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urce4energybv-my.sharepoint.com/personal/marten_source4energybv_onmicrosoft_com/Documents/Documenten/Bedrijven/Source4Energy/14 - Projecten S4E LOPEND/S2201 Regio Utrecht Inkoop 2023-2026/5. NvI/"/>
    </mc:Choice>
  </mc:AlternateContent>
  <xr:revisionPtr revIDLastSave="9" documentId="14_{468CB48E-56FB-4A90-A025-907197A4E82D}" xr6:coauthVersionLast="47" xr6:coauthVersionMax="47" xr10:uidLastSave="{05AF9580-B61D-498C-9532-2399C689DB2B}"/>
  <bookViews>
    <workbookView xWindow="-120" yWindow="-120" windowWidth="23280" windowHeight="12480" activeTab="1" xr2:uid="{F1A618CF-C329-43C7-9358-EC6879ED3D26}"/>
  </bookViews>
  <sheets>
    <sheet name="Verduurzaming E" sheetId="1" r:id="rId1"/>
    <sheet name="Verduurzaming 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0" i="1" l="1"/>
  <c r="C20" i="1"/>
  <c r="B20" i="1"/>
  <c r="F20" i="1" l="1"/>
  <c r="E20" i="1"/>
  <c r="G27" i="2"/>
  <c r="F27" i="2"/>
  <c r="E27" i="2"/>
  <c r="C27" i="2" l="1"/>
</calcChain>
</file>

<file path=xl/sharedStrings.xml><?xml version="1.0" encoding="utf-8"?>
<sst xmlns="http://schemas.openxmlformats.org/spreadsheetml/2006/main" count="131" uniqueCount="58">
  <si>
    <t>Gemeente Montfoort</t>
  </si>
  <si>
    <t>Gemeente IJsselstein</t>
  </si>
  <si>
    <t>Gemeente Lopik</t>
  </si>
  <si>
    <t>Gemeente Baarn</t>
  </si>
  <si>
    <t>Gemeente Zeist</t>
  </si>
  <si>
    <t>Gemeente Soest</t>
  </si>
  <si>
    <t>Gemeente Bunnik</t>
  </si>
  <si>
    <t>Gemeente de Bilt</t>
  </si>
  <si>
    <t>Gemeente Houten</t>
  </si>
  <si>
    <t>Gemeente Leusden</t>
  </si>
  <si>
    <t>Gemeente Nieuwegein</t>
  </si>
  <si>
    <t>Gemeente Stichtse Vecht</t>
  </si>
  <si>
    <t>Gemeente Utrechtse Heuvelrug</t>
  </si>
  <si>
    <t>Gemeente Veenendaal</t>
  </si>
  <si>
    <t>Gemeente Wijk bij Duurstede</t>
  </si>
  <si>
    <t>Gemeente Woerden</t>
  </si>
  <si>
    <t>Openbaar Onderwijs Wijk bij Duurstede</t>
  </si>
  <si>
    <t>Gemeente Oudewater</t>
  </si>
  <si>
    <t>Stichting VOILA</t>
  </si>
  <si>
    <t>Stichting De Groene Belevenis</t>
  </si>
  <si>
    <t>Gemeente/deelnemer</t>
  </si>
  <si>
    <t>GVO EU wind</t>
  </si>
  <si>
    <t>GVO EU zon</t>
  </si>
  <si>
    <t>GVO NL wind</t>
  </si>
  <si>
    <t>GVO NL zon</t>
  </si>
  <si>
    <t>Afnamevolume (GVO/MWh)</t>
  </si>
  <si>
    <t>Totaal</t>
  </si>
  <si>
    <t>x</t>
  </si>
  <si>
    <t>Gemeente De Bilt</t>
  </si>
  <si>
    <t>Gemeente Utrechtse Heuvelrug Commandiet B.V.</t>
  </si>
  <si>
    <t>Gemeente Ijsselstein</t>
  </si>
  <si>
    <t>R.K. Voetbalvereniging V.V.IJ.</t>
  </si>
  <si>
    <t>SBML</t>
  </si>
  <si>
    <t>Stichting Fort33 Cultuurpodium Leusden</t>
  </si>
  <si>
    <t>Stichting Kunstgras Accomodatie Tolhuislaan</t>
  </si>
  <si>
    <t>Stichting Sporthuis Bunnik</t>
  </si>
  <si>
    <t>Stichting V.O.I.L.A.</t>
  </si>
  <si>
    <t>Stichting Welzijn Stichtse Vecht</t>
  </si>
  <si>
    <t>Afnamevolume (SJV)</t>
  </si>
  <si>
    <t>Gold Standard certs.</t>
  </si>
  <si>
    <t>VER certs.</t>
  </si>
  <si>
    <t xml:space="preserve"> </t>
  </si>
  <si>
    <t>Groengascerts. (Nm3)</t>
  </si>
  <si>
    <t>CO2 compensatie:</t>
  </si>
  <si>
    <t>De emissiefactor voor aardgas is door de NEA voor 2022 vastgesteld op 56,5 kg CO2/GJ;</t>
  </si>
  <si>
    <t>zie Bunnik</t>
  </si>
  <si>
    <t>zie IJsselstein</t>
  </si>
  <si>
    <t>zie Wijk bij Duurstede</t>
  </si>
  <si>
    <t>zie Leusden</t>
  </si>
  <si>
    <t>zie Stichtse Vecht</t>
  </si>
  <si>
    <t xml:space="preserve">   </t>
  </si>
  <si>
    <t>zie Montfoort</t>
  </si>
  <si>
    <t>Gele markering</t>
  </si>
  <si>
    <t>Bij de gemeenten die twee mogelijkheden hebben aangegeven kan inschrijver zelf kiezen welke variant te leveren en hiervoor de prijsopslag opgeven.</t>
  </si>
  <si>
    <t>Gelieerden volgen de betreffende gemeente bij de verduurzamingskeuzes.</t>
  </si>
  <si>
    <t>totaal in Nm3 verduurzaming</t>
  </si>
  <si>
    <t xml:space="preserve">  </t>
  </si>
  <si>
    <t>Let op: hiertoe dient het volume per GvO type te worden ingevuld op het Inschrijfbiljet.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</si>
</sst>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1" xfId="0" applyBorder="1"/>
    <xf numFmtId="0" fontId="4" fillId="2" borderId="0" xfId="0" applyFont="1" applyFill="1" applyAlignment="1">
      <alignment horizontal="center"/>
    </xf>
    <xf numFmtId="0" fontId="0" fillId="2" borderId="0" xfId="0" applyFill="1"/>
    <xf numFmtId="1" fontId="0" fillId="0" borderId="2" xfId="0" applyNumberFormat="1" applyFont="1" applyFill="1" applyBorder="1" applyAlignment="1">
      <alignment horizontal="left"/>
    </xf>
    <xf numFmtId="0" fontId="0" fillId="0" borderId="0" xfId="0" applyFill="1"/>
    <xf numFmtId="1" fontId="0" fillId="3" borderId="0" xfId="0" applyNumberFormat="1" applyFill="1" applyAlignment="1">
      <alignment horizontal="center"/>
    </xf>
    <xf numFmtId="1" fontId="1" fillId="3" borderId="2" xfId="0" applyNumberFormat="1" applyFont="1" applyFill="1" applyBorder="1" applyAlignment="1">
      <alignment horizontal="left"/>
    </xf>
    <xf numFmtId="3" fontId="4" fillId="0" borderId="0" xfId="0" applyNumberFormat="1" applyFont="1"/>
    <xf numFmtId="3" fontId="0" fillId="0" borderId="0" xfId="0" applyNumberFormat="1"/>
    <xf numFmtId="3" fontId="1" fillId="0" borderId="0" xfId="0" applyNumberFormat="1" applyFont="1"/>
  </cellXfs>
  <cellStyles count="1">
    <cellStyle name="Standaard" xfId="0" builtinId="0"/>
  </cellStyles>
  <dxfs count="14"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AD8E9-4D4F-43C7-B63B-FE04DDF14678}" name="Tabel1" displayName="Tabel1" ref="A1:G20" totalsRowShown="0" headerRowDxfId="13">
  <autoFilter ref="A1:G20" xr:uid="{17BAD8E9-4D4F-43C7-B63B-FE04DDF14678}"/>
  <sortState xmlns:xlrd2="http://schemas.microsoft.com/office/spreadsheetml/2017/richdata2" ref="A2:G20">
    <sortCondition ref="A1:A20"/>
  </sortState>
  <tableColumns count="7">
    <tableColumn id="1" xr3:uid="{6313CFE3-B010-425F-8976-BE9ACEA9E516}" name="Gemeente/deelnemer" dataDxfId="12"/>
    <tableColumn id="2" xr3:uid="{42D1DCCD-2F27-4F54-AD92-711BA2A0BA32}" name="Afnamevolume (GVO/MWh)" dataDxfId="0"/>
    <tableColumn id="3" xr3:uid="{1F22102A-1CF9-4E75-A8E8-D7C9E0C412F2}" name="GVO NL wind"/>
    <tableColumn id="4" xr3:uid="{D6020D98-F3B4-411A-B260-7DC549199FE9}" name="GVO NL zon"/>
    <tableColumn id="5" xr3:uid="{634A3946-3797-4D6A-96AD-36C09A3A8D58}" name="GVO EU wind"/>
    <tableColumn id="6" xr3:uid="{9097A983-D71D-4DDB-99BB-1B2F8B777892}" name="GVO EU zon"/>
    <tableColumn id="8" xr3:uid="{F4E55370-6925-4346-966E-13636820CBE2}" name=" " dataDxfId="11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F3113C-C3FE-4708-BF4E-D401FCCAA15C}" name="Tabel3" displayName="Tabel3" ref="A1:H27" totalsRowShown="0" headerRowDxfId="10" dataDxfId="9">
  <autoFilter ref="A1:H27" xr:uid="{BCF3113C-C3FE-4708-BF4E-D401FCCAA15C}"/>
  <tableColumns count="8">
    <tableColumn id="1" xr3:uid="{DD0A8C71-C82B-4658-8B6E-2EC2AA086F07}" name="Gemeente/deelnemer" dataDxfId="8"/>
    <tableColumn id="2" xr3:uid="{DAA32BE2-CEC8-4B19-B316-BAC3E2477F8D}" name=" " dataDxfId="7"/>
    <tableColumn id="3" xr3:uid="{345ACDDF-9C3A-4B81-8D90-42E5F8EAD4C1}" name="Afnamevolume (SJV)" dataDxfId="1"/>
    <tableColumn id="4" xr3:uid="{824617B5-69B1-4DD8-9024-CE275CFBB0E0}" name="   " dataDxfId="6"/>
    <tableColumn id="5" xr3:uid="{CA9AA260-EF65-4B52-872E-BB81941617F1}" name="Groengascerts. (Nm3)" dataDxfId="5"/>
    <tableColumn id="6" xr3:uid="{ADEDDBC1-18D0-4389-A502-B4F105274813}" name="Gold Standard certs." dataDxfId="4"/>
    <tableColumn id="7" xr3:uid="{08CE888D-94E5-4538-8CCB-E54BD4008297}" name="VER certs." dataDxfId="3"/>
    <tableColumn id="9" xr3:uid="{03AA8454-A627-4757-966E-CFF937BD1F2A}" name="  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65D6-AB95-45F7-A116-EABD20C321CA}">
  <sheetPr>
    <pageSetUpPr fitToPage="1"/>
  </sheetPr>
  <dimension ref="A1:M24"/>
  <sheetViews>
    <sheetView topLeftCell="A2" workbookViewId="0">
      <selection activeCell="C23" sqref="C23"/>
    </sheetView>
  </sheetViews>
  <sheetFormatPr defaultRowHeight="15" x14ac:dyDescent="0.25"/>
  <cols>
    <col min="1" max="1" width="38.85546875" customWidth="1"/>
    <col min="2" max="2" width="29.5703125" customWidth="1"/>
    <col min="3" max="7" width="15.7109375" customWidth="1"/>
  </cols>
  <sheetData>
    <row r="1" spans="1:10" x14ac:dyDescent="0.25">
      <c r="A1" s="1" t="s">
        <v>20</v>
      </c>
      <c r="B1" s="1" t="s">
        <v>25</v>
      </c>
      <c r="C1" s="1" t="s">
        <v>23</v>
      </c>
      <c r="D1" s="1" t="s">
        <v>24</v>
      </c>
      <c r="E1" s="1" t="s">
        <v>21</v>
      </c>
      <c r="F1" s="1" t="s">
        <v>22</v>
      </c>
      <c r="G1" s="1" t="s">
        <v>41</v>
      </c>
      <c r="H1" s="1"/>
      <c r="I1" s="1"/>
      <c r="J1" t="s">
        <v>27</v>
      </c>
    </row>
    <row r="2" spans="1:10" x14ac:dyDescent="0.25">
      <c r="A2" s="2" t="s">
        <v>3</v>
      </c>
      <c r="B2" s="19">
        <v>1669.954</v>
      </c>
      <c r="C2" s="4"/>
      <c r="D2" s="4"/>
      <c r="E2" s="4" t="s">
        <v>27</v>
      </c>
      <c r="F2" s="4"/>
      <c r="G2" s="15"/>
    </row>
    <row r="3" spans="1:10" x14ac:dyDescent="0.25">
      <c r="A3" s="2" t="s">
        <v>6</v>
      </c>
      <c r="B3" s="19">
        <v>3244.4320000000002</v>
      </c>
      <c r="C3" s="4" t="s">
        <v>27</v>
      </c>
      <c r="D3" s="4"/>
      <c r="E3" s="4" t="s">
        <v>27</v>
      </c>
      <c r="F3" s="4"/>
      <c r="G3" s="15"/>
    </row>
    <row r="4" spans="1:10" x14ac:dyDescent="0.25">
      <c r="A4" s="2" t="s">
        <v>7</v>
      </c>
      <c r="B4" s="19">
        <v>1038.99</v>
      </c>
      <c r="C4" s="4" t="s">
        <v>27</v>
      </c>
      <c r="D4" s="4"/>
      <c r="E4" s="4"/>
      <c r="F4" s="4"/>
      <c r="G4" s="15"/>
    </row>
    <row r="5" spans="1:10" x14ac:dyDescent="0.25">
      <c r="A5" s="2" t="s">
        <v>8</v>
      </c>
      <c r="B5" s="19">
        <v>1103.442</v>
      </c>
      <c r="C5" s="16" t="s">
        <v>27</v>
      </c>
      <c r="D5" s="16" t="s">
        <v>27</v>
      </c>
      <c r="E5" s="4"/>
      <c r="F5" s="4"/>
      <c r="G5" s="15"/>
    </row>
    <row r="6" spans="1:10" x14ac:dyDescent="0.25">
      <c r="A6" s="2" t="s">
        <v>1</v>
      </c>
      <c r="B6" s="19">
        <v>4934.8640000000032</v>
      </c>
      <c r="C6" s="4"/>
      <c r="D6" s="4"/>
      <c r="E6" s="4"/>
      <c r="F6" s="4"/>
      <c r="G6" s="15"/>
    </row>
    <row r="7" spans="1:10" x14ac:dyDescent="0.25">
      <c r="A7" s="2" t="s">
        <v>9</v>
      </c>
      <c r="B7" s="19">
        <v>3106.248</v>
      </c>
      <c r="C7" s="16" t="s">
        <v>27</v>
      </c>
      <c r="D7" s="16" t="s">
        <v>27</v>
      </c>
      <c r="E7" s="4"/>
      <c r="F7" s="4"/>
      <c r="G7" s="15"/>
    </row>
    <row r="8" spans="1:10" x14ac:dyDescent="0.25">
      <c r="A8" s="2" t="s">
        <v>2</v>
      </c>
      <c r="B8" s="19">
        <v>1064.3699999999999</v>
      </c>
      <c r="C8" s="4"/>
      <c r="D8" s="4"/>
      <c r="E8" s="16" t="s">
        <v>27</v>
      </c>
      <c r="F8" s="16" t="s">
        <v>27</v>
      </c>
      <c r="G8" s="15"/>
    </row>
    <row r="9" spans="1:10" x14ac:dyDescent="0.25">
      <c r="A9" s="2" t="s">
        <v>0</v>
      </c>
      <c r="B9" s="19">
        <v>1978.3240000000001</v>
      </c>
      <c r="C9" s="4"/>
      <c r="D9" s="4"/>
      <c r="E9" s="16" t="s">
        <v>27</v>
      </c>
      <c r="F9" s="16" t="s">
        <v>27</v>
      </c>
      <c r="G9" s="15"/>
    </row>
    <row r="10" spans="1:10" x14ac:dyDescent="0.25">
      <c r="A10" s="2" t="s">
        <v>10</v>
      </c>
      <c r="B10" s="19">
        <v>4225.6830000000018</v>
      </c>
      <c r="C10" s="16" t="s">
        <v>27</v>
      </c>
      <c r="D10" s="16" t="s">
        <v>27</v>
      </c>
      <c r="E10" s="4"/>
      <c r="F10" s="4"/>
      <c r="G10" s="15"/>
    </row>
    <row r="11" spans="1:10" x14ac:dyDescent="0.25">
      <c r="A11" s="2" t="s">
        <v>17</v>
      </c>
      <c r="B11" s="19">
        <v>1649.9659999999999</v>
      </c>
      <c r="C11" s="4" t="s">
        <v>27</v>
      </c>
      <c r="D11" s="4"/>
      <c r="E11" s="4"/>
      <c r="F11" s="4"/>
      <c r="G11" s="15"/>
    </row>
    <row r="12" spans="1:10" x14ac:dyDescent="0.25">
      <c r="A12" s="2" t="s">
        <v>5</v>
      </c>
      <c r="B12" s="19">
        <v>4480.6880000000028</v>
      </c>
      <c r="C12" s="4" t="s">
        <v>27</v>
      </c>
      <c r="D12" s="4"/>
      <c r="E12" s="4"/>
      <c r="F12" s="4"/>
      <c r="G12" s="15"/>
    </row>
    <row r="13" spans="1:10" x14ac:dyDescent="0.25">
      <c r="A13" s="2" t="s">
        <v>11</v>
      </c>
      <c r="B13" s="19">
        <v>6909.942</v>
      </c>
      <c r="C13" s="4" t="s">
        <v>27</v>
      </c>
      <c r="D13" s="4"/>
      <c r="E13" s="4"/>
      <c r="F13" s="4"/>
      <c r="G13" s="15"/>
    </row>
    <row r="14" spans="1:10" x14ac:dyDescent="0.25">
      <c r="A14" s="2" t="s">
        <v>12</v>
      </c>
      <c r="B14" s="19">
        <v>2893.6689999999999</v>
      </c>
      <c r="C14" s="4"/>
      <c r="D14" s="4"/>
      <c r="E14" s="16" t="s">
        <v>27</v>
      </c>
      <c r="F14" s="16" t="s">
        <v>27</v>
      </c>
      <c r="G14" s="15"/>
    </row>
    <row r="15" spans="1:10" x14ac:dyDescent="0.25">
      <c r="A15" s="2" t="s">
        <v>13</v>
      </c>
      <c r="B15" s="19">
        <v>2820.0140000000001</v>
      </c>
      <c r="C15" s="16" t="s">
        <v>27</v>
      </c>
      <c r="D15" s="16" t="s">
        <v>27</v>
      </c>
      <c r="E15" s="4"/>
      <c r="F15" s="4"/>
      <c r="G15" s="15"/>
    </row>
    <row r="16" spans="1:10" x14ac:dyDescent="0.25">
      <c r="A16" s="2" t="s">
        <v>15</v>
      </c>
      <c r="B16" s="19">
        <v>4581.1000000000004</v>
      </c>
      <c r="C16" s="4" t="s">
        <v>27</v>
      </c>
      <c r="D16" s="4"/>
      <c r="E16" s="4"/>
      <c r="F16" s="4"/>
      <c r="G16" s="15"/>
    </row>
    <row r="17" spans="1:13" x14ac:dyDescent="0.25">
      <c r="A17" s="2" t="s">
        <v>4</v>
      </c>
      <c r="B17" s="19">
        <v>550.81100000000004</v>
      </c>
      <c r="C17" s="4" t="s">
        <v>27</v>
      </c>
      <c r="D17" s="4"/>
      <c r="E17" s="4"/>
      <c r="F17" s="4"/>
      <c r="G17" s="15"/>
    </row>
    <row r="18" spans="1:13" x14ac:dyDescent="0.25">
      <c r="A18" s="2" t="s">
        <v>19</v>
      </c>
      <c r="B18" s="19">
        <v>775.97799999999995</v>
      </c>
      <c r="C18" s="16" t="s">
        <v>27</v>
      </c>
      <c r="D18" s="16" t="s">
        <v>27</v>
      </c>
      <c r="E18" s="4"/>
      <c r="F18" s="4"/>
      <c r="G18" s="13" t="s">
        <v>48</v>
      </c>
      <c r="H18" s="5"/>
    </row>
    <row r="19" spans="1:13" x14ac:dyDescent="0.25">
      <c r="A19" s="2" t="s">
        <v>18</v>
      </c>
      <c r="B19" s="19">
        <v>4.319</v>
      </c>
      <c r="C19" s="16" t="s">
        <v>27</v>
      </c>
      <c r="D19" s="16" t="s">
        <v>27</v>
      </c>
      <c r="E19" s="4"/>
      <c r="F19" s="4"/>
      <c r="G19" s="13" t="s">
        <v>48</v>
      </c>
      <c r="H19" s="5"/>
    </row>
    <row r="20" spans="1:13" x14ac:dyDescent="0.25">
      <c r="A20" s="3" t="s">
        <v>26</v>
      </c>
      <c r="B20" s="20">
        <f>+SUM(B2:B19)</f>
        <v>47032.794000000016</v>
      </c>
      <c r="C20" s="20">
        <f t="shared" ref="C20:D20" si="0">+SUMIF(C2:C19,$J$1,$B$2:$B$19)</f>
        <v>34491.613000000012</v>
      </c>
      <c r="D20" s="20">
        <f t="shared" si="0"/>
        <v>12035.684000000001</v>
      </c>
      <c r="E20" s="20">
        <f>+SUMIF(E2:E19,$J$1,$B$2:$B$19)</f>
        <v>10850.749</v>
      </c>
      <c r="F20" s="20">
        <f>+SUMIF(F2:F19,$J$1,$B$2:$B$19)</f>
        <v>5936.3629999999994</v>
      </c>
      <c r="G20" s="6"/>
    </row>
    <row r="22" spans="1:13" x14ac:dyDescent="0.25">
      <c r="B22" s="17" t="s">
        <v>52</v>
      </c>
      <c r="C22" s="14" t="s">
        <v>53</v>
      </c>
      <c r="D22" s="14"/>
      <c r="E22" s="14"/>
      <c r="F22" s="14"/>
      <c r="G22" s="14"/>
      <c r="H22" s="14"/>
      <c r="I22" s="14"/>
      <c r="J22" s="14"/>
      <c r="K22" s="14"/>
      <c r="L22" s="14"/>
      <c r="M22" s="15"/>
    </row>
    <row r="23" spans="1:13" x14ac:dyDescent="0.25">
      <c r="C23" s="14" t="s">
        <v>57</v>
      </c>
      <c r="D23" s="14"/>
      <c r="E23" s="14"/>
      <c r="F23" s="14"/>
      <c r="G23" s="14"/>
      <c r="H23" s="14"/>
      <c r="I23" s="14"/>
      <c r="J23" s="14"/>
      <c r="K23" s="14"/>
      <c r="L23" s="14"/>
      <c r="M23" s="15"/>
    </row>
    <row r="24" spans="1:13" x14ac:dyDescent="0.25">
      <c r="C24" t="s">
        <v>54</v>
      </c>
    </row>
  </sheetData>
  <pageMargins left="0.7" right="0.7" top="0.75" bottom="0.75" header="0.3" footer="0.3"/>
  <pageSetup paperSize="9" scale="68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B153-4B1F-46D8-A479-BF5287C0901F}">
  <sheetPr>
    <pageSetUpPr fitToPage="1"/>
  </sheetPr>
  <dimension ref="A1:J31"/>
  <sheetViews>
    <sheetView tabSelected="1" topLeftCell="E1" workbookViewId="0">
      <selection activeCell="T7" sqref="T7"/>
    </sheetView>
  </sheetViews>
  <sheetFormatPr defaultRowHeight="15" x14ac:dyDescent="0.25"/>
  <cols>
    <col min="1" max="1" width="24.140625" customWidth="1"/>
    <col min="2" max="2" width="23.42578125" customWidth="1"/>
    <col min="3" max="3" width="21.7109375" customWidth="1"/>
    <col min="4" max="4" width="9.85546875" customWidth="1"/>
    <col min="5" max="8" width="24.7109375" customWidth="1"/>
  </cols>
  <sheetData>
    <row r="1" spans="1:10" ht="15.75" thickBot="1" x14ac:dyDescent="0.3">
      <c r="A1" s="6" t="s">
        <v>20</v>
      </c>
      <c r="B1" s="5" t="s">
        <v>41</v>
      </c>
      <c r="C1" s="8" t="s">
        <v>38</v>
      </c>
      <c r="D1" s="5" t="s">
        <v>50</v>
      </c>
      <c r="E1" s="6" t="s">
        <v>42</v>
      </c>
      <c r="F1" s="6" t="s">
        <v>39</v>
      </c>
      <c r="G1" s="6" t="s">
        <v>40</v>
      </c>
      <c r="H1" s="6" t="s">
        <v>56</v>
      </c>
      <c r="I1" s="6"/>
      <c r="J1" s="11" t="s">
        <v>27</v>
      </c>
    </row>
    <row r="2" spans="1:10" x14ac:dyDescent="0.25">
      <c r="A2" s="5" t="s">
        <v>3</v>
      </c>
      <c r="B2" s="5"/>
      <c r="C2" s="18">
        <v>106548</v>
      </c>
      <c r="D2" s="5"/>
      <c r="E2" s="9"/>
      <c r="F2" s="9"/>
      <c r="G2" s="9" t="s">
        <v>27</v>
      </c>
      <c r="H2" s="9"/>
      <c r="I2" s="5"/>
    </row>
    <row r="3" spans="1:10" x14ac:dyDescent="0.25">
      <c r="A3" s="5" t="s">
        <v>6</v>
      </c>
      <c r="B3" s="5"/>
      <c r="C3" s="18">
        <v>43343</v>
      </c>
      <c r="D3" s="5"/>
      <c r="E3" s="9"/>
      <c r="F3" s="9" t="s">
        <v>27</v>
      </c>
      <c r="G3" s="9"/>
      <c r="H3" s="9"/>
      <c r="I3" s="5"/>
    </row>
    <row r="4" spans="1:10" x14ac:dyDescent="0.25">
      <c r="A4" s="5" t="s">
        <v>28</v>
      </c>
      <c r="B4" s="5"/>
      <c r="C4" s="18">
        <v>243453</v>
      </c>
      <c r="D4" s="5"/>
      <c r="E4" s="9"/>
      <c r="F4" s="9" t="s">
        <v>27</v>
      </c>
      <c r="G4" s="9"/>
      <c r="H4" s="9"/>
      <c r="I4" s="5"/>
    </row>
    <row r="5" spans="1:10" x14ac:dyDescent="0.25">
      <c r="A5" s="5" t="s">
        <v>8</v>
      </c>
      <c r="B5" s="5"/>
      <c r="C5" s="18">
        <v>397948</v>
      </c>
      <c r="D5" s="5"/>
      <c r="E5" s="9"/>
      <c r="F5" s="9" t="s">
        <v>27</v>
      </c>
      <c r="G5" s="9"/>
      <c r="H5" s="9"/>
      <c r="I5" s="5"/>
    </row>
    <row r="6" spans="1:10" x14ac:dyDescent="0.25">
      <c r="A6" s="5" t="s">
        <v>9</v>
      </c>
      <c r="B6" s="5"/>
      <c r="C6" s="18">
        <v>115185</v>
      </c>
      <c r="D6" s="5"/>
      <c r="E6" s="9"/>
      <c r="F6" s="9" t="s">
        <v>27</v>
      </c>
      <c r="G6" s="9"/>
      <c r="H6" s="9"/>
      <c r="I6" s="5"/>
    </row>
    <row r="7" spans="1:10" x14ac:dyDescent="0.25">
      <c r="A7" s="5" t="s">
        <v>2</v>
      </c>
      <c r="B7" s="5"/>
      <c r="C7" s="18">
        <v>108373</v>
      </c>
      <c r="D7" s="5"/>
      <c r="E7" s="9"/>
      <c r="F7" s="9"/>
      <c r="G7" s="9" t="s">
        <v>27</v>
      </c>
      <c r="H7" s="9"/>
      <c r="I7" s="5"/>
    </row>
    <row r="8" spans="1:10" x14ac:dyDescent="0.25">
      <c r="A8" s="5" t="s">
        <v>0</v>
      </c>
      <c r="B8" s="5"/>
      <c r="C8" s="18">
        <v>19966</v>
      </c>
      <c r="D8" s="5"/>
      <c r="E8" s="9"/>
      <c r="F8" s="9"/>
      <c r="G8" s="9" t="s">
        <v>27</v>
      </c>
      <c r="H8" s="9"/>
      <c r="I8" s="5"/>
    </row>
    <row r="9" spans="1:10" x14ac:dyDescent="0.25">
      <c r="A9" s="5" t="s">
        <v>10</v>
      </c>
      <c r="B9" s="5"/>
      <c r="C9" s="18">
        <v>384531</v>
      </c>
      <c r="D9" s="5"/>
      <c r="E9" s="9"/>
      <c r="F9" s="9" t="s">
        <v>27</v>
      </c>
      <c r="G9" s="9"/>
      <c r="H9" s="9"/>
      <c r="I9" s="5"/>
    </row>
    <row r="10" spans="1:10" x14ac:dyDescent="0.25">
      <c r="A10" s="5" t="s">
        <v>17</v>
      </c>
      <c r="B10" s="5"/>
      <c r="C10" s="18">
        <v>102534</v>
      </c>
      <c r="D10" s="5"/>
      <c r="E10" s="9"/>
      <c r="F10" s="9" t="s">
        <v>27</v>
      </c>
      <c r="G10" s="9"/>
      <c r="H10" s="9"/>
      <c r="I10" s="5"/>
    </row>
    <row r="11" spans="1:10" x14ac:dyDescent="0.25">
      <c r="A11" s="5" t="s">
        <v>11</v>
      </c>
      <c r="B11" s="5"/>
      <c r="C11" s="18">
        <v>621522</v>
      </c>
      <c r="D11" s="5"/>
      <c r="E11" s="9"/>
      <c r="F11" s="9" t="s">
        <v>27</v>
      </c>
      <c r="G11" s="9"/>
      <c r="H11" s="9"/>
      <c r="I11" s="5"/>
    </row>
    <row r="12" spans="1:10" x14ac:dyDescent="0.25">
      <c r="A12" s="5" t="s">
        <v>5</v>
      </c>
      <c r="B12" s="5"/>
      <c r="C12" s="18">
        <v>328562.63010000001</v>
      </c>
      <c r="D12" s="5"/>
      <c r="E12" s="9"/>
      <c r="F12" s="10"/>
      <c r="G12" s="9" t="s">
        <v>27</v>
      </c>
      <c r="H12" s="9"/>
      <c r="I12" s="5"/>
    </row>
    <row r="13" spans="1:10" x14ac:dyDescent="0.25">
      <c r="A13" s="5" t="s">
        <v>29</v>
      </c>
      <c r="B13" s="5"/>
      <c r="C13" s="18">
        <v>188031</v>
      </c>
      <c r="D13" s="5"/>
      <c r="E13" s="9"/>
      <c r="F13" s="9" t="s">
        <v>27</v>
      </c>
      <c r="G13" s="9"/>
      <c r="H13" s="9"/>
      <c r="I13" s="5"/>
    </row>
    <row r="14" spans="1:10" x14ac:dyDescent="0.25">
      <c r="A14" s="5" t="s">
        <v>13</v>
      </c>
      <c r="B14" s="5"/>
      <c r="C14" s="18">
        <v>219968</v>
      </c>
      <c r="D14" s="5"/>
      <c r="E14" s="9"/>
      <c r="F14" s="9" t="s">
        <v>27</v>
      </c>
      <c r="G14" s="9"/>
      <c r="H14" s="9"/>
      <c r="I14" s="5"/>
    </row>
    <row r="15" spans="1:10" x14ac:dyDescent="0.25">
      <c r="A15" s="5" t="s">
        <v>14</v>
      </c>
      <c r="B15" s="5"/>
      <c r="C15" s="18">
        <v>141834</v>
      </c>
      <c r="D15" s="5"/>
      <c r="E15" s="9"/>
      <c r="F15" s="9"/>
      <c r="G15" s="9" t="s">
        <v>27</v>
      </c>
      <c r="H15" s="9"/>
      <c r="I15" s="5"/>
    </row>
    <row r="16" spans="1:10" x14ac:dyDescent="0.25">
      <c r="A16" s="5" t="s">
        <v>15</v>
      </c>
      <c r="B16" s="5"/>
      <c r="C16" s="18">
        <v>227631</v>
      </c>
      <c r="D16" s="5"/>
      <c r="E16" s="9"/>
      <c r="F16" s="9" t="s">
        <v>27</v>
      </c>
      <c r="G16" s="9"/>
      <c r="H16" s="9"/>
      <c r="I16" s="5"/>
    </row>
    <row r="17" spans="1:9" x14ac:dyDescent="0.25">
      <c r="A17" s="5" t="s">
        <v>30</v>
      </c>
      <c r="B17" s="5"/>
      <c r="C17" s="18">
        <v>243593</v>
      </c>
      <c r="D17" s="5"/>
      <c r="E17" s="9"/>
      <c r="F17" s="9"/>
      <c r="G17" s="9" t="s">
        <v>27</v>
      </c>
      <c r="H17" s="9"/>
      <c r="I17" s="5"/>
    </row>
    <row r="18" spans="1:9" x14ac:dyDescent="0.25">
      <c r="A18" s="5" t="s">
        <v>4</v>
      </c>
      <c r="B18" s="5"/>
      <c r="C18" s="18">
        <v>335082</v>
      </c>
      <c r="D18" s="5"/>
      <c r="E18" s="9"/>
      <c r="F18" s="9"/>
      <c r="G18" s="9" t="s">
        <v>27</v>
      </c>
      <c r="H18" s="9"/>
      <c r="I18" s="5"/>
    </row>
    <row r="19" spans="1:9" x14ac:dyDescent="0.25">
      <c r="A19" s="5" t="s">
        <v>16</v>
      </c>
      <c r="B19" s="5"/>
      <c r="C19" s="18">
        <v>59335</v>
      </c>
      <c r="D19" s="5"/>
      <c r="E19" s="9"/>
      <c r="F19" s="9"/>
      <c r="G19" s="9" t="s">
        <v>27</v>
      </c>
      <c r="H19" s="12" t="s">
        <v>47</v>
      </c>
      <c r="I19" s="5"/>
    </row>
    <row r="20" spans="1:9" x14ac:dyDescent="0.25">
      <c r="A20" s="5" t="s">
        <v>31</v>
      </c>
      <c r="B20" s="5"/>
      <c r="C20" s="18">
        <v>5880</v>
      </c>
      <c r="D20" s="5"/>
      <c r="E20" s="9"/>
      <c r="F20" s="9"/>
      <c r="G20" s="9" t="s">
        <v>27</v>
      </c>
      <c r="H20" s="12" t="s">
        <v>46</v>
      </c>
      <c r="I20" s="5"/>
    </row>
    <row r="21" spans="1:9" x14ac:dyDescent="0.25">
      <c r="A21" s="5" t="s">
        <v>32</v>
      </c>
      <c r="B21" s="5"/>
      <c r="C21" s="18">
        <v>50955</v>
      </c>
      <c r="D21" s="5"/>
      <c r="E21" s="9"/>
      <c r="F21" s="9"/>
      <c r="G21" s="9" t="s">
        <v>27</v>
      </c>
      <c r="H21" s="12" t="s">
        <v>51</v>
      </c>
      <c r="I21" s="5"/>
    </row>
    <row r="22" spans="1:9" x14ac:dyDescent="0.25">
      <c r="A22" s="5" t="s">
        <v>33</v>
      </c>
      <c r="B22" s="5"/>
      <c r="C22" s="18">
        <v>6119</v>
      </c>
      <c r="D22" s="5"/>
      <c r="E22" s="9"/>
      <c r="F22" s="9" t="s">
        <v>27</v>
      </c>
      <c r="G22" s="9"/>
      <c r="H22" s="12" t="s">
        <v>48</v>
      </c>
      <c r="I22" s="5"/>
    </row>
    <row r="23" spans="1:9" x14ac:dyDescent="0.25">
      <c r="A23" s="5" t="s">
        <v>34</v>
      </c>
      <c r="B23" s="5"/>
      <c r="C23" s="18">
        <v>1502</v>
      </c>
      <c r="D23" s="5"/>
      <c r="E23" s="9"/>
      <c r="F23" s="9" t="s">
        <v>27</v>
      </c>
      <c r="G23" s="9"/>
      <c r="H23" s="12" t="s">
        <v>45</v>
      </c>
      <c r="I23" s="5"/>
    </row>
    <row r="24" spans="1:9" x14ac:dyDescent="0.25">
      <c r="A24" s="5" t="s">
        <v>35</v>
      </c>
      <c r="B24" s="5"/>
      <c r="C24" s="18">
        <v>56148</v>
      </c>
      <c r="D24" s="5"/>
      <c r="E24" s="9"/>
      <c r="F24" s="9" t="s">
        <v>27</v>
      </c>
      <c r="G24" s="9"/>
      <c r="H24" s="12" t="s">
        <v>45</v>
      </c>
      <c r="I24" s="5"/>
    </row>
    <row r="25" spans="1:9" x14ac:dyDescent="0.25">
      <c r="A25" s="5" t="s">
        <v>36</v>
      </c>
      <c r="B25" s="5"/>
      <c r="C25" s="18">
        <v>26255</v>
      </c>
      <c r="D25" s="5"/>
      <c r="E25" s="9"/>
      <c r="F25" s="9" t="s">
        <v>27</v>
      </c>
      <c r="G25" s="9"/>
      <c r="H25" s="12" t="s">
        <v>48</v>
      </c>
      <c r="I25" s="5"/>
    </row>
    <row r="26" spans="1:9" x14ac:dyDescent="0.25">
      <c r="A26" s="5" t="s">
        <v>37</v>
      </c>
      <c r="B26" s="5"/>
      <c r="C26" s="18">
        <v>8480</v>
      </c>
      <c r="D26" s="5"/>
      <c r="E26" s="9"/>
      <c r="F26" s="9" t="s">
        <v>27</v>
      </c>
      <c r="G26" s="9"/>
      <c r="H26" s="12" t="s">
        <v>49</v>
      </c>
      <c r="I26" s="5"/>
    </row>
    <row r="27" spans="1:9" x14ac:dyDescent="0.25">
      <c r="A27" s="6" t="s">
        <v>55</v>
      </c>
      <c r="B27" s="5"/>
      <c r="C27" s="7">
        <f>+SUM(C2:C26)</f>
        <v>4042778.6301000002</v>
      </c>
      <c r="D27" s="5"/>
      <c r="E27" s="6">
        <f>+SUMIF(E$2:E$26,$J$1,$C$2:$C$26)</f>
        <v>0</v>
      </c>
      <c r="F27" s="7">
        <f>+SUMIF(F$2:F$26,$J$1,$C$2:$C$26)</f>
        <v>2642650</v>
      </c>
      <c r="G27" s="7">
        <f>+SUMIF(G$2:G$26,$J$1,$C$2:$C$26)</f>
        <v>1400128.6301</v>
      </c>
      <c r="H27" s="6"/>
      <c r="I27" s="7"/>
    </row>
    <row r="29" spans="1:9" x14ac:dyDescent="0.25">
      <c r="B29" s="1" t="s">
        <v>43</v>
      </c>
      <c r="C29" t="s">
        <v>44</v>
      </c>
    </row>
    <row r="31" spans="1:9" x14ac:dyDescent="0.25">
      <c r="C31" t="s">
        <v>54</v>
      </c>
    </row>
  </sheetData>
  <pageMargins left="0.7" right="0.7" top="0.75" bottom="0.75" header="0.3" footer="0.3"/>
  <pageSetup paperSize="9" scale="66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Verduurzaming E</vt:lpstr>
      <vt:lpstr>Verduurzaming 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Marten</dc:creator>
  <cp:lastModifiedBy>Marten Turksema</cp:lastModifiedBy>
  <cp:lastPrinted>2022-06-28T15:51:34Z</cp:lastPrinted>
  <dcterms:created xsi:type="dcterms:W3CDTF">2022-06-14T13:07:46Z</dcterms:created>
  <dcterms:modified xsi:type="dcterms:W3CDTF">2022-09-18T19:43:28Z</dcterms:modified>
</cp:coreProperties>
</file>