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nkoop en Aanbesteding\Aanbesteding 2022\Sporttechnische inventaris\5. Nota('s) van Inlichtingen\Gepubliceerde NvI's\Nota van inlichtingen 2\"/>
    </mc:Choice>
  </mc:AlternateContent>
  <xr:revisionPtr revIDLastSave="0" documentId="8_{CFD84A5F-9306-4928-8A04-4BA9F86E89AB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a)" sheetId="1" r:id="rId1"/>
    <sheet name="1b)" sheetId="2" r:id="rId2"/>
    <sheet name="1c)" sheetId="3" r:id="rId3"/>
    <sheet name="1d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G60" i="4"/>
  <c r="C5" i="4"/>
  <c r="C73" i="1"/>
  <c r="C31" i="4"/>
  <c r="G28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G21" i="3"/>
  <c r="G20" i="3"/>
  <c r="G62" i="4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2" i="3"/>
  <c r="G23" i="3"/>
  <c r="G24" i="3"/>
  <c r="G25" i="3"/>
  <c r="G26" i="3"/>
  <c r="G27" i="3"/>
  <c r="G29" i="3"/>
  <c r="G30" i="3"/>
  <c r="G31" i="3"/>
  <c r="G32" i="3"/>
  <c r="G33" i="3"/>
  <c r="G34" i="3"/>
  <c r="G35" i="3"/>
  <c r="G5" i="3"/>
  <c r="G36" i="3" l="1"/>
</calcChain>
</file>

<file path=xl/sharedStrings.xml><?xml version="1.0" encoding="utf-8"?>
<sst xmlns="http://schemas.openxmlformats.org/spreadsheetml/2006/main" count="249" uniqueCount="235">
  <si>
    <t>Locatie</t>
  </si>
  <si>
    <t>Prijs per inspectie</t>
  </si>
  <si>
    <t>Gymzalen en -sportzalen</t>
  </si>
  <si>
    <t>Speellokalen (jaarlijkse inspectie)</t>
  </si>
  <si>
    <t>Uurtarief montage/reparatie</t>
  </si>
  <si>
    <t>basketbal oefenbord/-installatie met gasveer</t>
  </si>
  <si>
    <t xml:space="preserve">basketbaloefenbord op kopwanden gymzaal. Moet tenminste twee gebruiksstanden hebben: ringhoogte 305 en 260 cm. </t>
  </si>
  <si>
    <t xml:space="preserve">basketbal oefenbord </t>
  </si>
  <si>
    <t xml:space="preserve">vast basketbaloefenbord op langswanden gymzaal. Ringhoogte in montage te bepalen met opdrachtgever. </t>
  </si>
  <si>
    <t>basketbalminitoren</t>
  </si>
  <si>
    <t>basketbalminitoren geschikt voor verenigingsgebruik (trainingen). Moet door één persoon kunnen worden verplaatst en neergezet. Bosan artikelnummer 20.2050. Nijha artikelnummer 710253, JenF artikelnummer 1612060</t>
  </si>
  <si>
    <t>vloervoorziening</t>
  </si>
  <si>
    <t>vloervoorziening voor het vastzetten van de basketbalminitoren</t>
  </si>
  <si>
    <t>volleybalzuil</t>
  </si>
  <si>
    <t xml:space="preserve">aluminium zuil voor het opspannen van een volleybalnet. </t>
  </si>
  <si>
    <t>spansysteem voor volleybalnetten in zuil</t>
  </si>
  <si>
    <t xml:space="preserve">spansysteem om volleybalnetten te kunnen opspannen tussen 2 palen. Bestaande uit schuifstukken in de profielen van de zuilen, die aan tenminste een zijde zijn voorzien van een spanmogelijkheid voor de netten. </t>
  </si>
  <si>
    <t xml:space="preserve">muurstrip </t>
  </si>
  <si>
    <t>Profiel aan de muur om schuifstuk in te kunnen bevestigen voor het afspannen van een volleybalnet. Vast of afneembaar, dit in offerte omschrijven.</t>
  </si>
  <si>
    <t>volleybalnet 9,5 meter</t>
  </si>
  <si>
    <t>volleybalnet voor gebruik op wedstrijdveld. Met stokken voor makkelijke opspanning.</t>
  </si>
  <si>
    <t>antennes met antennehouder</t>
  </si>
  <si>
    <t>conform wedstrijdeisen Nevobo</t>
  </si>
  <si>
    <t>tafelscorebord</t>
  </si>
  <si>
    <t>tafelmodel scorebord, nummers 0 tot en met 99, aluminium of staal. Stevige uitvoering met dichte ringen.</t>
  </si>
  <si>
    <t>deksellichter</t>
  </si>
  <si>
    <t>zuignap voor het verwijderen van de beklede deksels</t>
  </si>
  <si>
    <t>badminton-/honkpaaltje</t>
  </si>
  <si>
    <t>ondersteuningspaaltje om badmintonnetten op goede hoogte te houden</t>
  </si>
  <si>
    <t>ringenstel/plafondunit handbediend</t>
  </si>
  <si>
    <t xml:space="preserve">Handbediende multifunctionele plafondunit voor inhangen en ophijsen van verschillende attributen zoals turnringen, klimtouwen, touwladders, etc.  </t>
  </si>
  <si>
    <t>multifunctionele hijs-/inhangunit elektrisch</t>
  </si>
  <si>
    <t xml:space="preserve">Elektrisch bediende multifunctionele plafondunit voor inhangen en ophijsen van verschillende attributen zoals turnringen, klimtouwen, touwladders, etc. Inclusief bedieningspanelen en alle benodigde onderdelen voor de bediening/aansturing.  </t>
  </si>
  <si>
    <t>springkast</t>
  </si>
  <si>
    <t>houten springkast, piramidevormig met rechte bovendelen en leren dek en ingebouwde verrol</t>
  </si>
  <si>
    <t>landingsmat</t>
  </si>
  <si>
    <t>canvas landingsmat 300x200x30 met handvatten aan lange zijde van de mat</t>
  </si>
  <si>
    <t>transportwagen landingsmat</t>
  </si>
  <si>
    <t>wagen voor transport en opslag van 2 landingsmatten plus 2 minitramps</t>
  </si>
  <si>
    <t xml:space="preserve">lange mat </t>
  </si>
  <si>
    <t>rolmat van 5 of 6 meter. 2 matten moeten koppelbaar zijn tot 1 mat van 10-12 meter.</t>
  </si>
  <si>
    <t>transportwagen lange mat</t>
  </si>
  <si>
    <t>voor transport van 2 lange matten van 5-6 meter</t>
  </si>
  <si>
    <t>turnmat</t>
  </si>
  <si>
    <t>canvas turnmat afmeting 150x100x6 cm, klitteband rondom voor onderlinge koppeling, geschikt voor gebruik in primair onderwijs.</t>
  </si>
  <si>
    <t>transportwagen turnmatten</t>
  </si>
  <si>
    <t>wagen voor transport en berging van turnmatten uit vorige itemnr</t>
  </si>
  <si>
    <t>minitramp</t>
  </si>
  <si>
    <t>minitrampoline met dicht springdoek 60*60 en stalen veren</t>
  </si>
  <si>
    <t>springplank</t>
  </si>
  <si>
    <t>houten springplank volgens systeem Reuther, bekleed met rubbergranulaat en naaldvilt</t>
  </si>
  <si>
    <t>turnbank</t>
  </si>
  <si>
    <t>turnbank met metalen onderconstructie en houten bovenblad. Lengte 360 cm. Inclusief verrol. Met evenwichtslat of -profiel aan onderzijde.</t>
  </si>
  <si>
    <t>korfbal-springstandaard</t>
  </si>
  <si>
    <t>springstandaard inclusief springlijnhouders en springlijn, inclusief oefenkorven. In hoogte verstelbaar, binnen- en buitenbuis met schotelvoet.</t>
  </si>
  <si>
    <t>Positie</t>
  </si>
  <si>
    <t>Aantal</t>
  </si>
  <si>
    <t>Omschrijving</t>
  </si>
  <si>
    <t>Eisen</t>
  </si>
  <si>
    <t>Stuksprijs</t>
  </si>
  <si>
    <t>Totaalprijs onderdeel</t>
  </si>
  <si>
    <t>Totaal Toestellen</t>
  </si>
  <si>
    <t>Totaal inspectie</t>
  </si>
  <si>
    <t>Inschrijver:</t>
  </si>
  <si>
    <t xml:space="preserve">klimtouwinstallatie voor sportzaal bestaande uit rail met 12 klimtouwen aan loopwagens, onderling verbonden met ketting op een afstand van 55-90 cm. Inclusief blokkeerinrichting. </t>
  </si>
  <si>
    <t xml:space="preserve">klimtouwinstallatie voor gymzaal bestaande uit rail met 12 klimtouwen aan loopwagens, onderling verbonden met ketting op een afstand van 55-90 cm. Inclusief blokkeerinrichting. </t>
  </si>
  <si>
    <t xml:space="preserve">klimtouwinstallatie voor sporthal bestaande uit rail met 12 klimtouwen aan loopwagens, onderling verbonden met ketting op een afstand van 55-90 cm. Inclusief blokkeerinrichting. </t>
  </si>
  <si>
    <t>klimtouwinstallatie 12 touwen sportzaal</t>
  </si>
  <si>
    <t>klimtouwinstallatie 12 touwen gymzaal</t>
  </si>
  <si>
    <t>klimtouwinstallatie 12 touwen sporthal</t>
  </si>
  <si>
    <t>Gymzaal Carmenschouw (Carmenschouw 9)</t>
  </si>
  <si>
    <t>Gymzaal Irisvaart (Irisvaart 10)</t>
  </si>
  <si>
    <t>Gymzaal De Driesprong (Van Stolberglaan 1-7)</t>
  </si>
  <si>
    <t>Sporthal Lijnbaan (Lijnbaan 311)</t>
  </si>
  <si>
    <t>Gymzaal Kruiswater (Kruiswater 197)</t>
  </si>
  <si>
    <t>Sportzaal De Driesprong (Van Stolberglaan 1-7)</t>
  </si>
  <si>
    <t>Sporthal de Veur (Prismalaan 40)</t>
  </si>
  <si>
    <t>Sportzaal M.F.C. Oosterheem (Hodenpijlstraat 12)</t>
  </si>
  <si>
    <t>Gymzaal Fivelingo (Fivelingo 88)</t>
  </si>
  <si>
    <t>Sportzaal Willem Alexanderplantsoen (W.A. plantsoen 10)</t>
  </si>
  <si>
    <t>Sporthal Oosterpoort (Zanzibar 20)</t>
  </si>
  <si>
    <t>Gymzaal Spitsbergen (Spitsbergen 1)</t>
  </si>
  <si>
    <t>Gymzaal C. Franckrode (C. Franckrode 60 A)</t>
  </si>
  <si>
    <t>Sportzaal den Brabanderhove (Den Brabanderhove 20)</t>
  </si>
  <si>
    <t>Gymzaal Velddreef (Velddreef 330)</t>
  </si>
  <si>
    <t>Sportzaal Forelsloot (Forelsloot 5)</t>
  </si>
  <si>
    <t>Gymzaal Segwaert sf nr 67 (Velddreef 84)</t>
  </si>
  <si>
    <t>Sporthal Rokkeveen (Groen Blauwlaan 121)</t>
  </si>
  <si>
    <t>Gymzaal Schansbos (Schansbos 7)</t>
  </si>
  <si>
    <t>Gymzaal Kadelaan (Kadelaan 206)</t>
  </si>
  <si>
    <t>Gymzaal Steeneikzoom (Steeneikzoom 3)</t>
  </si>
  <si>
    <t>Sportzaal van Doornenplantsoen (van Doornenplantsoen 21)</t>
  </si>
  <si>
    <t>Sportzaal Castellum Palensteijn (Rakkersveld 255)</t>
  </si>
  <si>
    <t>Gymzaal Nesciohove (Nesciohove 115)</t>
  </si>
  <si>
    <t>Gymzaal Kerkenbos 30 (Kerkenbos 30)</t>
  </si>
  <si>
    <t>Gymzaal Kerkenbos 10 (Kerkenbos 10)</t>
  </si>
  <si>
    <t>Speellokaal Prinses Margrietschool (Antigoneschouw 12-14)</t>
  </si>
  <si>
    <t>Speellokaal de Touwladder (Velddreef 326-328)</t>
  </si>
  <si>
    <t>Speellokaal Stella Nova (W.A. plantsoen 2)</t>
  </si>
  <si>
    <t>Speellokaal Koningin Wilhelmina (W.A. plantsoen 1)</t>
  </si>
  <si>
    <t>Speellokaal de Vijverburgh/Paullusschool (Dr. J.W. Paltelaan 3-5)</t>
  </si>
  <si>
    <t>Speellokaal 't Schrijverke (Buken Huethove 6)</t>
  </si>
  <si>
    <t>Speellokaal Het Palet (Marsgeel 14)</t>
  </si>
  <si>
    <t>Speellokaal Prins Florisschool (Hazerswoudestraat 250)</t>
  </si>
  <si>
    <t>Speellokaal De Floriant (Florasingel 17)</t>
  </si>
  <si>
    <t>Speellokaal Prins Clausschool (Straspad 1)</t>
  </si>
  <si>
    <t>Speellokaal het Noorderlicht (Spitsbergen 5-7)</t>
  </si>
  <si>
    <t>Speellokaal de Jacobsvlinder (Schoutenhoek 160)</t>
  </si>
  <si>
    <t>Speellokaal Basisschool de Oranjerie (Sumatra 11)</t>
  </si>
  <si>
    <t>Speellokaal Basischool de Oostwijzer (Sumatra 15)</t>
  </si>
  <si>
    <t>Speellokaal de Horizon (Medelssohnrode 2-4)</t>
  </si>
  <si>
    <t>Speellokaal de Spelevaert (Irisvaart 2-4)</t>
  </si>
  <si>
    <t>Speellokaal de Oostwijzer (Nieuwlandstraat 243)</t>
  </si>
  <si>
    <t>Speellokaal de Trinoom (Nieuwlandstraat 241)</t>
  </si>
  <si>
    <t>Speellokaal 't Plankier (Wedekindzijde 1-3)</t>
  </si>
  <si>
    <t>Speellokaal Het Zwanenbos (Kerkenbos 24-26)</t>
  </si>
  <si>
    <t>Speellokaal De Elzenhoek (Broekwegzijde 192-194)</t>
  </si>
  <si>
    <t>Speellokaal De Watersnip (Cesar Franckrode 70-72)</t>
  </si>
  <si>
    <t>Speellokaal De Saffier (Electrablauw 1)</t>
  </si>
  <si>
    <t>Speellokaal de Piramide (Fivelingo 84-86)</t>
  </si>
  <si>
    <t>Speellokaal De Waterlelie (Goudenregenzoom 73)</t>
  </si>
  <si>
    <t>Speellokaal IKC Klimboom (Nesciohove 105)</t>
  </si>
  <si>
    <t>Speellokaal De Edelsteen (Sieraadlaan 100-102)</t>
  </si>
  <si>
    <t>Speellokaal Da Vinci (Spitsbergen 17)</t>
  </si>
  <si>
    <t>Speellokaal Florence Nightingale (Zanzibarplein 90)</t>
  </si>
  <si>
    <t>Speellokaal IKC de Toverberg (De Toverberg 3-4)</t>
  </si>
  <si>
    <t>rolmat van 10 meter met richtloper</t>
  </si>
  <si>
    <t>Sporthal de Limiet (Buytenparklaan 6)</t>
  </si>
  <si>
    <t>Sporthal Gymworld (Amerikaweg 135)</t>
  </si>
  <si>
    <t>artikel</t>
  </si>
  <si>
    <t>basketbal</t>
  </si>
  <si>
    <t>blokkenkist</t>
  </si>
  <si>
    <t>blokken</t>
  </si>
  <si>
    <t>hoogspringkoord</t>
  </si>
  <si>
    <t>kastiekknuppel</t>
  </si>
  <si>
    <t>oefenstok</t>
  </si>
  <si>
    <t>partylint 2 kleuren</t>
  </si>
  <si>
    <t>pilon</t>
  </si>
  <si>
    <t>springtouw 3 meter</t>
  </si>
  <si>
    <t>springtouw 10 meter</t>
  </si>
  <si>
    <t>slagplank</t>
  </si>
  <si>
    <t>toverkoord</t>
  </si>
  <si>
    <t>trektouw</t>
  </si>
  <si>
    <t>tennisbal</t>
  </si>
  <si>
    <t>volleybal</t>
  </si>
  <si>
    <t>zaalvoetbal</t>
  </si>
  <si>
    <t>airbal</t>
  </si>
  <si>
    <t>pittenzakjes</t>
  </si>
  <si>
    <t>estafettestokjes</t>
  </si>
  <si>
    <t>foambal</t>
  </si>
  <si>
    <t>werpringen</t>
  </si>
  <si>
    <t>stuksprijs €</t>
  </si>
  <si>
    <t>honkkussens canvas</t>
  </si>
  <si>
    <t>thuisplaten</t>
  </si>
  <si>
    <t>werpplaat</t>
  </si>
  <si>
    <t>slagstatief</t>
  </si>
  <si>
    <t>bodyprotector</t>
  </si>
  <si>
    <t>draadmasker</t>
  </si>
  <si>
    <t>honkbalhelm</t>
  </si>
  <si>
    <t>catcherhandschoen</t>
  </si>
  <si>
    <t>hockeyballen</t>
  </si>
  <si>
    <t>keeper-masker</t>
  </si>
  <si>
    <t>keeper-handschoen junior</t>
  </si>
  <si>
    <t>keeper-legguards</t>
  </si>
  <si>
    <t>handbal</t>
  </si>
  <si>
    <t>rugbyballen</t>
  </si>
  <si>
    <t>maat 4</t>
  </si>
  <si>
    <t>maat 5</t>
  </si>
  <si>
    <t>atletiek</t>
  </si>
  <si>
    <t>disci 1 kg</t>
  </si>
  <si>
    <t>kogels 5 kg</t>
  </si>
  <si>
    <t>kogels 3 kg</t>
  </si>
  <si>
    <t>kogels 2 kg</t>
  </si>
  <si>
    <t>speren 600 gr</t>
  </si>
  <si>
    <t>estafettestok</t>
  </si>
  <si>
    <t>haspels met lint</t>
  </si>
  <si>
    <t>pilonnen</t>
  </si>
  <si>
    <t>meetlint</t>
  </si>
  <si>
    <t>metalen mand</t>
  </si>
  <si>
    <t>set korf/hoogspringinst</t>
  </si>
  <si>
    <t>hark</t>
  </si>
  <si>
    <t>Speellokaal De Triangel (Vlasakker 33)</t>
  </si>
  <si>
    <t>Speellokaal Entree (Overwater 1)</t>
  </si>
  <si>
    <t>rood lint</t>
  </si>
  <si>
    <t>geel lint</t>
  </si>
  <si>
    <t>blauw lint</t>
  </si>
  <si>
    <t>Wens 1a: Jaarlijkse inspectie</t>
  </si>
  <si>
    <t>Wens 1c: Toestelprijzen</t>
  </si>
  <si>
    <t>Wens 1b: Uurtarief montage/reparatie</t>
  </si>
  <si>
    <t xml:space="preserve">Totaal </t>
  </si>
  <si>
    <t>Wens 1d: Klein sport- en spelmateriaal</t>
  </si>
  <si>
    <t>materiaalbox school/buiten sport</t>
  </si>
  <si>
    <r>
      <t>handschoen links maat 12</t>
    </r>
    <r>
      <rPr>
        <sz val="10"/>
        <color rgb="FF000000"/>
        <rFont val="Arial"/>
        <family val="2"/>
      </rPr>
      <t>˝</t>
    </r>
    <r>
      <rPr>
        <sz val="10"/>
        <color theme="1"/>
        <rFont val="Arial"/>
        <family val="2"/>
      </rPr>
      <t xml:space="preserve">  </t>
    </r>
  </si>
  <si>
    <r>
      <t>handschoen rechts maat 12</t>
    </r>
    <r>
      <rPr>
        <sz val="10"/>
        <color rgb="FF000000"/>
        <rFont val="Arial"/>
        <family val="2"/>
      </rPr>
      <t>˝</t>
    </r>
  </si>
  <si>
    <r>
      <t>honk/softbalbats alluminium 25</t>
    </r>
    <r>
      <rPr>
        <sz val="10"/>
        <color rgb="FF000000"/>
        <rFont val="Arial"/>
        <family val="2"/>
      </rPr>
      <t>˝</t>
    </r>
  </si>
  <si>
    <r>
      <t>honk/softbalbats alluminium 28</t>
    </r>
    <r>
      <rPr>
        <sz val="10"/>
        <color rgb="FF000000"/>
        <rFont val="Arial"/>
        <family val="2"/>
      </rPr>
      <t>˝</t>
    </r>
  </si>
  <si>
    <r>
      <t>honk/softbalbats alluminium 30</t>
    </r>
    <r>
      <rPr>
        <sz val="10"/>
        <color rgb="FF000000"/>
        <rFont val="Arial"/>
        <family val="2"/>
      </rPr>
      <t>˝</t>
    </r>
  </si>
  <si>
    <r>
      <t>softbal soft 11</t>
    </r>
    <r>
      <rPr>
        <sz val="10"/>
        <color rgb="FF000000"/>
        <rFont val="Arial"/>
        <family val="2"/>
      </rPr>
      <t>˝</t>
    </r>
  </si>
  <si>
    <r>
      <t xml:space="preserve">hockeysticks 36,5 </t>
    </r>
    <r>
      <rPr>
        <sz val="10"/>
        <color rgb="FF000000"/>
        <rFont val="Arial"/>
        <family val="2"/>
      </rPr>
      <t>˝</t>
    </r>
  </si>
  <si>
    <t>nulmeting eerste inspectie: voorraadbeheer toestellen, sport en spelmateriaal per locatie</t>
  </si>
  <si>
    <t>Totaal</t>
  </si>
  <si>
    <t>Totaal nulmeting</t>
  </si>
  <si>
    <t>honk en softbal</t>
  </si>
  <si>
    <t>hockey</t>
  </si>
  <si>
    <t>rugby</t>
  </si>
  <si>
    <t>voetbal</t>
  </si>
  <si>
    <t>Uitleveren klein sport- en spelmateriaal per locatie</t>
  </si>
  <si>
    <r>
      <t xml:space="preserve">stuksprijs </t>
    </r>
    <r>
      <rPr>
        <b/>
        <strike/>
        <sz val="10"/>
        <color theme="0"/>
        <rFont val="Arial"/>
        <family val="2"/>
      </rPr>
      <t>€</t>
    </r>
  </si>
  <si>
    <t>Bijlage 7 Prijsopgave (vul de gele velden in)</t>
  </si>
  <si>
    <t>Honkbalhandschoen Rawlings RSS125C - 12,5 inch of gelijkwaardig</t>
  </si>
  <si>
    <t>Softbalbat Easton Beast X Junior of gelijkwaardig</t>
  </si>
  <si>
    <t>Honkbalknuppel Easton S150 of gelijkwaardig</t>
  </si>
  <si>
    <t>Softbal Benson VSPB11Y 11" Geel of gelijkwaardig</t>
  </si>
  <si>
    <t>Hockeystick Pramel Ventura (36,5") of gelijkwaardig</t>
  </si>
  <si>
    <t>Hockeybal Cosom Low Bounce of gelijkwaardig</t>
  </si>
  <si>
    <t>Handbal Mikasa HBTS1 - Geel of gelijkwaardig</t>
  </si>
  <si>
    <t>American Football Mikasa F6007 of gelijkwaardig</t>
  </si>
  <si>
    <t>Voetbal Mikasa Dominator - Geel-Wit of gelijkwaardig</t>
  </si>
  <si>
    <t>Speer Polanik WT 400 gr of gelijkwaardig</t>
  </si>
  <si>
    <t>Speer Polanik WT 600 gr of gelijkwaardig</t>
  </si>
  <si>
    <t>Basketbal Mikasa BX712 maat 7 of gelijkwaardig</t>
  </si>
  <si>
    <t>Tennisbal Dunlop Stage 1 Groen supertin *60 of gelijkwaardig</t>
  </si>
  <si>
    <t>mikasa SKV5 kids of gelijkwaardig</t>
  </si>
  <si>
    <t>mikasa FL 450 geel of gelijkwaardig</t>
  </si>
  <si>
    <t>Airball Trial BA2 of gelijkwaardig</t>
  </si>
  <si>
    <t>Foambal Volley 20 cm BAL 0429030 of gelijkwaardig</t>
  </si>
  <si>
    <t>type/productomschrijving</t>
  </si>
  <si>
    <t>speren 400 gr</t>
  </si>
  <si>
    <t>materiaalkasten binnensport</t>
  </si>
  <si>
    <t>hoepel</t>
  </si>
  <si>
    <t>Totaal klein sport- en spelmateriaal</t>
  </si>
  <si>
    <t>klimrek handbediend</t>
  </si>
  <si>
    <t>klimrek draaibaar elektrisch</t>
  </si>
  <si>
    <t xml:space="preserve">Viervaks klimrek, handbediend. Het klimrek is in schuine en verticale stand te gebruiken. Inclusief vloerbevestiging. </t>
  </si>
  <si>
    <t>Draaibaar viervaks klimrek, elektrisch bediend. Inclusief vloerbevestiging. Klimrek moet verticaal en in diverse horizontale standen bruikbaar zijn, zowel in ingedraaide als in uitgedraaide positie.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</si>
</sst>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</numFmts>
  <fonts count="1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trike/>
      <sz val="10"/>
      <color theme="0"/>
      <name val="Arial"/>
      <family val="2"/>
    </font>
    <font>
      <sz val="12"/>
      <color rgb="FF000000"/>
      <name val="Titillium Web Regular"/>
    </font>
    <font>
      <sz val="7"/>
      <color rgb="FF686868"/>
      <name val="Open Sans 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165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0" xfId="0" applyFont="1"/>
    <xf numFmtId="0" fontId="3" fillId="0" borderId="8" xfId="0" applyFont="1" applyBorder="1"/>
    <xf numFmtId="0" fontId="3" fillId="0" borderId="10" xfId="0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2" fillId="0" borderId="8" xfId="0" applyFont="1" applyBorder="1"/>
    <xf numFmtId="0" fontId="3" fillId="0" borderId="9" xfId="0" applyFont="1" applyBorder="1"/>
    <xf numFmtId="0" fontId="2" fillId="0" borderId="12" xfId="0" applyFont="1" applyBorder="1"/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44" fontId="2" fillId="0" borderId="2" xfId="0" applyNumberFormat="1" applyFont="1" applyBorder="1"/>
    <xf numFmtId="44" fontId="2" fillId="0" borderId="0" xfId="0" applyNumberFormat="1" applyFont="1" applyBorder="1"/>
    <xf numFmtId="0" fontId="2" fillId="0" borderId="2" xfId="0" applyFont="1" applyFill="1" applyBorder="1"/>
    <xf numFmtId="0" fontId="10" fillId="0" borderId="8" xfId="0" applyFont="1" applyBorder="1" applyAlignment="1">
      <alignment vertical="center"/>
    </xf>
    <xf numFmtId="0" fontId="3" fillId="0" borderId="1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44" fontId="3" fillId="0" borderId="9" xfId="3" applyFont="1" applyBorder="1" applyAlignment="1">
      <alignment vertical="top"/>
    </xf>
    <xf numFmtId="44" fontId="6" fillId="0" borderId="9" xfId="3" applyFont="1" applyBorder="1" applyAlignment="1">
      <alignment vertical="top"/>
    </xf>
    <xf numFmtId="44" fontId="3" fillId="0" borderId="11" xfId="3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5" xfId="0" applyFont="1" applyBorder="1" applyAlignment="1">
      <alignment vertical="top" wrapText="1"/>
    </xf>
    <xf numFmtId="44" fontId="3" fillId="0" borderId="13" xfId="3" applyFont="1" applyBorder="1" applyAlignment="1">
      <alignment vertical="top"/>
    </xf>
    <xf numFmtId="0" fontId="12" fillId="3" borderId="2" xfId="0" applyFont="1" applyFill="1" applyBorder="1"/>
    <xf numFmtId="0" fontId="12" fillId="3" borderId="4" xfId="0" applyFont="1" applyFill="1" applyBorder="1"/>
    <xf numFmtId="0" fontId="2" fillId="0" borderId="5" xfId="0" applyFont="1" applyBorder="1" applyAlignment="1">
      <alignment vertical="top"/>
    </xf>
    <xf numFmtId="0" fontId="12" fillId="3" borderId="3" xfId="0" applyFont="1" applyFill="1" applyBorder="1" applyAlignment="1">
      <alignment vertical="top"/>
    </xf>
    <xf numFmtId="0" fontId="12" fillId="3" borderId="17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vertical="top"/>
    </xf>
    <xf numFmtId="0" fontId="12" fillId="3" borderId="14" xfId="0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" fillId="0" borderId="0" xfId="0" applyFont="1" applyProtection="1">
      <protection locked="0"/>
    </xf>
    <xf numFmtId="44" fontId="3" fillId="2" borderId="9" xfId="3" applyFont="1" applyFill="1" applyBorder="1" applyProtection="1">
      <protection locked="0"/>
    </xf>
    <xf numFmtId="44" fontId="3" fillId="2" borderId="11" xfId="3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44" fontId="2" fillId="2" borderId="1" xfId="3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4" fontId="3" fillId="2" borderId="15" xfId="3" applyFont="1" applyFill="1" applyBorder="1" applyAlignment="1" applyProtection="1">
      <alignment vertical="top"/>
      <protection locked="0"/>
    </xf>
    <xf numFmtId="44" fontId="3" fillId="2" borderId="1" xfId="3" applyFont="1" applyFill="1" applyBorder="1" applyAlignment="1" applyProtection="1">
      <alignment vertical="top"/>
      <protection locked="0"/>
    </xf>
    <xf numFmtId="44" fontId="6" fillId="2" borderId="1" xfId="3" applyFont="1" applyFill="1" applyBorder="1" applyAlignment="1" applyProtection="1">
      <alignment vertical="top"/>
      <protection locked="0"/>
    </xf>
    <xf numFmtId="44" fontId="3" fillId="2" borderId="16" xfId="3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4" fontId="3" fillId="2" borderId="9" xfId="3" applyFont="1" applyFill="1" applyBorder="1" applyAlignment="1" applyProtection="1">
      <alignment vertical="center"/>
      <protection locked="0"/>
    </xf>
    <xf numFmtId="44" fontId="3" fillId="2" borderId="11" xfId="3" applyFont="1" applyFill="1" applyBorder="1" applyAlignment="1" applyProtection="1">
      <alignment vertical="center"/>
      <protection locked="0"/>
    </xf>
    <xf numFmtId="44" fontId="3" fillId="2" borderId="9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Protection="1"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44" fontId="3" fillId="2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18" xfId="0" applyFont="1" applyBorder="1" applyAlignment="1">
      <alignment horizontal="left" vertical="top"/>
    </xf>
    <xf numFmtId="0" fontId="2" fillId="0" borderId="5" xfId="0" applyFont="1" applyFill="1" applyBorder="1"/>
    <xf numFmtId="44" fontId="9" fillId="0" borderId="4" xfId="0" applyNumberFormat="1" applyFont="1" applyBorder="1"/>
    <xf numFmtId="44" fontId="2" fillId="0" borderId="4" xfId="0" applyNumberFormat="1" applyFont="1" applyFill="1" applyBorder="1"/>
    <xf numFmtId="0" fontId="5" fillId="0" borderId="2" xfId="0" applyFont="1" applyBorder="1" applyAlignment="1">
      <alignment horizontal="left"/>
    </xf>
    <xf numFmtId="44" fontId="2" fillId="0" borderId="2" xfId="3" applyFont="1" applyBorder="1" applyAlignment="1">
      <alignment vertical="top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4" fontId="2" fillId="0" borderId="2" xfId="3" applyFont="1" applyBorder="1"/>
    <xf numFmtId="44" fontId="2" fillId="0" borderId="2" xfId="3" applyFont="1" applyFill="1" applyBorder="1"/>
    <xf numFmtId="44" fontId="3" fillId="2" borderId="2" xfId="3" applyFont="1" applyFill="1" applyBorder="1" applyAlignment="1" applyProtection="1">
      <alignment vertical="center"/>
      <protection locked="0"/>
    </xf>
    <xf numFmtId="44" fontId="3" fillId="2" borderId="2" xfId="3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3" fillId="0" borderId="0" xfId="0" applyFont="1" applyFill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 vertical="top"/>
      <protection locked="0"/>
    </xf>
  </cellXfs>
  <cellStyles count="4">
    <cellStyle name="Standaard" xfId="0" builtinId="0"/>
    <cellStyle name="Standaard 2" xfId="1" xr:uid="{00000000-0005-0000-0000-000001000000}"/>
    <cellStyle name="Valuta" xfId="3" builtinId="4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5"/>
  <sheetViews>
    <sheetView topLeftCell="A45" zoomScaleNormal="100" workbookViewId="0">
      <selection activeCell="C73" sqref="C73"/>
    </sheetView>
  </sheetViews>
  <sheetFormatPr defaultColWidth="9.109375" defaultRowHeight="13.2"/>
  <cols>
    <col min="1" max="1" width="4.5546875" style="2" customWidth="1"/>
    <col min="2" max="2" width="55.44140625" style="2" customWidth="1"/>
    <col min="3" max="3" width="23.6640625" style="2" customWidth="1"/>
    <col min="4" max="16384" width="9.109375" style="2"/>
  </cols>
  <sheetData>
    <row r="1" spans="2:3" ht="15.6">
      <c r="B1" s="4" t="s">
        <v>208</v>
      </c>
      <c r="C1" s="5"/>
    </row>
    <row r="2" spans="2:3">
      <c r="B2" s="6" t="s">
        <v>186</v>
      </c>
      <c r="C2" s="5"/>
    </row>
    <row r="3" spans="2:3" ht="13.8" thickBot="1">
      <c r="B3" s="5"/>
      <c r="C3" s="5"/>
    </row>
    <row r="4" spans="2:3" ht="13.8" thickBot="1">
      <c r="B4" s="41" t="s">
        <v>0</v>
      </c>
      <c r="C4" s="42" t="s">
        <v>1</v>
      </c>
    </row>
    <row r="5" spans="2:3">
      <c r="B5" s="21" t="s">
        <v>2</v>
      </c>
      <c r="C5" s="22"/>
    </row>
    <row r="6" spans="2:3">
      <c r="B6" s="15" t="s">
        <v>70</v>
      </c>
      <c r="C6" s="51">
        <v>0</v>
      </c>
    </row>
    <row r="7" spans="2:3">
      <c r="B7" s="15" t="s">
        <v>71</v>
      </c>
      <c r="C7" s="51">
        <v>0</v>
      </c>
    </row>
    <row r="8" spans="2:3">
      <c r="B8" s="15" t="s">
        <v>72</v>
      </c>
      <c r="C8" s="51">
        <v>0</v>
      </c>
    </row>
    <row r="9" spans="2:3">
      <c r="B9" s="15" t="s">
        <v>73</v>
      </c>
      <c r="C9" s="51">
        <v>0</v>
      </c>
    </row>
    <row r="10" spans="2:3">
      <c r="B10" s="15" t="s">
        <v>74</v>
      </c>
      <c r="C10" s="51">
        <v>0</v>
      </c>
    </row>
    <row r="11" spans="2:3">
      <c r="B11" s="15" t="s">
        <v>75</v>
      </c>
      <c r="C11" s="51">
        <v>0</v>
      </c>
    </row>
    <row r="12" spans="2:3">
      <c r="B12" s="15" t="s">
        <v>76</v>
      </c>
      <c r="C12" s="51">
        <v>0</v>
      </c>
    </row>
    <row r="13" spans="2:3">
      <c r="B13" s="15" t="s">
        <v>77</v>
      </c>
      <c r="C13" s="51">
        <v>0</v>
      </c>
    </row>
    <row r="14" spans="2:3">
      <c r="B14" s="15" t="s">
        <v>78</v>
      </c>
      <c r="C14" s="51">
        <v>0</v>
      </c>
    </row>
    <row r="15" spans="2:3">
      <c r="B15" s="15" t="s">
        <v>79</v>
      </c>
      <c r="C15" s="51">
        <v>0</v>
      </c>
    </row>
    <row r="16" spans="2:3">
      <c r="B16" s="15" t="s">
        <v>80</v>
      </c>
      <c r="C16" s="51">
        <v>0</v>
      </c>
    </row>
    <row r="17" spans="2:3">
      <c r="B17" s="15" t="s">
        <v>81</v>
      </c>
      <c r="C17" s="51">
        <v>0</v>
      </c>
    </row>
    <row r="18" spans="2:3">
      <c r="B18" s="15" t="s">
        <v>82</v>
      </c>
      <c r="C18" s="51">
        <v>0</v>
      </c>
    </row>
    <row r="19" spans="2:3">
      <c r="B19" s="15" t="s">
        <v>83</v>
      </c>
      <c r="C19" s="51">
        <v>0</v>
      </c>
    </row>
    <row r="20" spans="2:3">
      <c r="B20" s="15" t="s">
        <v>84</v>
      </c>
      <c r="C20" s="51">
        <v>0</v>
      </c>
    </row>
    <row r="21" spans="2:3">
      <c r="B21" s="15" t="s">
        <v>85</v>
      </c>
      <c r="C21" s="51">
        <v>0</v>
      </c>
    </row>
    <row r="22" spans="2:3">
      <c r="B22" s="15" t="s">
        <v>86</v>
      </c>
      <c r="C22" s="51">
        <v>0</v>
      </c>
    </row>
    <row r="23" spans="2:3">
      <c r="B23" s="15" t="s">
        <v>87</v>
      </c>
      <c r="C23" s="51">
        <v>0</v>
      </c>
    </row>
    <row r="24" spans="2:3">
      <c r="B24" s="15" t="s">
        <v>88</v>
      </c>
      <c r="C24" s="51">
        <v>0</v>
      </c>
    </row>
    <row r="25" spans="2:3">
      <c r="B25" s="15" t="s">
        <v>89</v>
      </c>
      <c r="C25" s="51">
        <v>0</v>
      </c>
    </row>
    <row r="26" spans="2:3">
      <c r="B26" s="15" t="s">
        <v>90</v>
      </c>
      <c r="C26" s="51">
        <v>0</v>
      </c>
    </row>
    <row r="27" spans="2:3">
      <c r="B27" s="15" t="s">
        <v>91</v>
      </c>
      <c r="C27" s="51">
        <v>0</v>
      </c>
    </row>
    <row r="28" spans="2:3">
      <c r="B28" s="15" t="s">
        <v>92</v>
      </c>
      <c r="C28" s="51">
        <v>0</v>
      </c>
    </row>
    <row r="29" spans="2:3">
      <c r="B29" s="15" t="s">
        <v>93</v>
      </c>
      <c r="C29" s="51">
        <v>0</v>
      </c>
    </row>
    <row r="30" spans="2:3">
      <c r="B30" s="15" t="s">
        <v>94</v>
      </c>
      <c r="C30" s="51">
        <v>0</v>
      </c>
    </row>
    <row r="31" spans="2:3">
      <c r="B31" s="15" t="s">
        <v>95</v>
      </c>
      <c r="C31" s="51">
        <v>0</v>
      </c>
    </row>
    <row r="32" spans="2:3">
      <c r="B32" s="15" t="s">
        <v>127</v>
      </c>
      <c r="C32" s="51">
        <v>0</v>
      </c>
    </row>
    <row r="33" spans="2:3">
      <c r="B33" s="15" t="s">
        <v>128</v>
      </c>
      <c r="C33" s="51">
        <v>0</v>
      </c>
    </row>
    <row r="34" spans="2:3">
      <c r="B34" s="15"/>
      <c r="C34" s="20"/>
    </row>
    <row r="35" spans="2:3">
      <c r="B35" s="19" t="s">
        <v>3</v>
      </c>
      <c r="C35" s="20"/>
    </row>
    <row r="36" spans="2:3">
      <c r="B36" s="15" t="s">
        <v>96</v>
      </c>
      <c r="C36" s="51">
        <v>0</v>
      </c>
    </row>
    <row r="37" spans="2:3">
      <c r="B37" s="15" t="s">
        <v>97</v>
      </c>
      <c r="C37" s="51">
        <v>0</v>
      </c>
    </row>
    <row r="38" spans="2:3">
      <c r="B38" s="15" t="s">
        <v>99</v>
      </c>
      <c r="C38" s="51">
        <v>0</v>
      </c>
    </row>
    <row r="39" spans="2:3">
      <c r="B39" s="15" t="s">
        <v>98</v>
      </c>
      <c r="C39" s="51">
        <v>0</v>
      </c>
    </row>
    <row r="40" spans="2:3">
      <c r="B40" s="15" t="s">
        <v>100</v>
      </c>
      <c r="C40" s="51">
        <v>0</v>
      </c>
    </row>
    <row r="41" spans="2:3">
      <c r="B41" s="15" t="s">
        <v>101</v>
      </c>
      <c r="C41" s="51">
        <v>0</v>
      </c>
    </row>
    <row r="42" spans="2:3">
      <c r="B42" s="15" t="s">
        <v>102</v>
      </c>
      <c r="C42" s="51">
        <v>0</v>
      </c>
    </row>
    <row r="43" spans="2:3">
      <c r="B43" s="15" t="s">
        <v>103</v>
      </c>
      <c r="C43" s="51">
        <v>0</v>
      </c>
    </row>
    <row r="44" spans="2:3">
      <c r="B44" s="15" t="s">
        <v>104</v>
      </c>
      <c r="C44" s="51">
        <v>0</v>
      </c>
    </row>
    <row r="45" spans="2:3">
      <c r="B45" s="15" t="s">
        <v>105</v>
      </c>
      <c r="C45" s="51">
        <v>0</v>
      </c>
    </row>
    <row r="46" spans="2:3">
      <c r="B46" s="15" t="s">
        <v>106</v>
      </c>
      <c r="C46" s="51">
        <v>0</v>
      </c>
    </row>
    <row r="47" spans="2:3">
      <c r="B47" s="15" t="s">
        <v>107</v>
      </c>
      <c r="C47" s="51">
        <v>0</v>
      </c>
    </row>
    <row r="48" spans="2:3">
      <c r="B48" s="15" t="s">
        <v>108</v>
      </c>
      <c r="C48" s="51">
        <v>0</v>
      </c>
    </row>
    <row r="49" spans="2:3">
      <c r="B49" s="15" t="s">
        <v>109</v>
      </c>
      <c r="C49" s="51">
        <v>0</v>
      </c>
    </row>
    <row r="50" spans="2:3">
      <c r="B50" s="15" t="s">
        <v>110</v>
      </c>
      <c r="C50" s="51">
        <v>0</v>
      </c>
    </row>
    <row r="51" spans="2:3">
      <c r="B51" s="15" t="s">
        <v>111</v>
      </c>
      <c r="C51" s="51">
        <v>0</v>
      </c>
    </row>
    <row r="52" spans="2:3">
      <c r="B52" s="15" t="s">
        <v>112</v>
      </c>
      <c r="C52" s="51">
        <v>0</v>
      </c>
    </row>
    <row r="53" spans="2:3">
      <c r="B53" s="15" t="s">
        <v>125</v>
      </c>
      <c r="C53" s="51">
        <v>0</v>
      </c>
    </row>
    <row r="54" spans="2:3">
      <c r="B54" s="15"/>
      <c r="C54" s="20"/>
    </row>
    <row r="55" spans="2:3">
      <c r="B55" s="19" t="s">
        <v>3</v>
      </c>
      <c r="C55" s="20"/>
    </row>
    <row r="56" spans="2:3">
      <c r="B56" s="15" t="s">
        <v>113</v>
      </c>
      <c r="C56" s="51">
        <v>0</v>
      </c>
    </row>
    <row r="57" spans="2:3">
      <c r="B57" s="15" t="s">
        <v>114</v>
      </c>
      <c r="C57" s="51">
        <v>0</v>
      </c>
    </row>
    <row r="58" spans="2:3">
      <c r="B58" s="15" t="s">
        <v>115</v>
      </c>
      <c r="C58" s="51">
        <v>0</v>
      </c>
    </row>
    <row r="59" spans="2:3">
      <c r="B59" s="15" t="s">
        <v>116</v>
      </c>
      <c r="C59" s="51">
        <v>0</v>
      </c>
    </row>
    <row r="60" spans="2:3">
      <c r="B60" s="15" t="s">
        <v>117</v>
      </c>
      <c r="C60" s="51">
        <v>0</v>
      </c>
    </row>
    <row r="61" spans="2:3">
      <c r="B61" s="15" t="s">
        <v>118</v>
      </c>
      <c r="C61" s="51">
        <v>0</v>
      </c>
    </row>
    <row r="62" spans="2:3">
      <c r="B62" s="15" t="s">
        <v>119</v>
      </c>
      <c r="C62" s="51">
        <v>0</v>
      </c>
    </row>
    <row r="63" spans="2:3">
      <c r="B63" s="15" t="s">
        <v>120</v>
      </c>
      <c r="C63" s="51">
        <v>0</v>
      </c>
    </row>
    <row r="64" spans="2:3" ht="13.5" customHeight="1">
      <c r="B64" s="15" t="s">
        <v>121</v>
      </c>
      <c r="C64" s="51">
        <v>0</v>
      </c>
    </row>
    <row r="65" spans="2:4">
      <c r="B65" s="15" t="s">
        <v>122</v>
      </c>
      <c r="C65" s="51">
        <v>0</v>
      </c>
    </row>
    <row r="66" spans="2:4">
      <c r="B66" s="15" t="s">
        <v>123</v>
      </c>
      <c r="C66" s="51">
        <v>0</v>
      </c>
    </row>
    <row r="67" spans="2:4">
      <c r="B67" s="15" t="s">
        <v>124</v>
      </c>
      <c r="C67" s="51">
        <v>0</v>
      </c>
    </row>
    <row r="68" spans="2:4">
      <c r="B68" s="15" t="s">
        <v>181</v>
      </c>
      <c r="C68" s="51">
        <v>0</v>
      </c>
    </row>
    <row r="69" spans="2:4" ht="13.8" thickBot="1">
      <c r="B69" s="16" t="s">
        <v>182</v>
      </c>
      <c r="C69" s="52">
        <v>0</v>
      </c>
    </row>
    <row r="70" spans="2:4" ht="13.8" thickBot="1">
      <c r="B70" s="77" t="s">
        <v>62</v>
      </c>
      <c r="C70" s="78">
        <f>SUM(C6:C33,C36:C53,C56:C69)</f>
        <v>0</v>
      </c>
    </row>
    <row r="71" spans="2:4" ht="13.8" thickBot="1">
      <c r="B71" s="17"/>
      <c r="C71" s="18"/>
    </row>
    <row r="72" spans="2:4" ht="27" thickBot="1">
      <c r="B72" s="23" t="s">
        <v>199</v>
      </c>
      <c r="C72" s="80">
        <v>0</v>
      </c>
    </row>
    <row r="73" spans="2:4" ht="13.8" thickBot="1">
      <c r="B73" s="76" t="s">
        <v>201</v>
      </c>
      <c r="C73" s="79">
        <f>C72 *60</f>
        <v>0</v>
      </c>
    </row>
    <row r="74" spans="2:4" ht="13.8" thickBot="1">
      <c r="D74" s="50"/>
    </row>
    <row r="75" spans="2:4" ht="38.25" customHeight="1" thickBot="1">
      <c r="B75" s="43" t="s">
        <v>63</v>
      </c>
      <c r="C75" s="83"/>
    </row>
  </sheetData>
  <sheetProtection algorithmName="SHA-512" hashValue="6AaChAaqgFxKZ7NUTK1ZeGmlu5661KNfjDISrv02bq6ox1HXjkX6i4KtByH0W7H0pUotq5NtKOzn/Mh2OrkO2A==" saltValue="rGhTBeIJv4nxxAapgXiNdQ==" spinCount="100000" sheet="1" objects="1" scenarios="1"/>
  <pageMargins left="0.7" right="0.7" top="0.75" bottom="0.75" header="0.3" footer="0.3"/>
  <pageSetup paperSize="9" orientation="portrait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7"/>
  <sheetViews>
    <sheetView zoomScaleNormal="100" workbookViewId="0">
      <selection activeCell="C26" sqref="C26"/>
    </sheetView>
  </sheetViews>
  <sheetFormatPr defaultColWidth="9.109375" defaultRowHeight="13.2"/>
  <cols>
    <col min="1" max="1" width="3" style="5" customWidth="1"/>
    <col min="2" max="2" width="36.5546875" style="5" customWidth="1"/>
    <col min="3" max="3" width="21" style="5" customWidth="1"/>
    <col min="4" max="16384" width="9.109375" style="5"/>
  </cols>
  <sheetData>
    <row r="1" spans="2:3" ht="15.6">
      <c r="B1" s="4" t="s">
        <v>208</v>
      </c>
    </row>
    <row r="2" spans="2:3">
      <c r="B2" s="6" t="s">
        <v>188</v>
      </c>
    </row>
    <row r="3" spans="2:3" ht="13.8" customHeight="1"/>
    <row r="4" spans="2:3">
      <c r="B4" s="3" t="s">
        <v>4</v>
      </c>
      <c r="C4" s="54">
        <v>0</v>
      </c>
    </row>
    <row r="6" spans="2:3" ht="38.25" customHeight="1">
      <c r="B6" s="7" t="s">
        <v>63</v>
      </c>
      <c r="C6" s="55"/>
    </row>
    <row r="17" spans="2:2">
      <c r="B17" s="53"/>
    </row>
  </sheetData>
  <sheetProtection algorithmName="SHA-512" hashValue="7nL4BYjZPmHK3274vYsCSZz2LtTLwpQ7lgorQg4unVL42KLyIuzS9ZntSweKilsmP4Q/yGAFipni0Xg6n4rg/w==" saltValue="fbcSVqKB7Z6LoSKMv4jU+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8"/>
  <sheetViews>
    <sheetView zoomScaleNormal="100" workbookViewId="0">
      <selection activeCell="H8" sqref="H8"/>
    </sheetView>
  </sheetViews>
  <sheetFormatPr defaultColWidth="9.109375" defaultRowHeight="13.2"/>
  <cols>
    <col min="1" max="1" width="1.88671875" style="2" customWidth="1"/>
    <col min="2" max="2" width="7.33203125" style="2" customWidth="1"/>
    <col min="3" max="3" width="39.33203125" style="2" customWidth="1"/>
    <col min="4" max="4" width="50.44140625" style="2" customWidth="1"/>
    <col min="5" max="5" width="16" style="2" customWidth="1"/>
    <col min="6" max="6" width="6.77734375" style="2" customWidth="1"/>
    <col min="7" max="7" width="16" style="2" customWidth="1"/>
    <col min="8" max="16384" width="9.109375" style="2"/>
  </cols>
  <sheetData>
    <row r="1" spans="2:9" s="5" customFormat="1" ht="15.6">
      <c r="B1" s="4" t="s">
        <v>208</v>
      </c>
    </row>
    <row r="2" spans="2:9" s="5" customFormat="1">
      <c r="B2" s="6" t="s">
        <v>187</v>
      </c>
    </row>
    <row r="3" spans="2:9" s="5" customFormat="1" ht="13.8" thickBot="1"/>
    <row r="4" spans="2:9" s="1" customFormat="1" ht="27" thickBot="1">
      <c r="B4" s="44" t="s">
        <v>55</v>
      </c>
      <c r="C4" s="45" t="s">
        <v>57</v>
      </c>
      <c r="D4" s="46" t="s">
        <v>58</v>
      </c>
      <c r="E4" s="46" t="s">
        <v>59</v>
      </c>
      <c r="F4" s="46" t="s">
        <v>56</v>
      </c>
      <c r="G4" s="47" t="s">
        <v>60</v>
      </c>
    </row>
    <row r="5" spans="2:9" ht="39.6">
      <c r="B5" s="38">
        <v>1</v>
      </c>
      <c r="C5" s="29" t="s">
        <v>5</v>
      </c>
      <c r="D5" s="39" t="s">
        <v>6</v>
      </c>
      <c r="E5" s="56">
        <v>0</v>
      </c>
      <c r="F5" s="29">
        <v>2</v>
      </c>
      <c r="G5" s="40">
        <f t="shared" ref="G5:G35" si="0">F5*E5</f>
        <v>0</v>
      </c>
    </row>
    <row r="6" spans="2:9" ht="26.4">
      <c r="B6" s="30">
        <f>B5+1</f>
        <v>2</v>
      </c>
      <c r="C6" s="8" t="s">
        <v>7</v>
      </c>
      <c r="D6" s="9" t="s">
        <v>8</v>
      </c>
      <c r="E6" s="57">
        <v>0</v>
      </c>
      <c r="F6" s="8">
        <v>2</v>
      </c>
      <c r="G6" s="35">
        <f t="shared" si="0"/>
        <v>0</v>
      </c>
      <c r="I6" s="50"/>
    </row>
    <row r="7" spans="2:9" ht="52.8">
      <c r="B7" s="30">
        <f t="shared" ref="B7:B27" si="1">B6+1</f>
        <v>3</v>
      </c>
      <c r="C7" s="8" t="s">
        <v>9</v>
      </c>
      <c r="D7" s="9" t="s">
        <v>10</v>
      </c>
      <c r="E7" s="57">
        <v>0</v>
      </c>
      <c r="F7" s="8">
        <v>1</v>
      </c>
      <c r="G7" s="35">
        <f t="shared" si="0"/>
        <v>0</v>
      </c>
    </row>
    <row r="8" spans="2:9" ht="26.4">
      <c r="B8" s="30">
        <f t="shared" si="1"/>
        <v>4</v>
      </c>
      <c r="C8" s="8" t="s">
        <v>11</v>
      </c>
      <c r="D8" s="9" t="s">
        <v>12</v>
      </c>
      <c r="E8" s="57">
        <v>0</v>
      </c>
      <c r="F8" s="8">
        <v>1</v>
      </c>
      <c r="G8" s="35">
        <f t="shared" si="0"/>
        <v>0</v>
      </c>
    </row>
    <row r="9" spans="2:9">
      <c r="B9" s="30">
        <f t="shared" si="1"/>
        <v>5</v>
      </c>
      <c r="C9" s="8" t="s">
        <v>13</v>
      </c>
      <c r="D9" s="9" t="s">
        <v>14</v>
      </c>
      <c r="E9" s="57">
        <v>0</v>
      </c>
      <c r="F9" s="8">
        <v>1</v>
      </c>
      <c r="G9" s="35">
        <f t="shared" si="0"/>
        <v>0</v>
      </c>
    </row>
    <row r="10" spans="2:9" ht="52.8">
      <c r="B10" s="30">
        <f t="shared" si="1"/>
        <v>6</v>
      </c>
      <c r="C10" s="8" t="s">
        <v>15</v>
      </c>
      <c r="D10" s="9" t="s">
        <v>16</v>
      </c>
      <c r="E10" s="57">
        <v>0</v>
      </c>
      <c r="F10" s="8">
        <v>1</v>
      </c>
      <c r="G10" s="35">
        <f t="shared" si="0"/>
        <v>0</v>
      </c>
    </row>
    <row r="11" spans="2:9" ht="39.6">
      <c r="B11" s="30">
        <f t="shared" si="1"/>
        <v>7</v>
      </c>
      <c r="C11" s="8" t="s">
        <v>17</v>
      </c>
      <c r="D11" s="9" t="s">
        <v>18</v>
      </c>
      <c r="E11" s="57">
        <v>0</v>
      </c>
      <c r="F11" s="8">
        <v>1</v>
      </c>
      <c r="G11" s="35">
        <f t="shared" si="0"/>
        <v>0</v>
      </c>
    </row>
    <row r="12" spans="2:9" ht="26.4">
      <c r="B12" s="30">
        <f t="shared" si="1"/>
        <v>8</v>
      </c>
      <c r="C12" s="8" t="s">
        <v>19</v>
      </c>
      <c r="D12" s="9" t="s">
        <v>20</v>
      </c>
      <c r="E12" s="57">
        <v>0</v>
      </c>
      <c r="F12" s="8">
        <v>1</v>
      </c>
      <c r="G12" s="35">
        <f t="shared" si="0"/>
        <v>0</v>
      </c>
    </row>
    <row r="13" spans="2:9">
      <c r="B13" s="30">
        <f t="shared" si="1"/>
        <v>9</v>
      </c>
      <c r="C13" s="8" t="s">
        <v>21</v>
      </c>
      <c r="D13" s="9" t="s">
        <v>22</v>
      </c>
      <c r="E13" s="57">
        <v>0</v>
      </c>
      <c r="F13" s="8">
        <v>2</v>
      </c>
      <c r="G13" s="35">
        <f t="shared" si="0"/>
        <v>0</v>
      </c>
    </row>
    <row r="14" spans="2:9" ht="26.4">
      <c r="B14" s="30">
        <f t="shared" si="1"/>
        <v>10</v>
      </c>
      <c r="C14" s="8" t="s">
        <v>23</v>
      </c>
      <c r="D14" s="9" t="s">
        <v>24</v>
      </c>
      <c r="E14" s="57">
        <v>0</v>
      </c>
      <c r="F14" s="8">
        <v>1</v>
      </c>
      <c r="G14" s="35">
        <f t="shared" si="0"/>
        <v>0</v>
      </c>
    </row>
    <row r="15" spans="2:9">
      <c r="B15" s="30">
        <f t="shared" si="1"/>
        <v>11</v>
      </c>
      <c r="C15" s="8" t="s">
        <v>25</v>
      </c>
      <c r="D15" s="9" t="s">
        <v>26</v>
      </c>
      <c r="E15" s="57">
        <v>0</v>
      </c>
      <c r="F15" s="8">
        <v>1</v>
      </c>
      <c r="G15" s="35">
        <f t="shared" si="0"/>
        <v>0</v>
      </c>
    </row>
    <row r="16" spans="2:9" ht="26.4">
      <c r="B16" s="30">
        <f t="shared" si="1"/>
        <v>12</v>
      </c>
      <c r="C16" s="8" t="s">
        <v>27</v>
      </c>
      <c r="D16" s="9" t="s">
        <v>28</v>
      </c>
      <c r="E16" s="57">
        <v>0</v>
      </c>
      <c r="F16" s="8">
        <v>6</v>
      </c>
      <c r="G16" s="35">
        <f t="shared" si="0"/>
        <v>0</v>
      </c>
    </row>
    <row r="17" spans="2:7" ht="39.6">
      <c r="B17" s="30">
        <f t="shared" si="1"/>
        <v>13</v>
      </c>
      <c r="C17" s="8" t="s">
        <v>29</v>
      </c>
      <c r="D17" s="9" t="s">
        <v>30</v>
      </c>
      <c r="E17" s="57">
        <v>0</v>
      </c>
      <c r="F17" s="8">
        <v>4</v>
      </c>
      <c r="G17" s="35">
        <f t="shared" si="0"/>
        <v>0</v>
      </c>
    </row>
    <row r="18" spans="2:7" ht="66">
      <c r="B18" s="30">
        <f t="shared" si="1"/>
        <v>14</v>
      </c>
      <c r="C18" s="8" t="s">
        <v>31</v>
      </c>
      <c r="D18" s="9" t="s">
        <v>32</v>
      </c>
      <c r="E18" s="57">
        <v>0</v>
      </c>
      <c r="F18" s="8">
        <v>4</v>
      </c>
      <c r="G18" s="35">
        <f t="shared" si="0"/>
        <v>0</v>
      </c>
    </row>
    <row r="19" spans="2:7" ht="52.8">
      <c r="B19" s="30">
        <f t="shared" si="1"/>
        <v>15</v>
      </c>
      <c r="C19" s="8" t="s">
        <v>67</v>
      </c>
      <c r="D19" s="9" t="s">
        <v>64</v>
      </c>
      <c r="E19" s="57">
        <v>0</v>
      </c>
      <c r="F19" s="8">
        <v>1</v>
      </c>
      <c r="G19" s="35">
        <f t="shared" si="0"/>
        <v>0</v>
      </c>
    </row>
    <row r="20" spans="2:7" ht="52.8">
      <c r="B20" s="30">
        <f t="shared" si="1"/>
        <v>16</v>
      </c>
      <c r="C20" s="8" t="s">
        <v>68</v>
      </c>
      <c r="D20" s="9" t="s">
        <v>65</v>
      </c>
      <c r="E20" s="57">
        <v>0</v>
      </c>
      <c r="F20" s="8">
        <v>1</v>
      </c>
      <c r="G20" s="35">
        <f t="shared" si="0"/>
        <v>0</v>
      </c>
    </row>
    <row r="21" spans="2:7" ht="52.8">
      <c r="B21" s="30">
        <f t="shared" si="1"/>
        <v>17</v>
      </c>
      <c r="C21" s="8" t="s">
        <v>69</v>
      </c>
      <c r="D21" s="9" t="s">
        <v>66</v>
      </c>
      <c r="E21" s="57">
        <v>0</v>
      </c>
      <c r="F21" s="8">
        <v>1</v>
      </c>
      <c r="G21" s="35">
        <f t="shared" si="0"/>
        <v>0</v>
      </c>
    </row>
    <row r="22" spans="2:7" ht="33" customHeight="1">
      <c r="B22" s="30">
        <f t="shared" si="1"/>
        <v>18</v>
      </c>
      <c r="C22" s="8" t="s">
        <v>231</v>
      </c>
      <c r="D22" s="9" t="s">
        <v>233</v>
      </c>
      <c r="E22" s="57">
        <v>0</v>
      </c>
      <c r="F22" s="8">
        <v>1</v>
      </c>
      <c r="G22" s="35">
        <f t="shared" si="0"/>
        <v>0</v>
      </c>
    </row>
    <row r="23" spans="2:7" ht="56.4" customHeight="1">
      <c r="B23" s="30">
        <f t="shared" si="1"/>
        <v>19</v>
      </c>
      <c r="C23" s="8" t="s">
        <v>232</v>
      </c>
      <c r="D23" s="9" t="s">
        <v>234</v>
      </c>
      <c r="E23" s="57">
        <v>0</v>
      </c>
      <c r="F23" s="8">
        <v>1</v>
      </c>
      <c r="G23" s="35">
        <f t="shared" si="0"/>
        <v>0</v>
      </c>
    </row>
    <row r="24" spans="2:7" ht="26.4">
      <c r="B24" s="30">
        <f t="shared" si="1"/>
        <v>20</v>
      </c>
      <c r="C24" s="8" t="s">
        <v>33</v>
      </c>
      <c r="D24" s="9" t="s">
        <v>34</v>
      </c>
      <c r="E24" s="57">
        <v>0</v>
      </c>
      <c r="F24" s="8">
        <v>2</v>
      </c>
      <c r="G24" s="35">
        <f t="shared" si="0"/>
        <v>0</v>
      </c>
    </row>
    <row r="25" spans="2:7" ht="26.4">
      <c r="B25" s="30">
        <f t="shared" si="1"/>
        <v>21</v>
      </c>
      <c r="C25" s="8" t="s">
        <v>35</v>
      </c>
      <c r="D25" s="9" t="s">
        <v>36</v>
      </c>
      <c r="E25" s="57">
        <v>0</v>
      </c>
      <c r="F25" s="8">
        <v>2</v>
      </c>
      <c r="G25" s="35">
        <f t="shared" si="0"/>
        <v>0</v>
      </c>
    </row>
    <row r="26" spans="2:7" ht="26.4">
      <c r="B26" s="30">
        <f t="shared" si="1"/>
        <v>22</v>
      </c>
      <c r="C26" s="8" t="s">
        <v>37</v>
      </c>
      <c r="D26" s="9" t="s">
        <v>38</v>
      </c>
      <c r="E26" s="57">
        <v>0</v>
      </c>
      <c r="F26" s="8">
        <v>1</v>
      </c>
      <c r="G26" s="35">
        <f t="shared" si="0"/>
        <v>0</v>
      </c>
    </row>
    <row r="27" spans="2:7" ht="26.4">
      <c r="B27" s="30">
        <f t="shared" si="1"/>
        <v>23</v>
      </c>
      <c r="C27" s="8" t="s">
        <v>39</v>
      </c>
      <c r="D27" s="9" t="s">
        <v>40</v>
      </c>
      <c r="E27" s="57">
        <v>0</v>
      </c>
      <c r="F27" s="8">
        <v>2</v>
      </c>
      <c r="G27" s="35">
        <f t="shared" si="0"/>
        <v>0</v>
      </c>
    </row>
    <row r="28" spans="2:7">
      <c r="B28" s="31">
        <v>24</v>
      </c>
      <c r="C28" s="10" t="s">
        <v>39</v>
      </c>
      <c r="D28" s="11" t="s">
        <v>126</v>
      </c>
      <c r="E28" s="58">
        <v>0</v>
      </c>
      <c r="F28" s="10">
        <v>2</v>
      </c>
      <c r="G28" s="36">
        <f t="shared" si="0"/>
        <v>0</v>
      </c>
    </row>
    <row r="29" spans="2:7">
      <c r="B29" s="30">
        <v>25</v>
      </c>
      <c r="C29" s="8" t="s">
        <v>41</v>
      </c>
      <c r="D29" s="9" t="s">
        <v>42</v>
      </c>
      <c r="E29" s="57">
        <v>0</v>
      </c>
      <c r="F29" s="8">
        <v>1</v>
      </c>
      <c r="G29" s="35">
        <f t="shared" si="0"/>
        <v>0</v>
      </c>
    </row>
    <row r="30" spans="2:7" ht="39.6">
      <c r="B30" s="30">
        <v>26</v>
      </c>
      <c r="C30" s="8" t="s">
        <v>43</v>
      </c>
      <c r="D30" s="9" t="s">
        <v>44</v>
      </c>
      <c r="E30" s="57">
        <v>0</v>
      </c>
      <c r="F30" s="8">
        <v>6</v>
      </c>
      <c r="G30" s="35">
        <f t="shared" si="0"/>
        <v>0</v>
      </c>
    </row>
    <row r="31" spans="2:7" ht="26.4">
      <c r="B31" s="30">
        <v>27</v>
      </c>
      <c r="C31" s="8" t="s">
        <v>45</v>
      </c>
      <c r="D31" s="9" t="s">
        <v>46</v>
      </c>
      <c r="E31" s="57">
        <v>0</v>
      </c>
      <c r="F31" s="8">
        <v>1</v>
      </c>
      <c r="G31" s="35">
        <f t="shared" si="0"/>
        <v>0</v>
      </c>
    </row>
    <row r="32" spans="2:7">
      <c r="B32" s="30">
        <v>28</v>
      </c>
      <c r="C32" s="8" t="s">
        <v>47</v>
      </c>
      <c r="D32" s="9" t="s">
        <v>48</v>
      </c>
      <c r="E32" s="57">
        <v>0</v>
      </c>
      <c r="F32" s="8">
        <v>2</v>
      </c>
      <c r="G32" s="35">
        <f t="shared" si="0"/>
        <v>0</v>
      </c>
    </row>
    <row r="33" spans="2:7" ht="26.4">
      <c r="B33" s="30">
        <v>29</v>
      </c>
      <c r="C33" s="8" t="s">
        <v>49</v>
      </c>
      <c r="D33" s="9" t="s">
        <v>50</v>
      </c>
      <c r="E33" s="57">
        <v>0</v>
      </c>
      <c r="F33" s="8">
        <v>2</v>
      </c>
      <c r="G33" s="35">
        <f t="shared" si="0"/>
        <v>0</v>
      </c>
    </row>
    <row r="34" spans="2:7" ht="39.6">
      <c r="B34" s="30">
        <v>30</v>
      </c>
      <c r="C34" s="8" t="s">
        <v>51</v>
      </c>
      <c r="D34" s="9" t="s">
        <v>52</v>
      </c>
      <c r="E34" s="57">
        <v>0</v>
      </c>
      <c r="F34" s="8">
        <v>6</v>
      </c>
      <c r="G34" s="35">
        <f t="shared" si="0"/>
        <v>0</v>
      </c>
    </row>
    <row r="35" spans="2:7" ht="40.200000000000003" thickBot="1">
      <c r="B35" s="32">
        <v>31</v>
      </c>
      <c r="C35" s="33" t="s">
        <v>53</v>
      </c>
      <c r="D35" s="34" t="s">
        <v>54</v>
      </c>
      <c r="E35" s="59">
        <v>0</v>
      </c>
      <c r="F35" s="33">
        <v>2</v>
      </c>
      <c r="G35" s="37">
        <f t="shared" si="0"/>
        <v>0</v>
      </c>
    </row>
    <row r="36" spans="2:7" ht="15" customHeight="1" thickBot="1">
      <c r="B36" s="87" t="s">
        <v>61</v>
      </c>
      <c r="C36" s="88"/>
      <c r="D36" s="88"/>
      <c r="E36" s="88"/>
      <c r="F36" s="89"/>
      <c r="G36" s="75">
        <f>SUM(G5:G35)</f>
        <v>0</v>
      </c>
    </row>
    <row r="38" spans="2:7" ht="36" customHeight="1">
      <c r="C38" s="7" t="s">
        <v>63</v>
      </c>
      <c r="D38" s="82"/>
    </row>
  </sheetData>
  <sheetProtection algorithmName="SHA-512" hashValue="fJg7mrnOoosOzSevHNPTv0fKqxfn1j5oX8Dr/FTkXII5DdVfAJbL3sMVMgUD9ums1N1gewK6MWmozSr6FRlSgw==" saltValue="+G5grY7R9y8InIQTSaHZXQ==" spinCount="100000" sheet="1" objects="1" scenarios="1"/>
  <mergeCells count="1">
    <mergeCell ref="B36:F36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086B-F783-4F82-A24E-F24ABA3DBB07}">
  <dimension ref="B1:H64"/>
  <sheetViews>
    <sheetView tabSelected="1" workbookViewId="0">
      <selection activeCell="D33" sqref="D33"/>
    </sheetView>
  </sheetViews>
  <sheetFormatPr defaultRowHeight="14.4"/>
  <cols>
    <col min="1" max="1" width="4.33203125" customWidth="1"/>
    <col min="2" max="2" width="41" customWidth="1"/>
    <col min="3" max="3" width="18.5546875" customWidth="1"/>
    <col min="4" max="4" width="52.5546875" bestFit="1" customWidth="1"/>
    <col min="5" max="5" width="6.109375" customWidth="1"/>
    <col min="6" max="6" width="42.33203125" customWidth="1"/>
    <col min="7" max="7" width="21" customWidth="1"/>
    <col min="8" max="8" width="68.88671875" bestFit="1" customWidth="1"/>
  </cols>
  <sheetData>
    <row r="1" spans="2:8" ht="18">
      <c r="B1" s="90" t="s">
        <v>208</v>
      </c>
      <c r="C1" s="90"/>
    </row>
    <row r="2" spans="2:8" ht="18">
      <c r="B2" s="13" t="s">
        <v>190</v>
      </c>
      <c r="C2" s="12"/>
    </row>
    <row r="3" spans="2:8" ht="18.600000000000001" thickBot="1">
      <c r="B3" s="13"/>
      <c r="C3" s="12"/>
    </row>
    <row r="4" spans="2:8" ht="15" thickBot="1">
      <c r="B4" s="24" t="s">
        <v>206</v>
      </c>
      <c r="C4" s="81">
        <v>0</v>
      </c>
      <c r="F4" s="60"/>
    </row>
    <row r="5" spans="2:8" ht="15" thickBot="1">
      <c r="B5" s="74" t="s">
        <v>200</v>
      </c>
      <c r="C5" s="25">
        <f>C4*60</f>
        <v>0</v>
      </c>
    </row>
    <row r="6" spans="2:8">
      <c r="B6" s="13"/>
      <c r="C6" s="26"/>
    </row>
    <row r="7" spans="2:8" ht="18.600000000000001" thickBot="1">
      <c r="B7" s="14" t="s">
        <v>228</v>
      </c>
      <c r="C7" s="12"/>
      <c r="F7" s="14" t="s">
        <v>191</v>
      </c>
    </row>
    <row r="8" spans="2:8" ht="15" thickBot="1">
      <c r="B8" s="41" t="s">
        <v>129</v>
      </c>
      <c r="C8" s="42" t="s">
        <v>151</v>
      </c>
      <c r="D8" s="41" t="s">
        <v>226</v>
      </c>
      <c r="E8" s="2"/>
      <c r="F8" s="48" t="s">
        <v>202</v>
      </c>
      <c r="G8" s="49" t="s">
        <v>207</v>
      </c>
      <c r="H8" s="41" t="s">
        <v>226</v>
      </c>
    </row>
    <row r="9" spans="2:8">
      <c r="B9" s="15" t="s">
        <v>130</v>
      </c>
      <c r="C9" s="61">
        <v>0</v>
      </c>
      <c r="D9" s="15" t="s">
        <v>220</v>
      </c>
      <c r="F9" s="15" t="s">
        <v>192</v>
      </c>
      <c r="G9" s="63">
        <v>0</v>
      </c>
      <c r="H9" s="15" t="s">
        <v>209</v>
      </c>
    </row>
    <row r="10" spans="2:8">
      <c r="B10" s="15" t="s">
        <v>131</v>
      </c>
      <c r="C10" s="61">
        <v>0</v>
      </c>
      <c r="D10" s="15"/>
      <c r="F10" s="15" t="s">
        <v>193</v>
      </c>
      <c r="G10" s="63">
        <v>0</v>
      </c>
      <c r="H10" s="15" t="s">
        <v>209</v>
      </c>
    </row>
    <row r="11" spans="2:8">
      <c r="B11" s="15" t="s">
        <v>132</v>
      </c>
      <c r="C11" s="61">
        <v>0</v>
      </c>
      <c r="D11" s="15"/>
      <c r="F11" s="15" t="s">
        <v>194</v>
      </c>
      <c r="G11" s="63">
        <v>0</v>
      </c>
      <c r="H11" s="15" t="s">
        <v>210</v>
      </c>
    </row>
    <row r="12" spans="2:8">
      <c r="B12" s="15" t="s">
        <v>133</v>
      </c>
      <c r="C12" s="61">
        <v>0</v>
      </c>
      <c r="D12" s="15"/>
      <c r="F12" s="15" t="s">
        <v>195</v>
      </c>
      <c r="G12" s="63">
        <v>0</v>
      </c>
      <c r="H12" s="15" t="s">
        <v>211</v>
      </c>
    </row>
    <row r="13" spans="2:8">
      <c r="B13" s="15" t="s">
        <v>229</v>
      </c>
      <c r="C13" s="61">
        <v>0</v>
      </c>
      <c r="D13" s="15"/>
      <c r="F13" s="15" t="s">
        <v>196</v>
      </c>
      <c r="G13" s="63">
        <v>0</v>
      </c>
      <c r="H13" s="15" t="s">
        <v>211</v>
      </c>
    </row>
    <row r="14" spans="2:8">
      <c r="B14" s="15" t="s">
        <v>134</v>
      </c>
      <c r="C14" s="61">
        <v>0</v>
      </c>
      <c r="D14" s="15"/>
      <c r="F14" s="15" t="s">
        <v>152</v>
      </c>
      <c r="G14" s="63">
        <v>0</v>
      </c>
      <c r="H14" s="15"/>
    </row>
    <row r="15" spans="2:8">
      <c r="B15" s="15" t="s">
        <v>135</v>
      </c>
      <c r="C15" s="61">
        <v>0</v>
      </c>
      <c r="D15" s="15"/>
      <c r="F15" s="15" t="s">
        <v>153</v>
      </c>
      <c r="G15" s="63">
        <v>0</v>
      </c>
      <c r="H15" s="15"/>
    </row>
    <row r="16" spans="2:8">
      <c r="B16" s="15" t="s">
        <v>136</v>
      </c>
      <c r="C16" s="61">
        <v>0</v>
      </c>
      <c r="D16" s="15"/>
      <c r="F16" s="15" t="s">
        <v>154</v>
      </c>
      <c r="G16" s="63">
        <v>0</v>
      </c>
      <c r="H16" s="15"/>
    </row>
    <row r="17" spans="2:8">
      <c r="B17" s="15" t="s">
        <v>137</v>
      </c>
      <c r="C17" s="61">
        <v>0</v>
      </c>
      <c r="D17" s="15"/>
      <c r="F17" s="15" t="s">
        <v>155</v>
      </c>
      <c r="G17" s="63">
        <v>0</v>
      </c>
      <c r="H17" s="15"/>
    </row>
    <row r="18" spans="2:8">
      <c r="B18" s="15" t="s">
        <v>138</v>
      </c>
      <c r="C18" s="61">
        <v>0</v>
      </c>
      <c r="D18" s="15"/>
      <c r="F18" s="15" t="s">
        <v>156</v>
      </c>
      <c r="G18" s="63">
        <v>0</v>
      </c>
      <c r="H18" s="15"/>
    </row>
    <row r="19" spans="2:8">
      <c r="B19" s="15" t="s">
        <v>139</v>
      </c>
      <c r="C19" s="61">
        <v>0</v>
      </c>
      <c r="D19" s="15"/>
      <c r="F19" s="15" t="s">
        <v>157</v>
      </c>
      <c r="G19" s="63">
        <v>0</v>
      </c>
      <c r="H19" s="15"/>
    </row>
    <row r="20" spans="2:8">
      <c r="B20" s="15" t="s">
        <v>140</v>
      </c>
      <c r="C20" s="61">
        <v>0</v>
      </c>
      <c r="D20" s="15"/>
      <c r="F20" s="15" t="s">
        <v>158</v>
      </c>
      <c r="G20" s="63">
        <v>0</v>
      </c>
      <c r="H20" s="15"/>
    </row>
    <row r="21" spans="2:8">
      <c r="B21" s="15" t="s">
        <v>141</v>
      </c>
      <c r="C21" s="61">
        <v>0</v>
      </c>
      <c r="D21" s="15"/>
      <c r="F21" s="15" t="s">
        <v>197</v>
      </c>
      <c r="G21" s="63">
        <v>0</v>
      </c>
      <c r="H21" s="15" t="s">
        <v>212</v>
      </c>
    </row>
    <row r="22" spans="2:8">
      <c r="B22" s="15" t="s">
        <v>142</v>
      </c>
      <c r="C22" s="61">
        <v>0</v>
      </c>
      <c r="D22" s="15"/>
      <c r="F22" s="15" t="s">
        <v>159</v>
      </c>
      <c r="G22" s="63">
        <v>0</v>
      </c>
      <c r="H22" s="15"/>
    </row>
    <row r="23" spans="2:8">
      <c r="B23" s="15" t="s">
        <v>143</v>
      </c>
      <c r="C23" s="61">
        <v>0</v>
      </c>
      <c r="D23" s="15" t="s">
        <v>221</v>
      </c>
      <c r="F23" s="15"/>
      <c r="G23" s="64"/>
      <c r="H23" s="15"/>
    </row>
    <row r="24" spans="2:8">
      <c r="B24" s="15" t="s">
        <v>144</v>
      </c>
      <c r="C24" s="61">
        <v>0</v>
      </c>
      <c r="D24" s="15" t="s">
        <v>222</v>
      </c>
      <c r="F24" s="28" t="s">
        <v>203</v>
      </c>
      <c r="G24" s="65"/>
      <c r="H24" s="28"/>
    </row>
    <row r="25" spans="2:8">
      <c r="B25" s="15" t="s">
        <v>145</v>
      </c>
      <c r="C25" s="61">
        <v>0</v>
      </c>
      <c r="D25" s="15" t="s">
        <v>223</v>
      </c>
      <c r="F25" s="15" t="s">
        <v>198</v>
      </c>
      <c r="G25" s="63">
        <v>0</v>
      </c>
      <c r="H25" s="15" t="s">
        <v>213</v>
      </c>
    </row>
    <row r="26" spans="2:8">
      <c r="B26" s="15" t="s">
        <v>146</v>
      </c>
      <c r="C26" s="61">
        <v>0</v>
      </c>
      <c r="D26" s="15" t="s">
        <v>224</v>
      </c>
      <c r="F26" s="15" t="s">
        <v>160</v>
      </c>
      <c r="G26" s="63">
        <v>0</v>
      </c>
      <c r="H26" s="15" t="s">
        <v>214</v>
      </c>
    </row>
    <row r="27" spans="2:8">
      <c r="B27" s="15" t="s">
        <v>147</v>
      </c>
      <c r="C27" s="61">
        <v>0</v>
      </c>
      <c r="D27" s="15"/>
      <c r="F27" s="15" t="s">
        <v>161</v>
      </c>
      <c r="G27" s="63">
        <v>0</v>
      </c>
      <c r="H27" s="15"/>
    </row>
    <row r="28" spans="2:8">
      <c r="B28" s="15" t="s">
        <v>148</v>
      </c>
      <c r="C28" s="61">
        <v>0</v>
      </c>
      <c r="D28" s="15"/>
      <c r="E28" s="85"/>
      <c r="F28" s="15" t="s">
        <v>162</v>
      </c>
      <c r="G28" s="63">
        <v>0</v>
      </c>
      <c r="H28" s="15"/>
    </row>
    <row r="29" spans="2:8" ht="15">
      <c r="B29" s="15" t="s">
        <v>149</v>
      </c>
      <c r="C29" s="61">
        <v>0</v>
      </c>
      <c r="D29" s="15" t="s">
        <v>225</v>
      </c>
      <c r="E29" s="84"/>
      <c r="F29" s="15" t="s">
        <v>163</v>
      </c>
      <c r="G29" s="63">
        <v>0</v>
      </c>
      <c r="H29" s="15"/>
    </row>
    <row r="30" spans="2:8" ht="15" thickBot="1">
      <c r="B30" s="16" t="s">
        <v>150</v>
      </c>
      <c r="C30" s="62">
        <v>0</v>
      </c>
      <c r="D30" s="16"/>
      <c r="E30" s="2"/>
      <c r="F30" s="15"/>
      <c r="G30" s="64"/>
      <c r="H30" s="15"/>
    </row>
    <row r="31" spans="2:8" ht="15" thickBot="1">
      <c r="B31" s="71" t="s">
        <v>189</v>
      </c>
      <c r="C31" s="25">
        <f>SUM(C9:C30)</f>
        <v>0</v>
      </c>
      <c r="D31" s="2"/>
      <c r="E31" s="2"/>
      <c r="F31" s="28" t="s">
        <v>164</v>
      </c>
      <c r="G31" s="65"/>
      <c r="H31" s="28"/>
    </row>
    <row r="32" spans="2:8">
      <c r="B32" s="2"/>
      <c r="C32" s="2"/>
      <c r="D32" s="2"/>
      <c r="E32" s="2"/>
      <c r="F32" s="15" t="s">
        <v>164</v>
      </c>
      <c r="G32" s="63">
        <v>0</v>
      </c>
      <c r="H32" s="15" t="s">
        <v>215</v>
      </c>
    </row>
    <row r="33" spans="2:8">
      <c r="B33" s="2"/>
      <c r="C33" s="2"/>
      <c r="D33" s="2"/>
      <c r="E33" s="2"/>
      <c r="F33" s="15"/>
      <c r="G33" s="64"/>
      <c r="H33" s="15"/>
    </row>
    <row r="34" spans="2:8">
      <c r="B34" s="2"/>
      <c r="C34" s="2"/>
      <c r="D34" s="2"/>
      <c r="E34" s="2"/>
      <c r="F34" s="28" t="s">
        <v>204</v>
      </c>
      <c r="G34" s="65"/>
      <c r="H34" s="28"/>
    </row>
    <row r="35" spans="2:8">
      <c r="B35" s="68"/>
      <c r="C35" s="69"/>
      <c r="D35" s="2"/>
      <c r="E35" s="2"/>
      <c r="F35" s="15" t="s">
        <v>165</v>
      </c>
      <c r="G35" s="63">
        <v>0</v>
      </c>
      <c r="H35" s="15" t="s">
        <v>216</v>
      </c>
    </row>
    <row r="36" spans="2:8">
      <c r="B36" s="2"/>
      <c r="C36" s="2"/>
      <c r="D36" s="2"/>
      <c r="E36" s="2"/>
      <c r="F36" s="15"/>
      <c r="G36" s="64"/>
      <c r="H36" s="15"/>
    </row>
    <row r="37" spans="2:8">
      <c r="B37" s="2"/>
      <c r="C37" s="2"/>
      <c r="D37" s="2"/>
      <c r="E37" s="2"/>
      <c r="F37" s="28" t="s">
        <v>205</v>
      </c>
      <c r="G37" s="65"/>
      <c r="H37" s="28"/>
    </row>
    <row r="38" spans="2:8">
      <c r="B38" s="2"/>
      <c r="C38" s="2"/>
      <c r="D38" s="2"/>
      <c r="E38" s="2"/>
      <c r="F38" s="15" t="s">
        <v>166</v>
      </c>
      <c r="G38" s="63">
        <v>0</v>
      </c>
      <c r="H38" s="15" t="s">
        <v>217</v>
      </c>
    </row>
    <row r="39" spans="2:8">
      <c r="B39" s="2"/>
      <c r="C39" s="2"/>
      <c r="D39" s="2"/>
      <c r="E39" s="2"/>
      <c r="F39" s="15" t="s">
        <v>167</v>
      </c>
      <c r="G39" s="63">
        <v>0</v>
      </c>
      <c r="H39" s="15" t="s">
        <v>217</v>
      </c>
    </row>
    <row r="40" spans="2:8">
      <c r="B40" s="2"/>
      <c r="C40" s="2"/>
      <c r="D40" s="2"/>
      <c r="E40" s="2"/>
      <c r="F40" s="15"/>
      <c r="G40" s="64"/>
      <c r="H40" s="15"/>
    </row>
    <row r="41" spans="2:8">
      <c r="B41" s="2"/>
      <c r="C41" s="2"/>
      <c r="D41" s="2"/>
      <c r="E41" s="2"/>
      <c r="F41" s="28" t="s">
        <v>168</v>
      </c>
      <c r="G41" s="65"/>
      <c r="H41" s="28"/>
    </row>
    <row r="42" spans="2:8">
      <c r="B42" s="2"/>
      <c r="C42" s="2"/>
      <c r="D42" s="2"/>
      <c r="E42" s="2"/>
      <c r="F42" s="15" t="s">
        <v>169</v>
      </c>
      <c r="G42" s="63">
        <v>0</v>
      </c>
      <c r="H42" s="15"/>
    </row>
    <row r="43" spans="2:8">
      <c r="B43" s="2"/>
      <c r="C43" s="2"/>
      <c r="D43" s="2"/>
      <c r="E43" s="2"/>
      <c r="F43" s="15" t="s">
        <v>170</v>
      </c>
      <c r="G43" s="63">
        <v>0</v>
      </c>
      <c r="H43" s="15"/>
    </row>
    <row r="44" spans="2:8">
      <c r="B44" s="2"/>
      <c r="C44" s="2"/>
      <c r="D44" s="2"/>
      <c r="E44" s="2"/>
      <c r="F44" s="15" t="s">
        <v>171</v>
      </c>
      <c r="G44" s="63">
        <v>0</v>
      </c>
      <c r="H44" s="15"/>
    </row>
    <row r="45" spans="2:8">
      <c r="B45" s="2"/>
      <c r="C45" s="2"/>
      <c r="D45" s="2"/>
      <c r="E45" s="2"/>
      <c r="F45" s="15" t="s">
        <v>172</v>
      </c>
      <c r="G45" s="63">
        <v>0</v>
      </c>
      <c r="H45" s="15"/>
    </row>
    <row r="46" spans="2:8">
      <c r="B46" s="2"/>
      <c r="C46" s="2"/>
      <c r="D46" s="2"/>
      <c r="E46" s="2"/>
      <c r="F46" s="15"/>
      <c r="G46" s="64"/>
      <c r="H46" s="15"/>
    </row>
    <row r="47" spans="2:8">
      <c r="B47" s="2"/>
      <c r="C47" s="2"/>
      <c r="D47" s="2"/>
      <c r="E47" s="2"/>
      <c r="F47" s="15" t="s">
        <v>227</v>
      </c>
      <c r="G47" s="63">
        <v>0</v>
      </c>
      <c r="H47" s="15" t="s">
        <v>218</v>
      </c>
    </row>
    <row r="48" spans="2:8">
      <c r="B48" s="2"/>
      <c r="C48" s="2"/>
      <c r="D48" s="2"/>
      <c r="E48" s="2"/>
      <c r="F48" s="15" t="s">
        <v>173</v>
      </c>
      <c r="G48" s="63">
        <v>0</v>
      </c>
      <c r="H48" s="15" t="s">
        <v>219</v>
      </c>
    </row>
    <row r="49" spans="2:8">
      <c r="B49" s="2"/>
      <c r="C49" s="2"/>
      <c r="D49" s="2"/>
      <c r="E49" s="2"/>
      <c r="F49" s="15" t="s">
        <v>174</v>
      </c>
      <c r="G49" s="63">
        <v>0</v>
      </c>
      <c r="H49" s="15"/>
    </row>
    <row r="50" spans="2:8">
      <c r="B50" s="2"/>
      <c r="C50" s="2"/>
      <c r="D50" s="2"/>
      <c r="E50" s="2"/>
      <c r="F50" s="15"/>
      <c r="G50" s="66"/>
      <c r="H50" s="15"/>
    </row>
    <row r="51" spans="2:8">
      <c r="B51" s="2"/>
      <c r="C51" s="2"/>
      <c r="D51" s="2"/>
      <c r="E51" s="2"/>
      <c r="F51" s="15" t="s">
        <v>183</v>
      </c>
      <c r="G51" s="63">
        <v>0</v>
      </c>
      <c r="H51" s="15"/>
    </row>
    <row r="52" spans="2:8">
      <c r="B52" s="2"/>
      <c r="C52" s="2"/>
      <c r="D52" s="2"/>
      <c r="E52" s="2"/>
      <c r="F52" s="15" t="s">
        <v>184</v>
      </c>
      <c r="G52" s="63">
        <v>0</v>
      </c>
      <c r="H52" s="15"/>
    </row>
    <row r="53" spans="2:8">
      <c r="B53" s="2"/>
      <c r="C53" s="2"/>
      <c r="D53" s="2"/>
      <c r="E53" s="2"/>
      <c r="F53" s="15" t="s">
        <v>185</v>
      </c>
      <c r="G53" s="63">
        <v>0</v>
      </c>
      <c r="H53" s="15"/>
    </row>
    <row r="54" spans="2:8">
      <c r="B54" s="2"/>
      <c r="C54" s="2"/>
      <c r="D54" s="2"/>
      <c r="E54" s="2"/>
      <c r="F54" s="15" t="s">
        <v>175</v>
      </c>
      <c r="G54" s="63">
        <v>0</v>
      </c>
      <c r="H54" s="15"/>
    </row>
    <row r="55" spans="2:8">
      <c r="B55" s="2"/>
      <c r="C55" s="2"/>
      <c r="D55" s="2"/>
      <c r="E55" s="2"/>
      <c r="F55" s="15" t="s">
        <v>176</v>
      </c>
      <c r="G55" s="63">
        <v>0</v>
      </c>
      <c r="H55" s="15"/>
    </row>
    <row r="56" spans="2:8">
      <c r="B56" s="2"/>
      <c r="C56" s="2"/>
      <c r="D56" s="2"/>
      <c r="E56" s="2"/>
      <c r="F56" s="15" t="s">
        <v>177</v>
      </c>
      <c r="G56" s="63">
        <v>0</v>
      </c>
      <c r="H56" s="15"/>
    </row>
    <row r="57" spans="2:8">
      <c r="B57" s="2"/>
      <c r="C57" s="2"/>
      <c r="D57" s="2"/>
      <c r="E57" s="2"/>
      <c r="F57" s="15" t="s">
        <v>178</v>
      </c>
      <c r="G57" s="63">
        <v>0</v>
      </c>
      <c r="H57" s="15"/>
    </row>
    <row r="58" spans="2:8">
      <c r="B58" s="2"/>
      <c r="C58" s="2"/>
      <c r="D58" s="2"/>
      <c r="E58" s="2"/>
      <c r="F58" s="15" t="s">
        <v>179</v>
      </c>
      <c r="G58" s="63">
        <v>0</v>
      </c>
      <c r="H58" s="15"/>
    </row>
    <row r="59" spans="2:8" ht="15" thickBot="1">
      <c r="B59" s="2"/>
      <c r="C59" s="2"/>
      <c r="D59" s="2"/>
      <c r="E59" s="2"/>
      <c r="F59" s="16" t="s">
        <v>180</v>
      </c>
      <c r="G59" s="67">
        <v>0</v>
      </c>
      <c r="H59" s="16"/>
    </row>
    <row r="60" spans="2:8" ht="15" thickBot="1">
      <c r="B60" s="2"/>
      <c r="C60" s="2"/>
      <c r="D60" s="2"/>
      <c r="E60" s="2"/>
      <c r="F60" s="27" t="s">
        <v>200</v>
      </c>
      <c r="G60" s="73">
        <f>SUM(G9:G59)</f>
        <v>0</v>
      </c>
    </row>
    <row r="61" spans="2:8" ht="15" thickBot="1">
      <c r="B61" s="2"/>
      <c r="C61" s="2"/>
      <c r="D61" s="2"/>
      <c r="E61" s="2"/>
      <c r="F61" s="2"/>
      <c r="G61" s="2"/>
    </row>
    <row r="62" spans="2:8" ht="15" thickBot="1">
      <c r="F62" s="71" t="s">
        <v>230</v>
      </c>
      <c r="G62" s="72">
        <f>C5+C31+G60</f>
        <v>0</v>
      </c>
    </row>
    <row r="63" spans="2:8" ht="13.2" customHeight="1"/>
    <row r="64" spans="2:8" ht="43.2" customHeight="1">
      <c r="B64" s="70" t="s">
        <v>63</v>
      </c>
      <c r="C64" s="91"/>
      <c r="D64" s="91"/>
      <c r="E64" s="86"/>
    </row>
  </sheetData>
  <sheetProtection algorithmName="SHA-512" hashValue="AThr+3lA6K34ZJt6+A8fLCxLV2CU6G7WGhCv7g1ySDqy4G7W3QQ9erM8C0Yq4TlNX4kuVthU2luyws0tmR2VJw==" saltValue="r2oaqT/yWc8HkSXHio4C0w==" spinCount="100000" sheet="1" objects="1" scenarios="1"/>
  <mergeCells count="2">
    <mergeCell ref="B1:C1"/>
    <mergeCell ref="C64:D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1a)</vt:lpstr>
      <vt:lpstr>1b)</vt:lpstr>
      <vt:lpstr>1c)</vt:lpstr>
      <vt:lpstr>1d)</vt:lpstr>
    </vt:vector>
  </TitlesOfParts>
  <Company>Gemeente Zoetermeer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Bukman</dc:creator>
  <cp:lastModifiedBy>Reijgers D.E.R.</cp:lastModifiedBy>
  <cp:lastPrinted>2018-07-10T13:52:34Z</cp:lastPrinted>
  <dcterms:created xsi:type="dcterms:W3CDTF">2018-07-10T13:16:21Z</dcterms:created>
  <dcterms:modified xsi:type="dcterms:W3CDTF">2022-07-27T14:17:57Z</dcterms:modified>
</cp:coreProperties>
</file>