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Library/Dropbox BIC BV/BiC bv Dropbox/BiC Leeuwarden/BiC Leeuwarden/BiC_consultancy/Aeres/EA webdiensten 2022/nota van inlichtingen/NvI 1/Concept/"/>
    </mc:Choice>
  </mc:AlternateContent>
  <xr:revisionPtr revIDLastSave="0" documentId="13_ncr:1_{4F85B688-C217-C947-A12E-6561818E239F}" xr6:coauthVersionLast="47" xr6:coauthVersionMax="47" xr10:uidLastSave="{00000000-0000-0000-0000-000000000000}"/>
  <bookViews>
    <workbookView xWindow="31680" yWindow="500" windowWidth="38120" windowHeight="19400" xr2:uid="{00000000-000D-0000-FFFF-FFFF00000000}"/>
  </bookViews>
  <sheets>
    <sheet name="Prijzenblad Aeres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6" i="1" s="1"/>
  <c r="B30" i="1" s="1"/>
  <c r="H11" i="1"/>
  <c r="H10" i="1"/>
  <c r="H9" i="1"/>
  <c r="H8" i="1"/>
  <c r="H7" i="1"/>
  <c r="H6" i="1"/>
  <c r="H5" i="1"/>
  <c r="H4" i="1"/>
  <c r="H3" i="1"/>
  <c r="G25" i="1"/>
  <c r="G24" i="1"/>
  <c r="G23" i="1"/>
  <c r="G22" i="1"/>
  <c r="G21" i="1"/>
  <c r="G20" i="1"/>
  <c r="G19" i="1"/>
  <c r="G12" i="1" l="1"/>
  <c r="I12" i="1" s="1"/>
  <c r="G26" i="1"/>
</calcChain>
</file>

<file path=xl/sharedStrings.xml><?xml version="1.0" encoding="utf-8"?>
<sst xmlns="http://schemas.openxmlformats.org/spreadsheetml/2006/main" count="61" uniqueCount="41">
  <si>
    <t>Omschrijving</t>
  </si>
  <si>
    <t>Naam Inschrijver:</t>
  </si>
  <si>
    <t>Wegingsfactor</t>
  </si>
  <si>
    <t>Totaal
(excl. BTW)</t>
  </si>
  <si>
    <t>Kerncompetentie 4: Strategie en marketing strategisch advies</t>
  </si>
  <si>
    <t>Kerncompetentie 1: Beheer en Ontwikkeling  front-end developers</t>
  </si>
  <si>
    <t>Kerncompetentie 1: Beheer en Ontwikkeling  back-end developers</t>
  </si>
  <si>
    <t>Kerncompetentie 1: Beheer en Ontwikkeling  testers</t>
  </si>
  <si>
    <t>Kerncompetentie 2: Ontwerp UX designers</t>
  </si>
  <si>
    <t>Kerncompetentie 2: Ontwerp grafische designers</t>
  </si>
  <si>
    <t>Kerncompetentie 3: Project-management projectleiders</t>
  </si>
  <si>
    <t>Kerncompetentie 3: Project-management en proces begeleiding/ scrummasters</t>
  </si>
  <si>
    <t xml:space="preserve"> </t>
  </si>
  <si>
    <t>Kerncompetentie 4: Strategie en marketing, onderzoeken uitvoeren, marketeers</t>
  </si>
  <si>
    <t>Aantal</t>
  </si>
  <si>
    <t>Totaal per maand</t>
  </si>
  <si>
    <t>Totaal per jaar</t>
  </si>
  <si>
    <t>Eenmalig</t>
  </si>
  <si>
    <t>Totaal x wegingsfactor</t>
  </si>
  <si>
    <r>
      <t>Uniek IP adres</t>
    </r>
    <r>
      <rPr>
        <i/>
        <sz val="8"/>
        <rFont val="Verdana"/>
        <family val="2"/>
      </rPr>
      <t xml:space="preserve"> per jaar</t>
    </r>
  </si>
  <si>
    <t>n.v.t.</t>
  </si>
  <si>
    <r>
      <t>Custom Error Page</t>
    </r>
    <r>
      <rPr>
        <i/>
        <sz val="8"/>
        <rFont val="Verdana"/>
        <family val="2"/>
      </rPr>
      <t xml:space="preserve"> per jaar</t>
    </r>
  </si>
  <si>
    <r>
      <t>Uitbreiding 1 Ghz extra processor</t>
    </r>
    <r>
      <rPr>
        <i/>
        <sz val="8"/>
        <rFont val="Verdana"/>
        <family val="2"/>
      </rPr>
      <t xml:space="preserve"> per maand</t>
    </r>
  </si>
  <si>
    <r>
      <t>Uitbreiding 1 GB extra geheugen</t>
    </r>
    <r>
      <rPr>
        <i/>
        <sz val="8"/>
        <rFont val="Verdana"/>
        <family val="2"/>
      </rPr>
      <t xml:space="preserve"> per maand</t>
    </r>
  </si>
  <si>
    <r>
      <t>Uitbreiding 10 GB extra harddisk ruimte</t>
    </r>
    <r>
      <rPr>
        <i/>
        <sz val="8"/>
        <rFont val="Verdana"/>
        <family val="2"/>
      </rPr>
      <t xml:space="preserve"> per maand</t>
    </r>
  </si>
  <si>
    <r>
      <t>Uitbreiding 20 GB extra dataverkeer</t>
    </r>
    <r>
      <rPr>
        <i/>
        <sz val="8"/>
        <rFont val="Verdana"/>
        <family val="2"/>
      </rPr>
      <t xml:space="preserve"> per maand</t>
    </r>
  </si>
  <si>
    <r>
      <t>Website SSL MultiDomein (SAN certificaat)</t>
    </r>
    <r>
      <rPr>
        <i/>
        <sz val="8"/>
        <rFont val="Verdana"/>
        <family val="2"/>
      </rPr>
      <t xml:space="preserve"> per jaar</t>
    </r>
  </si>
  <si>
    <t>Totaalbedrag Tarieven</t>
  </si>
  <si>
    <t>Extra kosten implementatie overzetten van huidige omgeving naar de omgeving van de inschrijver</t>
  </si>
  <si>
    <t>max. € 5.000,-</t>
  </si>
  <si>
    <t>Tarieven overige diensten webdiensten</t>
  </si>
  <si>
    <t>inclusief BTW</t>
  </si>
  <si>
    <t>Totaalbedrag kerncompetenties</t>
  </si>
  <si>
    <t>Totaalbedrag INSCHRIJFSOM tbv de prijsbeoordeling</t>
  </si>
  <si>
    <t>&lt;&lt;&gt;&gt;</t>
  </si>
  <si>
    <t>Uurtarief junior
(excl. BTW)</t>
  </si>
  <si>
    <t>Uurtarief medior
(excl. BTW)</t>
  </si>
  <si>
    <t>Uurtarief senior
(excl. BTW)</t>
  </si>
  <si>
    <t>Prijzenblad Aeres webdiensten 2022 VERSIE 25-1-2022</t>
  </si>
  <si>
    <t>Uurtarief voor support tussen 7.30 uur en 20.00 uur (conform eis 29)</t>
  </si>
  <si>
    <t>Uurtarief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</si>
</sst>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6" x14ac:knownFonts="1">
    <font>
      <sz val="10"/>
      <name val="Arial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20"/>
      <color indexed="9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0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  <font>
      <b/>
      <sz val="20"/>
      <color theme="0"/>
      <name val="Verdana"/>
      <family val="2"/>
    </font>
    <font>
      <b/>
      <sz val="24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Protection="1"/>
    <xf numFmtId="0" fontId="2" fillId="0" borderId="0" xfId="0" applyFont="1" applyProtection="1"/>
    <xf numFmtId="165" fontId="4" fillId="4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165" fontId="4" fillId="3" borderId="1" xfId="0" applyNumberFormat="1" applyFont="1" applyFill="1" applyBorder="1" applyAlignment="1" applyProtection="1">
      <alignment vertical="center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/>
    </xf>
    <xf numFmtId="0" fontId="14" fillId="5" borderId="0" xfId="0" applyFont="1" applyFill="1" applyBorder="1" applyAlignment="1" applyProtection="1">
      <alignment horizontal="right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6" borderId="9" xfId="0" applyFont="1" applyFill="1" applyBorder="1" applyAlignment="1" applyProtection="1">
      <alignment horizontal="left" vertical="center" wrapText="1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15" fillId="6" borderId="2" xfId="0" applyNumberFormat="1" applyFont="1" applyFill="1" applyBorder="1" applyAlignment="1" applyProtection="1">
      <alignment horizontal="center" vertical="center"/>
    </xf>
    <xf numFmtId="165" fontId="15" fillId="6" borderId="9" xfId="0" applyNumberFormat="1" applyFont="1" applyFill="1" applyBorder="1" applyAlignment="1" applyProtection="1">
      <alignment horizontal="center" vertical="center"/>
    </xf>
    <xf numFmtId="165" fontId="15" fillId="6" borderId="3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</xf>
    <xf numFmtId="165" fontId="6" fillId="6" borderId="2" xfId="0" applyNumberFormat="1" applyFont="1" applyFill="1" applyBorder="1" applyAlignment="1" applyProtection="1">
      <alignment horizontal="right" vertical="center"/>
    </xf>
    <xf numFmtId="165" fontId="6" fillId="6" borderId="3" xfId="0" applyNumberFormat="1" applyFont="1" applyFill="1" applyBorder="1" applyAlignment="1" applyProtection="1">
      <alignment horizontal="right" vertical="center"/>
    </xf>
    <xf numFmtId="0" fontId="6" fillId="6" borderId="2" xfId="0" applyFont="1" applyFill="1" applyBorder="1" applyAlignment="1" applyProtection="1">
      <alignment horizontal="left" vertical="center" wrapText="1"/>
    </xf>
    <xf numFmtId="0" fontId="6" fillId="6" borderId="3" xfId="0" applyFont="1" applyFill="1" applyBorder="1" applyAlignment="1" applyProtection="1">
      <alignment horizontal="left" vertical="center" wrapText="1"/>
    </xf>
    <xf numFmtId="165" fontId="6" fillId="2" borderId="2" xfId="0" applyNumberFormat="1" applyFont="1" applyFill="1" applyBorder="1" applyAlignment="1" applyProtection="1">
      <alignment horizontal="right" vertical="center"/>
    </xf>
    <xf numFmtId="165" fontId="6" fillId="2" borderId="3" xfId="0" applyNumberFormat="1" applyFont="1" applyFill="1" applyBorder="1" applyAlignment="1" applyProtection="1">
      <alignment horizontal="right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1" fontId="4" fillId="3" borderId="3" xfId="0" applyNumberFormat="1" applyFont="1" applyFill="1" applyBorder="1" applyAlignment="1" applyProtection="1">
      <alignment horizontal="center" vertical="center"/>
    </xf>
  </cellXfs>
  <cellStyles count="4">
    <cellStyle name="Euro" xfId="1" xr:uid="{00000000-0005-0000-0000-000000000000}"/>
    <cellStyle name="Gevolgde hyperlink" xfId="3" builtinId="9" hidden="1"/>
    <cellStyle name="Hyperlink" xfId="2" builtinId="8" hidden="1"/>
    <cellStyle name="Standaard" xfId="0" builtinId="0"/>
  </cellStyles>
  <dxfs count="0"/>
  <tableStyles count="0" defaultTableStyle="TableStyleMedium2" defaultPivotStyle="PivotStyleLight16"/>
  <colors>
    <mruColors>
      <color rgb="FF00FF00"/>
      <color rgb="FFFFFFEB"/>
      <color rgb="FFFFFFCC"/>
      <color rgb="FFFFFF99"/>
      <color rgb="FFFFFFD5"/>
      <color rgb="FFFFFFE5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showGridLines="0" tabSelected="1" topLeftCell="A6" zoomScale="110" zoomScaleNormal="80" workbookViewId="0">
      <selection activeCell="B16" sqref="B16"/>
    </sheetView>
  </sheetViews>
  <sheetFormatPr baseColWidth="10" defaultColWidth="8.83203125" defaultRowHeight="33" customHeight="1" x14ac:dyDescent="0.15"/>
  <cols>
    <col min="1" max="1" width="95.83203125" style="3" customWidth="1"/>
    <col min="2" max="4" width="20.83203125" style="3" customWidth="1"/>
    <col min="5" max="5" width="20.6640625" style="3" customWidth="1"/>
    <col min="6" max="6" width="19.1640625" style="3" customWidth="1"/>
    <col min="7" max="7" width="22" style="3" customWidth="1"/>
    <col min="8" max="8" width="19.5" style="3" customWidth="1"/>
    <col min="9" max="16384" width="8.83203125" style="3"/>
  </cols>
  <sheetData>
    <row r="1" spans="1:10" ht="70" customHeight="1" x14ac:dyDescent="0.15">
      <c r="A1" s="34" t="s">
        <v>38</v>
      </c>
      <c r="B1" s="34"/>
      <c r="C1" s="34"/>
      <c r="D1" s="34"/>
    </row>
    <row r="2" spans="1:10" ht="30" customHeight="1" x14ac:dyDescent="0.15">
      <c r="A2" s="6" t="s">
        <v>0</v>
      </c>
      <c r="B2" s="7" t="s">
        <v>35</v>
      </c>
      <c r="C2" s="7" t="s">
        <v>2</v>
      </c>
      <c r="D2" s="7" t="s">
        <v>36</v>
      </c>
      <c r="E2" s="7" t="s">
        <v>2</v>
      </c>
      <c r="F2" s="7" t="s">
        <v>37</v>
      </c>
      <c r="G2" s="7" t="s">
        <v>2</v>
      </c>
      <c r="H2" s="7" t="s">
        <v>3</v>
      </c>
    </row>
    <row r="3" spans="1:10" s="4" customFormat="1" ht="30" customHeight="1" x14ac:dyDescent="0.15">
      <c r="A3" s="8" t="s">
        <v>5</v>
      </c>
      <c r="B3" s="5">
        <v>0</v>
      </c>
      <c r="C3" s="10">
        <v>235</v>
      </c>
      <c r="D3" s="5">
        <v>0</v>
      </c>
      <c r="E3" s="10">
        <v>235</v>
      </c>
      <c r="F3" s="5">
        <v>0</v>
      </c>
      <c r="G3" s="10">
        <v>235</v>
      </c>
      <c r="H3" s="9">
        <f t="shared" ref="H3:H11" si="0">(B3*C3)+(D3*E3)+(F3*G3)</f>
        <v>0</v>
      </c>
      <c r="J3" s="4" t="s">
        <v>12</v>
      </c>
    </row>
    <row r="4" spans="1:10" s="4" customFormat="1" ht="30" customHeight="1" x14ac:dyDescent="0.15">
      <c r="A4" s="8" t="s">
        <v>6</v>
      </c>
      <c r="B4" s="5">
        <v>0</v>
      </c>
      <c r="C4" s="10">
        <v>235</v>
      </c>
      <c r="D4" s="5">
        <v>0</v>
      </c>
      <c r="E4" s="10">
        <v>235</v>
      </c>
      <c r="F4" s="5">
        <v>0</v>
      </c>
      <c r="G4" s="10">
        <v>235</v>
      </c>
      <c r="H4" s="9">
        <f t="shared" si="0"/>
        <v>0</v>
      </c>
      <c r="J4" s="4" t="s">
        <v>12</v>
      </c>
    </row>
    <row r="5" spans="1:10" s="4" customFormat="1" ht="30" customHeight="1" x14ac:dyDescent="0.15">
      <c r="A5" s="8" t="s">
        <v>7</v>
      </c>
      <c r="B5" s="5">
        <v>0</v>
      </c>
      <c r="C5" s="10">
        <v>235</v>
      </c>
      <c r="D5" s="5">
        <v>0</v>
      </c>
      <c r="E5" s="10">
        <v>235</v>
      </c>
      <c r="F5" s="5">
        <v>0</v>
      </c>
      <c r="G5" s="10">
        <v>235</v>
      </c>
      <c r="H5" s="9">
        <f t="shared" si="0"/>
        <v>0</v>
      </c>
      <c r="J5" s="4" t="s">
        <v>12</v>
      </c>
    </row>
    <row r="6" spans="1:10" s="4" customFormat="1" ht="30" customHeight="1" x14ac:dyDescent="0.15">
      <c r="A6" s="8" t="s">
        <v>8</v>
      </c>
      <c r="B6" s="5">
        <v>0</v>
      </c>
      <c r="C6" s="10">
        <v>50</v>
      </c>
      <c r="D6" s="5">
        <v>0</v>
      </c>
      <c r="E6" s="10">
        <v>50</v>
      </c>
      <c r="F6" s="5">
        <v>0</v>
      </c>
      <c r="G6" s="10">
        <v>50</v>
      </c>
      <c r="H6" s="9">
        <f t="shared" si="0"/>
        <v>0</v>
      </c>
      <c r="J6" s="4" t="s">
        <v>12</v>
      </c>
    </row>
    <row r="7" spans="1:10" s="4" customFormat="1" ht="30" customHeight="1" x14ac:dyDescent="0.15">
      <c r="A7" s="8" t="s">
        <v>9</v>
      </c>
      <c r="B7" s="5">
        <v>0</v>
      </c>
      <c r="C7" s="10">
        <v>50</v>
      </c>
      <c r="D7" s="5">
        <v>0</v>
      </c>
      <c r="E7" s="10">
        <v>50</v>
      </c>
      <c r="F7" s="5">
        <v>0</v>
      </c>
      <c r="G7" s="10">
        <v>50</v>
      </c>
      <c r="H7" s="9">
        <f t="shared" si="0"/>
        <v>0</v>
      </c>
    </row>
    <row r="8" spans="1:10" s="4" customFormat="1" ht="30" customHeight="1" x14ac:dyDescent="0.15">
      <c r="A8" s="8" t="s">
        <v>10</v>
      </c>
      <c r="B8" s="5">
        <v>0</v>
      </c>
      <c r="C8" s="10">
        <v>100</v>
      </c>
      <c r="D8" s="5">
        <v>0</v>
      </c>
      <c r="E8" s="10">
        <v>100</v>
      </c>
      <c r="F8" s="5">
        <v>0</v>
      </c>
      <c r="G8" s="10">
        <v>100</v>
      </c>
      <c r="H8" s="9">
        <f t="shared" si="0"/>
        <v>0</v>
      </c>
    </row>
    <row r="9" spans="1:10" s="4" customFormat="1" ht="30" customHeight="1" x14ac:dyDescent="0.15">
      <c r="A9" s="8" t="s">
        <v>11</v>
      </c>
      <c r="B9" s="5">
        <v>0</v>
      </c>
      <c r="C9" s="10">
        <v>100</v>
      </c>
      <c r="D9" s="5">
        <v>0</v>
      </c>
      <c r="E9" s="10">
        <v>100</v>
      </c>
      <c r="F9" s="5">
        <v>0</v>
      </c>
      <c r="G9" s="10">
        <v>100</v>
      </c>
      <c r="H9" s="9">
        <f t="shared" si="0"/>
        <v>0</v>
      </c>
    </row>
    <row r="10" spans="1:10" s="4" customFormat="1" ht="30" customHeight="1" x14ac:dyDescent="0.15">
      <c r="A10" s="8" t="s">
        <v>13</v>
      </c>
      <c r="B10" s="5">
        <v>0</v>
      </c>
      <c r="C10" s="10">
        <v>50</v>
      </c>
      <c r="D10" s="5">
        <v>0</v>
      </c>
      <c r="E10" s="10">
        <v>50</v>
      </c>
      <c r="F10" s="5">
        <v>0</v>
      </c>
      <c r="G10" s="10">
        <v>50</v>
      </c>
      <c r="H10" s="9">
        <f t="shared" si="0"/>
        <v>0</v>
      </c>
    </row>
    <row r="11" spans="1:10" s="4" customFormat="1" ht="30" customHeight="1" x14ac:dyDescent="0.15">
      <c r="A11" s="8" t="s">
        <v>4</v>
      </c>
      <c r="B11" s="5">
        <v>0</v>
      </c>
      <c r="C11" s="10">
        <v>50</v>
      </c>
      <c r="D11" s="5">
        <v>0</v>
      </c>
      <c r="E11" s="10">
        <v>50</v>
      </c>
      <c r="F11" s="5">
        <v>0</v>
      </c>
      <c r="G11" s="10">
        <v>50</v>
      </c>
      <c r="H11" s="9">
        <f t="shared" si="0"/>
        <v>0</v>
      </c>
      <c r="I11" s="41" t="s">
        <v>31</v>
      </c>
      <c r="J11" s="42"/>
    </row>
    <row r="12" spans="1:10" ht="33" customHeight="1" x14ac:dyDescent="0.15">
      <c r="A12" s="37" t="s">
        <v>32</v>
      </c>
      <c r="B12" s="38"/>
      <c r="C12" s="26"/>
      <c r="D12" s="26"/>
      <c r="E12" s="26"/>
      <c r="F12" s="26"/>
      <c r="G12" s="35">
        <f>SUM(H3:H11)</f>
        <v>0</v>
      </c>
      <c r="H12" s="36"/>
      <c r="I12" s="39">
        <f>G12*1.21</f>
        <v>0</v>
      </c>
      <c r="J12" s="40"/>
    </row>
    <row r="13" spans="1:10" customFormat="1" ht="15" customHeight="1" x14ac:dyDescent="0.15">
      <c r="A13" s="1"/>
      <c r="B13" s="1"/>
      <c r="C13" s="2"/>
      <c r="D13" s="2"/>
      <c r="E13" s="3"/>
    </row>
    <row r="14" spans="1:10" ht="33" customHeight="1" x14ac:dyDescent="0.15">
      <c r="A14" s="11"/>
      <c r="B14" s="13" t="s">
        <v>40</v>
      </c>
      <c r="C14" s="12" t="s">
        <v>2</v>
      </c>
      <c r="D14" s="12"/>
    </row>
    <row r="15" spans="1:10" ht="33" customHeight="1" x14ac:dyDescent="0.15">
      <c r="A15" s="15" t="s">
        <v>39</v>
      </c>
      <c r="B15" s="5">
        <v>0</v>
      </c>
      <c r="C15" s="17">
        <v>50</v>
      </c>
      <c r="D15" s="18">
        <f>B15*C15</f>
        <v>0</v>
      </c>
    </row>
    <row r="16" spans="1:10" ht="33" customHeight="1" x14ac:dyDescent="0.15">
      <c r="A16" s="19"/>
      <c r="B16" s="19"/>
      <c r="C16" s="19"/>
      <c r="D16" s="24">
        <f>D15</f>
        <v>0</v>
      </c>
    </row>
    <row r="18" spans="1:7" ht="33" customHeight="1" x14ac:dyDescent="0.15">
      <c r="A18" s="11" t="s">
        <v>30</v>
      </c>
      <c r="B18" s="12" t="s">
        <v>14</v>
      </c>
      <c r="C18" s="13" t="s">
        <v>15</v>
      </c>
      <c r="D18" s="13" t="s">
        <v>16</v>
      </c>
      <c r="E18" s="12" t="s">
        <v>17</v>
      </c>
      <c r="F18" s="14" t="s">
        <v>2</v>
      </c>
      <c r="G18" s="12" t="s">
        <v>18</v>
      </c>
    </row>
    <row r="19" spans="1:7" ht="33" customHeight="1" x14ac:dyDescent="0.15">
      <c r="A19" s="15" t="s">
        <v>19</v>
      </c>
      <c r="B19" s="16">
        <v>2</v>
      </c>
      <c r="C19" s="17" t="s">
        <v>20</v>
      </c>
      <c r="D19" s="5">
        <v>0</v>
      </c>
      <c r="E19" s="17" t="s">
        <v>20</v>
      </c>
      <c r="F19" s="16">
        <v>4</v>
      </c>
      <c r="G19" s="18">
        <f>B19*D19*F19</f>
        <v>0</v>
      </c>
    </row>
    <row r="20" spans="1:7" ht="33" customHeight="1" x14ac:dyDescent="0.15">
      <c r="A20" s="15" t="s">
        <v>21</v>
      </c>
      <c r="B20" s="16">
        <v>1</v>
      </c>
      <c r="C20" s="17" t="s">
        <v>20</v>
      </c>
      <c r="D20" s="5">
        <v>0</v>
      </c>
      <c r="E20" s="17" t="s">
        <v>20</v>
      </c>
      <c r="F20" s="16">
        <v>4</v>
      </c>
      <c r="G20" s="18">
        <f>B20*D20*F20</f>
        <v>0</v>
      </c>
    </row>
    <row r="21" spans="1:7" ht="33" customHeight="1" x14ac:dyDescent="0.15">
      <c r="A21" s="15" t="s">
        <v>22</v>
      </c>
      <c r="B21" s="16">
        <v>1</v>
      </c>
      <c r="C21" s="5">
        <v>0</v>
      </c>
      <c r="D21" s="17" t="s">
        <v>20</v>
      </c>
      <c r="E21" s="17" t="s">
        <v>20</v>
      </c>
      <c r="F21" s="16">
        <v>48</v>
      </c>
      <c r="G21" s="18">
        <f>B21*C21*F21</f>
        <v>0</v>
      </c>
    </row>
    <row r="22" spans="1:7" ht="33" customHeight="1" x14ac:dyDescent="0.15">
      <c r="A22" s="15" t="s">
        <v>23</v>
      </c>
      <c r="B22" s="16">
        <v>1</v>
      </c>
      <c r="C22" s="5">
        <v>0</v>
      </c>
      <c r="D22" s="17" t="s">
        <v>20</v>
      </c>
      <c r="E22" s="17" t="s">
        <v>20</v>
      </c>
      <c r="F22" s="16">
        <v>48</v>
      </c>
      <c r="G22" s="18">
        <f>B22*C22*F22</f>
        <v>0</v>
      </c>
    </row>
    <row r="23" spans="1:7" ht="33" customHeight="1" x14ac:dyDescent="0.15">
      <c r="A23" s="15" t="s">
        <v>24</v>
      </c>
      <c r="B23" s="16">
        <v>1</v>
      </c>
      <c r="C23" s="5">
        <v>0</v>
      </c>
      <c r="D23" s="17" t="s">
        <v>20</v>
      </c>
      <c r="E23" s="17" t="s">
        <v>20</v>
      </c>
      <c r="F23" s="16">
        <v>48</v>
      </c>
      <c r="G23" s="18">
        <f>B23*C23*F23</f>
        <v>0</v>
      </c>
    </row>
    <row r="24" spans="1:7" ht="33" customHeight="1" x14ac:dyDescent="0.15">
      <c r="A24" s="15" t="s">
        <v>25</v>
      </c>
      <c r="B24" s="16">
        <v>1</v>
      </c>
      <c r="C24" s="5">
        <v>0</v>
      </c>
      <c r="D24" s="17" t="s">
        <v>20</v>
      </c>
      <c r="E24" s="17" t="s">
        <v>20</v>
      </c>
      <c r="F24" s="16">
        <v>48</v>
      </c>
      <c r="G24" s="18">
        <f>B24*C24*F24</f>
        <v>0</v>
      </c>
    </row>
    <row r="25" spans="1:7" ht="33" customHeight="1" x14ac:dyDescent="0.15">
      <c r="A25" s="15" t="s">
        <v>26</v>
      </c>
      <c r="B25" s="16">
        <v>30</v>
      </c>
      <c r="C25" s="17" t="s">
        <v>20</v>
      </c>
      <c r="D25" s="5">
        <v>0</v>
      </c>
      <c r="E25" s="17" t="s">
        <v>20</v>
      </c>
      <c r="F25" s="16">
        <v>4</v>
      </c>
      <c r="G25" s="18">
        <f>B25*D25*F25</f>
        <v>0</v>
      </c>
    </row>
    <row r="26" spans="1:7" ht="33" customHeight="1" x14ac:dyDescent="0.15">
      <c r="A26" s="19" t="s">
        <v>27</v>
      </c>
      <c r="B26" s="20"/>
      <c r="C26" s="19"/>
      <c r="D26" s="19"/>
      <c r="E26" s="19"/>
      <c r="F26" s="20">
        <v>15</v>
      </c>
      <c r="G26" s="24">
        <f>SUM(G19:G25)*F26</f>
        <v>0</v>
      </c>
    </row>
    <row r="27" spans="1:7" ht="33" customHeight="1" thickBot="1" x14ac:dyDescent="0.2">
      <c r="A27" s="1"/>
      <c r="B27" s="2"/>
      <c r="C27" s="1"/>
      <c r="D27" s="1"/>
      <c r="E27" s="2"/>
      <c r="F27" s="2"/>
      <c r="G27" s="2"/>
    </row>
    <row r="28" spans="1:7" ht="33" customHeight="1" thickBot="1" x14ac:dyDescent="0.2">
      <c r="A28" s="21" t="s">
        <v>28</v>
      </c>
      <c r="B28" s="22" t="s">
        <v>29</v>
      </c>
      <c r="C28" s="27">
        <v>0</v>
      </c>
      <c r="D28" s="28"/>
      <c r="E28" s="29"/>
      <c r="F28" s="2"/>
      <c r="G28" s="2"/>
    </row>
    <row r="30" spans="1:7" ht="53" customHeight="1" x14ac:dyDescent="0.15">
      <c r="A30" s="25" t="s">
        <v>33</v>
      </c>
      <c r="B30" s="30">
        <f>C28+G26+G12+D16</f>
        <v>0</v>
      </c>
      <c r="C30" s="31"/>
      <c r="D30" s="31"/>
      <c r="E30" s="32"/>
    </row>
    <row r="32" spans="1:7" ht="78" customHeight="1" x14ac:dyDescent="0.15">
      <c r="A32" s="23" t="s">
        <v>1</v>
      </c>
      <c r="B32" s="33" t="s">
        <v>34</v>
      </c>
      <c r="C32" s="33"/>
      <c r="D32" s="33"/>
      <c r="E32" s="33"/>
    </row>
  </sheetData>
  <sheetProtection algorithmName="SHA-512" hashValue="/l1W39pIHZVzCieAufvKADqwANwROtgBhbrMUfiB7T9JIUhgtFtZ2YeNvxsC9m4m4UrKkXFhmnDK2rQiUHGung==" saltValue="fSCAUaUTLUmq7tTSnq/O7w==" spinCount="100000" sheet="1" deleteRows="0"/>
  <mergeCells count="8">
    <mergeCell ref="I12:J12"/>
    <mergeCell ref="I11:J11"/>
    <mergeCell ref="C28:E28"/>
    <mergeCell ref="B30:E30"/>
    <mergeCell ref="B32:E32"/>
    <mergeCell ref="A1:D1"/>
    <mergeCell ref="G12:H12"/>
    <mergeCell ref="A12:B12"/>
  </mergeCells>
  <phoneticPr fontId="0" type="noConversion"/>
  <dataValidations count="1">
    <dataValidation type="decimal" allowBlank="1" showInputMessage="1" showErrorMessage="1" sqref="C28:E28" xr:uid="{4E6941A8-FBFE-494E-ADE9-3EE764DAC3D5}">
      <formula1>0</formula1>
      <formula2>5000</formula2>
    </dataValidation>
  </dataValidations>
  <pageMargins left="0.75" right="0.75" top="1" bottom="1" header="0.5" footer="0.5"/>
  <pageSetup paperSize="8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Aeres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/>
  <cp:lastModifiedBy>Saskia Roos</cp:lastModifiedBy>
  <cp:lastPrinted>2012-06-01T14:56:54Z</cp:lastPrinted>
  <dcterms:created xsi:type="dcterms:W3CDTF">2012-05-03T13:30:25Z</dcterms:created>
  <dcterms:modified xsi:type="dcterms:W3CDTF">2022-01-24T14:20:08Z</dcterms:modified>
  <cp:category/>
</cp:coreProperties>
</file>