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aterschaphd-my.sharepoint.com/personal/g_mans_wshd_nl/Documents/Aanbestedingen/Online meters waterlijn Infrastructuur/"/>
    </mc:Choice>
  </mc:AlternateContent>
  <xr:revisionPtr revIDLastSave="718" documentId="8_{DFD36782-AF04-42A3-B02B-1D25E7B52735}" xr6:coauthVersionLast="47" xr6:coauthVersionMax="47" xr10:uidLastSave="{27F29424-4DD8-4B8C-B915-9993DFFF4AFE}"/>
  <bookViews>
    <workbookView xWindow="28680" yWindow="-120" windowWidth="29040" windowHeight="15840" xr2:uid="{00000000-000D-0000-FFFF-FFFF00000000}"/>
  </bookViews>
  <sheets>
    <sheet name="1. Samenvatting " sheetId="11" r:id="rId1"/>
    <sheet name="2. Bouwkosten per locatie" sheetId="7" r:id="rId2"/>
    <sheet name="3. Overige kosten" sheetId="13" r:id="rId3"/>
  </sheets>
  <definedNames>
    <definedName name="_xlnm.Print_Area" localSheetId="0">'1. Samenvatting '!$A$1:$C$41</definedName>
    <definedName name="_xlnm.Print_Area" localSheetId="1">'2. Bouwkosten per locatie'!$A$1:$F$392</definedName>
    <definedName name="_xlnm.Print_Area" localSheetId="2">'3. Overige kosten'!$A$1:$G$20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3" i="13" l="1"/>
  <c r="G12" i="13"/>
  <c r="F387" i="7" l="1"/>
  <c r="F386" i="7"/>
  <c r="F384" i="7"/>
  <c r="F383" i="7"/>
  <c r="F382" i="7"/>
  <c r="F381" i="7"/>
  <c r="C380" i="7"/>
  <c r="F380" i="7" s="1"/>
  <c r="C379" i="7"/>
  <c r="F379" i="7" s="1"/>
  <c r="F377" i="7"/>
  <c r="F376" i="7"/>
  <c r="F375" i="7"/>
  <c r="F374" i="7"/>
  <c r="F373" i="7"/>
  <c r="F371" i="7"/>
  <c r="F370" i="7"/>
  <c r="F367" i="7"/>
  <c r="F366" i="7"/>
  <c r="F364" i="7"/>
  <c r="F363" i="7"/>
  <c r="F362" i="7"/>
  <c r="F361" i="7"/>
  <c r="C360" i="7"/>
  <c r="F360" i="7" s="1"/>
  <c r="C359" i="7"/>
  <c r="C358" i="7" s="1"/>
  <c r="F358" i="7" s="1"/>
  <c r="F357" i="7"/>
  <c r="F356" i="7"/>
  <c r="F355" i="7"/>
  <c r="F354" i="7"/>
  <c r="F353" i="7"/>
  <c r="F351" i="7"/>
  <c r="F350" i="7"/>
  <c r="F347" i="7"/>
  <c r="F346" i="7"/>
  <c r="F344" i="7"/>
  <c r="F343" i="7"/>
  <c r="F342" i="7"/>
  <c r="F341" i="7"/>
  <c r="C340" i="7"/>
  <c r="F340" i="7" s="1"/>
  <c r="C339" i="7"/>
  <c r="F339" i="7" s="1"/>
  <c r="F337" i="7"/>
  <c r="F336" i="7"/>
  <c r="F335" i="7"/>
  <c r="F334" i="7"/>
  <c r="F333" i="7"/>
  <c r="F331" i="7"/>
  <c r="F330" i="7"/>
  <c r="F327" i="7"/>
  <c r="F326" i="7"/>
  <c r="F324" i="7"/>
  <c r="F323" i="7"/>
  <c r="F322" i="7"/>
  <c r="F321" i="7"/>
  <c r="C320" i="7"/>
  <c r="F320" i="7" s="1"/>
  <c r="C319" i="7"/>
  <c r="F319" i="7" s="1"/>
  <c r="F317" i="7"/>
  <c r="F316" i="7"/>
  <c r="F315" i="7"/>
  <c r="F314" i="7"/>
  <c r="F313" i="7"/>
  <c r="F311" i="7"/>
  <c r="F310" i="7"/>
  <c r="F307" i="7"/>
  <c r="F306" i="7"/>
  <c r="F304" i="7"/>
  <c r="F303" i="7"/>
  <c r="F302" i="7"/>
  <c r="F301" i="7"/>
  <c r="C300" i="7"/>
  <c r="F300" i="7" s="1"/>
  <c r="C299" i="7"/>
  <c r="C298" i="7" s="1"/>
  <c r="F298" i="7" s="1"/>
  <c r="F297" i="7"/>
  <c r="F296" i="7"/>
  <c r="F295" i="7"/>
  <c r="F294" i="7"/>
  <c r="F293" i="7"/>
  <c r="F291" i="7"/>
  <c r="F290" i="7"/>
  <c r="F287" i="7"/>
  <c r="F286" i="7"/>
  <c r="F284" i="7"/>
  <c r="F283" i="7"/>
  <c r="F282" i="7"/>
  <c r="F281" i="7"/>
  <c r="C280" i="7"/>
  <c r="F280" i="7" s="1"/>
  <c r="C279" i="7"/>
  <c r="F279" i="7" s="1"/>
  <c r="F277" i="7"/>
  <c r="F276" i="7"/>
  <c r="F275" i="7"/>
  <c r="F274" i="7"/>
  <c r="F273" i="7"/>
  <c r="F271" i="7"/>
  <c r="F270" i="7"/>
  <c r="F267" i="7"/>
  <c r="F266" i="7"/>
  <c r="F264" i="7"/>
  <c r="F263" i="7"/>
  <c r="F262" i="7"/>
  <c r="F261" i="7"/>
  <c r="C260" i="7"/>
  <c r="F260" i="7" s="1"/>
  <c r="C259" i="7"/>
  <c r="F259" i="7" s="1"/>
  <c r="F257" i="7"/>
  <c r="F256" i="7"/>
  <c r="F255" i="7"/>
  <c r="F254" i="7"/>
  <c r="F253" i="7"/>
  <c r="F251" i="7"/>
  <c r="F250" i="7"/>
  <c r="F247" i="7"/>
  <c r="F246" i="7"/>
  <c r="F244" i="7"/>
  <c r="F243" i="7"/>
  <c r="F242" i="7"/>
  <c r="F241" i="7"/>
  <c r="C240" i="7"/>
  <c r="F240" i="7" s="1"/>
  <c r="C239" i="7"/>
  <c r="F239" i="7" s="1"/>
  <c r="F237" i="7"/>
  <c r="F236" i="7"/>
  <c r="F235" i="7"/>
  <c r="F234" i="7"/>
  <c r="F233" i="7"/>
  <c r="F231" i="7"/>
  <c r="F230" i="7"/>
  <c r="F227" i="7"/>
  <c r="F226" i="7"/>
  <c r="F224" i="7"/>
  <c r="F223" i="7"/>
  <c r="F222" i="7"/>
  <c r="F221" i="7"/>
  <c r="C220" i="7"/>
  <c r="F220" i="7" s="1"/>
  <c r="C219" i="7"/>
  <c r="F219" i="7" s="1"/>
  <c r="F217" i="7"/>
  <c r="F216" i="7"/>
  <c r="F215" i="7"/>
  <c r="F214" i="7"/>
  <c r="F213" i="7"/>
  <c r="F211" i="7"/>
  <c r="F210" i="7"/>
  <c r="F207" i="7"/>
  <c r="F206" i="7"/>
  <c r="F204" i="7"/>
  <c r="F203" i="7"/>
  <c r="F202" i="7"/>
  <c r="F201" i="7"/>
  <c r="C200" i="7"/>
  <c r="F200" i="7" s="1"/>
  <c r="C199" i="7"/>
  <c r="F199" i="7" s="1"/>
  <c r="F197" i="7"/>
  <c r="F196" i="7"/>
  <c r="F195" i="7"/>
  <c r="F194" i="7"/>
  <c r="F193" i="7"/>
  <c r="F191" i="7"/>
  <c r="F190" i="7"/>
  <c r="F187" i="7"/>
  <c r="F186" i="7"/>
  <c r="F184" i="7"/>
  <c r="F183" i="7"/>
  <c r="F182" i="7"/>
  <c r="F181" i="7"/>
  <c r="C180" i="7"/>
  <c r="F180" i="7" s="1"/>
  <c r="C179" i="7"/>
  <c r="F179" i="7" s="1"/>
  <c r="F177" i="7"/>
  <c r="F176" i="7"/>
  <c r="F175" i="7"/>
  <c r="F174" i="7"/>
  <c r="F173" i="7"/>
  <c r="F171" i="7"/>
  <c r="F170" i="7"/>
  <c r="F167" i="7"/>
  <c r="F166" i="7"/>
  <c r="F164" i="7"/>
  <c r="F163" i="7"/>
  <c r="F162" i="7"/>
  <c r="F161" i="7"/>
  <c r="C160" i="7"/>
  <c r="F160" i="7" s="1"/>
  <c r="C159" i="7"/>
  <c r="F159" i="7" s="1"/>
  <c r="F157" i="7"/>
  <c r="F156" i="7"/>
  <c r="F155" i="7"/>
  <c r="F154" i="7"/>
  <c r="F153" i="7"/>
  <c r="F151" i="7"/>
  <c r="F150" i="7"/>
  <c r="F147" i="7"/>
  <c r="F146" i="7"/>
  <c r="F144" i="7"/>
  <c r="F143" i="7"/>
  <c r="F142" i="7"/>
  <c r="F141" i="7"/>
  <c r="C140" i="7"/>
  <c r="F140" i="7" s="1"/>
  <c r="C139" i="7"/>
  <c r="F139" i="7" s="1"/>
  <c r="F137" i="7"/>
  <c r="F136" i="7"/>
  <c r="F135" i="7"/>
  <c r="F134" i="7"/>
  <c r="F133" i="7"/>
  <c r="F131" i="7"/>
  <c r="F130" i="7"/>
  <c r="F127" i="7"/>
  <c r="F126" i="7"/>
  <c r="F124" i="7"/>
  <c r="F123" i="7"/>
  <c r="F122" i="7"/>
  <c r="F121" i="7"/>
  <c r="C120" i="7"/>
  <c r="F120" i="7" s="1"/>
  <c r="C119" i="7"/>
  <c r="C118" i="7" s="1"/>
  <c r="F118" i="7" s="1"/>
  <c r="F117" i="7"/>
  <c r="F116" i="7"/>
  <c r="F115" i="7"/>
  <c r="F114" i="7"/>
  <c r="F113" i="7"/>
  <c r="F111" i="7"/>
  <c r="F110" i="7"/>
  <c r="F107" i="7"/>
  <c r="F106" i="7"/>
  <c r="F104" i="7"/>
  <c r="F103" i="7"/>
  <c r="F102" i="7"/>
  <c r="F101" i="7"/>
  <c r="C100" i="7"/>
  <c r="F100" i="7" s="1"/>
  <c r="C99" i="7"/>
  <c r="C98" i="7" s="1"/>
  <c r="F98" i="7" s="1"/>
  <c r="F97" i="7"/>
  <c r="F96" i="7"/>
  <c r="F95" i="7"/>
  <c r="F94" i="7"/>
  <c r="F93" i="7"/>
  <c r="F91" i="7"/>
  <c r="F90" i="7"/>
  <c r="F87" i="7"/>
  <c r="F86" i="7"/>
  <c r="F84" i="7"/>
  <c r="F83" i="7"/>
  <c r="F82" i="7"/>
  <c r="F81" i="7"/>
  <c r="C80" i="7"/>
  <c r="F80" i="7" s="1"/>
  <c r="C79" i="7"/>
  <c r="C78" i="7" s="1"/>
  <c r="F78" i="7" s="1"/>
  <c r="F77" i="7"/>
  <c r="F76" i="7"/>
  <c r="F75" i="7"/>
  <c r="F74" i="7"/>
  <c r="F73" i="7"/>
  <c r="F71" i="7"/>
  <c r="F70" i="7"/>
  <c r="C60" i="7"/>
  <c r="F60" i="7" s="1"/>
  <c r="C59" i="7"/>
  <c r="F59" i="7" s="1"/>
  <c r="C40" i="7"/>
  <c r="F40" i="7" s="1"/>
  <c r="C39" i="7"/>
  <c r="F39" i="7" s="1"/>
  <c r="C20" i="7"/>
  <c r="F20" i="7" s="1"/>
  <c r="C19" i="7"/>
  <c r="F19" i="7" s="1"/>
  <c r="F67" i="7"/>
  <c r="F66" i="7"/>
  <c r="F64" i="7"/>
  <c r="F63" i="7"/>
  <c r="F62" i="7"/>
  <c r="F61" i="7"/>
  <c r="F57" i="7"/>
  <c r="F56" i="7"/>
  <c r="F55" i="7"/>
  <c r="F54" i="7"/>
  <c r="F53" i="7"/>
  <c r="F51" i="7"/>
  <c r="F50" i="7"/>
  <c r="F47" i="7"/>
  <c r="F46" i="7"/>
  <c r="F44" i="7"/>
  <c r="F43" i="7"/>
  <c r="F42" i="7"/>
  <c r="F41" i="7"/>
  <c r="F38" i="7"/>
  <c r="F37" i="7"/>
  <c r="F36" i="7"/>
  <c r="F35" i="7"/>
  <c r="F34" i="7"/>
  <c r="F33" i="7"/>
  <c r="F31" i="7"/>
  <c r="F30" i="7"/>
  <c r="F11" i="7"/>
  <c r="F10" i="7"/>
  <c r="F13" i="7"/>
  <c r="F16" i="7"/>
  <c r="F21" i="7"/>
  <c r="F26" i="7"/>
  <c r="F27" i="7"/>
  <c r="F18" i="7"/>
  <c r="F22" i="7"/>
  <c r="F23" i="7"/>
  <c r="F24" i="7"/>
  <c r="F17" i="7"/>
  <c r="F14" i="7"/>
  <c r="F15" i="7"/>
  <c r="G8" i="13"/>
  <c r="G10" i="13"/>
  <c r="G9" i="13"/>
  <c r="C28" i="11"/>
  <c r="B9" i="11"/>
  <c r="G16" i="13" l="1"/>
  <c r="C20" i="11" s="1"/>
  <c r="F252" i="7"/>
  <c r="F372" i="7"/>
  <c r="C378" i="7"/>
  <c r="F378" i="7" s="1"/>
  <c r="F369" i="7" s="1"/>
  <c r="F352" i="7"/>
  <c r="F359" i="7"/>
  <c r="F332" i="7"/>
  <c r="C338" i="7"/>
  <c r="F338" i="7" s="1"/>
  <c r="F312" i="7"/>
  <c r="C318" i="7"/>
  <c r="F318" i="7" s="1"/>
  <c r="F292" i="7"/>
  <c r="F272" i="7"/>
  <c r="F299" i="7"/>
  <c r="C258" i="7"/>
  <c r="F258" i="7" s="1"/>
  <c r="C198" i="7"/>
  <c r="F198" i="7" s="1"/>
  <c r="C218" i="7"/>
  <c r="F218" i="7" s="1"/>
  <c r="C278" i="7"/>
  <c r="F278" i="7" s="1"/>
  <c r="C238" i="7"/>
  <c r="F238" i="7" s="1"/>
  <c r="F232" i="7"/>
  <c r="C178" i="7"/>
  <c r="F178" i="7" s="1"/>
  <c r="F212" i="7"/>
  <c r="F172" i="7"/>
  <c r="F192" i="7"/>
  <c r="C138" i="7"/>
  <c r="F138" i="7" s="1"/>
  <c r="C158" i="7"/>
  <c r="F158" i="7" s="1"/>
  <c r="F152" i="7"/>
  <c r="F132" i="7"/>
  <c r="F92" i="7"/>
  <c r="F112" i="7"/>
  <c r="F119" i="7"/>
  <c r="F72" i="7"/>
  <c r="F99" i="7"/>
  <c r="F79" i="7"/>
  <c r="C58" i="7"/>
  <c r="F58" i="7" s="1"/>
  <c r="F52" i="7"/>
  <c r="F32" i="7"/>
  <c r="F29" i="7" s="1"/>
  <c r="F12" i="7"/>
  <c r="F9" i="7" s="1"/>
  <c r="B4" i="11"/>
  <c r="F329" i="7" l="1"/>
  <c r="F349" i="7"/>
  <c r="F249" i="7"/>
  <c r="F289" i="7"/>
  <c r="F169" i="7"/>
  <c r="F269" i="7"/>
  <c r="F189" i="7"/>
  <c r="F309" i="7"/>
  <c r="F229" i="7"/>
  <c r="F209" i="7"/>
  <c r="F149" i="7"/>
  <c r="F49" i="7"/>
  <c r="F129" i="7"/>
  <c r="F69" i="7"/>
  <c r="F89" i="7"/>
  <c r="F109" i="7"/>
  <c r="F389" i="7" l="1"/>
  <c r="C17" i="11" s="1"/>
  <c r="C30" i="11" s="1"/>
  <c r="C33" i="11" s="1"/>
  <c r="C35" i="11" s="1"/>
  <c r="C37" i="11" s="1"/>
</calcChain>
</file>

<file path=xl/sharedStrings.xml><?xml version="1.0" encoding="utf-8"?>
<sst xmlns="http://schemas.openxmlformats.org/spreadsheetml/2006/main" count="726" uniqueCount="100">
  <si>
    <t>Project</t>
  </si>
  <si>
    <t>Bestek "Realiseren infrastructuur" t.b.v. Online-meters Waterlijn</t>
  </si>
  <si>
    <t>Besteknr.</t>
  </si>
  <si>
    <t>HD-ZB-OMW</t>
  </si>
  <si>
    <t>Datum:</t>
  </si>
  <si>
    <t>Versie:</t>
  </si>
  <si>
    <t xml:space="preserve">1.0 </t>
  </si>
  <si>
    <t>Inschrijver wordt verzocht alle blauwe cellen in te vullen.</t>
  </si>
  <si>
    <t>Project:</t>
  </si>
  <si>
    <t>Inschrijver:</t>
  </si>
  <si>
    <t>&lt;&lt; vul in: bedrijfsnaam</t>
  </si>
  <si>
    <t>Naam:</t>
  </si>
  <si>
    <t>&lt;&lt; vul in: datum</t>
  </si>
  <si>
    <t>1. Samenvatting</t>
  </si>
  <si>
    <t>Bedrag in euro</t>
  </si>
  <si>
    <t>Subtotaal bouwkosten:</t>
  </si>
  <si>
    <t>3. Overige kosten</t>
  </si>
  <si>
    <t>Subtotaal overige kosten:</t>
  </si>
  <si>
    <t>Eenmalige kosten</t>
  </si>
  <si>
    <t xml:space="preserve"> </t>
  </si>
  <si>
    <t>Uitvoeringskosten (overige)</t>
  </si>
  <si>
    <t>&lt;&lt; vul in: bedrag</t>
  </si>
  <si>
    <t>Algemene kosten</t>
  </si>
  <si>
    <t>Winst en risico kosten</t>
  </si>
  <si>
    <t>Subtotaal eenmalige kosten:</t>
  </si>
  <si>
    <t>TOTAAL:</t>
  </si>
  <si>
    <t>TOTAAL AANNEEMSOM (exclusief omzetbelasting BTW)</t>
  </si>
  <si>
    <t>Omzetbelasting BTW 21%</t>
  </si>
  <si>
    <t>TOTAAL AANNEEMSOM (inclusief omzetbelasting BTW)</t>
  </si>
  <si>
    <t>2. Bouwkosten per locatie (hoofdstuk 2 t/m 18)</t>
  </si>
  <si>
    <t>Via de + / - kan de desbetreffende locatie worden uitgevouwen</t>
  </si>
  <si>
    <t>Onderdeel</t>
  </si>
  <si>
    <t>Hoeveelheid</t>
  </si>
  <si>
    <t>Een-heid</t>
  </si>
  <si>
    <t>Prijs per eenheid</t>
  </si>
  <si>
    <t>Totaal</t>
  </si>
  <si>
    <t>Locatiecode:</t>
  </si>
  <si>
    <t>Prijs per locatie:</t>
  </si>
  <si>
    <t>RWZI Barendrecht</t>
  </si>
  <si>
    <t>&lt;&lt; vul in KOLOM E, uw prijs per eenheid PER REGEL in!</t>
  </si>
  <si>
    <t>Engineering en werkplannen</t>
  </si>
  <si>
    <t>post</t>
  </si>
  <si>
    <t>Elektotechnische werkzaamheden</t>
  </si>
  <si>
    <t>Datakasten</t>
  </si>
  <si>
    <t>Centrale datakast (uitbreiding en/of nieuw)</t>
  </si>
  <si>
    <t>stuks</t>
  </si>
  <si>
    <t>Opstellingsbehuizing datakast</t>
  </si>
  <si>
    <t>Nabezinkbrug datakast</t>
  </si>
  <si>
    <t>Meetversterker datakast</t>
  </si>
  <si>
    <t>Terreinbekabeling en kabelgeleiding, inclusief graafwerk</t>
  </si>
  <si>
    <t>Opstellingsbehuizing, inclusief inrichting</t>
  </si>
  <si>
    <t>Fundatie en plaatsing</t>
  </si>
  <si>
    <t>Voedingsverdeler</t>
  </si>
  <si>
    <t>Armaturen</t>
  </si>
  <si>
    <t>Aanpassingen Technische automatisering</t>
  </si>
  <si>
    <t>Aanpassingen Netwerkconfiguratie</t>
  </si>
  <si>
    <t>Testen en inbedrijfstellen</t>
  </si>
  <si>
    <t>Projectmanagement (PL, Wvb, uitvoerder)</t>
  </si>
  <si>
    <t>Bouwplaatskosten</t>
  </si>
  <si>
    <t>RWZI Den Bommel</t>
  </si>
  <si>
    <t>RWZI Dordrecht</t>
  </si>
  <si>
    <t>RWZI Goedereede</t>
  </si>
  <si>
    <t>RWZI Heenvliet</t>
  </si>
  <si>
    <t>RWZI Hellevoetsluis</t>
  </si>
  <si>
    <t>RWZI Middelharnis</t>
  </si>
  <si>
    <t>RWZI Numansdorp</t>
  </si>
  <si>
    <t>RWZI Ooltgensplaat</t>
  </si>
  <si>
    <t>RWZI Oostvoorne</t>
  </si>
  <si>
    <t>RWZI Oud Beijerland</t>
  </si>
  <si>
    <t>RWZI Oude Tonge</t>
  </si>
  <si>
    <t>RWZI Piershil</t>
  </si>
  <si>
    <t>RWZI Ridderkerk</t>
  </si>
  <si>
    <t>RWZI Hoogvliet</t>
  </si>
  <si>
    <t>RWZI Rozenburg</t>
  </si>
  <si>
    <t>RWZI Spijkenisse</t>
  </si>
  <si>
    <t>RWZI Strijen</t>
  </si>
  <si>
    <t>RWZI Zwijndrecht</t>
  </si>
  <si>
    <t>Subtotaal bouwkosten exclusief BTW</t>
  </si>
  <si>
    <t>Verrekenbaar</t>
  </si>
  <si>
    <t>Hoofdstuk:</t>
  </si>
  <si>
    <t>Omschrijving:</t>
  </si>
  <si>
    <t>7.2</t>
  </si>
  <si>
    <t>Aanbrengen reservemantelbuizen Ø 110mm</t>
  </si>
  <si>
    <t>V</t>
  </si>
  <si>
    <t>m1</t>
  </si>
  <si>
    <t>&lt;&lt; vul in KOLOM E 'Prijs per eenheid' uw prijs per eenheid in!</t>
  </si>
  <si>
    <t>11.2</t>
  </si>
  <si>
    <t>Opleidingsvoorziening</t>
  </si>
  <si>
    <t>17</t>
  </si>
  <si>
    <t>Aanpassen netwerkconfiguratie</t>
  </si>
  <si>
    <t>uur</t>
  </si>
  <si>
    <t>-</t>
  </si>
  <si>
    <t>Documentatie bij oplevering (alle zuiveringen)</t>
  </si>
  <si>
    <t>Coördinatieverplichting (alle zuiveringen)</t>
  </si>
  <si>
    <t>Subtotaal overige kosten exclusief BTW</t>
  </si>
  <si>
    <t>&lt;&lt; vul in: eigen naam (tekenbevoegde)</t>
  </si>
  <si>
    <t xml:space="preserve">Handtekening: </t>
  </si>
  <si>
    <t>&lt;&lt; vul in: handtekening tekenbevoegde</t>
  </si>
  <si>
    <t>2. Bouwkosten alle locaties</t>
  </si>
  <si>
    <t>1 Inschrijfstaat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</si>
</sst>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€&quot;\ * #,##0.00_);_(&quot;€&quot;\ * \(#,##0.00\);_(&quot;€&quot;\ * &quot;-&quot;??_);_(@_)"/>
    <numFmt numFmtId="165" formatCode="_ [$€-2]\ * #,##0.00_ ;_ [$€-2]\ * \-#,##0.00_ ;_ [$€-2]\ * &quot;-&quot;??_ ;_ @_ "/>
    <numFmt numFmtId="166" formatCode="[$-413]d\ mmmm\ yyyy;@"/>
  </numFmts>
  <fonts count="9" x14ac:knownFonts="1">
    <font>
      <sz val="10"/>
      <name val="Arial"/>
    </font>
    <font>
      <sz val="10"/>
      <name val="Arial"/>
      <family val="2"/>
    </font>
    <font>
      <sz val="9"/>
      <name val="Verdana"/>
      <family val="2"/>
    </font>
    <font>
      <b/>
      <sz val="9"/>
      <name val="Verdana"/>
      <family val="2"/>
    </font>
    <font>
      <i/>
      <sz val="9"/>
      <name val="Verdana"/>
      <family val="2"/>
    </font>
    <font>
      <b/>
      <i/>
      <sz val="9"/>
      <name val="Verdana"/>
      <family val="2"/>
    </font>
    <font>
      <sz val="9"/>
      <color rgb="FFFF0000"/>
      <name val="Verdana"/>
      <family val="2"/>
    </font>
    <font>
      <b/>
      <sz val="9"/>
      <color theme="1"/>
      <name val="Verdana"/>
      <family val="2"/>
    </font>
    <font>
      <b/>
      <sz val="9"/>
      <color rgb="FFFF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ED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/>
    <xf numFmtId="0" fontId="2" fillId="0" borderId="0" xfId="0" applyFont="1"/>
    <xf numFmtId="164" fontId="2" fillId="0" borderId="0" xfId="2" applyFont="1"/>
    <xf numFmtId="0" fontId="2" fillId="0" borderId="0" xfId="0" quotePrefix="1" applyFont="1" applyAlignment="1">
      <alignment horizontal="left" vertical="top" wrapText="1"/>
    </xf>
    <xf numFmtId="0" fontId="2" fillId="0" borderId="0" xfId="0" quotePrefix="1" applyFont="1"/>
    <xf numFmtId="0" fontId="2" fillId="0" borderId="0" xfId="0" quotePrefix="1" applyFont="1" applyAlignment="1">
      <alignment wrapText="1"/>
    </xf>
    <xf numFmtId="0" fontId="2" fillId="0" borderId="0" xfId="0" quotePrefix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quotePrefix="1" applyFont="1"/>
    <xf numFmtId="0" fontId="2" fillId="0" borderId="1" xfId="0" applyFont="1" applyBorder="1"/>
    <xf numFmtId="164" fontId="2" fillId="0" borderId="2" xfId="2" applyFont="1" applyBorder="1"/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horizontal="right" vertical="center"/>
    </xf>
    <xf numFmtId="0" fontId="3" fillId="0" borderId="0" xfId="0" quotePrefix="1" applyFont="1" applyAlignment="1">
      <alignment horizontal="right" vertical="center"/>
    </xf>
    <xf numFmtId="164" fontId="3" fillId="2" borderId="0" xfId="0" applyNumberFormat="1" applyFont="1" applyFill="1" applyAlignment="1">
      <alignment vertical="center"/>
    </xf>
    <xf numFmtId="0" fontId="2" fillId="0" borderId="2" xfId="0" quotePrefix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2" fillId="0" borderId="2" xfId="0" applyFont="1" applyBorder="1"/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4" borderId="0" xfId="0" applyFont="1" applyFill="1" applyAlignment="1">
      <alignment horizontal="center" vertical="center"/>
    </xf>
    <xf numFmtId="165" fontId="2" fillId="0" borderId="0" xfId="0" applyNumberFormat="1" applyFont="1"/>
    <xf numFmtId="9" fontId="2" fillId="0" borderId="0" xfId="0" applyNumberFormat="1" applyFont="1"/>
    <xf numFmtId="0" fontId="3" fillId="0" borderId="0" xfId="0" applyFont="1" applyAlignment="1">
      <alignment vertical="top"/>
    </xf>
    <xf numFmtId="164" fontId="2" fillId="0" borderId="0" xfId="2" applyFont="1" applyFill="1"/>
    <xf numFmtId="0" fontId="3" fillId="0" borderId="4" xfId="0" applyFont="1" applyBorder="1" applyAlignment="1">
      <alignment horizontal="center"/>
    </xf>
    <xf numFmtId="0" fontId="2" fillId="0" borderId="4" xfId="0" quotePrefix="1" applyFont="1" applyBorder="1" applyAlignment="1">
      <alignment horizontal="right" vertical="top"/>
    </xf>
    <xf numFmtId="0" fontId="2" fillId="0" borderId="4" xfId="0" applyFont="1" applyBorder="1"/>
    <xf numFmtId="164" fontId="2" fillId="2" borderId="4" xfId="2" applyFont="1" applyFill="1" applyBorder="1"/>
    <xf numFmtId="164" fontId="2" fillId="2" borderId="4" xfId="2" applyFont="1" applyFill="1" applyBorder="1" applyAlignment="1">
      <alignment vertical="top"/>
    </xf>
    <xf numFmtId="0" fontId="3" fillId="4" borderId="0" xfId="0" applyFont="1" applyFill="1" applyAlignment="1">
      <alignment horizontal="left" vertical="center"/>
    </xf>
    <xf numFmtId="164" fontId="2" fillId="2" borderId="4" xfId="2" applyFont="1" applyFill="1" applyBorder="1" applyAlignment="1">
      <alignment horizontal="left" indent="2"/>
    </xf>
    <xf numFmtId="0" fontId="8" fillId="0" borderId="0" xfId="0" applyFont="1"/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right"/>
    </xf>
    <xf numFmtId="0" fontId="2" fillId="0" borderId="4" xfId="0" applyFont="1" applyBorder="1" applyAlignment="1">
      <alignment horizontal="left" indent="1"/>
    </xf>
    <xf numFmtId="0" fontId="2" fillId="2" borderId="4" xfId="0" applyFont="1" applyFill="1" applyBorder="1"/>
    <xf numFmtId="0" fontId="2" fillId="2" borderId="4" xfId="2" applyNumberFormat="1" applyFont="1" applyFill="1" applyBorder="1" applyAlignment="1">
      <alignment vertical="center"/>
    </xf>
    <xf numFmtId="164" fontId="2" fillId="5" borderId="4" xfId="2" applyFont="1" applyFill="1" applyBorder="1" applyAlignment="1" applyProtection="1">
      <alignment vertical="top"/>
      <protection locked="0"/>
    </xf>
    <xf numFmtId="0" fontId="2" fillId="2" borderId="4" xfId="2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15" fontId="2" fillId="0" borderId="0" xfId="0" applyNumberFormat="1" applyFont="1" applyAlignment="1">
      <alignment horizontal="left"/>
    </xf>
    <xf numFmtId="166" fontId="2" fillId="0" borderId="0" xfId="0" applyNumberFormat="1" applyFont="1" applyAlignment="1">
      <alignment horizontal="left"/>
    </xf>
    <xf numFmtId="0" fontId="8" fillId="0" borderId="1" xfId="0" applyFont="1" applyBorder="1"/>
    <xf numFmtId="0" fontId="7" fillId="5" borderId="0" xfId="0" applyFont="1" applyFill="1"/>
    <xf numFmtId="0" fontId="3" fillId="0" borderId="0" xfId="0" applyFont="1" applyAlignment="1">
      <alignment horizontal="left"/>
    </xf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164" fontId="2" fillId="2" borderId="1" xfId="2" applyFont="1" applyFill="1" applyBorder="1"/>
    <xf numFmtId="0" fontId="2" fillId="0" borderId="0" xfId="0" applyFont="1" applyAlignment="1">
      <alignment horizontal="right"/>
    </xf>
    <xf numFmtId="165" fontId="2" fillId="5" borderId="0" xfId="2" applyNumberFormat="1" applyFont="1" applyFill="1"/>
    <xf numFmtId="164" fontId="2" fillId="5" borderId="0" xfId="2" applyFont="1" applyFill="1"/>
    <xf numFmtId="164" fontId="2" fillId="5" borderId="0" xfId="2" applyFont="1" applyFill="1" applyBorder="1"/>
    <xf numFmtId="164" fontId="2" fillId="0" borderId="1" xfId="2" applyFont="1" applyBorder="1"/>
    <xf numFmtId="164" fontId="2" fillId="2" borderId="0" xfId="2" applyFont="1" applyFill="1"/>
    <xf numFmtId="0" fontId="3" fillId="0" borderId="2" xfId="0" applyFont="1" applyBorder="1"/>
    <xf numFmtId="0" fontId="2" fillId="0" borderId="0" xfId="0" applyFont="1" applyAlignment="1">
      <alignment horizontal="right" vertical="center"/>
    </xf>
    <xf numFmtId="164" fontId="2" fillId="2" borderId="0" xfId="2" applyFont="1" applyFill="1" applyAlignment="1">
      <alignment vertical="center"/>
    </xf>
    <xf numFmtId="0" fontId="3" fillId="3" borderId="3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165" fontId="3" fillId="3" borderId="3" xfId="0" applyNumberFormat="1" applyFont="1" applyFill="1" applyBorder="1" applyAlignment="1">
      <alignment vertical="center"/>
    </xf>
    <xf numFmtId="0" fontId="5" fillId="0" borderId="0" xfId="0" applyFont="1"/>
    <xf numFmtId="0" fontId="7" fillId="0" borderId="0" xfId="0" applyFont="1" applyAlignment="1">
      <alignment vertical="center"/>
    </xf>
    <xf numFmtId="0" fontId="2" fillId="6" borderId="4" xfId="0" quotePrefix="1" applyFont="1" applyFill="1" applyBorder="1" applyAlignment="1">
      <alignment horizontal="right" vertical="top"/>
    </xf>
    <xf numFmtId="0" fontId="2" fillId="6" borderId="4" xfId="0" applyFont="1" applyFill="1" applyBorder="1"/>
    <xf numFmtId="164" fontId="2" fillId="5" borderId="4" xfId="2" applyFont="1" applyFill="1" applyBorder="1" applyProtection="1">
      <protection locked="0"/>
    </xf>
    <xf numFmtId="0" fontId="7" fillId="5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7" fillId="5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3">
    <cellStyle name="Standaard" xfId="0" builtinId="0"/>
    <cellStyle name="Standaard 2" xfId="1" xr:uid="{00000000-0005-0000-0000-000001000000}"/>
    <cellStyle name="Valuta 2" xfId="2" xr:uid="{00000000-0005-0000-0000-000002000000}"/>
  </cellStyles>
  <dxfs count="0"/>
  <tableStyles count="0" defaultTableStyle="TableStyleMedium2" defaultPivotStyle="PivotStyleLight16"/>
  <colors>
    <mruColors>
      <color rgb="FF330D73"/>
      <color rgb="FFCED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1143001</xdr:colOff>
      <xdr:row>0</xdr:row>
      <xdr:rowOff>0</xdr:rowOff>
    </xdr:from>
    <xdr:to>
      <xdr:col>2</xdr:col>
      <xdr:colOff>1675961</xdr:colOff>
      <xdr:row>6</xdr:row>
      <xdr:rowOff>42607</xdr:rowOff>
    </xdr:to>
    <xdr:pic>
      <xdr:nvPicPr>
        <xdr:cNvPr id="2" name="Afbeelding 1" descr="HD Logo_water_zw3verkleind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1" y="0"/>
          <a:ext cx="532960" cy="108083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G41"/>
  <sheetViews>
    <sheetView tabSelected="1" zoomScale="115" zoomScaleNormal="115" zoomScaleSheetLayoutView="100" workbookViewId="0">
      <selection activeCell="G15" sqref="G15"/>
    </sheetView>
  </sheetViews>
  <sheetFormatPr defaultColWidth="9.140625" defaultRowHeight="11.25" x14ac:dyDescent="0.15"/>
  <cols>
    <col min="1" max="1" width="13.28515625" style="2" customWidth="1"/>
    <col min="2" max="2" width="66.7109375" style="2" customWidth="1"/>
    <col min="3" max="3" width="26.7109375" style="2" customWidth="1"/>
    <col min="4" max="4" width="10.85546875" style="2" customWidth="1"/>
    <col min="5" max="16384" width="9.140625" style="2"/>
  </cols>
  <sheetData>
    <row r="1" spans="1:4" x14ac:dyDescent="0.15">
      <c r="A1" s="1" t="s">
        <v>99</v>
      </c>
    </row>
    <row r="2" spans="1:4" ht="25.5" customHeight="1" x14ac:dyDescent="0.15">
      <c r="A2" s="28" t="s">
        <v>0</v>
      </c>
      <c r="B2" s="46" t="s">
        <v>1</v>
      </c>
    </row>
    <row r="3" spans="1:4" x14ac:dyDescent="0.15">
      <c r="A3" s="1" t="s">
        <v>2</v>
      </c>
      <c r="B3" s="47" t="s">
        <v>3</v>
      </c>
    </row>
    <row r="4" spans="1:4" x14ac:dyDescent="0.15">
      <c r="A4" s="1" t="s">
        <v>4</v>
      </c>
      <c r="B4" s="48">
        <f ca="1">TODAY()</f>
        <v>44721</v>
      </c>
    </row>
    <row r="5" spans="1:4" x14ac:dyDescent="0.15">
      <c r="A5" s="1" t="s">
        <v>5</v>
      </c>
      <c r="B5" s="2" t="s">
        <v>6</v>
      </c>
    </row>
    <row r="7" spans="1:4" s="12" customFormat="1" x14ac:dyDescent="0.15">
      <c r="B7" s="49" t="s">
        <v>7</v>
      </c>
    </row>
    <row r="9" spans="1:4" ht="25.5" customHeight="1" x14ac:dyDescent="0.15">
      <c r="A9" s="68" t="s">
        <v>8</v>
      </c>
      <c r="B9" s="74" t="str">
        <f>B2</f>
        <v>Bestek "Realiseren infrastructuur" t.b.v. Online-meters Waterlijn</v>
      </c>
      <c r="C9" s="74"/>
    </row>
    <row r="10" spans="1:4" ht="27" customHeight="1" x14ac:dyDescent="0.15">
      <c r="A10" s="68" t="s">
        <v>9</v>
      </c>
      <c r="B10" s="72"/>
      <c r="C10" s="72"/>
      <c r="D10" s="28" t="s">
        <v>10</v>
      </c>
    </row>
    <row r="11" spans="1:4" ht="27" customHeight="1" x14ac:dyDescent="0.15">
      <c r="A11" s="68" t="s">
        <v>11</v>
      </c>
      <c r="B11" s="75"/>
      <c r="C11" s="75"/>
      <c r="D11" s="28" t="s">
        <v>95</v>
      </c>
    </row>
    <row r="12" spans="1:4" ht="26.25" customHeight="1" x14ac:dyDescent="0.15">
      <c r="A12" s="14" t="s">
        <v>4</v>
      </c>
      <c r="B12" s="76"/>
      <c r="C12" s="76"/>
      <c r="D12" s="28" t="s">
        <v>12</v>
      </c>
    </row>
    <row r="14" spans="1:4" s="19" customFormat="1" ht="18" customHeight="1" x14ac:dyDescent="0.2">
      <c r="A14" s="73" t="s">
        <v>13</v>
      </c>
      <c r="B14" s="73"/>
      <c r="C14" s="35" t="s">
        <v>14</v>
      </c>
    </row>
    <row r="15" spans="1:4" x14ac:dyDescent="0.15">
      <c r="A15" s="1"/>
      <c r="B15" s="1"/>
      <c r="C15" s="1"/>
    </row>
    <row r="16" spans="1:4" x14ac:dyDescent="0.15">
      <c r="A16" s="51" t="s">
        <v>98</v>
      </c>
      <c r="B16" s="1"/>
      <c r="C16" s="1"/>
    </row>
    <row r="17" spans="1:4" x14ac:dyDescent="0.15">
      <c r="A17" s="52"/>
      <c r="B17" s="53" t="s">
        <v>15</v>
      </c>
      <c r="C17" s="54">
        <f>'2. Bouwkosten per locatie'!F389</f>
        <v>0</v>
      </c>
    </row>
    <row r="19" spans="1:4" x14ac:dyDescent="0.15">
      <c r="A19" s="51" t="s">
        <v>16</v>
      </c>
      <c r="B19" s="1"/>
      <c r="C19" s="1"/>
    </row>
    <row r="20" spans="1:4" x14ac:dyDescent="0.15">
      <c r="A20" s="52"/>
      <c r="B20" s="53" t="s">
        <v>17</v>
      </c>
      <c r="C20" s="54">
        <f>'3. Overige kosten'!G16</f>
        <v>0</v>
      </c>
    </row>
    <row r="22" spans="1:4" x14ac:dyDescent="0.15">
      <c r="A22" s="1"/>
      <c r="B22" s="55"/>
      <c r="C22" s="3"/>
    </row>
    <row r="23" spans="1:4" x14ac:dyDescent="0.15">
      <c r="A23" s="51" t="s">
        <v>18</v>
      </c>
    </row>
    <row r="24" spans="1:4" s="19" customFormat="1" ht="27" customHeight="1" x14ac:dyDescent="0.15">
      <c r="A24" s="55" t="s">
        <v>19</v>
      </c>
      <c r="B24" s="19" t="s">
        <v>20</v>
      </c>
      <c r="C24" s="56"/>
      <c r="D24" s="28" t="s">
        <v>21</v>
      </c>
    </row>
    <row r="25" spans="1:4" ht="27" customHeight="1" x14ac:dyDescent="0.15">
      <c r="A25" s="55" t="s">
        <v>19</v>
      </c>
      <c r="B25" s="19" t="s">
        <v>22</v>
      </c>
      <c r="C25" s="57"/>
      <c r="D25" s="28" t="s">
        <v>21</v>
      </c>
    </row>
    <row r="26" spans="1:4" ht="27" customHeight="1" x14ac:dyDescent="0.15">
      <c r="A26" s="55"/>
      <c r="B26" s="19" t="s">
        <v>23</v>
      </c>
      <c r="C26" s="58"/>
      <c r="D26" s="28" t="s">
        <v>21</v>
      </c>
    </row>
    <row r="27" spans="1:4" ht="12.75" customHeight="1" x14ac:dyDescent="0.15">
      <c r="A27" s="55" t="s">
        <v>19</v>
      </c>
      <c r="B27" s="12"/>
      <c r="C27" s="59"/>
      <c r="D27" s="28"/>
    </row>
    <row r="28" spans="1:4" s="19" customFormat="1" ht="17.25" customHeight="1" x14ac:dyDescent="0.15">
      <c r="A28" s="1"/>
      <c r="B28" s="55" t="s">
        <v>24</v>
      </c>
      <c r="C28" s="60">
        <f>SUM(C24:C27)</f>
        <v>0</v>
      </c>
    </row>
    <row r="29" spans="1:4" ht="12" thickBot="1" x14ac:dyDescent="0.2">
      <c r="A29" s="61"/>
      <c r="B29" s="20"/>
      <c r="C29" s="13"/>
    </row>
    <row r="30" spans="1:4" ht="12" thickTop="1" x14ac:dyDescent="0.15">
      <c r="A30" s="14"/>
      <c r="B30" s="62" t="s">
        <v>25</v>
      </c>
      <c r="C30" s="63">
        <f>C28+C17+C20</f>
        <v>0</v>
      </c>
    </row>
    <row r="32" spans="1:4" ht="17.25" customHeight="1" thickBot="1" x14ac:dyDescent="0.2">
      <c r="A32" s="20"/>
      <c r="B32" s="20"/>
      <c r="C32" s="20"/>
    </row>
    <row r="33" spans="1:7" ht="12.75" thickTop="1" thickBot="1" x14ac:dyDescent="0.2">
      <c r="A33" s="64" t="s">
        <v>26</v>
      </c>
      <c r="B33" s="65"/>
      <c r="C33" s="66">
        <f>C30</f>
        <v>0</v>
      </c>
      <c r="F33" s="27"/>
      <c r="G33" s="26"/>
    </row>
    <row r="34" spans="1:7" ht="12" thickTop="1" x14ac:dyDescent="0.15">
      <c r="G34" s="26"/>
    </row>
    <row r="35" spans="1:7" x14ac:dyDescent="0.15">
      <c r="B35" s="55" t="s">
        <v>27</v>
      </c>
      <c r="C35" s="26">
        <f>C33*0.21</f>
        <v>0</v>
      </c>
      <c r="G35" s="26"/>
    </row>
    <row r="36" spans="1:7" ht="12" thickBot="1" x14ac:dyDescent="0.2">
      <c r="G36" s="26"/>
    </row>
    <row r="37" spans="1:7" ht="12.75" thickTop="1" thickBot="1" x14ac:dyDescent="0.2">
      <c r="A37" s="64" t="s">
        <v>28</v>
      </c>
      <c r="B37" s="65"/>
      <c r="C37" s="66">
        <f>C35+C33</f>
        <v>0</v>
      </c>
      <c r="G37" s="26"/>
    </row>
    <row r="38" spans="1:7" ht="12" thickTop="1" x14ac:dyDescent="0.15">
      <c r="G38" s="26"/>
    </row>
    <row r="39" spans="1:7" x14ac:dyDescent="0.15">
      <c r="G39" s="26"/>
    </row>
    <row r="40" spans="1:7" x14ac:dyDescent="0.15">
      <c r="B40" s="67"/>
    </row>
    <row r="41" spans="1:7" ht="46.5" customHeight="1" x14ac:dyDescent="0.15">
      <c r="A41" s="1" t="s">
        <v>96</v>
      </c>
      <c r="C41" s="50"/>
      <c r="D41" s="1" t="s">
        <v>97</v>
      </c>
    </row>
  </sheetData>
  <mergeCells count="5">
    <mergeCell ref="B10:C10"/>
    <mergeCell ref="A14:B14"/>
    <mergeCell ref="B9:C9"/>
    <mergeCell ref="B11:C11"/>
    <mergeCell ref="B12:C12"/>
  </mergeCells>
  <pageMargins left="0.7" right="0.7" top="0.75" bottom="0.75" header="0.3" footer="0.3"/>
  <pageSetup paperSize="9" scale="83" orientation="portrait" r:id="rId1"/>
  <headerFooter>
    <oddFooter>&amp;CAfdrukdatum: &amp;D&amp;R&amp;P/&amp;N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fitToPage="1"/>
  </sheetPr>
  <dimension ref="A1:I426"/>
  <sheetViews>
    <sheetView zoomScale="145" zoomScaleNormal="145" zoomScaleSheetLayoutView="100" workbookViewId="0">
      <selection activeCell="E10" sqref="E10"/>
    </sheetView>
  </sheetViews>
  <sheetFormatPr defaultColWidth="9.140625" defaultRowHeight="11.25" outlineLevelRow="1" x14ac:dyDescent="0.15"/>
  <cols>
    <col min="1" max="1" width="14" style="2" customWidth="1"/>
    <col min="2" max="2" width="56.28515625" style="2" customWidth="1"/>
    <col min="3" max="3" width="9" style="2" customWidth="1"/>
    <col min="4" max="4" width="7.42578125" style="2" customWidth="1"/>
    <col min="5" max="5" width="14" style="2" customWidth="1"/>
    <col min="6" max="6" width="22.42578125" style="2" customWidth="1"/>
    <col min="7" max="7" width="4.140625" style="2" customWidth="1"/>
    <col min="8" max="16384" width="9.140625" style="2"/>
  </cols>
  <sheetData>
    <row r="1" spans="1:9" s="12" customFormat="1" x14ac:dyDescent="0.15">
      <c r="A1" s="12" t="s">
        <v>29</v>
      </c>
    </row>
    <row r="3" spans="1:9" ht="12.75" customHeight="1" x14ac:dyDescent="0.15"/>
    <row r="4" spans="1:9" ht="12.75" customHeight="1" x14ac:dyDescent="0.15">
      <c r="B4" s="37" t="s">
        <v>7</v>
      </c>
    </row>
    <row r="5" spans="1:9" x14ac:dyDescent="0.15">
      <c r="A5" s="1"/>
      <c r="B5" s="2" t="s">
        <v>30</v>
      </c>
    </row>
    <row r="6" spans="1:9" ht="22.5" x14ac:dyDescent="0.15">
      <c r="A6" s="73" t="s">
        <v>31</v>
      </c>
      <c r="B6" s="73"/>
      <c r="C6" s="21" t="s">
        <v>32</v>
      </c>
      <c r="D6" s="22" t="s">
        <v>33</v>
      </c>
      <c r="E6" s="23" t="s">
        <v>34</v>
      </c>
      <c r="F6" s="25" t="s">
        <v>35</v>
      </c>
      <c r="G6" s="1"/>
    </row>
    <row r="7" spans="1:9" ht="20.25" customHeight="1" x14ac:dyDescent="0.15">
      <c r="A7" s="1"/>
    </row>
    <row r="8" spans="1:9" x14ac:dyDescent="0.15">
      <c r="A8" s="1" t="s">
        <v>36</v>
      </c>
      <c r="B8" s="1" t="s">
        <v>37</v>
      </c>
    </row>
    <row r="9" spans="1:9" x14ac:dyDescent="0.15">
      <c r="A9" s="44">
        <v>612</v>
      </c>
      <c r="B9" s="42" t="s">
        <v>38</v>
      </c>
      <c r="C9" s="33"/>
      <c r="D9" s="33"/>
      <c r="E9" s="33"/>
      <c r="F9" s="33">
        <f>SUM(F10:F12,F17:F27)</f>
        <v>0</v>
      </c>
      <c r="H9" s="28" t="s">
        <v>39</v>
      </c>
      <c r="I9" s="28"/>
    </row>
    <row r="10" spans="1:9" outlineLevel="1" x14ac:dyDescent="0.15">
      <c r="A10" s="38"/>
      <c r="B10" s="38" t="s">
        <v>40</v>
      </c>
      <c r="C10" s="32">
        <v>1</v>
      </c>
      <c r="D10" s="32" t="s">
        <v>41</v>
      </c>
      <c r="E10" s="43"/>
      <c r="F10" s="33">
        <f>C10*E10</f>
        <v>0</v>
      </c>
      <c r="H10" s="28"/>
      <c r="I10" s="28"/>
    </row>
    <row r="11" spans="1:9" outlineLevel="1" x14ac:dyDescent="0.15">
      <c r="A11" s="39">
        <v>7</v>
      </c>
      <c r="B11" s="38" t="s">
        <v>42</v>
      </c>
      <c r="C11" s="32">
        <v>1</v>
      </c>
      <c r="D11" s="32" t="s">
        <v>41</v>
      </c>
      <c r="E11" s="43"/>
      <c r="F11" s="33">
        <f>C11*E11</f>
        <v>0</v>
      </c>
      <c r="H11" s="28"/>
      <c r="I11" s="28"/>
    </row>
    <row r="12" spans="1:9" outlineLevel="1" x14ac:dyDescent="0.15">
      <c r="A12" s="39"/>
      <c r="B12" s="38" t="s">
        <v>43</v>
      </c>
      <c r="C12" s="33"/>
      <c r="D12" s="33"/>
      <c r="E12" s="33"/>
      <c r="F12" s="33">
        <f>SUM(F13:F16)</f>
        <v>0</v>
      </c>
      <c r="H12" s="28"/>
      <c r="I12" s="28"/>
    </row>
    <row r="13" spans="1:9" outlineLevel="1" x14ac:dyDescent="0.15">
      <c r="A13" s="39"/>
      <c r="B13" s="40" t="s">
        <v>44</v>
      </c>
      <c r="C13" s="32">
        <v>1</v>
      </c>
      <c r="D13" s="32" t="s">
        <v>45</v>
      </c>
      <c r="E13" s="43"/>
      <c r="F13" s="36">
        <f>C13*E13</f>
        <v>0</v>
      </c>
      <c r="H13" s="28"/>
      <c r="I13" s="28"/>
    </row>
    <row r="14" spans="1:9" outlineLevel="1" x14ac:dyDescent="0.15">
      <c r="A14" s="39"/>
      <c r="B14" s="40" t="s">
        <v>46</v>
      </c>
      <c r="C14" s="32">
        <v>1</v>
      </c>
      <c r="D14" s="32" t="s">
        <v>45</v>
      </c>
      <c r="E14" s="43"/>
      <c r="F14" s="36">
        <f t="shared" ref="F14:F15" si="0">C14*E14</f>
        <v>0</v>
      </c>
      <c r="H14" s="28"/>
      <c r="I14" s="28"/>
    </row>
    <row r="15" spans="1:9" outlineLevel="1" x14ac:dyDescent="0.15">
      <c r="A15" s="39"/>
      <c r="B15" s="40" t="s">
        <v>47</v>
      </c>
      <c r="C15" s="32">
        <v>1</v>
      </c>
      <c r="D15" s="32" t="s">
        <v>45</v>
      </c>
      <c r="E15" s="43"/>
      <c r="F15" s="36">
        <f t="shared" si="0"/>
        <v>0</v>
      </c>
      <c r="H15" s="28"/>
      <c r="I15" s="28"/>
    </row>
    <row r="16" spans="1:9" outlineLevel="1" x14ac:dyDescent="0.15">
      <c r="A16" s="39"/>
      <c r="B16" s="40" t="s">
        <v>48</v>
      </c>
      <c r="C16" s="32">
        <v>2</v>
      </c>
      <c r="D16" s="32" t="s">
        <v>45</v>
      </c>
      <c r="E16" s="43"/>
      <c r="F16" s="36">
        <f>C16*E16</f>
        <v>0</v>
      </c>
      <c r="H16" s="28"/>
      <c r="I16" s="28"/>
    </row>
    <row r="17" spans="1:9" outlineLevel="1" x14ac:dyDescent="0.15">
      <c r="A17" s="39">
        <v>8</v>
      </c>
      <c r="B17" s="38" t="s">
        <v>49</v>
      </c>
      <c r="C17" s="32">
        <v>1</v>
      </c>
      <c r="D17" s="32" t="s">
        <v>41</v>
      </c>
      <c r="E17" s="43"/>
      <c r="F17" s="33">
        <f>C17*E17</f>
        <v>0</v>
      </c>
      <c r="H17" s="28"/>
      <c r="I17" s="28"/>
    </row>
    <row r="18" spans="1:9" outlineLevel="1" x14ac:dyDescent="0.15">
      <c r="A18" s="39"/>
      <c r="B18" s="38" t="s">
        <v>50</v>
      </c>
      <c r="C18" s="32">
        <v>1</v>
      </c>
      <c r="D18" s="32" t="s">
        <v>45</v>
      </c>
      <c r="E18" s="43"/>
      <c r="F18" s="33">
        <f t="shared" ref="F18:F27" si="1">C18*E18</f>
        <v>0</v>
      </c>
      <c r="H18" s="28"/>
      <c r="I18" s="28"/>
    </row>
    <row r="19" spans="1:9" outlineLevel="1" x14ac:dyDescent="0.15">
      <c r="A19" s="39"/>
      <c r="B19" s="40" t="s">
        <v>51</v>
      </c>
      <c r="C19" s="32">
        <f>C14</f>
        <v>1</v>
      </c>
      <c r="D19" s="32" t="s">
        <v>45</v>
      </c>
      <c r="E19" s="43"/>
      <c r="F19" s="33">
        <f t="shared" si="1"/>
        <v>0</v>
      </c>
      <c r="H19" s="28"/>
      <c r="I19" s="28"/>
    </row>
    <row r="20" spans="1:9" outlineLevel="1" x14ac:dyDescent="0.15">
      <c r="A20" s="39"/>
      <c r="B20" s="40" t="s">
        <v>52</v>
      </c>
      <c r="C20" s="32">
        <f>C14</f>
        <v>1</v>
      </c>
      <c r="D20" s="32" t="s">
        <v>45</v>
      </c>
      <c r="E20" s="43"/>
      <c r="F20" s="33">
        <f t="shared" si="1"/>
        <v>0</v>
      </c>
      <c r="H20" s="28"/>
      <c r="I20" s="28"/>
    </row>
    <row r="21" spans="1:9" outlineLevel="1" x14ac:dyDescent="0.15">
      <c r="A21" s="39"/>
      <c r="B21" s="38" t="s">
        <v>53</v>
      </c>
      <c r="C21" s="32">
        <v>1</v>
      </c>
      <c r="D21" s="32" t="s">
        <v>41</v>
      </c>
      <c r="E21" s="43"/>
      <c r="F21" s="33">
        <f t="shared" si="1"/>
        <v>0</v>
      </c>
      <c r="H21" s="28"/>
      <c r="I21" s="28"/>
    </row>
    <row r="22" spans="1:9" outlineLevel="1" x14ac:dyDescent="0.15">
      <c r="A22" s="39">
        <v>16</v>
      </c>
      <c r="B22" s="38" t="s">
        <v>54</v>
      </c>
      <c r="C22" s="32">
        <v>1</v>
      </c>
      <c r="D22" s="32" t="s">
        <v>41</v>
      </c>
      <c r="E22" s="43"/>
      <c r="F22" s="33">
        <f t="shared" si="1"/>
        <v>0</v>
      </c>
      <c r="H22" s="28"/>
      <c r="I22" s="28"/>
    </row>
    <row r="23" spans="1:9" outlineLevel="1" x14ac:dyDescent="0.15">
      <c r="A23" s="39">
        <v>17</v>
      </c>
      <c r="B23" s="38" t="s">
        <v>55</v>
      </c>
      <c r="C23" s="32">
        <v>1</v>
      </c>
      <c r="D23" s="32" t="s">
        <v>41</v>
      </c>
      <c r="E23" s="43"/>
      <c r="F23" s="33">
        <f t="shared" si="1"/>
        <v>0</v>
      </c>
      <c r="H23" s="28"/>
      <c r="I23" s="28"/>
    </row>
    <row r="24" spans="1:9" outlineLevel="1" x14ac:dyDescent="0.15">
      <c r="A24" s="39">
        <v>18</v>
      </c>
      <c r="B24" s="38" t="s">
        <v>56</v>
      </c>
      <c r="C24" s="32">
        <v>1</v>
      </c>
      <c r="D24" s="32" t="s">
        <v>41</v>
      </c>
      <c r="E24" s="43"/>
      <c r="F24" s="33">
        <f t="shared" si="1"/>
        <v>0</v>
      </c>
      <c r="H24" s="28"/>
      <c r="I24" s="28"/>
    </row>
    <row r="25" spans="1:9" outlineLevel="1" x14ac:dyDescent="0.15">
      <c r="A25" s="39"/>
      <c r="B25" s="40"/>
      <c r="C25" s="33"/>
      <c r="D25" s="33"/>
      <c r="E25" s="33"/>
      <c r="F25" s="33"/>
      <c r="H25" s="28"/>
      <c r="I25" s="28"/>
    </row>
    <row r="26" spans="1:9" outlineLevel="1" x14ac:dyDescent="0.15">
      <c r="A26" s="39"/>
      <c r="B26" s="32" t="s">
        <v>57</v>
      </c>
      <c r="C26" s="32">
        <v>1</v>
      </c>
      <c r="D26" s="32" t="s">
        <v>41</v>
      </c>
      <c r="E26" s="43"/>
      <c r="F26" s="33">
        <f t="shared" si="1"/>
        <v>0</v>
      </c>
      <c r="H26" s="28"/>
      <c r="I26" s="28"/>
    </row>
    <row r="27" spans="1:9" outlineLevel="1" x14ac:dyDescent="0.15">
      <c r="A27" s="38"/>
      <c r="B27" s="32" t="s">
        <v>58</v>
      </c>
      <c r="C27" s="32">
        <v>1</v>
      </c>
      <c r="D27" s="32" t="s">
        <v>41</v>
      </c>
      <c r="E27" s="43"/>
      <c r="F27" s="33">
        <f t="shared" si="1"/>
        <v>0</v>
      </c>
      <c r="H27" s="28"/>
      <c r="I27" s="28"/>
    </row>
    <row r="28" spans="1:9" outlineLevel="1" x14ac:dyDescent="0.15">
      <c r="A28" s="38"/>
      <c r="B28" s="40"/>
      <c r="C28" s="32"/>
      <c r="D28" s="32"/>
      <c r="E28" s="32"/>
      <c r="F28" s="32"/>
      <c r="H28" s="28"/>
      <c r="I28" s="28"/>
    </row>
    <row r="29" spans="1:9" x14ac:dyDescent="0.15">
      <c r="A29" s="41">
        <v>261</v>
      </c>
      <c r="B29" s="41" t="s">
        <v>59</v>
      </c>
      <c r="C29" s="41"/>
      <c r="D29" s="41"/>
      <c r="E29" s="34"/>
      <c r="F29" s="33">
        <f>SUM(F30:F31,F32,F37:F44,F46:F47)</f>
        <v>0</v>
      </c>
    </row>
    <row r="30" spans="1:9" outlineLevel="1" x14ac:dyDescent="0.15">
      <c r="A30" s="38"/>
      <c r="B30" s="38" t="s">
        <v>40</v>
      </c>
      <c r="C30" s="32">
        <v>1</v>
      </c>
      <c r="D30" s="32" t="s">
        <v>41</v>
      </c>
      <c r="E30" s="43"/>
      <c r="F30" s="33">
        <f>C30*E30</f>
        <v>0</v>
      </c>
      <c r="H30" s="28"/>
      <c r="I30" s="28"/>
    </row>
    <row r="31" spans="1:9" outlineLevel="1" x14ac:dyDescent="0.15">
      <c r="A31" s="39">
        <v>7</v>
      </c>
      <c r="B31" s="38" t="s">
        <v>42</v>
      </c>
      <c r="C31" s="32">
        <v>1</v>
      </c>
      <c r="D31" s="32" t="s">
        <v>41</v>
      </c>
      <c r="E31" s="43"/>
      <c r="F31" s="33">
        <f>C31*E31</f>
        <v>0</v>
      </c>
      <c r="H31" s="28"/>
      <c r="I31" s="28"/>
    </row>
    <row r="32" spans="1:9" outlineLevel="1" x14ac:dyDescent="0.15">
      <c r="A32" s="39"/>
      <c r="B32" s="38" t="s">
        <v>43</v>
      </c>
      <c r="C32" s="33"/>
      <c r="D32" s="33"/>
      <c r="E32" s="33"/>
      <c r="F32" s="33">
        <f>SUM(F33:F36)</f>
        <v>0</v>
      </c>
      <c r="H32" s="28"/>
      <c r="I32" s="28"/>
    </row>
    <row r="33" spans="1:9" outlineLevel="1" x14ac:dyDescent="0.15">
      <c r="A33" s="39"/>
      <c r="B33" s="40" t="s">
        <v>44</v>
      </c>
      <c r="C33" s="32">
        <v>1</v>
      </c>
      <c r="D33" s="32" t="s">
        <v>45</v>
      </c>
      <c r="E33" s="43"/>
      <c r="F33" s="36">
        <f>C33*E33</f>
        <v>0</v>
      </c>
      <c r="H33" s="28"/>
      <c r="I33" s="28"/>
    </row>
    <row r="34" spans="1:9" outlineLevel="1" x14ac:dyDescent="0.15">
      <c r="A34" s="39"/>
      <c r="B34" s="40" t="s">
        <v>46</v>
      </c>
      <c r="C34" s="32">
        <v>1</v>
      </c>
      <c r="D34" s="32" t="s">
        <v>45</v>
      </c>
      <c r="E34" s="43"/>
      <c r="F34" s="36">
        <f t="shared" ref="F34:F35" si="2">C34*E34</f>
        <v>0</v>
      </c>
      <c r="H34" s="28"/>
      <c r="I34" s="28"/>
    </row>
    <row r="35" spans="1:9" outlineLevel="1" x14ac:dyDescent="0.15">
      <c r="A35" s="39"/>
      <c r="B35" s="40" t="s">
        <v>47</v>
      </c>
      <c r="C35" s="32">
        <v>1</v>
      </c>
      <c r="D35" s="32" t="s">
        <v>45</v>
      </c>
      <c r="E35" s="43"/>
      <c r="F35" s="36">
        <f t="shared" si="2"/>
        <v>0</v>
      </c>
      <c r="H35" s="28"/>
      <c r="I35" s="28"/>
    </row>
    <row r="36" spans="1:9" outlineLevel="1" x14ac:dyDescent="0.15">
      <c r="A36" s="39"/>
      <c r="B36" s="40" t="s">
        <v>48</v>
      </c>
      <c r="C36" s="32">
        <v>0</v>
      </c>
      <c r="D36" s="32" t="s">
        <v>45</v>
      </c>
      <c r="E36" s="43"/>
      <c r="F36" s="36">
        <f>C36*E36</f>
        <v>0</v>
      </c>
      <c r="H36" s="28"/>
      <c r="I36" s="28"/>
    </row>
    <row r="37" spans="1:9" outlineLevel="1" x14ac:dyDescent="0.15">
      <c r="A37" s="39">
        <v>8</v>
      </c>
      <c r="B37" s="38" t="s">
        <v>49</v>
      </c>
      <c r="C37" s="32">
        <v>1</v>
      </c>
      <c r="D37" s="32" t="s">
        <v>41</v>
      </c>
      <c r="E37" s="43"/>
      <c r="F37" s="33">
        <f>C37*E37</f>
        <v>0</v>
      </c>
      <c r="H37" s="28"/>
      <c r="I37" s="28"/>
    </row>
    <row r="38" spans="1:9" outlineLevel="1" x14ac:dyDescent="0.15">
      <c r="A38" s="39"/>
      <c r="B38" s="38" t="s">
        <v>50</v>
      </c>
      <c r="C38" s="32">
        <v>1</v>
      </c>
      <c r="D38" s="32" t="s">
        <v>45</v>
      </c>
      <c r="E38" s="43"/>
      <c r="F38" s="33">
        <f t="shared" ref="F38:F44" si="3">C38*E38</f>
        <v>0</v>
      </c>
      <c r="H38" s="28"/>
      <c r="I38" s="28"/>
    </row>
    <row r="39" spans="1:9" outlineLevel="1" x14ac:dyDescent="0.15">
      <c r="A39" s="39"/>
      <c r="B39" s="40" t="s">
        <v>51</v>
      </c>
      <c r="C39" s="32">
        <f>C34</f>
        <v>1</v>
      </c>
      <c r="D39" s="32" t="s">
        <v>45</v>
      </c>
      <c r="E39" s="43"/>
      <c r="F39" s="33">
        <f t="shared" si="3"/>
        <v>0</v>
      </c>
      <c r="H39" s="28"/>
      <c r="I39" s="28"/>
    </row>
    <row r="40" spans="1:9" outlineLevel="1" x14ac:dyDescent="0.15">
      <c r="A40" s="39"/>
      <c r="B40" s="40" t="s">
        <v>52</v>
      </c>
      <c r="C40" s="32">
        <f>C34</f>
        <v>1</v>
      </c>
      <c r="D40" s="32" t="s">
        <v>45</v>
      </c>
      <c r="E40" s="43"/>
      <c r="F40" s="33">
        <f t="shared" si="3"/>
        <v>0</v>
      </c>
      <c r="H40" s="28"/>
      <c r="I40" s="28"/>
    </row>
    <row r="41" spans="1:9" outlineLevel="1" x14ac:dyDescent="0.15">
      <c r="A41" s="39"/>
      <c r="B41" s="38" t="s">
        <v>53</v>
      </c>
      <c r="C41" s="32">
        <v>1</v>
      </c>
      <c r="D41" s="32" t="s">
        <v>41</v>
      </c>
      <c r="E41" s="43"/>
      <c r="F41" s="33">
        <f t="shared" si="3"/>
        <v>0</v>
      </c>
      <c r="H41" s="28"/>
      <c r="I41" s="28"/>
    </row>
    <row r="42" spans="1:9" outlineLevel="1" x14ac:dyDescent="0.15">
      <c r="A42" s="39">
        <v>16</v>
      </c>
      <c r="B42" s="38" t="s">
        <v>54</v>
      </c>
      <c r="C42" s="32">
        <v>1</v>
      </c>
      <c r="D42" s="32" t="s">
        <v>41</v>
      </c>
      <c r="E42" s="43"/>
      <c r="F42" s="33">
        <f t="shared" si="3"/>
        <v>0</v>
      </c>
      <c r="H42" s="28"/>
      <c r="I42" s="28"/>
    </row>
    <row r="43" spans="1:9" outlineLevel="1" x14ac:dyDescent="0.15">
      <c r="A43" s="39">
        <v>17</v>
      </c>
      <c r="B43" s="38" t="s">
        <v>55</v>
      </c>
      <c r="C43" s="32">
        <v>1</v>
      </c>
      <c r="D43" s="32" t="s">
        <v>41</v>
      </c>
      <c r="E43" s="43"/>
      <c r="F43" s="33">
        <f t="shared" si="3"/>
        <v>0</v>
      </c>
      <c r="H43" s="28"/>
      <c r="I43" s="28"/>
    </row>
    <row r="44" spans="1:9" outlineLevel="1" x14ac:dyDescent="0.15">
      <c r="A44" s="39">
        <v>18</v>
      </c>
      <c r="B44" s="38" t="s">
        <v>56</v>
      </c>
      <c r="C44" s="32">
        <v>1</v>
      </c>
      <c r="D44" s="32" t="s">
        <v>41</v>
      </c>
      <c r="E44" s="43"/>
      <c r="F44" s="33">
        <f t="shared" si="3"/>
        <v>0</v>
      </c>
      <c r="H44" s="28"/>
      <c r="I44" s="28"/>
    </row>
    <row r="45" spans="1:9" outlineLevel="1" x14ac:dyDescent="0.15">
      <c r="A45" s="39"/>
      <c r="B45" s="40"/>
      <c r="C45" s="33"/>
      <c r="D45" s="33"/>
      <c r="E45" s="33"/>
      <c r="F45" s="33"/>
      <c r="H45" s="28"/>
      <c r="I45" s="28"/>
    </row>
    <row r="46" spans="1:9" outlineLevel="1" x14ac:dyDescent="0.15">
      <c r="A46" s="39"/>
      <c r="B46" s="32" t="s">
        <v>57</v>
      </c>
      <c r="C46" s="32">
        <v>1</v>
      </c>
      <c r="D46" s="32" t="s">
        <v>41</v>
      </c>
      <c r="E46" s="43"/>
      <c r="F46" s="33">
        <f t="shared" ref="F46:F47" si="4">C46*E46</f>
        <v>0</v>
      </c>
      <c r="H46" s="28"/>
      <c r="I46" s="28"/>
    </row>
    <row r="47" spans="1:9" outlineLevel="1" x14ac:dyDescent="0.15">
      <c r="A47" s="38"/>
      <c r="B47" s="32" t="s">
        <v>58</v>
      </c>
      <c r="C47" s="32">
        <v>1</v>
      </c>
      <c r="D47" s="32" t="s">
        <v>41</v>
      </c>
      <c r="E47" s="43"/>
      <c r="F47" s="33">
        <f t="shared" si="4"/>
        <v>0</v>
      </c>
      <c r="H47" s="28"/>
      <c r="I47" s="28"/>
    </row>
    <row r="48" spans="1:9" outlineLevel="1" x14ac:dyDescent="0.15">
      <c r="A48" s="38"/>
      <c r="B48" s="40"/>
      <c r="C48" s="32"/>
      <c r="D48" s="32"/>
      <c r="E48" s="32"/>
      <c r="F48" s="32"/>
    </row>
    <row r="49" spans="1:6" x14ac:dyDescent="0.15">
      <c r="A49" s="41">
        <v>585</v>
      </c>
      <c r="B49" s="41" t="s">
        <v>60</v>
      </c>
      <c r="C49" s="41"/>
      <c r="D49" s="41"/>
      <c r="E49" s="34"/>
      <c r="F49" s="33">
        <f>SUM(F50:F51,F52,F57:F64,F66:F67)</f>
        <v>0</v>
      </c>
    </row>
    <row r="50" spans="1:6" outlineLevel="1" x14ac:dyDescent="0.15">
      <c r="A50" s="38"/>
      <c r="B50" s="38" t="s">
        <v>40</v>
      </c>
      <c r="C50" s="32">
        <v>1</v>
      </c>
      <c r="D50" s="32" t="s">
        <v>41</v>
      </c>
      <c r="E50" s="43">
        <v>0</v>
      </c>
      <c r="F50" s="33">
        <f>C50*E50</f>
        <v>0</v>
      </c>
    </row>
    <row r="51" spans="1:6" outlineLevel="1" x14ac:dyDescent="0.15">
      <c r="A51" s="39">
        <v>7</v>
      </c>
      <c r="B51" s="38" t="s">
        <v>42</v>
      </c>
      <c r="C51" s="32">
        <v>1</v>
      </c>
      <c r="D51" s="32" t="s">
        <v>41</v>
      </c>
      <c r="E51" s="43">
        <v>0</v>
      </c>
      <c r="F51" s="33">
        <f>C51*E51</f>
        <v>0</v>
      </c>
    </row>
    <row r="52" spans="1:6" outlineLevel="1" x14ac:dyDescent="0.15">
      <c r="A52" s="39"/>
      <c r="B52" s="38" t="s">
        <v>43</v>
      </c>
      <c r="C52" s="33"/>
      <c r="D52" s="33"/>
      <c r="E52" s="33"/>
      <c r="F52" s="33">
        <f>SUM(F53:F56)</f>
        <v>0</v>
      </c>
    </row>
    <row r="53" spans="1:6" outlineLevel="1" x14ac:dyDescent="0.15">
      <c r="A53" s="39"/>
      <c r="B53" s="40" t="s">
        <v>44</v>
      </c>
      <c r="C53" s="32">
        <v>2</v>
      </c>
      <c r="D53" s="32" t="s">
        <v>45</v>
      </c>
      <c r="E53" s="43">
        <v>0</v>
      </c>
      <c r="F53" s="36">
        <f>C53*E53</f>
        <v>0</v>
      </c>
    </row>
    <row r="54" spans="1:6" outlineLevel="1" x14ac:dyDescent="0.15">
      <c r="A54" s="39"/>
      <c r="B54" s="40" t="s">
        <v>46</v>
      </c>
      <c r="C54" s="32">
        <v>3</v>
      </c>
      <c r="D54" s="32" t="s">
        <v>45</v>
      </c>
      <c r="E54" s="43">
        <v>0</v>
      </c>
      <c r="F54" s="36">
        <f t="shared" ref="F54:F55" si="5">C54*E54</f>
        <v>0</v>
      </c>
    </row>
    <row r="55" spans="1:6" outlineLevel="1" x14ac:dyDescent="0.15">
      <c r="A55" s="39"/>
      <c r="B55" s="40" t="s">
        <v>47</v>
      </c>
      <c r="C55" s="32">
        <v>6</v>
      </c>
      <c r="D55" s="32" t="s">
        <v>45</v>
      </c>
      <c r="E55" s="43">
        <v>0</v>
      </c>
      <c r="F55" s="36">
        <f t="shared" si="5"/>
        <v>0</v>
      </c>
    </row>
    <row r="56" spans="1:6" outlineLevel="1" x14ac:dyDescent="0.15">
      <c r="A56" s="39"/>
      <c r="B56" s="40" t="s">
        <v>48</v>
      </c>
      <c r="C56" s="32">
        <v>9</v>
      </c>
      <c r="D56" s="32" t="s">
        <v>45</v>
      </c>
      <c r="E56" s="43">
        <v>0</v>
      </c>
      <c r="F56" s="36">
        <f>C56*E56</f>
        <v>0</v>
      </c>
    </row>
    <row r="57" spans="1:6" outlineLevel="1" x14ac:dyDescent="0.15">
      <c r="A57" s="39">
        <v>8</v>
      </c>
      <c r="B57" s="38" t="s">
        <v>49</v>
      </c>
      <c r="C57" s="32">
        <v>1</v>
      </c>
      <c r="D57" s="32" t="s">
        <v>41</v>
      </c>
      <c r="E57" s="43">
        <v>0</v>
      </c>
      <c r="F57" s="33">
        <f>C57*E57</f>
        <v>0</v>
      </c>
    </row>
    <row r="58" spans="1:6" outlineLevel="1" x14ac:dyDescent="0.15">
      <c r="A58" s="39"/>
      <c r="B58" s="38" t="s">
        <v>50</v>
      </c>
      <c r="C58" s="32">
        <f>C59</f>
        <v>3</v>
      </c>
      <c r="D58" s="32" t="s">
        <v>45</v>
      </c>
      <c r="E58" s="43">
        <v>0</v>
      </c>
      <c r="F58" s="33">
        <f t="shared" ref="F58:F64" si="6">C58*E58</f>
        <v>0</v>
      </c>
    </row>
    <row r="59" spans="1:6" outlineLevel="1" x14ac:dyDescent="0.15">
      <c r="A59" s="39"/>
      <c r="B59" s="40" t="s">
        <v>51</v>
      </c>
      <c r="C59" s="32">
        <f>C54</f>
        <v>3</v>
      </c>
      <c r="D59" s="32" t="s">
        <v>45</v>
      </c>
      <c r="E59" s="43">
        <v>0</v>
      </c>
      <c r="F59" s="33">
        <f t="shared" si="6"/>
        <v>0</v>
      </c>
    </row>
    <row r="60" spans="1:6" outlineLevel="1" x14ac:dyDescent="0.15">
      <c r="A60" s="39"/>
      <c r="B60" s="40" t="s">
        <v>52</v>
      </c>
      <c r="C60" s="32">
        <f>C54</f>
        <v>3</v>
      </c>
      <c r="D60" s="32" t="s">
        <v>45</v>
      </c>
      <c r="E60" s="43">
        <v>0</v>
      </c>
      <c r="F60" s="33">
        <f t="shared" si="6"/>
        <v>0</v>
      </c>
    </row>
    <row r="61" spans="1:6" outlineLevel="1" x14ac:dyDescent="0.15">
      <c r="A61" s="39"/>
      <c r="B61" s="38" t="s">
        <v>53</v>
      </c>
      <c r="C61" s="32">
        <v>1</v>
      </c>
      <c r="D61" s="32" t="s">
        <v>41</v>
      </c>
      <c r="E61" s="43">
        <v>0</v>
      </c>
      <c r="F61" s="33">
        <f t="shared" si="6"/>
        <v>0</v>
      </c>
    </row>
    <row r="62" spans="1:6" outlineLevel="1" x14ac:dyDescent="0.15">
      <c r="A62" s="39">
        <v>16</v>
      </c>
      <c r="B62" s="38" t="s">
        <v>54</v>
      </c>
      <c r="C62" s="32">
        <v>1</v>
      </c>
      <c r="D62" s="32" t="s">
        <v>41</v>
      </c>
      <c r="E62" s="43">
        <v>0</v>
      </c>
      <c r="F62" s="33">
        <f t="shared" si="6"/>
        <v>0</v>
      </c>
    </row>
    <row r="63" spans="1:6" outlineLevel="1" x14ac:dyDescent="0.15">
      <c r="A63" s="39">
        <v>17</v>
      </c>
      <c r="B63" s="38" t="s">
        <v>55</v>
      </c>
      <c r="C63" s="32">
        <v>1</v>
      </c>
      <c r="D63" s="32" t="s">
        <v>41</v>
      </c>
      <c r="E63" s="43">
        <v>0</v>
      </c>
      <c r="F63" s="33">
        <f t="shared" si="6"/>
        <v>0</v>
      </c>
    </row>
    <row r="64" spans="1:6" outlineLevel="1" x14ac:dyDescent="0.15">
      <c r="A64" s="39">
        <v>18</v>
      </c>
      <c r="B64" s="38" t="s">
        <v>56</v>
      </c>
      <c r="C64" s="32">
        <v>1</v>
      </c>
      <c r="D64" s="32" t="s">
        <v>41</v>
      </c>
      <c r="E64" s="43">
        <v>0</v>
      </c>
      <c r="F64" s="33">
        <f t="shared" si="6"/>
        <v>0</v>
      </c>
    </row>
    <row r="65" spans="1:6" outlineLevel="1" x14ac:dyDescent="0.15">
      <c r="A65" s="39"/>
      <c r="B65" s="40"/>
      <c r="C65" s="33"/>
      <c r="D65" s="33"/>
      <c r="E65" s="33"/>
      <c r="F65" s="33"/>
    </row>
    <row r="66" spans="1:6" outlineLevel="1" x14ac:dyDescent="0.15">
      <c r="A66" s="39"/>
      <c r="B66" s="32" t="s">
        <v>57</v>
      </c>
      <c r="C66" s="32">
        <v>1</v>
      </c>
      <c r="D66" s="32" t="s">
        <v>41</v>
      </c>
      <c r="E66" s="43">
        <v>0</v>
      </c>
      <c r="F66" s="33">
        <f t="shared" ref="F66:F67" si="7">C66*E66</f>
        <v>0</v>
      </c>
    </row>
    <row r="67" spans="1:6" outlineLevel="1" x14ac:dyDescent="0.15">
      <c r="A67" s="38"/>
      <c r="B67" s="32" t="s">
        <v>58</v>
      </c>
      <c r="C67" s="32">
        <v>1</v>
      </c>
      <c r="D67" s="32" t="s">
        <v>41</v>
      </c>
      <c r="E67" s="43">
        <v>0</v>
      </c>
      <c r="F67" s="33">
        <f t="shared" si="7"/>
        <v>0</v>
      </c>
    </row>
    <row r="68" spans="1:6" s="19" customFormat="1" outlineLevel="1" x14ac:dyDescent="0.15">
      <c r="A68" s="38"/>
      <c r="B68" s="40"/>
      <c r="C68" s="32"/>
      <c r="D68" s="32"/>
      <c r="E68" s="32"/>
      <c r="F68" s="32"/>
    </row>
    <row r="69" spans="1:6" x14ac:dyDescent="0.15">
      <c r="A69" s="41">
        <v>67</v>
      </c>
      <c r="B69" s="41" t="s">
        <v>61</v>
      </c>
      <c r="C69" s="41"/>
      <c r="D69" s="41"/>
      <c r="E69" s="34"/>
      <c r="F69" s="33">
        <f>SUM(F70:F71,F72,F77:F84,F86:F87)</f>
        <v>0</v>
      </c>
    </row>
    <row r="70" spans="1:6" outlineLevel="1" x14ac:dyDescent="0.15">
      <c r="A70" s="38"/>
      <c r="B70" s="38" t="s">
        <v>40</v>
      </c>
      <c r="C70" s="32">
        <v>1</v>
      </c>
      <c r="D70" s="32" t="s">
        <v>41</v>
      </c>
      <c r="E70" s="43">
        <v>0</v>
      </c>
      <c r="F70" s="33">
        <f>C70*E70</f>
        <v>0</v>
      </c>
    </row>
    <row r="71" spans="1:6" outlineLevel="1" x14ac:dyDescent="0.15">
      <c r="A71" s="39">
        <v>7</v>
      </c>
      <c r="B71" s="38" t="s">
        <v>42</v>
      </c>
      <c r="C71" s="32">
        <v>1</v>
      </c>
      <c r="D71" s="32" t="s">
        <v>41</v>
      </c>
      <c r="E71" s="43">
        <v>0</v>
      </c>
      <c r="F71" s="33">
        <f>C71*E71</f>
        <v>0</v>
      </c>
    </row>
    <row r="72" spans="1:6" ht="12" customHeight="1" outlineLevel="1" x14ac:dyDescent="0.15">
      <c r="A72" s="39"/>
      <c r="B72" s="38" t="s">
        <v>43</v>
      </c>
      <c r="C72" s="33"/>
      <c r="D72" s="33"/>
      <c r="E72" s="33"/>
      <c r="F72" s="33">
        <f>SUM(F73:F76)</f>
        <v>0</v>
      </c>
    </row>
    <row r="73" spans="1:6" ht="12" customHeight="1" outlineLevel="1" x14ac:dyDescent="0.15">
      <c r="A73" s="39"/>
      <c r="B73" s="40" t="s">
        <v>44</v>
      </c>
      <c r="C73" s="32">
        <v>1</v>
      </c>
      <c r="D73" s="32" t="s">
        <v>45</v>
      </c>
      <c r="E73" s="43">
        <v>0</v>
      </c>
      <c r="F73" s="36">
        <f>C73*E73</f>
        <v>0</v>
      </c>
    </row>
    <row r="74" spans="1:6" ht="12" customHeight="1" outlineLevel="1" x14ac:dyDescent="0.15">
      <c r="A74" s="39"/>
      <c r="B74" s="40" t="s">
        <v>46</v>
      </c>
      <c r="C74" s="32">
        <v>1</v>
      </c>
      <c r="D74" s="32" t="s">
        <v>45</v>
      </c>
      <c r="E74" s="43">
        <v>0</v>
      </c>
      <c r="F74" s="36">
        <f t="shared" ref="F74:F75" si="8">C74*E74</f>
        <v>0</v>
      </c>
    </row>
    <row r="75" spans="1:6" ht="12" customHeight="1" outlineLevel="1" x14ac:dyDescent="0.15">
      <c r="A75" s="39"/>
      <c r="B75" s="40" t="s">
        <v>47</v>
      </c>
      <c r="C75" s="32">
        <v>2</v>
      </c>
      <c r="D75" s="32" t="s">
        <v>45</v>
      </c>
      <c r="E75" s="43">
        <v>0</v>
      </c>
      <c r="F75" s="36">
        <f t="shared" si="8"/>
        <v>0</v>
      </c>
    </row>
    <row r="76" spans="1:6" ht="12" customHeight="1" outlineLevel="1" x14ac:dyDescent="0.15">
      <c r="A76" s="39"/>
      <c r="B76" s="40" t="s">
        <v>48</v>
      </c>
      <c r="C76" s="32">
        <v>3</v>
      </c>
      <c r="D76" s="32" t="s">
        <v>45</v>
      </c>
      <c r="E76" s="43">
        <v>0</v>
      </c>
      <c r="F76" s="36">
        <f>C76*E76</f>
        <v>0</v>
      </c>
    </row>
    <row r="77" spans="1:6" ht="12" customHeight="1" outlineLevel="1" x14ac:dyDescent="0.15">
      <c r="A77" s="39">
        <v>8</v>
      </c>
      <c r="B77" s="38" t="s">
        <v>49</v>
      </c>
      <c r="C77" s="32">
        <v>1</v>
      </c>
      <c r="D77" s="32" t="s">
        <v>41</v>
      </c>
      <c r="E77" s="43">
        <v>0</v>
      </c>
      <c r="F77" s="33">
        <f>C77*E77</f>
        <v>0</v>
      </c>
    </row>
    <row r="78" spans="1:6" ht="12" customHeight="1" outlineLevel="1" x14ac:dyDescent="0.15">
      <c r="A78" s="39"/>
      <c r="B78" s="38" t="s">
        <v>50</v>
      </c>
      <c r="C78" s="32">
        <f>C79</f>
        <v>1</v>
      </c>
      <c r="D78" s="32" t="s">
        <v>45</v>
      </c>
      <c r="E78" s="43">
        <v>0</v>
      </c>
      <c r="F78" s="33">
        <f t="shared" ref="F78:F84" si="9">C78*E78</f>
        <v>0</v>
      </c>
    </row>
    <row r="79" spans="1:6" ht="12" customHeight="1" outlineLevel="1" x14ac:dyDescent="0.15">
      <c r="A79" s="39"/>
      <c r="B79" s="40" t="s">
        <v>51</v>
      </c>
      <c r="C79" s="32">
        <f>C74</f>
        <v>1</v>
      </c>
      <c r="D79" s="32" t="s">
        <v>45</v>
      </c>
      <c r="E79" s="43">
        <v>0</v>
      </c>
      <c r="F79" s="33">
        <f t="shared" si="9"/>
        <v>0</v>
      </c>
    </row>
    <row r="80" spans="1:6" ht="12" customHeight="1" outlineLevel="1" x14ac:dyDescent="0.15">
      <c r="A80" s="39"/>
      <c r="B80" s="40" t="s">
        <v>52</v>
      </c>
      <c r="C80" s="32">
        <f>C74</f>
        <v>1</v>
      </c>
      <c r="D80" s="32" t="s">
        <v>45</v>
      </c>
      <c r="E80" s="43">
        <v>0</v>
      </c>
      <c r="F80" s="33">
        <f t="shared" si="9"/>
        <v>0</v>
      </c>
    </row>
    <row r="81" spans="1:6" ht="12" customHeight="1" outlineLevel="1" x14ac:dyDescent="0.15">
      <c r="A81" s="39"/>
      <c r="B81" s="38" t="s">
        <v>53</v>
      </c>
      <c r="C81" s="32">
        <v>1</v>
      </c>
      <c r="D81" s="32" t="s">
        <v>41</v>
      </c>
      <c r="E81" s="43">
        <v>0</v>
      </c>
      <c r="F81" s="33">
        <f t="shared" si="9"/>
        <v>0</v>
      </c>
    </row>
    <row r="82" spans="1:6" outlineLevel="1" x14ac:dyDescent="0.15">
      <c r="A82" s="39">
        <v>16</v>
      </c>
      <c r="B82" s="38" t="s">
        <v>54</v>
      </c>
      <c r="C82" s="32">
        <v>1</v>
      </c>
      <c r="D82" s="32" t="s">
        <v>41</v>
      </c>
      <c r="E82" s="43">
        <v>0</v>
      </c>
      <c r="F82" s="33">
        <f t="shared" si="9"/>
        <v>0</v>
      </c>
    </row>
    <row r="83" spans="1:6" outlineLevel="1" x14ac:dyDescent="0.15">
      <c r="A83" s="39">
        <v>17</v>
      </c>
      <c r="B83" s="38" t="s">
        <v>55</v>
      </c>
      <c r="C83" s="32">
        <v>1</v>
      </c>
      <c r="D83" s="32" t="s">
        <v>41</v>
      </c>
      <c r="E83" s="43">
        <v>0</v>
      </c>
      <c r="F83" s="33">
        <f t="shared" si="9"/>
        <v>0</v>
      </c>
    </row>
    <row r="84" spans="1:6" outlineLevel="1" x14ac:dyDescent="0.15">
      <c r="A84" s="39">
        <v>18</v>
      </c>
      <c r="B84" s="38" t="s">
        <v>56</v>
      </c>
      <c r="C84" s="32">
        <v>1</v>
      </c>
      <c r="D84" s="32" t="s">
        <v>41</v>
      </c>
      <c r="E84" s="43">
        <v>0</v>
      </c>
      <c r="F84" s="33">
        <f t="shared" si="9"/>
        <v>0</v>
      </c>
    </row>
    <row r="85" spans="1:6" outlineLevel="1" x14ac:dyDescent="0.15">
      <c r="A85" s="39"/>
      <c r="B85" s="40"/>
      <c r="C85" s="33"/>
      <c r="D85" s="33"/>
      <c r="E85" s="33"/>
      <c r="F85" s="33"/>
    </row>
    <row r="86" spans="1:6" outlineLevel="1" x14ac:dyDescent="0.15">
      <c r="A86" s="39"/>
      <c r="B86" s="32" t="s">
        <v>57</v>
      </c>
      <c r="C86" s="32">
        <v>1</v>
      </c>
      <c r="D86" s="32" t="s">
        <v>41</v>
      </c>
      <c r="E86" s="43">
        <v>0</v>
      </c>
      <c r="F86" s="33">
        <f t="shared" ref="F86:F87" si="10">C86*E86</f>
        <v>0</v>
      </c>
    </row>
    <row r="87" spans="1:6" outlineLevel="1" x14ac:dyDescent="0.15">
      <c r="A87" s="38"/>
      <c r="B87" s="32" t="s">
        <v>58</v>
      </c>
      <c r="C87" s="32">
        <v>1</v>
      </c>
      <c r="D87" s="32" t="s">
        <v>41</v>
      </c>
      <c r="E87" s="43">
        <v>0</v>
      </c>
      <c r="F87" s="33">
        <f t="shared" si="10"/>
        <v>0</v>
      </c>
    </row>
    <row r="88" spans="1:6" outlineLevel="1" x14ac:dyDescent="0.15">
      <c r="A88" s="38"/>
      <c r="B88" s="32"/>
      <c r="C88" s="32"/>
      <c r="E88" s="32"/>
    </row>
    <row r="89" spans="1:6" x14ac:dyDescent="0.15">
      <c r="A89" s="41">
        <v>111</v>
      </c>
      <c r="B89" s="41" t="s">
        <v>62</v>
      </c>
      <c r="C89" s="41"/>
      <c r="D89" s="41"/>
      <c r="E89" s="34"/>
      <c r="F89" s="33">
        <f>SUM(F90:F91,F92,F97:F104,F106:F107)</f>
        <v>0</v>
      </c>
    </row>
    <row r="90" spans="1:6" outlineLevel="1" x14ac:dyDescent="0.15">
      <c r="A90" s="38"/>
      <c r="B90" s="38" t="s">
        <v>40</v>
      </c>
      <c r="C90" s="32">
        <v>1</v>
      </c>
      <c r="D90" s="32" t="s">
        <v>41</v>
      </c>
      <c r="E90" s="43">
        <v>0</v>
      </c>
      <c r="F90" s="33">
        <f>C90*E90</f>
        <v>0</v>
      </c>
    </row>
    <row r="91" spans="1:6" outlineLevel="1" x14ac:dyDescent="0.15">
      <c r="A91" s="39">
        <v>7</v>
      </c>
      <c r="B91" s="38" t="s">
        <v>42</v>
      </c>
      <c r="C91" s="32">
        <v>1</v>
      </c>
      <c r="D91" s="32" t="s">
        <v>41</v>
      </c>
      <c r="E91" s="43">
        <v>0</v>
      </c>
      <c r="F91" s="33">
        <f>C91*E91</f>
        <v>0</v>
      </c>
    </row>
    <row r="92" spans="1:6" outlineLevel="1" x14ac:dyDescent="0.15">
      <c r="A92" s="39"/>
      <c r="B92" s="38" t="s">
        <v>43</v>
      </c>
      <c r="C92" s="33"/>
      <c r="D92" s="33"/>
      <c r="E92" s="33"/>
      <c r="F92" s="33">
        <f>SUM(F93:F96)</f>
        <v>0</v>
      </c>
    </row>
    <row r="93" spans="1:6" outlineLevel="1" x14ac:dyDescent="0.15">
      <c r="A93" s="39"/>
      <c r="B93" s="40" t="s">
        <v>44</v>
      </c>
      <c r="C93" s="32">
        <v>1</v>
      </c>
      <c r="D93" s="32" t="s">
        <v>45</v>
      </c>
      <c r="E93" s="43">
        <v>0</v>
      </c>
      <c r="F93" s="36">
        <f>C93*E93</f>
        <v>0</v>
      </c>
    </row>
    <row r="94" spans="1:6" outlineLevel="1" x14ac:dyDescent="0.15">
      <c r="A94" s="39"/>
      <c r="B94" s="40" t="s">
        <v>46</v>
      </c>
      <c r="C94" s="32">
        <v>1</v>
      </c>
      <c r="D94" s="32" t="s">
        <v>45</v>
      </c>
      <c r="E94" s="43">
        <v>0</v>
      </c>
      <c r="F94" s="36">
        <f t="shared" ref="F94:F95" si="11">C94*E94</f>
        <v>0</v>
      </c>
    </row>
    <row r="95" spans="1:6" outlineLevel="1" x14ac:dyDescent="0.15">
      <c r="A95" s="39"/>
      <c r="B95" s="40" t="s">
        <v>47</v>
      </c>
      <c r="C95" s="32">
        <v>1</v>
      </c>
      <c r="D95" s="32" t="s">
        <v>45</v>
      </c>
      <c r="E95" s="43">
        <v>0</v>
      </c>
      <c r="F95" s="36">
        <f t="shared" si="11"/>
        <v>0</v>
      </c>
    </row>
    <row r="96" spans="1:6" outlineLevel="1" x14ac:dyDescent="0.15">
      <c r="A96" s="39"/>
      <c r="B96" s="40" t="s">
        <v>48</v>
      </c>
      <c r="C96" s="32">
        <v>1</v>
      </c>
      <c r="D96" s="32" t="s">
        <v>45</v>
      </c>
      <c r="E96" s="43">
        <v>0</v>
      </c>
      <c r="F96" s="36">
        <f>C96*E96</f>
        <v>0</v>
      </c>
    </row>
    <row r="97" spans="1:6" outlineLevel="1" x14ac:dyDescent="0.15">
      <c r="A97" s="39">
        <v>8</v>
      </c>
      <c r="B97" s="38" t="s">
        <v>49</v>
      </c>
      <c r="C97" s="32">
        <v>1</v>
      </c>
      <c r="D97" s="32" t="s">
        <v>41</v>
      </c>
      <c r="E97" s="43">
        <v>0</v>
      </c>
      <c r="F97" s="33">
        <f>C97*E97</f>
        <v>0</v>
      </c>
    </row>
    <row r="98" spans="1:6" outlineLevel="1" x14ac:dyDescent="0.15">
      <c r="A98" s="39"/>
      <c r="B98" s="38" t="s">
        <v>50</v>
      </c>
      <c r="C98" s="32">
        <f>C99</f>
        <v>1</v>
      </c>
      <c r="D98" s="32" t="s">
        <v>45</v>
      </c>
      <c r="E98" s="43">
        <v>0</v>
      </c>
      <c r="F98" s="33">
        <f t="shared" ref="F98:F104" si="12">C98*E98</f>
        <v>0</v>
      </c>
    </row>
    <row r="99" spans="1:6" outlineLevel="1" x14ac:dyDescent="0.15">
      <c r="A99" s="39"/>
      <c r="B99" s="40" t="s">
        <v>51</v>
      </c>
      <c r="C99" s="32">
        <f>C94</f>
        <v>1</v>
      </c>
      <c r="D99" s="32" t="s">
        <v>45</v>
      </c>
      <c r="E99" s="43">
        <v>0</v>
      </c>
      <c r="F99" s="33">
        <f t="shared" si="12"/>
        <v>0</v>
      </c>
    </row>
    <row r="100" spans="1:6" outlineLevel="1" x14ac:dyDescent="0.15">
      <c r="A100" s="39"/>
      <c r="B100" s="40" t="s">
        <v>52</v>
      </c>
      <c r="C100" s="32">
        <f>C94</f>
        <v>1</v>
      </c>
      <c r="D100" s="32" t="s">
        <v>45</v>
      </c>
      <c r="E100" s="43">
        <v>0</v>
      </c>
      <c r="F100" s="33">
        <f t="shared" si="12"/>
        <v>0</v>
      </c>
    </row>
    <row r="101" spans="1:6" outlineLevel="1" x14ac:dyDescent="0.15">
      <c r="A101" s="39"/>
      <c r="B101" s="38" t="s">
        <v>53</v>
      </c>
      <c r="C101" s="32">
        <v>1</v>
      </c>
      <c r="D101" s="32" t="s">
        <v>41</v>
      </c>
      <c r="E101" s="43">
        <v>0</v>
      </c>
      <c r="F101" s="33">
        <f t="shared" si="12"/>
        <v>0</v>
      </c>
    </row>
    <row r="102" spans="1:6" outlineLevel="1" x14ac:dyDescent="0.15">
      <c r="A102" s="39">
        <v>16</v>
      </c>
      <c r="B102" s="38" t="s">
        <v>54</v>
      </c>
      <c r="C102" s="32">
        <v>1</v>
      </c>
      <c r="D102" s="32" t="s">
        <v>41</v>
      </c>
      <c r="E102" s="43">
        <v>0</v>
      </c>
      <c r="F102" s="33">
        <f t="shared" si="12"/>
        <v>0</v>
      </c>
    </row>
    <row r="103" spans="1:6" outlineLevel="1" x14ac:dyDescent="0.15">
      <c r="A103" s="39">
        <v>17</v>
      </c>
      <c r="B103" s="38" t="s">
        <v>55</v>
      </c>
      <c r="C103" s="32">
        <v>1</v>
      </c>
      <c r="D103" s="32" t="s">
        <v>41</v>
      </c>
      <c r="E103" s="43">
        <v>0</v>
      </c>
      <c r="F103" s="33">
        <f t="shared" si="12"/>
        <v>0</v>
      </c>
    </row>
    <row r="104" spans="1:6" outlineLevel="1" x14ac:dyDescent="0.15">
      <c r="A104" s="39">
        <v>18</v>
      </c>
      <c r="B104" s="38" t="s">
        <v>56</v>
      </c>
      <c r="C104" s="32">
        <v>1</v>
      </c>
      <c r="D104" s="32" t="s">
        <v>41</v>
      </c>
      <c r="E104" s="43">
        <v>0</v>
      </c>
      <c r="F104" s="33">
        <f t="shared" si="12"/>
        <v>0</v>
      </c>
    </row>
    <row r="105" spans="1:6" outlineLevel="1" x14ac:dyDescent="0.15">
      <c r="A105" s="39"/>
      <c r="B105" s="40"/>
      <c r="C105" s="33"/>
      <c r="D105" s="33"/>
      <c r="E105" s="33"/>
      <c r="F105" s="33"/>
    </row>
    <row r="106" spans="1:6" outlineLevel="1" x14ac:dyDescent="0.15">
      <c r="A106" s="39"/>
      <c r="B106" s="32" t="s">
        <v>57</v>
      </c>
      <c r="C106" s="32">
        <v>1</v>
      </c>
      <c r="D106" s="32" t="s">
        <v>41</v>
      </c>
      <c r="E106" s="43">
        <v>0</v>
      </c>
      <c r="F106" s="33">
        <f t="shared" ref="F106:F107" si="13">C106*E106</f>
        <v>0</v>
      </c>
    </row>
    <row r="107" spans="1:6" outlineLevel="1" x14ac:dyDescent="0.15">
      <c r="A107" s="38"/>
      <c r="B107" s="32" t="s">
        <v>58</v>
      </c>
      <c r="C107" s="32">
        <v>1</v>
      </c>
      <c r="D107" s="32" t="s">
        <v>41</v>
      </c>
      <c r="E107" s="43">
        <v>0</v>
      </c>
      <c r="F107" s="33">
        <f t="shared" si="13"/>
        <v>0</v>
      </c>
    </row>
    <row r="108" spans="1:6" outlineLevel="1" x14ac:dyDescent="0.15">
      <c r="A108" s="38"/>
      <c r="B108" s="32"/>
      <c r="C108" s="32"/>
      <c r="D108" s="32"/>
      <c r="E108" s="32"/>
      <c r="F108" s="32"/>
    </row>
    <row r="109" spans="1:6" x14ac:dyDescent="0.15">
      <c r="A109" s="41">
        <v>79</v>
      </c>
      <c r="B109" s="41" t="s">
        <v>63</v>
      </c>
      <c r="C109" s="41"/>
      <c r="D109" s="41"/>
      <c r="E109" s="34"/>
      <c r="F109" s="33">
        <f>SUM(F110:F111,F112,F117:F124,F126:F127)</f>
        <v>0</v>
      </c>
    </row>
    <row r="110" spans="1:6" outlineLevel="1" x14ac:dyDescent="0.15">
      <c r="A110" s="38"/>
      <c r="B110" s="38" t="s">
        <v>40</v>
      </c>
      <c r="C110" s="32">
        <v>1</v>
      </c>
      <c r="D110" s="32" t="s">
        <v>41</v>
      </c>
      <c r="E110" s="43">
        <v>0</v>
      </c>
      <c r="F110" s="33">
        <f>C110*E110</f>
        <v>0</v>
      </c>
    </row>
    <row r="111" spans="1:6" outlineLevel="1" x14ac:dyDescent="0.15">
      <c r="A111" s="39">
        <v>7</v>
      </c>
      <c r="B111" s="38" t="s">
        <v>42</v>
      </c>
      <c r="C111" s="32">
        <v>1</v>
      </c>
      <c r="D111" s="32" t="s">
        <v>41</v>
      </c>
      <c r="E111" s="43">
        <v>0</v>
      </c>
      <c r="F111" s="33">
        <f>C111*E111</f>
        <v>0</v>
      </c>
    </row>
    <row r="112" spans="1:6" outlineLevel="1" x14ac:dyDescent="0.15">
      <c r="A112" s="39"/>
      <c r="B112" s="38" t="s">
        <v>43</v>
      </c>
      <c r="C112" s="33"/>
      <c r="D112" s="33"/>
      <c r="E112" s="33"/>
      <c r="F112" s="33">
        <f>SUM(F113:F116)</f>
        <v>0</v>
      </c>
    </row>
    <row r="113" spans="1:6" outlineLevel="1" x14ac:dyDescent="0.15">
      <c r="A113" s="39"/>
      <c r="B113" s="40" t="s">
        <v>44</v>
      </c>
      <c r="C113" s="32">
        <v>2</v>
      </c>
      <c r="D113" s="32" t="s">
        <v>45</v>
      </c>
      <c r="E113" s="43">
        <v>0</v>
      </c>
      <c r="F113" s="36">
        <f>C113*E113</f>
        <v>0</v>
      </c>
    </row>
    <row r="114" spans="1:6" outlineLevel="1" x14ac:dyDescent="0.15">
      <c r="A114" s="39"/>
      <c r="B114" s="40" t="s">
        <v>46</v>
      </c>
      <c r="C114" s="32">
        <v>1</v>
      </c>
      <c r="D114" s="32" t="s">
        <v>45</v>
      </c>
      <c r="E114" s="43">
        <v>0</v>
      </c>
      <c r="F114" s="36">
        <f t="shared" ref="F114:F115" si="14">C114*E114</f>
        <v>0</v>
      </c>
    </row>
    <row r="115" spans="1:6" outlineLevel="1" x14ac:dyDescent="0.15">
      <c r="A115" s="39"/>
      <c r="B115" s="40" t="s">
        <v>47</v>
      </c>
      <c r="C115" s="32">
        <v>4</v>
      </c>
      <c r="D115" s="32" t="s">
        <v>45</v>
      </c>
      <c r="E115" s="43">
        <v>0</v>
      </c>
      <c r="F115" s="36">
        <f t="shared" si="14"/>
        <v>0</v>
      </c>
    </row>
    <row r="116" spans="1:6" outlineLevel="1" x14ac:dyDescent="0.15">
      <c r="A116" s="39"/>
      <c r="B116" s="40" t="s">
        <v>48</v>
      </c>
      <c r="C116" s="32">
        <v>3</v>
      </c>
      <c r="D116" s="32" t="s">
        <v>45</v>
      </c>
      <c r="E116" s="43">
        <v>0</v>
      </c>
      <c r="F116" s="36">
        <f>C116*E116</f>
        <v>0</v>
      </c>
    </row>
    <row r="117" spans="1:6" outlineLevel="1" x14ac:dyDescent="0.15">
      <c r="A117" s="39">
        <v>8</v>
      </c>
      <c r="B117" s="38" t="s">
        <v>49</v>
      </c>
      <c r="C117" s="32">
        <v>1</v>
      </c>
      <c r="D117" s="32" t="s">
        <v>41</v>
      </c>
      <c r="E117" s="43">
        <v>0</v>
      </c>
      <c r="F117" s="33">
        <f>C117*E117</f>
        <v>0</v>
      </c>
    </row>
    <row r="118" spans="1:6" outlineLevel="1" x14ac:dyDescent="0.15">
      <c r="A118" s="39"/>
      <c r="B118" s="38" t="s">
        <v>50</v>
      </c>
      <c r="C118" s="32">
        <f>C119</f>
        <v>1</v>
      </c>
      <c r="D118" s="32" t="s">
        <v>45</v>
      </c>
      <c r="E118" s="43">
        <v>0</v>
      </c>
      <c r="F118" s="33">
        <f t="shared" ref="F118:F124" si="15">C118*E118</f>
        <v>0</v>
      </c>
    </row>
    <row r="119" spans="1:6" outlineLevel="1" x14ac:dyDescent="0.15">
      <c r="A119" s="39"/>
      <c r="B119" s="40" t="s">
        <v>51</v>
      </c>
      <c r="C119" s="32">
        <f>C114</f>
        <v>1</v>
      </c>
      <c r="D119" s="32" t="s">
        <v>45</v>
      </c>
      <c r="E119" s="43">
        <v>0</v>
      </c>
      <c r="F119" s="33">
        <f t="shared" si="15"/>
        <v>0</v>
      </c>
    </row>
    <row r="120" spans="1:6" outlineLevel="1" x14ac:dyDescent="0.15">
      <c r="A120" s="39"/>
      <c r="B120" s="40" t="s">
        <v>52</v>
      </c>
      <c r="C120" s="32">
        <f>C114</f>
        <v>1</v>
      </c>
      <c r="D120" s="32" t="s">
        <v>45</v>
      </c>
      <c r="E120" s="43">
        <v>0</v>
      </c>
      <c r="F120" s="33">
        <f t="shared" si="15"/>
        <v>0</v>
      </c>
    </row>
    <row r="121" spans="1:6" outlineLevel="1" x14ac:dyDescent="0.15">
      <c r="A121" s="39"/>
      <c r="B121" s="38" t="s">
        <v>53</v>
      </c>
      <c r="C121" s="32">
        <v>1</v>
      </c>
      <c r="D121" s="32" t="s">
        <v>41</v>
      </c>
      <c r="E121" s="43">
        <v>0</v>
      </c>
      <c r="F121" s="33">
        <f t="shared" si="15"/>
        <v>0</v>
      </c>
    </row>
    <row r="122" spans="1:6" outlineLevel="1" x14ac:dyDescent="0.15">
      <c r="A122" s="39">
        <v>16</v>
      </c>
      <c r="B122" s="38" t="s">
        <v>54</v>
      </c>
      <c r="C122" s="32">
        <v>1</v>
      </c>
      <c r="D122" s="32" t="s">
        <v>41</v>
      </c>
      <c r="E122" s="43">
        <v>0</v>
      </c>
      <c r="F122" s="33">
        <f t="shared" si="15"/>
        <v>0</v>
      </c>
    </row>
    <row r="123" spans="1:6" outlineLevel="1" x14ac:dyDescent="0.15">
      <c r="A123" s="39">
        <v>17</v>
      </c>
      <c r="B123" s="38" t="s">
        <v>55</v>
      </c>
      <c r="C123" s="32">
        <v>1</v>
      </c>
      <c r="D123" s="32" t="s">
        <v>41</v>
      </c>
      <c r="E123" s="43">
        <v>0</v>
      </c>
      <c r="F123" s="33">
        <f t="shared" si="15"/>
        <v>0</v>
      </c>
    </row>
    <row r="124" spans="1:6" outlineLevel="1" x14ac:dyDescent="0.15">
      <c r="A124" s="39">
        <v>18</v>
      </c>
      <c r="B124" s="38" t="s">
        <v>56</v>
      </c>
      <c r="C124" s="32">
        <v>1</v>
      </c>
      <c r="D124" s="32" t="s">
        <v>41</v>
      </c>
      <c r="E124" s="43">
        <v>0</v>
      </c>
      <c r="F124" s="33">
        <f t="shared" si="15"/>
        <v>0</v>
      </c>
    </row>
    <row r="125" spans="1:6" outlineLevel="1" x14ac:dyDescent="0.15">
      <c r="A125" s="39"/>
      <c r="B125" s="40"/>
      <c r="C125" s="33"/>
      <c r="D125" s="33"/>
      <c r="E125" s="33"/>
      <c r="F125" s="33"/>
    </row>
    <row r="126" spans="1:6" outlineLevel="1" x14ac:dyDescent="0.15">
      <c r="A126" s="39"/>
      <c r="B126" s="32" t="s">
        <v>57</v>
      </c>
      <c r="C126" s="32">
        <v>1</v>
      </c>
      <c r="D126" s="32" t="s">
        <v>41</v>
      </c>
      <c r="E126" s="43">
        <v>0</v>
      </c>
      <c r="F126" s="33">
        <f t="shared" ref="F126:F127" si="16">C126*E126</f>
        <v>0</v>
      </c>
    </row>
    <row r="127" spans="1:6" outlineLevel="1" x14ac:dyDescent="0.15">
      <c r="A127" s="38"/>
      <c r="B127" s="32" t="s">
        <v>58</v>
      </c>
      <c r="C127" s="32">
        <v>1</v>
      </c>
      <c r="D127" s="32" t="s">
        <v>41</v>
      </c>
      <c r="E127" s="43">
        <v>0</v>
      </c>
      <c r="F127" s="33">
        <f t="shared" si="16"/>
        <v>0</v>
      </c>
    </row>
    <row r="128" spans="1:6" outlineLevel="1" x14ac:dyDescent="0.15">
      <c r="A128" s="38"/>
      <c r="B128" s="32"/>
      <c r="C128" s="32"/>
      <c r="D128" s="32"/>
      <c r="E128" s="32"/>
      <c r="F128" s="32"/>
    </row>
    <row r="129" spans="1:6" x14ac:dyDescent="0.15">
      <c r="A129" s="41">
        <v>105</v>
      </c>
      <c r="B129" s="41" t="s">
        <v>64</v>
      </c>
      <c r="C129" s="41"/>
      <c r="D129" s="41"/>
      <c r="E129" s="34"/>
      <c r="F129" s="33">
        <f>SUM(F130:F131,F132,F137:F144,F146:F147)</f>
        <v>0</v>
      </c>
    </row>
    <row r="130" spans="1:6" outlineLevel="1" x14ac:dyDescent="0.15">
      <c r="A130" s="38"/>
      <c r="B130" s="38" t="s">
        <v>40</v>
      </c>
      <c r="C130" s="32">
        <v>1</v>
      </c>
      <c r="D130" s="32" t="s">
        <v>41</v>
      </c>
      <c r="E130" s="43">
        <v>0</v>
      </c>
      <c r="F130" s="33">
        <f>C130*E130</f>
        <v>0</v>
      </c>
    </row>
    <row r="131" spans="1:6" outlineLevel="1" x14ac:dyDescent="0.15">
      <c r="A131" s="39">
        <v>7</v>
      </c>
      <c r="B131" s="38" t="s">
        <v>42</v>
      </c>
      <c r="C131" s="32">
        <v>1</v>
      </c>
      <c r="D131" s="32" t="s">
        <v>41</v>
      </c>
      <c r="E131" s="43">
        <v>0</v>
      </c>
      <c r="F131" s="33">
        <f>C131*E131</f>
        <v>0</v>
      </c>
    </row>
    <row r="132" spans="1:6" outlineLevel="1" x14ac:dyDescent="0.15">
      <c r="A132" s="39"/>
      <c r="B132" s="38" t="s">
        <v>43</v>
      </c>
      <c r="C132" s="33"/>
      <c r="D132" s="33"/>
      <c r="E132" s="33"/>
      <c r="F132" s="33">
        <f>SUM(F133:F136)</f>
        <v>0</v>
      </c>
    </row>
    <row r="133" spans="1:6" outlineLevel="1" x14ac:dyDescent="0.15">
      <c r="A133" s="39"/>
      <c r="B133" s="40" t="s">
        <v>44</v>
      </c>
      <c r="C133" s="32">
        <v>1</v>
      </c>
      <c r="D133" s="32" t="s">
        <v>45</v>
      </c>
      <c r="E133" s="43">
        <v>0</v>
      </c>
      <c r="F133" s="36">
        <f>C133*E133</f>
        <v>0</v>
      </c>
    </row>
    <row r="134" spans="1:6" outlineLevel="1" x14ac:dyDescent="0.15">
      <c r="A134" s="39"/>
      <c r="B134" s="40" t="s">
        <v>46</v>
      </c>
      <c r="C134" s="32">
        <v>1</v>
      </c>
      <c r="D134" s="32" t="s">
        <v>45</v>
      </c>
      <c r="E134" s="43">
        <v>0</v>
      </c>
      <c r="F134" s="36">
        <f t="shared" ref="F134:F135" si="17">C134*E134</f>
        <v>0</v>
      </c>
    </row>
    <row r="135" spans="1:6" outlineLevel="1" x14ac:dyDescent="0.15">
      <c r="A135" s="39"/>
      <c r="B135" s="40" t="s">
        <v>47</v>
      </c>
      <c r="C135" s="32">
        <v>2</v>
      </c>
      <c r="D135" s="32" t="s">
        <v>45</v>
      </c>
      <c r="E135" s="43">
        <v>0</v>
      </c>
      <c r="F135" s="36">
        <f t="shared" si="17"/>
        <v>0</v>
      </c>
    </row>
    <row r="136" spans="1:6" outlineLevel="1" x14ac:dyDescent="0.15">
      <c r="A136" s="39"/>
      <c r="B136" s="40" t="s">
        <v>48</v>
      </c>
      <c r="C136" s="32">
        <v>3</v>
      </c>
      <c r="D136" s="32" t="s">
        <v>45</v>
      </c>
      <c r="E136" s="43">
        <v>0</v>
      </c>
      <c r="F136" s="36">
        <f>C136*E136</f>
        <v>0</v>
      </c>
    </row>
    <row r="137" spans="1:6" outlineLevel="1" x14ac:dyDescent="0.15">
      <c r="A137" s="39">
        <v>8</v>
      </c>
      <c r="B137" s="38" t="s">
        <v>49</v>
      </c>
      <c r="C137" s="32">
        <v>1</v>
      </c>
      <c r="D137" s="32" t="s">
        <v>41</v>
      </c>
      <c r="E137" s="43">
        <v>0</v>
      </c>
      <c r="F137" s="33">
        <f>C137*E137</f>
        <v>0</v>
      </c>
    </row>
    <row r="138" spans="1:6" outlineLevel="1" x14ac:dyDescent="0.15">
      <c r="A138" s="39"/>
      <c r="B138" s="38" t="s">
        <v>50</v>
      </c>
      <c r="C138" s="32">
        <f>C139</f>
        <v>1</v>
      </c>
      <c r="D138" s="32" t="s">
        <v>45</v>
      </c>
      <c r="E138" s="43">
        <v>0</v>
      </c>
      <c r="F138" s="33">
        <f t="shared" ref="F138:F144" si="18">C138*E138</f>
        <v>0</v>
      </c>
    </row>
    <row r="139" spans="1:6" outlineLevel="1" x14ac:dyDescent="0.15">
      <c r="A139" s="39"/>
      <c r="B139" s="40" t="s">
        <v>51</v>
      </c>
      <c r="C139" s="32">
        <f>C134</f>
        <v>1</v>
      </c>
      <c r="D139" s="32" t="s">
        <v>45</v>
      </c>
      <c r="E139" s="43">
        <v>0</v>
      </c>
      <c r="F139" s="33">
        <f t="shared" si="18"/>
        <v>0</v>
      </c>
    </row>
    <row r="140" spans="1:6" outlineLevel="1" x14ac:dyDescent="0.15">
      <c r="A140" s="39"/>
      <c r="B140" s="40" t="s">
        <v>52</v>
      </c>
      <c r="C140" s="32">
        <f>C134</f>
        <v>1</v>
      </c>
      <c r="D140" s="32" t="s">
        <v>45</v>
      </c>
      <c r="E140" s="43">
        <v>0</v>
      </c>
      <c r="F140" s="33">
        <f t="shared" si="18"/>
        <v>0</v>
      </c>
    </row>
    <row r="141" spans="1:6" outlineLevel="1" x14ac:dyDescent="0.15">
      <c r="A141" s="39"/>
      <c r="B141" s="38" t="s">
        <v>53</v>
      </c>
      <c r="C141" s="32">
        <v>1</v>
      </c>
      <c r="D141" s="32" t="s">
        <v>41</v>
      </c>
      <c r="E141" s="43">
        <v>0</v>
      </c>
      <c r="F141" s="33">
        <f t="shared" si="18"/>
        <v>0</v>
      </c>
    </row>
    <row r="142" spans="1:6" outlineLevel="1" x14ac:dyDescent="0.15">
      <c r="A142" s="39">
        <v>16</v>
      </c>
      <c r="B142" s="38" t="s">
        <v>54</v>
      </c>
      <c r="C142" s="32">
        <v>1</v>
      </c>
      <c r="D142" s="32" t="s">
        <v>41</v>
      </c>
      <c r="E142" s="43">
        <v>0</v>
      </c>
      <c r="F142" s="33">
        <f t="shared" si="18"/>
        <v>0</v>
      </c>
    </row>
    <row r="143" spans="1:6" outlineLevel="1" x14ac:dyDescent="0.15">
      <c r="A143" s="39">
        <v>17</v>
      </c>
      <c r="B143" s="38" t="s">
        <v>55</v>
      </c>
      <c r="C143" s="32">
        <v>1</v>
      </c>
      <c r="D143" s="32" t="s">
        <v>41</v>
      </c>
      <c r="E143" s="43">
        <v>0</v>
      </c>
      <c r="F143" s="33">
        <f t="shared" si="18"/>
        <v>0</v>
      </c>
    </row>
    <row r="144" spans="1:6" outlineLevel="1" x14ac:dyDescent="0.15">
      <c r="A144" s="39">
        <v>18</v>
      </c>
      <c r="B144" s="38" t="s">
        <v>56</v>
      </c>
      <c r="C144" s="32">
        <v>1</v>
      </c>
      <c r="D144" s="32" t="s">
        <v>41</v>
      </c>
      <c r="E144" s="43">
        <v>0</v>
      </c>
      <c r="F144" s="33">
        <f t="shared" si="18"/>
        <v>0</v>
      </c>
    </row>
    <row r="145" spans="1:6" outlineLevel="1" x14ac:dyDescent="0.15">
      <c r="A145" s="39"/>
      <c r="B145" s="40"/>
      <c r="C145" s="33"/>
      <c r="D145" s="33"/>
      <c r="E145" s="33"/>
      <c r="F145" s="33"/>
    </row>
    <row r="146" spans="1:6" outlineLevel="1" x14ac:dyDescent="0.15">
      <c r="A146" s="39"/>
      <c r="B146" s="32" t="s">
        <v>57</v>
      </c>
      <c r="C146" s="32">
        <v>1</v>
      </c>
      <c r="D146" s="32" t="s">
        <v>41</v>
      </c>
      <c r="E146" s="43">
        <v>0</v>
      </c>
      <c r="F146" s="33">
        <f t="shared" ref="F146:F147" si="19">C146*E146</f>
        <v>0</v>
      </c>
    </row>
    <row r="147" spans="1:6" outlineLevel="1" x14ac:dyDescent="0.15">
      <c r="A147" s="38"/>
      <c r="B147" s="32" t="s">
        <v>58</v>
      </c>
      <c r="C147" s="32">
        <v>1</v>
      </c>
      <c r="D147" s="32" t="s">
        <v>41</v>
      </c>
      <c r="E147" s="43">
        <v>0</v>
      </c>
      <c r="F147" s="33">
        <f t="shared" si="19"/>
        <v>0</v>
      </c>
    </row>
    <row r="148" spans="1:6" outlineLevel="1" x14ac:dyDescent="0.15">
      <c r="A148" s="38"/>
      <c r="B148" s="32"/>
      <c r="C148" s="32"/>
      <c r="D148" s="32"/>
      <c r="E148" s="32"/>
      <c r="F148" s="32"/>
    </row>
    <row r="149" spans="1:6" x14ac:dyDescent="0.15">
      <c r="A149" s="41">
        <v>50</v>
      </c>
      <c r="B149" s="41" t="s">
        <v>65</v>
      </c>
      <c r="C149" s="41"/>
      <c r="D149" s="41"/>
      <c r="E149" s="34"/>
      <c r="F149" s="33">
        <f>SUM(F150:F151,F152,F157:F164,F166:F167)</f>
        <v>0</v>
      </c>
    </row>
    <row r="150" spans="1:6" outlineLevel="1" x14ac:dyDescent="0.15">
      <c r="A150" s="38"/>
      <c r="B150" s="38" t="s">
        <v>40</v>
      </c>
      <c r="C150" s="32">
        <v>1</v>
      </c>
      <c r="D150" s="32" t="s">
        <v>41</v>
      </c>
      <c r="E150" s="43">
        <v>0</v>
      </c>
      <c r="F150" s="33">
        <f>C150*E150</f>
        <v>0</v>
      </c>
    </row>
    <row r="151" spans="1:6" outlineLevel="1" x14ac:dyDescent="0.15">
      <c r="A151" s="39">
        <v>7</v>
      </c>
      <c r="B151" s="38" t="s">
        <v>42</v>
      </c>
      <c r="C151" s="32">
        <v>1</v>
      </c>
      <c r="D151" s="32" t="s">
        <v>41</v>
      </c>
      <c r="E151" s="43">
        <v>0</v>
      </c>
      <c r="F151" s="33">
        <f>C151*E151</f>
        <v>0</v>
      </c>
    </row>
    <row r="152" spans="1:6" outlineLevel="1" x14ac:dyDescent="0.15">
      <c r="A152" s="39"/>
      <c r="B152" s="38" t="s">
        <v>43</v>
      </c>
      <c r="C152" s="33"/>
      <c r="D152" s="33"/>
      <c r="E152" s="33"/>
      <c r="F152" s="33">
        <f>SUM(F153:F156)</f>
        <v>0</v>
      </c>
    </row>
    <row r="153" spans="1:6" outlineLevel="1" x14ac:dyDescent="0.15">
      <c r="A153" s="39"/>
      <c r="B153" s="40" t="s">
        <v>44</v>
      </c>
      <c r="C153" s="32">
        <v>1</v>
      </c>
      <c r="D153" s="32" t="s">
        <v>45</v>
      </c>
      <c r="E153" s="43">
        <v>0</v>
      </c>
      <c r="F153" s="36">
        <f>C153*E153</f>
        <v>0</v>
      </c>
    </row>
    <row r="154" spans="1:6" outlineLevel="1" x14ac:dyDescent="0.15">
      <c r="A154" s="39"/>
      <c r="B154" s="40" t="s">
        <v>46</v>
      </c>
      <c r="C154" s="32">
        <v>1</v>
      </c>
      <c r="D154" s="32" t="s">
        <v>45</v>
      </c>
      <c r="E154" s="43">
        <v>0</v>
      </c>
      <c r="F154" s="36">
        <f t="shared" ref="F154:F155" si="20">C154*E154</f>
        <v>0</v>
      </c>
    </row>
    <row r="155" spans="1:6" outlineLevel="1" x14ac:dyDescent="0.15">
      <c r="A155" s="39"/>
      <c r="B155" s="40" t="s">
        <v>47</v>
      </c>
      <c r="C155" s="32">
        <v>1</v>
      </c>
      <c r="D155" s="32" t="s">
        <v>45</v>
      </c>
      <c r="E155" s="43">
        <v>0</v>
      </c>
      <c r="F155" s="36">
        <f t="shared" si="20"/>
        <v>0</v>
      </c>
    </row>
    <row r="156" spans="1:6" outlineLevel="1" x14ac:dyDescent="0.15">
      <c r="A156" s="39"/>
      <c r="B156" s="40" t="s">
        <v>48</v>
      </c>
      <c r="C156" s="32">
        <v>2</v>
      </c>
      <c r="D156" s="32" t="s">
        <v>45</v>
      </c>
      <c r="E156" s="43">
        <v>0</v>
      </c>
      <c r="F156" s="36">
        <f>C156*E156</f>
        <v>0</v>
      </c>
    </row>
    <row r="157" spans="1:6" outlineLevel="1" x14ac:dyDescent="0.15">
      <c r="A157" s="39">
        <v>8</v>
      </c>
      <c r="B157" s="38" t="s">
        <v>49</v>
      </c>
      <c r="C157" s="32">
        <v>1</v>
      </c>
      <c r="D157" s="32" t="s">
        <v>41</v>
      </c>
      <c r="E157" s="43">
        <v>0</v>
      </c>
      <c r="F157" s="33">
        <f>C157*E157</f>
        <v>0</v>
      </c>
    </row>
    <row r="158" spans="1:6" outlineLevel="1" x14ac:dyDescent="0.15">
      <c r="A158" s="39"/>
      <c r="B158" s="38" t="s">
        <v>50</v>
      </c>
      <c r="C158" s="32">
        <f>C159</f>
        <v>1</v>
      </c>
      <c r="D158" s="32" t="s">
        <v>45</v>
      </c>
      <c r="E158" s="43">
        <v>0</v>
      </c>
      <c r="F158" s="33">
        <f t="shared" ref="F158:F164" si="21">C158*E158</f>
        <v>0</v>
      </c>
    </row>
    <row r="159" spans="1:6" outlineLevel="1" x14ac:dyDescent="0.15">
      <c r="A159" s="39"/>
      <c r="B159" s="40" t="s">
        <v>51</v>
      </c>
      <c r="C159" s="32">
        <f>C154</f>
        <v>1</v>
      </c>
      <c r="D159" s="32" t="s">
        <v>45</v>
      </c>
      <c r="E159" s="43">
        <v>0</v>
      </c>
      <c r="F159" s="33">
        <f t="shared" si="21"/>
        <v>0</v>
      </c>
    </row>
    <row r="160" spans="1:6" outlineLevel="1" x14ac:dyDescent="0.15">
      <c r="A160" s="39"/>
      <c r="B160" s="40" t="s">
        <v>52</v>
      </c>
      <c r="C160" s="32">
        <f>C154</f>
        <v>1</v>
      </c>
      <c r="D160" s="32" t="s">
        <v>45</v>
      </c>
      <c r="E160" s="43">
        <v>0</v>
      </c>
      <c r="F160" s="33">
        <f t="shared" si="21"/>
        <v>0</v>
      </c>
    </row>
    <row r="161" spans="1:6" outlineLevel="1" x14ac:dyDescent="0.15">
      <c r="A161" s="39"/>
      <c r="B161" s="38" t="s">
        <v>53</v>
      </c>
      <c r="C161" s="32">
        <v>1</v>
      </c>
      <c r="D161" s="32" t="s">
        <v>41</v>
      </c>
      <c r="E161" s="43">
        <v>0</v>
      </c>
      <c r="F161" s="33">
        <f t="shared" si="21"/>
        <v>0</v>
      </c>
    </row>
    <row r="162" spans="1:6" outlineLevel="1" x14ac:dyDescent="0.15">
      <c r="A162" s="39">
        <v>16</v>
      </c>
      <c r="B162" s="38" t="s">
        <v>54</v>
      </c>
      <c r="C162" s="32">
        <v>1</v>
      </c>
      <c r="D162" s="32" t="s">
        <v>41</v>
      </c>
      <c r="E162" s="43">
        <v>0</v>
      </c>
      <c r="F162" s="33">
        <f t="shared" si="21"/>
        <v>0</v>
      </c>
    </row>
    <row r="163" spans="1:6" outlineLevel="1" x14ac:dyDescent="0.15">
      <c r="A163" s="39">
        <v>17</v>
      </c>
      <c r="B163" s="38" t="s">
        <v>55</v>
      </c>
      <c r="C163" s="32">
        <v>1</v>
      </c>
      <c r="D163" s="32" t="s">
        <v>41</v>
      </c>
      <c r="E163" s="43">
        <v>0</v>
      </c>
      <c r="F163" s="33">
        <f t="shared" si="21"/>
        <v>0</v>
      </c>
    </row>
    <row r="164" spans="1:6" outlineLevel="1" x14ac:dyDescent="0.15">
      <c r="A164" s="39">
        <v>18</v>
      </c>
      <c r="B164" s="38" t="s">
        <v>56</v>
      </c>
      <c r="C164" s="32">
        <v>1</v>
      </c>
      <c r="D164" s="32" t="s">
        <v>41</v>
      </c>
      <c r="E164" s="43">
        <v>0</v>
      </c>
      <c r="F164" s="33">
        <f t="shared" si="21"/>
        <v>0</v>
      </c>
    </row>
    <row r="165" spans="1:6" outlineLevel="1" x14ac:dyDescent="0.15">
      <c r="A165" s="39"/>
      <c r="B165" s="40"/>
      <c r="C165" s="33"/>
      <c r="D165" s="33"/>
      <c r="E165" s="33"/>
      <c r="F165" s="33"/>
    </row>
    <row r="166" spans="1:6" outlineLevel="1" x14ac:dyDescent="0.15">
      <c r="A166" s="39"/>
      <c r="B166" s="32" t="s">
        <v>57</v>
      </c>
      <c r="C166" s="32">
        <v>1</v>
      </c>
      <c r="D166" s="32" t="s">
        <v>41</v>
      </c>
      <c r="E166" s="43">
        <v>0</v>
      </c>
      <c r="F166" s="33">
        <f t="shared" ref="F166:F167" si="22">C166*E166</f>
        <v>0</v>
      </c>
    </row>
    <row r="167" spans="1:6" outlineLevel="1" x14ac:dyDescent="0.15">
      <c r="A167" s="38"/>
      <c r="B167" s="32" t="s">
        <v>58</v>
      </c>
      <c r="C167" s="32">
        <v>1</v>
      </c>
      <c r="D167" s="32" t="s">
        <v>41</v>
      </c>
      <c r="E167" s="43">
        <v>0</v>
      </c>
      <c r="F167" s="33">
        <f t="shared" si="22"/>
        <v>0</v>
      </c>
    </row>
    <row r="168" spans="1:6" outlineLevel="1" x14ac:dyDescent="0.15">
      <c r="A168" s="38"/>
      <c r="B168" s="32"/>
      <c r="C168" s="32"/>
      <c r="D168" s="32"/>
      <c r="E168" s="32"/>
      <c r="F168" s="32"/>
    </row>
    <row r="169" spans="1:6" x14ac:dyDescent="0.15">
      <c r="A169" s="41">
        <v>260</v>
      </c>
      <c r="B169" s="41" t="s">
        <v>66</v>
      </c>
      <c r="C169" s="41"/>
      <c r="D169" s="41"/>
      <c r="E169" s="34"/>
      <c r="F169" s="33">
        <f>SUM(F170:F171,F172,F177:F184,F186:F187)</f>
        <v>0</v>
      </c>
    </row>
    <row r="170" spans="1:6" outlineLevel="1" x14ac:dyDescent="0.15">
      <c r="A170" s="38"/>
      <c r="B170" s="38" t="s">
        <v>40</v>
      </c>
      <c r="C170" s="32">
        <v>1</v>
      </c>
      <c r="D170" s="32" t="s">
        <v>41</v>
      </c>
      <c r="E170" s="43">
        <v>0</v>
      </c>
      <c r="F170" s="33">
        <f>C170*E170</f>
        <v>0</v>
      </c>
    </row>
    <row r="171" spans="1:6" outlineLevel="1" x14ac:dyDescent="0.15">
      <c r="A171" s="39">
        <v>7</v>
      </c>
      <c r="B171" s="38" t="s">
        <v>42</v>
      </c>
      <c r="C171" s="32">
        <v>1</v>
      </c>
      <c r="D171" s="32" t="s">
        <v>41</v>
      </c>
      <c r="E171" s="43">
        <v>0</v>
      </c>
      <c r="F171" s="33">
        <f>C171*E171</f>
        <v>0</v>
      </c>
    </row>
    <row r="172" spans="1:6" outlineLevel="1" x14ac:dyDescent="0.15">
      <c r="A172" s="39"/>
      <c r="B172" s="38" t="s">
        <v>43</v>
      </c>
      <c r="C172" s="33"/>
      <c r="D172" s="33"/>
      <c r="E172" s="33"/>
      <c r="F172" s="33">
        <f>SUM(F173:F176)</f>
        <v>0</v>
      </c>
    </row>
    <row r="173" spans="1:6" outlineLevel="1" x14ac:dyDescent="0.15">
      <c r="A173" s="39"/>
      <c r="B173" s="40" t="s">
        <v>44</v>
      </c>
      <c r="C173" s="32">
        <v>1</v>
      </c>
      <c r="D173" s="32" t="s">
        <v>45</v>
      </c>
      <c r="E173" s="43">
        <v>0</v>
      </c>
      <c r="F173" s="36">
        <f>C173*E173</f>
        <v>0</v>
      </c>
    </row>
    <row r="174" spans="1:6" outlineLevel="1" x14ac:dyDescent="0.15">
      <c r="A174" s="39"/>
      <c r="B174" s="40" t="s">
        <v>46</v>
      </c>
      <c r="C174" s="32">
        <v>1</v>
      </c>
      <c r="D174" s="32" t="s">
        <v>45</v>
      </c>
      <c r="E174" s="43">
        <v>0</v>
      </c>
      <c r="F174" s="36">
        <f t="shared" ref="F174:F175" si="23">C174*E174</f>
        <v>0</v>
      </c>
    </row>
    <row r="175" spans="1:6" outlineLevel="1" x14ac:dyDescent="0.15">
      <c r="A175" s="39"/>
      <c r="B175" s="40" t="s">
        <v>47</v>
      </c>
      <c r="C175" s="32">
        <v>1</v>
      </c>
      <c r="D175" s="32" t="s">
        <v>45</v>
      </c>
      <c r="E175" s="43">
        <v>0</v>
      </c>
      <c r="F175" s="36">
        <f t="shared" si="23"/>
        <v>0</v>
      </c>
    </row>
    <row r="176" spans="1:6" outlineLevel="1" x14ac:dyDescent="0.15">
      <c r="A176" s="39"/>
      <c r="B176" s="40" t="s">
        <v>48</v>
      </c>
      <c r="C176" s="32">
        <v>0</v>
      </c>
      <c r="D176" s="32" t="s">
        <v>45</v>
      </c>
      <c r="E176" s="43">
        <v>0</v>
      </c>
      <c r="F176" s="36">
        <f>C176*E176</f>
        <v>0</v>
      </c>
    </row>
    <row r="177" spans="1:6" outlineLevel="1" x14ac:dyDescent="0.15">
      <c r="A177" s="39">
        <v>8</v>
      </c>
      <c r="B177" s="38" t="s">
        <v>49</v>
      </c>
      <c r="C177" s="32">
        <v>1</v>
      </c>
      <c r="D177" s="32" t="s">
        <v>41</v>
      </c>
      <c r="E177" s="43">
        <v>0</v>
      </c>
      <c r="F177" s="33">
        <f>C177*E177</f>
        <v>0</v>
      </c>
    </row>
    <row r="178" spans="1:6" outlineLevel="1" x14ac:dyDescent="0.15">
      <c r="A178" s="39"/>
      <c r="B178" s="38" t="s">
        <v>50</v>
      </c>
      <c r="C178" s="32">
        <f>C179</f>
        <v>1</v>
      </c>
      <c r="D178" s="32" t="s">
        <v>45</v>
      </c>
      <c r="E178" s="43">
        <v>0</v>
      </c>
      <c r="F178" s="33">
        <f t="shared" ref="F178:F184" si="24">C178*E178</f>
        <v>0</v>
      </c>
    </row>
    <row r="179" spans="1:6" outlineLevel="1" x14ac:dyDescent="0.15">
      <c r="A179" s="39"/>
      <c r="B179" s="40" t="s">
        <v>51</v>
      </c>
      <c r="C179" s="32">
        <f>C174</f>
        <v>1</v>
      </c>
      <c r="D179" s="32" t="s">
        <v>45</v>
      </c>
      <c r="E179" s="43">
        <v>0</v>
      </c>
      <c r="F179" s="33">
        <f t="shared" si="24"/>
        <v>0</v>
      </c>
    </row>
    <row r="180" spans="1:6" outlineLevel="1" x14ac:dyDescent="0.15">
      <c r="A180" s="39"/>
      <c r="B180" s="40" t="s">
        <v>52</v>
      </c>
      <c r="C180" s="32">
        <f>C174</f>
        <v>1</v>
      </c>
      <c r="D180" s="32" t="s">
        <v>45</v>
      </c>
      <c r="E180" s="43">
        <v>0</v>
      </c>
      <c r="F180" s="33">
        <f t="shared" si="24"/>
        <v>0</v>
      </c>
    </row>
    <row r="181" spans="1:6" outlineLevel="1" x14ac:dyDescent="0.15">
      <c r="A181" s="39"/>
      <c r="B181" s="38" t="s">
        <v>53</v>
      </c>
      <c r="C181" s="32">
        <v>1</v>
      </c>
      <c r="D181" s="32" t="s">
        <v>41</v>
      </c>
      <c r="E181" s="43">
        <v>0</v>
      </c>
      <c r="F181" s="33">
        <f t="shared" si="24"/>
        <v>0</v>
      </c>
    </row>
    <row r="182" spans="1:6" outlineLevel="1" x14ac:dyDescent="0.15">
      <c r="A182" s="39">
        <v>16</v>
      </c>
      <c r="B182" s="38" t="s">
        <v>54</v>
      </c>
      <c r="C182" s="32">
        <v>1</v>
      </c>
      <c r="D182" s="32" t="s">
        <v>41</v>
      </c>
      <c r="E182" s="43">
        <v>0</v>
      </c>
      <c r="F182" s="33">
        <f t="shared" si="24"/>
        <v>0</v>
      </c>
    </row>
    <row r="183" spans="1:6" outlineLevel="1" x14ac:dyDescent="0.15">
      <c r="A183" s="39">
        <v>17</v>
      </c>
      <c r="B183" s="38" t="s">
        <v>55</v>
      </c>
      <c r="C183" s="32">
        <v>1</v>
      </c>
      <c r="D183" s="32" t="s">
        <v>41</v>
      </c>
      <c r="E183" s="43">
        <v>0</v>
      </c>
      <c r="F183" s="33">
        <f t="shared" si="24"/>
        <v>0</v>
      </c>
    </row>
    <row r="184" spans="1:6" outlineLevel="1" x14ac:dyDescent="0.15">
      <c r="A184" s="39">
        <v>18</v>
      </c>
      <c r="B184" s="38" t="s">
        <v>56</v>
      </c>
      <c r="C184" s="32">
        <v>1</v>
      </c>
      <c r="D184" s="32" t="s">
        <v>41</v>
      </c>
      <c r="E184" s="43">
        <v>0</v>
      </c>
      <c r="F184" s="33">
        <f t="shared" si="24"/>
        <v>0</v>
      </c>
    </row>
    <row r="185" spans="1:6" outlineLevel="1" x14ac:dyDescent="0.15">
      <c r="A185" s="39"/>
      <c r="B185" s="40"/>
      <c r="C185" s="33"/>
      <c r="D185" s="33"/>
      <c r="E185" s="33"/>
      <c r="F185" s="33"/>
    </row>
    <row r="186" spans="1:6" outlineLevel="1" x14ac:dyDescent="0.15">
      <c r="A186" s="39"/>
      <c r="B186" s="32" t="s">
        <v>57</v>
      </c>
      <c r="C186" s="32">
        <v>1</v>
      </c>
      <c r="D186" s="32" t="s">
        <v>41</v>
      </c>
      <c r="E186" s="43">
        <v>0</v>
      </c>
      <c r="F186" s="33">
        <f t="shared" ref="F186:F187" si="25">C186*E186</f>
        <v>0</v>
      </c>
    </row>
    <row r="187" spans="1:6" outlineLevel="1" x14ac:dyDescent="0.15">
      <c r="A187" s="38"/>
      <c r="B187" s="32" t="s">
        <v>58</v>
      </c>
      <c r="C187" s="32">
        <v>1</v>
      </c>
      <c r="D187" s="32" t="s">
        <v>41</v>
      </c>
      <c r="E187" s="43">
        <v>0</v>
      </c>
      <c r="F187" s="33">
        <f t="shared" si="25"/>
        <v>0</v>
      </c>
    </row>
    <row r="188" spans="1:6" outlineLevel="1" x14ac:dyDescent="0.15">
      <c r="A188" s="38"/>
      <c r="B188" s="32"/>
      <c r="C188" s="32"/>
      <c r="D188" s="32"/>
      <c r="E188" s="32"/>
      <c r="F188" s="32"/>
    </row>
    <row r="189" spans="1:6" x14ac:dyDescent="0.15">
      <c r="A189" s="41">
        <v>65</v>
      </c>
      <c r="B189" s="41" t="s">
        <v>67</v>
      </c>
      <c r="C189" s="41"/>
      <c r="D189" s="41"/>
      <c r="E189" s="34"/>
      <c r="F189" s="33">
        <f>SUM(F190:F191,F192,F197:F204,F206:F207)</f>
        <v>0</v>
      </c>
    </row>
    <row r="190" spans="1:6" outlineLevel="1" x14ac:dyDescent="0.15">
      <c r="A190" s="38"/>
      <c r="B190" s="38" t="s">
        <v>40</v>
      </c>
      <c r="C190" s="32">
        <v>1</v>
      </c>
      <c r="D190" s="32" t="s">
        <v>41</v>
      </c>
      <c r="E190" s="43">
        <v>0</v>
      </c>
      <c r="F190" s="33">
        <f>C190*E190</f>
        <v>0</v>
      </c>
    </row>
    <row r="191" spans="1:6" outlineLevel="1" x14ac:dyDescent="0.15">
      <c r="A191" s="39">
        <v>7</v>
      </c>
      <c r="B191" s="38" t="s">
        <v>42</v>
      </c>
      <c r="C191" s="32">
        <v>1</v>
      </c>
      <c r="D191" s="32" t="s">
        <v>41</v>
      </c>
      <c r="E191" s="43">
        <v>0</v>
      </c>
      <c r="F191" s="33">
        <f>C191*E191</f>
        <v>0</v>
      </c>
    </row>
    <row r="192" spans="1:6" outlineLevel="1" x14ac:dyDescent="0.15">
      <c r="A192" s="39"/>
      <c r="B192" s="38" t="s">
        <v>43</v>
      </c>
      <c r="C192" s="33"/>
      <c r="D192" s="33"/>
      <c r="E192" s="33"/>
      <c r="F192" s="33">
        <f>SUM(F193:F196)</f>
        <v>0</v>
      </c>
    </row>
    <row r="193" spans="1:6" outlineLevel="1" x14ac:dyDescent="0.15">
      <c r="A193" s="39"/>
      <c r="B193" s="40" t="s">
        <v>44</v>
      </c>
      <c r="C193" s="32">
        <v>1</v>
      </c>
      <c r="D193" s="32" t="s">
        <v>45</v>
      </c>
      <c r="E193" s="43">
        <v>0</v>
      </c>
      <c r="F193" s="36">
        <f>C193*E193</f>
        <v>0</v>
      </c>
    </row>
    <row r="194" spans="1:6" outlineLevel="1" x14ac:dyDescent="0.15">
      <c r="A194" s="39"/>
      <c r="B194" s="40" t="s">
        <v>46</v>
      </c>
      <c r="C194" s="32">
        <v>2</v>
      </c>
      <c r="D194" s="32" t="s">
        <v>45</v>
      </c>
      <c r="E194" s="43">
        <v>0</v>
      </c>
      <c r="F194" s="36">
        <f t="shared" ref="F194:F195" si="26">C194*E194</f>
        <v>0</v>
      </c>
    </row>
    <row r="195" spans="1:6" outlineLevel="1" x14ac:dyDescent="0.15">
      <c r="A195" s="39"/>
      <c r="B195" s="40" t="s">
        <v>47</v>
      </c>
      <c r="C195" s="32">
        <v>2</v>
      </c>
      <c r="D195" s="32" t="s">
        <v>45</v>
      </c>
      <c r="E195" s="43">
        <v>0</v>
      </c>
      <c r="F195" s="36">
        <f t="shared" si="26"/>
        <v>0</v>
      </c>
    </row>
    <row r="196" spans="1:6" outlineLevel="1" x14ac:dyDescent="0.15">
      <c r="A196" s="39"/>
      <c r="B196" s="40" t="s">
        <v>48</v>
      </c>
      <c r="C196" s="32">
        <v>0</v>
      </c>
      <c r="D196" s="32" t="s">
        <v>45</v>
      </c>
      <c r="E196" s="43">
        <v>0</v>
      </c>
      <c r="F196" s="36">
        <f>C196*E196</f>
        <v>0</v>
      </c>
    </row>
    <row r="197" spans="1:6" outlineLevel="1" x14ac:dyDescent="0.15">
      <c r="A197" s="39">
        <v>8</v>
      </c>
      <c r="B197" s="38" t="s">
        <v>49</v>
      </c>
      <c r="C197" s="32">
        <v>1</v>
      </c>
      <c r="D197" s="32" t="s">
        <v>41</v>
      </c>
      <c r="E197" s="43">
        <v>0</v>
      </c>
      <c r="F197" s="33">
        <f>C197*E197</f>
        <v>0</v>
      </c>
    </row>
    <row r="198" spans="1:6" outlineLevel="1" x14ac:dyDescent="0.15">
      <c r="A198" s="39"/>
      <c r="B198" s="38" t="s">
        <v>50</v>
      </c>
      <c r="C198" s="32">
        <f>C199</f>
        <v>2</v>
      </c>
      <c r="D198" s="32" t="s">
        <v>45</v>
      </c>
      <c r="E198" s="43">
        <v>0</v>
      </c>
      <c r="F198" s="33">
        <f t="shared" ref="F198:F204" si="27">C198*E198</f>
        <v>0</v>
      </c>
    </row>
    <row r="199" spans="1:6" outlineLevel="1" x14ac:dyDescent="0.15">
      <c r="A199" s="39"/>
      <c r="B199" s="40" t="s">
        <v>51</v>
      </c>
      <c r="C199" s="32">
        <f>C194</f>
        <v>2</v>
      </c>
      <c r="D199" s="32" t="s">
        <v>45</v>
      </c>
      <c r="E199" s="43">
        <v>0</v>
      </c>
      <c r="F199" s="33">
        <f t="shared" si="27"/>
        <v>0</v>
      </c>
    </row>
    <row r="200" spans="1:6" outlineLevel="1" x14ac:dyDescent="0.15">
      <c r="A200" s="39"/>
      <c r="B200" s="40" t="s">
        <v>52</v>
      </c>
      <c r="C200" s="32">
        <f>C194</f>
        <v>2</v>
      </c>
      <c r="D200" s="32" t="s">
        <v>45</v>
      </c>
      <c r="E200" s="43">
        <v>0</v>
      </c>
      <c r="F200" s="33">
        <f t="shared" si="27"/>
        <v>0</v>
      </c>
    </row>
    <row r="201" spans="1:6" outlineLevel="1" x14ac:dyDescent="0.15">
      <c r="A201" s="39"/>
      <c r="B201" s="38" t="s">
        <v>53</v>
      </c>
      <c r="C201" s="32">
        <v>1</v>
      </c>
      <c r="D201" s="32" t="s">
        <v>41</v>
      </c>
      <c r="E201" s="43">
        <v>0</v>
      </c>
      <c r="F201" s="33">
        <f t="shared" si="27"/>
        <v>0</v>
      </c>
    </row>
    <row r="202" spans="1:6" outlineLevel="1" x14ac:dyDescent="0.15">
      <c r="A202" s="39">
        <v>16</v>
      </c>
      <c r="B202" s="38" t="s">
        <v>54</v>
      </c>
      <c r="C202" s="32">
        <v>1</v>
      </c>
      <c r="D202" s="32" t="s">
        <v>41</v>
      </c>
      <c r="E202" s="43">
        <v>0</v>
      </c>
      <c r="F202" s="33">
        <f t="shared" si="27"/>
        <v>0</v>
      </c>
    </row>
    <row r="203" spans="1:6" outlineLevel="1" x14ac:dyDescent="0.15">
      <c r="A203" s="39">
        <v>17</v>
      </c>
      <c r="B203" s="38" t="s">
        <v>55</v>
      </c>
      <c r="C203" s="32">
        <v>1</v>
      </c>
      <c r="D203" s="32" t="s">
        <v>41</v>
      </c>
      <c r="E203" s="43">
        <v>0</v>
      </c>
      <c r="F203" s="33">
        <f t="shared" si="27"/>
        <v>0</v>
      </c>
    </row>
    <row r="204" spans="1:6" outlineLevel="1" x14ac:dyDescent="0.15">
      <c r="A204" s="39">
        <v>18</v>
      </c>
      <c r="B204" s="38" t="s">
        <v>56</v>
      </c>
      <c r="C204" s="32">
        <v>1</v>
      </c>
      <c r="D204" s="32" t="s">
        <v>41</v>
      </c>
      <c r="E204" s="43">
        <v>0</v>
      </c>
      <c r="F204" s="33">
        <f t="shared" si="27"/>
        <v>0</v>
      </c>
    </row>
    <row r="205" spans="1:6" outlineLevel="1" x14ac:dyDescent="0.15">
      <c r="A205" s="39"/>
      <c r="B205" s="40"/>
      <c r="C205" s="33"/>
      <c r="D205" s="33"/>
      <c r="E205" s="33"/>
      <c r="F205" s="33"/>
    </row>
    <row r="206" spans="1:6" outlineLevel="1" x14ac:dyDescent="0.15">
      <c r="A206" s="39"/>
      <c r="B206" s="32" t="s">
        <v>57</v>
      </c>
      <c r="C206" s="32">
        <v>1</v>
      </c>
      <c r="D206" s="32" t="s">
        <v>41</v>
      </c>
      <c r="E206" s="43">
        <v>0</v>
      </c>
      <c r="F206" s="33">
        <f t="shared" ref="F206:F207" si="28">C206*E206</f>
        <v>0</v>
      </c>
    </row>
    <row r="207" spans="1:6" outlineLevel="1" x14ac:dyDescent="0.15">
      <c r="A207" s="38"/>
      <c r="B207" s="32" t="s">
        <v>58</v>
      </c>
      <c r="C207" s="32">
        <v>1</v>
      </c>
      <c r="D207" s="32" t="s">
        <v>41</v>
      </c>
      <c r="E207" s="43">
        <v>0</v>
      </c>
      <c r="F207" s="33">
        <f t="shared" si="28"/>
        <v>0</v>
      </c>
    </row>
    <row r="208" spans="1:6" outlineLevel="1" x14ac:dyDescent="0.15">
      <c r="A208" s="38"/>
      <c r="B208" s="32"/>
      <c r="C208" s="32"/>
      <c r="D208" s="32"/>
      <c r="E208" s="32"/>
      <c r="F208" s="32"/>
    </row>
    <row r="209" spans="1:6" x14ac:dyDescent="0.15">
      <c r="A209" s="41">
        <v>424</v>
      </c>
      <c r="B209" s="41" t="s">
        <v>68</v>
      </c>
      <c r="C209" s="41"/>
      <c r="D209" s="41"/>
      <c r="E209" s="34"/>
      <c r="F209" s="33">
        <f>SUM(F210:F211,F212,F217:F224,F226:F227)</f>
        <v>0</v>
      </c>
    </row>
    <row r="210" spans="1:6" outlineLevel="1" x14ac:dyDescent="0.15">
      <c r="A210" s="38"/>
      <c r="B210" s="38" t="s">
        <v>40</v>
      </c>
      <c r="C210" s="32">
        <v>1</v>
      </c>
      <c r="D210" s="32" t="s">
        <v>41</v>
      </c>
      <c r="E210" s="43">
        <v>0</v>
      </c>
      <c r="F210" s="33">
        <f>C210*E210</f>
        <v>0</v>
      </c>
    </row>
    <row r="211" spans="1:6" outlineLevel="1" x14ac:dyDescent="0.15">
      <c r="A211" s="39">
        <v>7</v>
      </c>
      <c r="B211" s="38" t="s">
        <v>42</v>
      </c>
      <c r="C211" s="32">
        <v>1</v>
      </c>
      <c r="D211" s="32" t="s">
        <v>41</v>
      </c>
      <c r="E211" s="43">
        <v>0</v>
      </c>
      <c r="F211" s="33">
        <f>C211*E211</f>
        <v>0</v>
      </c>
    </row>
    <row r="212" spans="1:6" outlineLevel="1" x14ac:dyDescent="0.15">
      <c r="A212" s="39"/>
      <c r="B212" s="38" t="s">
        <v>43</v>
      </c>
      <c r="C212" s="33"/>
      <c r="D212" s="33"/>
      <c r="E212" s="33"/>
      <c r="F212" s="33">
        <f>SUM(F213:F216)</f>
        <v>0</v>
      </c>
    </row>
    <row r="213" spans="1:6" outlineLevel="1" x14ac:dyDescent="0.15">
      <c r="A213" s="39"/>
      <c r="B213" s="40" t="s">
        <v>44</v>
      </c>
      <c r="C213" s="32">
        <v>1</v>
      </c>
      <c r="D213" s="32" t="s">
        <v>45</v>
      </c>
      <c r="E213" s="43">
        <v>0</v>
      </c>
      <c r="F213" s="36">
        <f>C213*E213</f>
        <v>0</v>
      </c>
    </row>
    <row r="214" spans="1:6" outlineLevel="1" x14ac:dyDescent="0.15">
      <c r="A214" s="39"/>
      <c r="B214" s="40" t="s">
        <v>46</v>
      </c>
      <c r="C214" s="32">
        <v>2</v>
      </c>
      <c r="D214" s="32" t="s">
        <v>45</v>
      </c>
      <c r="E214" s="43">
        <v>0</v>
      </c>
      <c r="F214" s="36">
        <f t="shared" ref="F214:F215" si="29">C214*E214</f>
        <v>0</v>
      </c>
    </row>
    <row r="215" spans="1:6" outlineLevel="1" x14ac:dyDescent="0.15">
      <c r="A215" s="39"/>
      <c r="B215" s="40" t="s">
        <v>47</v>
      </c>
      <c r="C215" s="32">
        <v>2</v>
      </c>
      <c r="D215" s="32" t="s">
        <v>45</v>
      </c>
      <c r="E215" s="43">
        <v>0</v>
      </c>
      <c r="F215" s="36">
        <f t="shared" si="29"/>
        <v>0</v>
      </c>
    </row>
    <row r="216" spans="1:6" outlineLevel="1" x14ac:dyDescent="0.15">
      <c r="A216" s="39"/>
      <c r="B216" s="40" t="s">
        <v>48</v>
      </c>
      <c r="C216" s="32">
        <v>0</v>
      </c>
      <c r="D216" s="32" t="s">
        <v>45</v>
      </c>
      <c r="E216" s="43">
        <v>0</v>
      </c>
      <c r="F216" s="36">
        <f>C216*E216</f>
        <v>0</v>
      </c>
    </row>
    <row r="217" spans="1:6" outlineLevel="1" x14ac:dyDescent="0.15">
      <c r="A217" s="39">
        <v>8</v>
      </c>
      <c r="B217" s="38" t="s">
        <v>49</v>
      </c>
      <c r="C217" s="32">
        <v>1</v>
      </c>
      <c r="D217" s="32" t="s">
        <v>41</v>
      </c>
      <c r="E217" s="43">
        <v>0</v>
      </c>
      <c r="F217" s="33">
        <f>C217*E217</f>
        <v>0</v>
      </c>
    </row>
    <row r="218" spans="1:6" outlineLevel="1" x14ac:dyDescent="0.15">
      <c r="A218" s="39"/>
      <c r="B218" s="38" t="s">
        <v>50</v>
      </c>
      <c r="C218" s="32">
        <f>C219</f>
        <v>2</v>
      </c>
      <c r="D218" s="32" t="s">
        <v>45</v>
      </c>
      <c r="E218" s="43">
        <v>0</v>
      </c>
      <c r="F218" s="33">
        <f t="shared" ref="F218:F224" si="30">C218*E218</f>
        <v>0</v>
      </c>
    </row>
    <row r="219" spans="1:6" outlineLevel="1" x14ac:dyDescent="0.15">
      <c r="A219" s="39"/>
      <c r="B219" s="40" t="s">
        <v>51</v>
      </c>
      <c r="C219" s="32">
        <f>C214</f>
        <v>2</v>
      </c>
      <c r="D219" s="32" t="s">
        <v>45</v>
      </c>
      <c r="E219" s="43">
        <v>0</v>
      </c>
      <c r="F219" s="33">
        <f t="shared" si="30"/>
        <v>0</v>
      </c>
    </row>
    <row r="220" spans="1:6" outlineLevel="1" x14ac:dyDescent="0.15">
      <c r="A220" s="39"/>
      <c r="B220" s="40" t="s">
        <v>52</v>
      </c>
      <c r="C220" s="32">
        <f>C214</f>
        <v>2</v>
      </c>
      <c r="D220" s="32" t="s">
        <v>45</v>
      </c>
      <c r="E220" s="43">
        <v>0</v>
      </c>
      <c r="F220" s="33">
        <f t="shared" si="30"/>
        <v>0</v>
      </c>
    </row>
    <row r="221" spans="1:6" outlineLevel="1" x14ac:dyDescent="0.15">
      <c r="A221" s="39"/>
      <c r="B221" s="38" t="s">
        <v>53</v>
      </c>
      <c r="C221" s="32">
        <v>1</v>
      </c>
      <c r="D221" s="32" t="s">
        <v>41</v>
      </c>
      <c r="E221" s="43">
        <v>0</v>
      </c>
      <c r="F221" s="33">
        <f t="shared" si="30"/>
        <v>0</v>
      </c>
    </row>
    <row r="222" spans="1:6" outlineLevel="1" x14ac:dyDescent="0.15">
      <c r="A222" s="39">
        <v>16</v>
      </c>
      <c r="B222" s="38" t="s">
        <v>54</v>
      </c>
      <c r="C222" s="32">
        <v>1</v>
      </c>
      <c r="D222" s="32" t="s">
        <v>41</v>
      </c>
      <c r="E222" s="43">
        <v>0</v>
      </c>
      <c r="F222" s="33">
        <f t="shared" si="30"/>
        <v>0</v>
      </c>
    </row>
    <row r="223" spans="1:6" outlineLevel="1" x14ac:dyDescent="0.15">
      <c r="A223" s="39">
        <v>17</v>
      </c>
      <c r="B223" s="38" t="s">
        <v>55</v>
      </c>
      <c r="C223" s="32">
        <v>1</v>
      </c>
      <c r="D223" s="32" t="s">
        <v>41</v>
      </c>
      <c r="E223" s="43">
        <v>0</v>
      </c>
      <c r="F223" s="33">
        <f t="shared" si="30"/>
        <v>0</v>
      </c>
    </row>
    <row r="224" spans="1:6" outlineLevel="1" x14ac:dyDescent="0.15">
      <c r="A224" s="39">
        <v>18</v>
      </c>
      <c r="B224" s="38" t="s">
        <v>56</v>
      </c>
      <c r="C224" s="32">
        <v>1</v>
      </c>
      <c r="D224" s="32" t="s">
        <v>41</v>
      </c>
      <c r="E224" s="43">
        <v>0</v>
      </c>
      <c r="F224" s="33">
        <f t="shared" si="30"/>
        <v>0</v>
      </c>
    </row>
    <row r="225" spans="1:6" outlineLevel="1" x14ac:dyDescent="0.15">
      <c r="A225" s="39"/>
      <c r="B225" s="40"/>
      <c r="C225" s="33"/>
      <c r="D225" s="33"/>
      <c r="E225" s="33"/>
      <c r="F225" s="33"/>
    </row>
    <row r="226" spans="1:6" outlineLevel="1" x14ac:dyDescent="0.15">
      <c r="A226" s="39"/>
      <c r="B226" s="32" t="s">
        <v>57</v>
      </c>
      <c r="C226" s="32">
        <v>1</v>
      </c>
      <c r="D226" s="32" t="s">
        <v>41</v>
      </c>
      <c r="E226" s="43">
        <v>0</v>
      </c>
      <c r="F226" s="33">
        <f t="shared" ref="F226:F227" si="31">C226*E226</f>
        <v>0</v>
      </c>
    </row>
    <row r="227" spans="1:6" outlineLevel="1" x14ac:dyDescent="0.15">
      <c r="A227" s="38"/>
      <c r="B227" s="32" t="s">
        <v>58</v>
      </c>
      <c r="C227" s="32">
        <v>1</v>
      </c>
      <c r="D227" s="32" t="s">
        <v>41</v>
      </c>
      <c r="E227" s="43">
        <v>0</v>
      </c>
      <c r="F227" s="33">
        <f t="shared" si="31"/>
        <v>0</v>
      </c>
    </row>
    <row r="228" spans="1:6" outlineLevel="1" x14ac:dyDescent="0.15">
      <c r="A228" s="38"/>
      <c r="B228" s="32"/>
      <c r="C228" s="32"/>
      <c r="D228" s="32"/>
      <c r="E228" s="32"/>
      <c r="F228" s="32"/>
    </row>
    <row r="229" spans="1:6" x14ac:dyDescent="0.15">
      <c r="A229" s="41">
        <v>139</v>
      </c>
      <c r="B229" s="41" t="s">
        <v>69</v>
      </c>
      <c r="C229" s="41"/>
      <c r="D229" s="41"/>
      <c r="E229" s="34"/>
      <c r="F229" s="33">
        <f>SUM(F230:F231,F232,F237:F244,F246:F247)</f>
        <v>0</v>
      </c>
    </row>
    <row r="230" spans="1:6" outlineLevel="1" x14ac:dyDescent="0.15">
      <c r="A230" s="38"/>
      <c r="B230" s="38" t="s">
        <v>40</v>
      </c>
      <c r="C230" s="32">
        <v>1</v>
      </c>
      <c r="D230" s="32" t="s">
        <v>41</v>
      </c>
      <c r="E230" s="43">
        <v>0</v>
      </c>
      <c r="F230" s="33">
        <f>C230*E230</f>
        <v>0</v>
      </c>
    </row>
    <row r="231" spans="1:6" outlineLevel="1" x14ac:dyDescent="0.15">
      <c r="A231" s="39">
        <v>7</v>
      </c>
      <c r="B231" s="38" t="s">
        <v>42</v>
      </c>
      <c r="C231" s="32">
        <v>1</v>
      </c>
      <c r="D231" s="32" t="s">
        <v>41</v>
      </c>
      <c r="E231" s="43">
        <v>0</v>
      </c>
      <c r="F231" s="33">
        <f>C231*E231</f>
        <v>0</v>
      </c>
    </row>
    <row r="232" spans="1:6" outlineLevel="1" x14ac:dyDescent="0.15">
      <c r="A232" s="39"/>
      <c r="B232" s="38" t="s">
        <v>43</v>
      </c>
      <c r="C232" s="33"/>
      <c r="D232" s="33"/>
      <c r="E232" s="33"/>
      <c r="F232" s="33">
        <f>SUM(F233:F236)</f>
        <v>0</v>
      </c>
    </row>
    <row r="233" spans="1:6" outlineLevel="1" x14ac:dyDescent="0.15">
      <c r="A233" s="39"/>
      <c r="B233" s="40" t="s">
        <v>44</v>
      </c>
      <c r="C233" s="32">
        <v>1</v>
      </c>
      <c r="D233" s="32" t="s">
        <v>45</v>
      </c>
      <c r="E233" s="43">
        <v>0</v>
      </c>
      <c r="F233" s="36">
        <f>C233*E233</f>
        <v>0</v>
      </c>
    </row>
    <row r="234" spans="1:6" outlineLevel="1" x14ac:dyDescent="0.15">
      <c r="A234" s="39"/>
      <c r="B234" s="40" t="s">
        <v>46</v>
      </c>
      <c r="C234" s="32">
        <v>1</v>
      </c>
      <c r="D234" s="32" t="s">
        <v>45</v>
      </c>
      <c r="E234" s="43">
        <v>0</v>
      </c>
      <c r="F234" s="36">
        <f t="shared" ref="F234:F235" si="32">C234*E234</f>
        <v>0</v>
      </c>
    </row>
    <row r="235" spans="1:6" outlineLevel="1" x14ac:dyDescent="0.15">
      <c r="A235" s="39"/>
      <c r="B235" s="40" t="s">
        <v>47</v>
      </c>
      <c r="C235" s="32">
        <v>1</v>
      </c>
      <c r="D235" s="32" t="s">
        <v>45</v>
      </c>
      <c r="E235" s="43">
        <v>0</v>
      </c>
      <c r="F235" s="36">
        <f t="shared" si="32"/>
        <v>0</v>
      </c>
    </row>
    <row r="236" spans="1:6" outlineLevel="1" x14ac:dyDescent="0.15">
      <c r="A236" s="39"/>
      <c r="B236" s="40" t="s">
        <v>48</v>
      </c>
      <c r="C236" s="32">
        <v>0</v>
      </c>
      <c r="D236" s="32" t="s">
        <v>45</v>
      </c>
      <c r="E236" s="43">
        <v>0</v>
      </c>
      <c r="F236" s="36">
        <f>C236*E236</f>
        <v>0</v>
      </c>
    </row>
    <row r="237" spans="1:6" outlineLevel="1" x14ac:dyDescent="0.15">
      <c r="A237" s="39">
        <v>8</v>
      </c>
      <c r="B237" s="38" t="s">
        <v>49</v>
      </c>
      <c r="C237" s="32">
        <v>1</v>
      </c>
      <c r="D237" s="32" t="s">
        <v>41</v>
      </c>
      <c r="E237" s="43">
        <v>0</v>
      </c>
      <c r="F237" s="33">
        <f>C237*E237</f>
        <v>0</v>
      </c>
    </row>
    <row r="238" spans="1:6" outlineLevel="1" x14ac:dyDescent="0.15">
      <c r="A238" s="39"/>
      <c r="B238" s="38" t="s">
        <v>50</v>
      </c>
      <c r="C238" s="32">
        <f>C239</f>
        <v>1</v>
      </c>
      <c r="D238" s="32" t="s">
        <v>45</v>
      </c>
      <c r="E238" s="43">
        <v>0</v>
      </c>
      <c r="F238" s="33">
        <f t="shared" ref="F238:F244" si="33">C238*E238</f>
        <v>0</v>
      </c>
    </row>
    <row r="239" spans="1:6" outlineLevel="1" x14ac:dyDescent="0.15">
      <c r="A239" s="39"/>
      <c r="B239" s="40" t="s">
        <v>51</v>
      </c>
      <c r="C239" s="32">
        <f>C234</f>
        <v>1</v>
      </c>
      <c r="D239" s="32" t="s">
        <v>45</v>
      </c>
      <c r="E239" s="43">
        <v>0</v>
      </c>
      <c r="F239" s="33">
        <f t="shared" si="33"/>
        <v>0</v>
      </c>
    </row>
    <row r="240" spans="1:6" outlineLevel="1" x14ac:dyDescent="0.15">
      <c r="A240" s="39"/>
      <c r="B240" s="40" t="s">
        <v>52</v>
      </c>
      <c r="C240" s="32">
        <f>C234</f>
        <v>1</v>
      </c>
      <c r="D240" s="32" t="s">
        <v>45</v>
      </c>
      <c r="E240" s="43">
        <v>0</v>
      </c>
      <c r="F240" s="33">
        <f t="shared" si="33"/>
        <v>0</v>
      </c>
    </row>
    <row r="241" spans="1:6" outlineLevel="1" x14ac:dyDescent="0.15">
      <c r="A241" s="39"/>
      <c r="B241" s="38" t="s">
        <v>53</v>
      </c>
      <c r="C241" s="32">
        <v>1</v>
      </c>
      <c r="D241" s="32" t="s">
        <v>41</v>
      </c>
      <c r="E241" s="43">
        <v>0</v>
      </c>
      <c r="F241" s="33">
        <f t="shared" si="33"/>
        <v>0</v>
      </c>
    </row>
    <row r="242" spans="1:6" outlineLevel="1" x14ac:dyDescent="0.15">
      <c r="A242" s="39">
        <v>16</v>
      </c>
      <c r="B242" s="38" t="s">
        <v>54</v>
      </c>
      <c r="C242" s="32">
        <v>1</v>
      </c>
      <c r="D242" s="32" t="s">
        <v>41</v>
      </c>
      <c r="E242" s="43">
        <v>0</v>
      </c>
      <c r="F242" s="33">
        <f t="shared" si="33"/>
        <v>0</v>
      </c>
    </row>
    <row r="243" spans="1:6" outlineLevel="1" x14ac:dyDescent="0.15">
      <c r="A243" s="39">
        <v>17</v>
      </c>
      <c r="B243" s="38" t="s">
        <v>55</v>
      </c>
      <c r="C243" s="32">
        <v>1</v>
      </c>
      <c r="D243" s="32" t="s">
        <v>41</v>
      </c>
      <c r="E243" s="43">
        <v>0</v>
      </c>
      <c r="F243" s="33">
        <f t="shared" si="33"/>
        <v>0</v>
      </c>
    </row>
    <row r="244" spans="1:6" outlineLevel="1" x14ac:dyDescent="0.15">
      <c r="A244" s="39">
        <v>18</v>
      </c>
      <c r="B244" s="38" t="s">
        <v>56</v>
      </c>
      <c r="C244" s="32">
        <v>1</v>
      </c>
      <c r="D244" s="32" t="s">
        <v>41</v>
      </c>
      <c r="E244" s="43">
        <v>0</v>
      </c>
      <c r="F244" s="33">
        <f t="shared" si="33"/>
        <v>0</v>
      </c>
    </row>
    <row r="245" spans="1:6" outlineLevel="1" x14ac:dyDescent="0.15">
      <c r="A245" s="39"/>
      <c r="B245" s="40"/>
      <c r="C245" s="33"/>
      <c r="D245" s="33"/>
      <c r="E245" s="33"/>
      <c r="F245" s="33"/>
    </row>
    <row r="246" spans="1:6" outlineLevel="1" x14ac:dyDescent="0.15">
      <c r="A246" s="39"/>
      <c r="B246" s="32" t="s">
        <v>57</v>
      </c>
      <c r="C246" s="32">
        <v>1</v>
      </c>
      <c r="D246" s="32" t="s">
        <v>41</v>
      </c>
      <c r="E246" s="43">
        <v>0</v>
      </c>
      <c r="F246" s="33">
        <f t="shared" ref="F246:F247" si="34">C246*E246</f>
        <v>0</v>
      </c>
    </row>
    <row r="247" spans="1:6" outlineLevel="1" x14ac:dyDescent="0.15">
      <c r="A247" s="38"/>
      <c r="B247" s="32" t="s">
        <v>58</v>
      </c>
      <c r="C247" s="32">
        <v>1</v>
      </c>
      <c r="D247" s="32" t="s">
        <v>41</v>
      </c>
      <c r="E247" s="43">
        <v>0</v>
      </c>
      <c r="F247" s="33">
        <f t="shared" si="34"/>
        <v>0</v>
      </c>
    </row>
    <row r="248" spans="1:6" outlineLevel="1" x14ac:dyDescent="0.15">
      <c r="A248" s="32"/>
      <c r="B248" s="32"/>
      <c r="C248" s="32"/>
      <c r="D248" s="32"/>
      <c r="E248" s="32"/>
      <c r="F248" s="32"/>
    </row>
    <row r="249" spans="1:6" x14ac:dyDescent="0.15">
      <c r="A249" s="41">
        <v>98</v>
      </c>
      <c r="B249" s="41" t="s">
        <v>70</v>
      </c>
      <c r="C249" s="41"/>
      <c r="D249" s="41"/>
      <c r="E249" s="34"/>
      <c r="F249" s="33">
        <f>SUM(F250:F251,F252,F257:F264,F266:F267)</f>
        <v>0</v>
      </c>
    </row>
    <row r="250" spans="1:6" outlineLevel="1" x14ac:dyDescent="0.15">
      <c r="A250" s="38"/>
      <c r="B250" s="38" t="s">
        <v>40</v>
      </c>
      <c r="C250" s="32">
        <v>1</v>
      </c>
      <c r="D250" s="32" t="s">
        <v>41</v>
      </c>
      <c r="E250" s="43">
        <v>0</v>
      </c>
      <c r="F250" s="33">
        <f>C250*E250</f>
        <v>0</v>
      </c>
    </row>
    <row r="251" spans="1:6" outlineLevel="1" x14ac:dyDescent="0.15">
      <c r="A251" s="39">
        <v>7</v>
      </c>
      <c r="B251" s="38" t="s">
        <v>42</v>
      </c>
      <c r="C251" s="32">
        <v>1</v>
      </c>
      <c r="D251" s="32" t="s">
        <v>41</v>
      </c>
      <c r="E251" s="43">
        <v>0</v>
      </c>
      <c r="F251" s="33">
        <f>C251*E251</f>
        <v>0</v>
      </c>
    </row>
    <row r="252" spans="1:6" outlineLevel="1" x14ac:dyDescent="0.15">
      <c r="A252" s="39"/>
      <c r="B252" s="38" t="s">
        <v>43</v>
      </c>
      <c r="C252" s="33"/>
      <c r="D252" s="33"/>
      <c r="E252" s="33"/>
      <c r="F252" s="33">
        <f>SUM(F253:F256)</f>
        <v>0</v>
      </c>
    </row>
    <row r="253" spans="1:6" outlineLevel="1" x14ac:dyDescent="0.15">
      <c r="A253" s="39"/>
      <c r="B253" s="40" t="s">
        <v>44</v>
      </c>
      <c r="C253" s="32">
        <v>1</v>
      </c>
      <c r="D253" s="32" t="s">
        <v>45</v>
      </c>
      <c r="E253" s="43">
        <v>0</v>
      </c>
      <c r="F253" s="36">
        <f>C253*E253</f>
        <v>0</v>
      </c>
    </row>
    <row r="254" spans="1:6" outlineLevel="1" x14ac:dyDescent="0.15">
      <c r="A254" s="39"/>
      <c r="B254" s="40" t="s">
        <v>46</v>
      </c>
      <c r="C254" s="32">
        <v>1</v>
      </c>
      <c r="D254" s="32" t="s">
        <v>45</v>
      </c>
      <c r="E254" s="43">
        <v>0</v>
      </c>
      <c r="F254" s="36">
        <f t="shared" ref="F254:F255" si="35">C254*E254</f>
        <v>0</v>
      </c>
    </row>
    <row r="255" spans="1:6" outlineLevel="1" x14ac:dyDescent="0.15">
      <c r="A255" s="39"/>
      <c r="B255" s="40" t="s">
        <v>47</v>
      </c>
      <c r="C255" s="32">
        <v>1</v>
      </c>
      <c r="D255" s="32" t="s">
        <v>45</v>
      </c>
      <c r="E255" s="43">
        <v>0</v>
      </c>
      <c r="F255" s="36">
        <f t="shared" si="35"/>
        <v>0</v>
      </c>
    </row>
    <row r="256" spans="1:6" outlineLevel="1" x14ac:dyDescent="0.15">
      <c r="A256" s="39"/>
      <c r="B256" s="40" t="s">
        <v>48</v>
      </c>
      <c r="C256" s="32">
        <v>0</v>
      </c>
      <c r="D256" s="32" t="s">
        <v>45</v>
      </c>
      <c r="E256" s="43">
        <v>0</v>
      </c>
      <c r="F256" s="36">
        <f>C256*E256</f>
        <v>0</v>
      </c>
    </row>
    <row r="257" spans="1:6" outlineLevel="1" x14ac:dyDescent="0.15">
      <c r="A257" s="39">
        <v>8</v>
      </c>
      <c r="B257" s="38" t="s">
        <v>49</v>
      </c>
      <c r="C257" s="32">
        <v>1</v>
      </c>
      <c r="D257" s="32" t="s">
        <v>41</v>
      </c>
      <c r="E257" s="43">
        <v>0</v>
      </c>
      <c r="F257" s="33">
        <f>C257*E257</f>
        <v>0</v>
      </c>
    </row>
    <row r="258" spans="1:6" outlineLevel="1" x14ac:dyDescent="0.15">
      <c r="A258" s="39"/>
      <c r="B258" s="38" t="s">
        <v>50</v>
      </c>
      <c r="C258" s="32">
        <f>C259</f>
        <v>1</v>
      </c>
      <c r="D258" s="32" t="s">
        <v>45</v>
      </c>
      <c r="E258" s="43">
        <v>0</v>
      </c>
      <c r="F258" s="33">
        <f t="shared" ref="F258:F264" si="36">C258*E258</f>
        <v>0</v>
      </c>
    </row>
    <row r="259" spans="1:6" outlineLevel="1" x14ac:dyDescent="0.15">
      <c r="A259" s="39"/>
      <c r="B259" s="40" t="s">
        <v>51</v>
      </c>
      <c r="C259" s="32">
        <f>C254</f>
        <v>1</v>
      </c>
      <c r="D259" s="32" t="s">
        <v>45</v>
      </c>
      <c r="E259" s="43">
        <v>0</v>
      </c>
      <c r="F259" s="33">
        <f t="shared" si="36"/>
        <v>0</v>
      </c>
    </row>
    <row r="260" spans="1:6" outlineLevel="1" x14ac:dyDescent="0.15">
      <c r="A260" s="39"/>
      <c r="B260" s="40" t="s">
        <v>52</v>
      </c>
      <c r="C260" s="32">
        <f>C254</f>
        <v>1</v>
      </c>
      <c r="D260" s="32" t="s">
        <v>45</v>
      </c>
      <c r="E260" s="43">
        <v>0</v>
      </c>
      <c r="F260" s="33">
        <f t="shared" si="36"/>
        <v>0</v>
      </c>
    </row>
    <row r="261" spans="1:6" outlineLevel="1" x14ac:dyDescent="0.15">
      <c r="A261" s="39"/>
      <c r="B261" s="38" t="s">
        <v>53</v>
      </c>
      <c r="C261" s="32">
        <v>1</v>
      </c>
      <c r="D261" s="32" t="s">
        <v>41</v>
      </c>
      <c r="E261" s="43">
        <v>0</v>
      </c>
      <c r="F261" s="33">
        <f t="shared" si="36"/>
        <v>0</v>
      </c>
    </row>
    <row r="262" spans="1:6" outlineLevel="1" x14ac:dyDescent="0.15">
      <c r="A262" s="39">
        <v>16</v>
      </c>
      <c r="B262" s="38" t="s">
        <v>54</v>
      </c>
      <c r="C262" s="32">
        <v>1</v>
      </c>
      <c r="D262" s="32" t="s">
        <v>41</v>
      </c>
      <c r="E262" s="43">
        <v>0</v>
      </c>
      <c r="F262" s="33">
        <f t="shared" si="36"/>
        <v>0</v>
      </c>
    </row>
    <row r="263" spans="1:6" outlineLevel="1" x14ac:dyDescent="0.15">
      <c r="A263" s="39">
        <v>17</v>
      </c>
      <c r="B263" s="38" t="s">
        <v>55</v>
      </c>
      <c r="C263" s="32">
        <v>1</v>
      </c>
      <c r="D263" s="32" t="s">
        <v>41</v>
      </c>
      <c r="E263" s="43">
        <v>0</v>
      </c>
      <c r="F263" s="33">
        <f t="shared" si="36"/>
        <v>0</v>
      </c>
    </row>
    <row r="264" spans="1:6" outlineLevel="1" x14ac:dyDescent="0.15">
      <c r="A264" s="39">
        <v>18</v>
      </c>
      <c r="B264" s="38" t="s">
        <v>56</v>
      </c>
      <c r="C264" s="32">
        <v>1</v>
      </c>
      <c r="D264" s="32" t="s">
        <v>41</v>
      </c>
      <c r="E264" s="43">
        <v>0</v>
      </c>
      <c r="F264" s="33">
        <f t="shared" si="36"/>
        <v>0</v>
      </c>
    </row>
    <row r="265" spans="1:6" outlineLevel="1" x14ac:dyDescent="0.15">
      <c r="A265" s="39"/>
      <c r="B265" s="40"/>
      <c r="C265" s="33"/>
      <c r="D265" s="33"/>
      <c r="E265" s="33"/>
      <c r="F265" s="33"/>
    </row>
    <row r="266" spans="1:6" outlineLevel="1" x14ac:dyDescent="0.15">
      <c r="A266" s="39"/>
      <c r="B266" s="32" t="s">
        <v>57</v>
      </c>
      <c r="C266" s="32">
        <v>1</v>
      </c>
      <c r="D266" s="32" t="s">
        <v>41</v>
      </c>
      <c r="E266" s="43">
        <v>0</v>
      </c>
      <c r="F266" s="33">
        <f t="shared" ref="F266:F267" si="37">C266*E266</f>
        <v>0</v>
      </c>
    </row>
    <row r="267" spans="1:6" outlineLevel="1" x14ac:dyDescent="0.15">
      <c r="A267" s="38"/>
      <c r="B267" s="32" t="s">
        <v>58</v>
      </c>
      <c r="C267" s="32">
        <v>1</v>
      </c>
      <c r="D267" s="32" t="s">
        <v>41</v>
      </c>
      <c r="E267" s="43">
        <v>0</v>
      </c>
      <c r="F267" s="33">
        <f t="shared" si="37"/>
        <v>0</v>
      </c>
    </row>
    <row r="268" spans="1:6" outlineLevel="1" x14ac:dyDescent="0.15">
      <c r="A268" s="32"/>
      <c r="B268" s="32"/>
      <c r="C268" s="32"/>
      <c r="D268" s="32"/>
      <c r="E268" s="32"/>
      <c r="F268" s="32"/>
    </row>
    <row r="269" spans="1:6" x14ac:dyDescent="0.15">
      <c r="A269" s="41">
        <v>53</v>
      </c>
      <c r="B269" s="41" t="s">
        <v>71</v>
      </c>
      <c r="C269" s="41"/>
      <c r="D269" s="41"/>
      <c r="E269" s="34"/>
      <c r="F269" s="33">
        <f>SUM(F270:F271,F272,F277:F284,F286:F287)</f>
        <v>0</v>
      </c>
    </row>
    <row r="270" spans="1:6" outlineLevel="1" x14ac:dyDescent="0.15">
      <c r="A270" s="38"/>
      <c r="B270" s="38" t="s">
        <v>40</v>
      </c>
      <c r="C270" s="32">
        <v>1</v>
      </c>
      <c r="D270" s="32" t="s">
        <v>41</v>
      </c>
      <c r="E270" s="43">
        <v>0</v>
      </c>
      <c r="F270" s="33">
        <f>C270*E270</f>
        <v>0</v>
      </c>
    </row>
    <row r="271" spans="1:6" outlineLevel="1" x14ac:dyDescent="0.15">
      <c r="A271" s="39">
        <v>7</v>
      </c>
      <c r="B271" s="38" t="s">
        <v>42</v>
      </c>
      <c r="C271" s="32">
        <v>1</v>
      </c>
      <c r="D271" s="32" t="s">
        <v>41</v>
      </c>
      <c r="E271" s="43">
        <v>0</v>
      </c>
      <c r="F271" s="33">
        <f>C271*E271</f>
        <v>0</v>
      </c>
    </row>
    <row r="272" spans="1:6" outlineLevel="1" x14ac:dyDescent="0.15">
      <c r="A272" s="39"/>
      <c r="B272" s="38" t="s">
        <v>43</v>
      </c>
      <c r="C272" s="33"/>
      <c r="D272" s="33"/>
      <c r="E272" s="33"/>
      <c r="F272" s="33">
        <f>SUM(F273:F276)</f>
        <v>0</v>
      </c>
    </row>
    <row r="273" spans="1:6" outlineLevel="1" x14ac:dyDescent="0.15">
      <c r="A273" s="39"/>
      <c r="B273" s="40" t="s">
        <v>44</v>
      </c>
      <c r="C273" s="32">
        <v>1</v>
      </c>
      <c r="D273" s="32" t="s">
        <v>45</v>
      </c>
      <c r="E273" s="43">
        <v>0</v>
      </c>
      <c r="F273" s="36">
        <f>C273*E273</f>
        <v>0</v>
      </c>
    </row>
    <row r="274" spans="1:6" outlineLevel="1" x14ac:dyDescent="0.15">
      <c r="A274" s="39"/>
      <c r="B274" s="40" t="s">
        <v>46</v>
      </c>
      <c r="C274" s="32">
        <v>1</v>
      </c>
      <c r="D274" s="32" t="s">
        <v>45</v>
      </c>
      <c r="E274" s="43">
        <v>0</v>
      </c>
      <c r="F274" s="36">
        <f t="shared" ref="F274:F275" si="38">C274*E274</f>
        <v>0</v>
      </c>
    </row>
    <row r="275" spans="1:6" outlineLevel="1" x14ac:dyDescent="0.15">
      <c r="A275" s="39"/>
      <c r="B275" s="40" t="s">
        <v>47</v>
      </c>
      <c r="C275" s="32">
        <v>3</v>
      </c>
      <c r="D275" s="32" t="s">
        <v>45</v>
      </c>
      <c r="E275" s="43">
        <v>0</v>
      </c>
      <c r="F275" s="36">
        <f t="shared" si="38"/>
        <v>0</v>
      </c>
    </row>
    <row r="276" spans="1:6" outlineLevel="1" x14ac:dyDescent="0.15">
      <c r="A276" s="39"/>
      <c r="B276" s="40" t="s">
        <v>48</v>
      </c>
      <c r="C276" s="32">
        <v>0</v>
      </c>
      <c r="D276" s="32" t="s">
        <v>45</v>
      </c>
      <c r="E276" s="43">
        <v>0</v>
      </c>
      <c r="F276" s="36">
        <f>C276*E276</f>
        <v>0</v>
      </c>
    </row>
    <row r="277" spans="1:6" outlineLevel="1" x14ac:dyDescent="0.15">
      <c r="A277" s="39">
        <v>8</v>
      </c>
      <c r="B277" s="38" t="s">
        <v>49</v>
      </c>
      <c r="C277" s="32">
        <v>1</v>
      </c>
      <c r="D277" s="32" t="s">
        <v>41</v>
      </c>
      <c r="E277" s="43">
        <v>0</v>
      </c>
      <c r="F277" s="33">
        <f>C277*E277</f>
        <v>0</v>
      </c>
    </row>
    <row r="278" spans="1:6" outlineLevel="1" x14ac:dyDescent="0.15">
      <c r="A278" s="39"/>
      <c r="B278" s="38" t="s">
        <v>50</v>
      </c>
      <c r="C278" s="32">
        <f>C279</f>
        <v>1</v>
      </c>
      <c r="D278" s="32" t="s">
        <v>45</v>
      </c>
      <c r="E278" s="43">
        <v>0</v>
      </c>
      <c r="F278" s="33">
        <f t="shared" ref="F278:F284" si="39">C278*E278</f>
        <v>0</v>
      </c>
    </row>
    <row r="279" spans="1:6" outlineLevel="1" x14ac:dyDescent="0.15">
      <c r="A279" s="39"/>
      <c r="B279" s="40" t="s">
        <v>51</v>
      </c>
      <c r="C279" s="32">
        <f>C274</f>
        <v>1</v>
      </c>
      <c r="D279" s="32" t="s">
        <v>45</v>
      </c>
      <c r="E279" s="43">
        <v>0</v>
      </c>
      <c r="F279" s="33">
        <f t="shared" si="39"/>
        <v>0</v>
      </c>
    </row>
    <row r="280" spans="1:6" outlineLevel="1" x14ac:dyDescent="0.15">
      <c r="A280" s="39"/>
      <c r="B280" s="40" t="s">
        <v>52</v>
      </c>
      <c r="C280" s="32">
        <f>C274</f>
        <v>1</v>
      </c>
      <c r="D280" s="32" t="s">
        <v>45</v>
      </c>
      <c r="E280" s="43">
        <v>0</v>
      </c>
      <c r="F280" s="33">
        <f t="shared" si="39"/>
        <v>0</v>
      </c>
    </row>
    <row r="281" spans="1:6" outlineLevel="1" x14ac:dyDescent="0.15">
      <c r="A281" s="39"/>
      <c r="B281" s="38" t="s">
        <v>53</v>
      </c>
      <c r="C281" s="32">
        <v>1</v>
      </c>
      <c r="D281" s="32" t="s">
        <v>41</v>
      </c>
      <c r="E281" s="43">
        <v>0</v>
      </c>
      <c r="F281" s="33">
        <f t="shared" si="39"/>
        <v>0</v>
      </c>
    </row>
    <row r="282" spans="1:6" outlineLevel="1" x14ac:dyDescent="0.15">
      <c r="A282" s="39">
        <v>16</v>
      </c>
      <c r="B282" s="38" t="s">
        <v>54</v>
      </c>
      <c r="C282" s="32">
        <v>1</v>
      </c>
      <c r="D282" s="32" t="s">
        <v>41</v>
      </c>
      <c r="E282" s="43">
        <v>0</v>
      </c>
      <c r="F282" s="33">
        <f t="shared" si="39"/>
        <v>0</v>
      </c>
    </row>
    <row r="283" spans="1:6" outlineLevel="1" x14ac:dyDescent="0.15">
      <c r="A283" s="39">
        <v>17</v>
      </c>
      <c r="B283" s="38" t="s">
        <v>55</v>
      </c>
      <c r="C283" s="32">
        <v>1</v>
      </c>
      <c r="D283" s="32" t="s">
        <v>41</v>
      </c>
      <c r="E283" s="43">
        <v>0</v>
      </c>
      <c r="F283" s="33">
        <f t="shared" si="39"/>
        <v>0</v>
      </c>
    </row>
    <row r="284" spans="1:6" outlineLevel="1" x14ac:dyDescent="0.15">
      <c r="A284" s="39">
        <v>18</v>
      </c>
      <c r="B284" s="38" t="s">
        <v>56</v>
      </c>
      <c r="C284" s="32">
        <v>1</v>
      </c>
      <c r="D284" s="32" t="s">
        <v>41</v>
      </c>
      <c r="E284" s="43">
        <v>0</v>
      </c>
      <c r="F284" s="33">
        <f t="shared" si="39"/>
        <v>0</v>
      </c>
    </row>
    <row r="285" spans="1:6" outlineLevel="1" x14ac:dyDescent="0.15">
      <c r="A285" s="39"/>
      <c r="B285" s="40"/>
      <c r="C285" s="33"/>
      <c r="D285" s="33"/>
      <c r="E285" s="33"/>
      <c r="F285" s="33"/>
    </row>
    <row r="286" spans="1:6" outlineLevel="1" x14ac:dyDescent="0.15">
      <c r="A286" s="39"/>
      <c r="B286" s="32" t="s">
        <v>57</v>
      </c>
      <c r="C286" s="32">
        <v>1</v>
      </c>
      <c r="D286" s="32" t="s">
        <v>41</v>
      </c>
      <c r="E286" s="43">
        <v>0</v>
      </c>
      <c r="F286" s="33">
        <f t="shared" ref="F286:F287" si="40">C286*E286</f>
        <v>0</v>
      </c>
    </row>
    <row r="287" spans="1:6" outlineLevel="1" x14ac:dyDescent="0.15">
      <c r="A287" s="38"/>
      <c r="B287" s="32" t="s">
        <v>58</v>
      </c>
      <c r="C287" s="32">
        <v>1</v>
      </c>
      <c r="D287" s="32" t="s">
        <v>41</v>
      </c>
      <c r="E287" s="43">
        <v>0</v>
      </c>
      <c r="F287" s="33">
        <f t="shared" si="40"/>
        <v>0</v>
      </c>
    </row>
    <row r="288" spans="1:6" outlineLevel="1" x14ac:dyDescent="0.15">
      <c r="A288" s="32"/>
      <c r="B288" s="32"/>
      <c r="C288" s="32"/>
      <c r="D288" s="32"/>
      <c r="E288" s="32"/>
      <c r="F288" s="32"/>
    </row>
    <row r="289" spans="1:6" x14ac:dyDescent="0.15">
      <c r="A289" s="41">
        <v>425</v>
      </c>
      <c r="B289" s="41" t="s">
        <v>72</v>
      </c>
      <c r="C289" s="41"/>
      <c r="D289" s="41"/>
      <c r="E289" s="34"/>
      <c r="F289" s="33">
        <f>SUM(F290:F291,F292,F297:F304,F306:F307)</f>
        <v>0</v>
      </c>
    </row>
    <row r="290" spans="1:6" outlineLevel="1" x14ac:dyDescent="0.15">
      <c r="A290" s="38"/>
      <c r="B290" s="38" t="s">
        <v>40</v>
      </c>
      <c r="C290" s="32">
        <v>1</v>
      </c>
      <c r="D290" s="32" t="s">
        <v>41</v>
      </c>
      <c r="E290" s="43">
        <v>0</v>
      </c>
      <c r="F290" s="33">
        <f>C290*E290</f>
        <v>0</v>
      </c>
    </row>
    <row r="291" spans="1:6" outlineLevel="1" x14ac:dyDescent="0.15">
      <c r="A291" s="39">
        <v>7</v>
      </c>
      <c r="B291" s="38" t="s">
        <v>42</v>
      </c>
      <c r="C291" s="32">
        <v>1</v>
      </c>
      <c r="D291" s="32" t="s">
        <v>41</v>
      </c>
      <c r="E291" s="43">
        <v>0</v>
      </c>
      <c r="F291" s="33">
        <f>C291*E291</f>
        <v>0</v>
      </c>
    </row>
    <row r="292" spans="1:6" outlineLevel="1" x14ac:dyDescent="0.15">
      <c r="A292" s="39"/>
      <c r="B292" s="38" t="s">
        <v>43</v>
      </c>
      <c r="C292" s="33"/>
      <c r="D292" s="33"/>
      <c r="E292" s="33"/>
      <c r="F292" s="33">
        <f>SUM(F293:F296)</f>
        <v>0</v>
      </c>
    </row>
    <row r="293" spans="1:6" outlineLevel="1" x14ac:dyDescent="0.15">
      <c r="A293" s="39"/>
      <c r="B293" s="40" t="s">
        <v>44</v>
      </c>
      <c r="C293" s="32">
        <v>1</v>
      </c>
      <c r="D293" s="32" t="s">
        <v>45</v>
      </c>
      <c r="E293" s="43">
        <v>0</v>
      </c>
      <c r="F293" s="36">
        <f>C293*E293</f>
        <v>0</v>
      </c>
    </row>
    <row r="294" spans="1:6" outlineLevel="1" x14ac:dyDescent="0.15">
      <c r="A294" s="39"/>
      <c r="B294" s="40" t="s">
        <v>46</v>
      </c>
      <c r="C294" s="32">
        <v>2</v>
      </c>
      <c r="D294" s="32" t="s">
        <v>45</v>
      </c>
      <c r="E294" s="43">
        <v>0</v>
      </c>
      <c r="F294" s="36">
        <f t="shared" ref="F294:F295" si="41">C294*E294</f>
        <v>0</v>
      </c>
    </row>
    <row r="295" spans="1:6" outlineLevel="1" x14ac:dyDescent="0.15">
      <c r="A295" s="39"/>
      <c r="B295" s="40" t="s">
        <v>47</v>
      </c>
      <c r="C295" s="32">
        <v>2</v>
      </c>
      <c r="D295" s="32" t="s">
        <v>45</v>
      </c>
      <c r="E295" s="43">
        <v>0</v>
      </c>
      <c r="F295" s="36">
        <f t="shared" si="41"/>
        <v>0</v>
      </c>
    </row>
    <row r="296" spans="1:6" outlineLevel="1" x14ac:dyDescent="0.15">
      <c r="A296" s="39"/>
      <c r="B296" s="40" t="s">
        <v>48</v>
      </c>
      <c r="C296" s="32">
        <v>6</v>
      </c>
      <c r="D296" s="32" t="s">
        <v>45</v>
      </c>
      <c r="E296" s="43">
        <v>0</v>
      </c>
      <c r="F296" s="36">
        <f>C296*E296</f>
        <v>0</v>
      </c>
    </row>
    <row r="297" spans="1:6" outlineLevel="1" x14ac:dyDescent="0.15">
      <c r="A297" s="39">
        <v>8</v>
      </c>
      <c r="B297" s="38" t="s">
        <v>49</v>
      </c>
      <c r="C297" s="32">
        <v>1</v>
      </c>
      <c r="D297" s="32" t="s">
        <v>41</v>
      </c>
      <c r="E297" s="43">
        <v>0</v>
      </c>
      <c r="F297" s="33">
        <f>C297*E297</f>
        <v>0</v>
      </c>
    </row>
    <row r="298" spans="1:6" outlineLevel="1" x14ac:dyDescent="0.15">
      <c r="A298" s="39"/>
      <c r="B298" s="38" t="s">
        <v>50</v>
      </c>
      <c r="C298" s="32">
        <f>C299</f>
        <v>2</v>
      </c>
      <c r="D298" s="32" t="s">
        <v>45</v>
      </c>
      <c r="E298" s="43">
        <v>0</v>
      </c>
      <c r="F298" s="33">
        <f t="shared" ref="F298:F304" si="42">C298*E298</f>
        <v>0</v>
      </c>
    </row>
    <row r="299" spans="1:6" outlineLevel="1" x14ac:dyDescent="0.15">
      <c r="A299" s="39"/>
      <c r="B299" s="40" t="s">
        <v>51</v>
      </c>
      <c r="C299" s="32">
        <f>C294</f>
        <v>2</v>
      </c>
      <c r="D299" s="32" t="s">
        <v>45</v>
      </c>
      <c r="E299" s="43">
        <v>0</v>
      </c>
      <c r="F299" s="33">
        <f t="shared" si="42"/>
        <v>0</v>
      </c>
    </row>
    <row r="300" spans="1:6" outlineLevel="1" x14ac:dyDescent="0.15">
      <c r="A300" s="39"/>
      <c r="B300" s="40" t="s">
        <v>52</v>
      </c>
      <c r="C300" s="32">
        <f>C294</f>
        <v>2</v>
      </c>
      <c r="D300" s="32" t="s">
        <v>45</v>
      </c>
      <c r="E300" s="43">
        <v>0</v>
      </c>
      <c r="F300" s="33">
        <f t="shared" si="42"/>
        <v>0</v>
      </c>
    </row>
    <row r="301" spans="1:6" outlineLevel="1" x14ac:dyDescent="0.15">
      <c r="A301" s="39"/>
      <c r="B301" s="38" t="s">
        <v>53</v>
      </c>
      <c r="C301" s="32">
        <v>1</v>
      </c>
      <c r="D301" s="32" t="s">
        <v>41</v>
      </c>
      <c r="E301" s="43">
        <v>0</v>
      </c>
      <c r="F301" s="33">
        <f t="shared" si="42"/>
        <v>0</v>
      </c>
    </row>
    <row r="302" spans="1:6" outlineLevel="1" x14ac:dyDescent="0.15">
      <c r="A302" s="39">
        <v>16</v>
      </c>
      <c r="B302" s="38" t="s">
        <v>54</v>
      </c>
      <c r="C302" s="32">
        <v>1</v>
      </c>
      <c r="D302" s="32" t="s">
        <v>41</v>
      </c>
      <c r="E302" s="43">
        <v>0</v>
      </c>
      <c r="F302" s="33">
        <f t="shared" si="42"/>
        <v>0</v>
      </c>
    </row>
    <row r="303" spans="1:6" outlineLevel="1" x14ac:dyDescent="0.15">
      <c r="A303" s="39">
        <v>17</v>
      </c>
      <c r="B303" s="38" t="s">
        <v>55</v>
      </c>
      <c r="C303" s="32">
        <v>1</v>
      </c>
      <c r="D303" s="32" t="s">
        <v>41</v>
      </c>
      <c r="E303" s="43">
        <v>0</v>
      </c>
      <c r="F303" s="33">
        <f t="shared" si="42"/>
        <v>0</v>
      </c>
    </row>
    <row r="304" spans="1:6" outlineLevel="1" x14ac:dyDescent="0.15">
      <c r="A304" s="39">
        <v>18</v>
      </c>
      <c r="B304" s="38" t="s">
        <v>56</v>
      </c>
      <c r="C304" s="32">
        <v>1</v>
      </c>
      <c r="D304" s="32" t="s">
        <v>41</v>
      </c>
      <c r="E304" s="43">
        <v>0</v>
      </c>
      <c r="F304" s="33">
        <f t="shared" si="42"/>
        <v>0</v>
      </c>
    </row>
    <row r="305" spans="1:6" outlineLevel="1" x14ac:dyDescent="0.15">
      <c r="A305" s="39"/>
      <c r="B305" s="40"/>
      <c r="C305" s="33"/>
      <c r="D305" s="33"/>
      <c r="E305" s="33"/>
      <c r="F305" s="33"/>
    </row>
    <row r="306" spans="1:6" outlineLevel="1" x14ac:dyDescent="0.15">
      <c r="A306" s="39"/>
      <c r="B306" s="32" t="s">
        <v>57</v>
      </c>
      <c r="C306" s="32">
        <v>1</v>
      </c>
      <c r="D306" s="32" t="s">
        <v>41</v>
      </c>
      <c r="E306" s="43">
        <v>0</v>
      </c>
      <c r="F306" s="33">
        <f t="shared" ref="F306:F307" si="43">C306*E306</f>
        <v>0</v>
      </c>
    </row>
    <row r="307" spans="1:6" outlineLevel="1" x14ac:dyDescent="0.15">
      <c r="A307" s="38"/>
      <c r="B307" s="32" t="s">
        <v>58</v>
      </c>
      <c r="C307" s="32">
        <v>1</v>
      </c>
      <c r="D307" s="32" t="s">
        <v>41</v>
      </c>
      <c r="E307" s="43">
        <v>0</v>
      </c>
      <c r="F307" s="33">
        <f t="shared" si="43"/>
        <v>0</v>
      </c>
    </row>
    <row r="308" spans="1:6" outlineLevel="1" x14ac:dyDescent="0.15">
      <c r="A308" s="32"/>
      <c r="B308" s="32"/>
      <c r="C308" s="32"/>
      <c r="D308" s="32"/>
      <c r="E308" s="32"/>
      <c r="F308" s="32"/>
    </row>
    <row r="309" spans="1:6" x14ac:dyDescent="0.15">
      <c r="A309" s="41">
        <v>102</v>
      </c>
      <c r="B309" s="41" t="s">
        <v>73</v>
      </c>
      <c r="C309" s="41"/>
      <c r="D309" s="41"/>
      <c r="E309" s="34"/>
      <c r="F309" s="33">
        <f>SUM(F310:F311,F312,F317:F324,F326:F327)</f>
        <v>0</v>
      </c>
    </row>
    <row r="310" spans="1:6" outlineLevel="1" x14ac:dyDescent="0.15">
      <c r="A310" s="38"/>
      <c r="B310" s="38" t="s">
        <v>40</v>
      </c>
      <c r="C310" s="32">
        <v>1</v>
      </c>
      <c r="D310" s="32" t="s">
        <v>41</v>
      </c>
      <c r="E310" s="43">
        <v>0</v>
      </c>
      <c r="F310" s="33">
        <f>C310*E310</f>
        <v>0</v>
      </c>
    </row>
    <row r="311" spans="1:6" outlineLevel="1" x14ac:dyDescent="0.15">
      <c r="A311" s="39">
        <v>7</v>
      </c>
      <c r="B311" s="38" t="s">
        <v>42</v>
      </c>
      <c r="C311" s="32">
        <v>1</v>
      </c>
      <c r="D311" s="32" t="s">
        <v>41</v>
      </c>
      <c r="E311" s="43">
        <v>0</v>
      </c>
      <c r="F311" s="33">
        <f>C311*E311</f>
        <v>0</v>
      </c>
    </row>
    <row r="312" spans="1:6" outlineLevel="1" x14ac:dyDescent="0.15">
      <c r="A312" s="39"/>
      <c r="B312" s="38" t="s">
        <v>43</v>
      </c>
      <c r="C312" s="33"/>
      <c r="D312" s="33"/>
      <c r="E312" s="33"/>
      <c r="F312" s="33">
        <f>SUM(F313:F316)</f>
        <v>0</v>
      </c>
    </row>
    <row r="313" spans="1:6" outlineLevel="1" x14ac:dyDescent="0.15">
      <c r="A313" s="39"/>
      <c r="B313" s="40" t="s">
        <v>44</v>
      </c>
      <c r="C313" s="32">
        <v>1</v>
      </c>
      <c r="D313" s="32" t="s">
        <v>45</v>
      </c>
      <c r="E313" s="43">
        <v>0</v>
      </c>
      <c r="F313" s="36">
        <f>C313*E313</f>
        <v>0</v>
      </c>
    </row>
    <row r="314" spans="1:6" outlineLevel="1" x14ac:dyDescent="0.15">
      <c r="A314" s="39"/>
      <c r="B314" s="40" t="s">
        <v>46</v>
      </c>
      <c r="C314" s="32">
        <v>1</v>
      </c>
      <c r="D314" s="32" t="s">
        <v>45</v>
      </c>
      <c r="E314" s="43">
        <v>0</v>
      </c>
      <c r="F314" s="36">
        <f t="shared" ref="F314:F315" si="44">C314*E314</f>
        <v>0</v>
      </c>
    </row>
    <row r="315" spans="1:6" outlineLevel="1" x14ac:dyDescent="0.15">
      <c r="A315" s="39"/>
      <c r="B315" s="40" t="s">
        <v>47</v>
      </c>
      <c r="C315" s="32">
        <v>1</v>
      </c>
      <c r="D315" s="32" t="s">
        <v>45</v>
      </c>
      <c r="E315" s="43">
        <v>0</v>
      </c>
      <c r="F315" s="36">
        <f t="shared" si="44"/>
        <v>0</v>
      </c>
    </row>
    <row r="316" spans="1:6" outlineLevel="1" x14ac:dyDescent="0.15">
      <c r="A316" s="39"/>
      <c r="B316" s="40" t="s">
        <v>48</v>
      </c>
      <c r="C316" s="32">
        <v>0</v>
      </c>
      <c r="D316" s="32" t="s">
        <v>45</v>
      </c>
      <c r="E316" s="43">
        <v>0</v>
      </c>
      <c r="F316" s="36">
        <f>C316*E316</f>
        <v>0</v>
      </c>
    </row>
    <row r="317" spans="1:6" outlineLevel="1" x14ac:dyDescent="0.15">
      <c r="A317" s="39">
        <v>8</v>
      </c>
      <c r="B317" s="38" t="s">
        <v>49</v>
      </c>
      <c r="C317" s="32">
        <v>1</v>
      </c>
      <c r="D317" s="32" t="s">
        <v>41</v>
      </c>
      <c r="E317" s="43">
        <v>0</v>
      </c>
      <c r="F317" s="33">
        <f>C317*E317</f>
        <v>0</v>
      </c>
    </row>
    <row r="318" spans="1:6" outlineLevel="1" x14ac:dyDescent="0.15">
      <c r="A318" s="39"/>
      <c r="B318" s="38" t="s">
        <v>50</v>
      </c>
      <c r="C318" s="32">
        <f>C319</f>
        <v>1</v>
      </c>
      <c r="D318" s="32" t="s">
        <v>45</v>
      </c>
      <c r="E318" s="43">
        <v>0</v>
      </c>
      <c r="F318" s="33">
        <f t="shared" ref="F318:F324" si="45">C318*E318</f>
        <v>0</v>
      </c>
    </row>
    <row r="319" spans="1:6" outlineLevel="1" x14ac:dyDescent="0.15">
      <c r="A319" s="39"/>
      <c r="B319" s="40" t="s">
        <v>51</v>
      </c>
      <c r="C319" s="32">
        <f>C314</f>
        <v>1</v>
      </c>
      <c r="D319" s="32" t="s">
        <v>45</v>
      </c>
      <c r="E319" s="43">
        <v>0</v>
      </c>
      <c r="F319" s="33">
        <f t="shared" si="45"/>
        <v>0</v>
      </c>
    </row>
    <row r="320" spans="1:6" outlineLevel="1" x14ac:dyDescent="0.15">
      <c r="A320" s="39"/>
      <c r="B320" s="40" t="s">
        <v>52</v>
      </c>
      <c r="C320" s="32">
        <f>C314</f>
        <v>1</v>
      </c>
      <c r="D320" s="32" t="s">
        <v>45</v>
      </c>
      <c r="E320" s="43">
        <v>0</v>
      </c>
      <c r="F320" s="33">
        <f t="shared" si="45"/>
        <v>0</v>
      </c>
    </row>
    <row r="321" spans="1:6" outlineLevel="1" x14ac:dyDescent="0.15">
      <c r="A321" s="39"/>
      <c r="B321" s="38" t="s">
        <v>53</v>
      </c>
      <c r="C321" s="32">
        <v>1</v>
      </c>
      <c r="D321" s="32" t="s">
        <v>41</v>
      </c>
      <c r="E321" s="43">
        <v>0</v>
      </c>
      <c r="F321" s="33">
        <f t="shared" si="45"/>
        <v>0</v>
      </c>
    </row>
    <row r="322" spans="1:6" outlineLevel="1" x14ac:dyDescent="0.15">
      <c r="A322" s="39">
        <v>16</v>
      </c>
      <c r="B322" s="38" t="s">
        <v>54</v>
      </c>
      <c r="C322" s="32">
        <v>1</v>
      </c>
      <c r="D322" s="32" t="s">
        <v>41</v>
      </c>
      <c r="E322" s="43">
        <v>0</v>
      </c>
      <c r="F322" s="33">
        <f t="shared" si="45"/>
        <v>0</v>
      </c>
    </row>
    <row r="323" spans="1:6" outlineLevel="1" x14ac:dyDescent="0.15">
      <c r="A323" s="39">
        <v>17</v>
      </c>
      <c r="B323" s="38" t="s">
        <v>55</v>
      </c>
      <c r="C323" s="32">
        <v>1</v>
      </c>
      <c r="D323" s="32" t="s">
        <v>41</v>
      </c>
      <c r="E323" s="43">
        <v>0</v>
      </c>
      <c r="F323" s="33">
        <f t="shared" si="45"/>
        <v>0</v>
      </c>
    </row>
    <row r="324" spans="1:6" outlineLevel="1" x14ac:dyDescent="0.15">
      <c r="A324" s="39">
        <v>18</v>
      </c>
      <c r="B324" s="38" t="s">
        <v>56</v>
      </c>
      <c r="C324" s="32">
        <v>1</v>
      </c>
      <c r="D324" s="32" t="s">
        <v>41</v>
      </c>
      <c r="E324" s="43">
        <v>0</v>
      </c>
      <c r="F324" s="33">
        <f t="shared" si="45"/>
        <v>0</v>
      </c>
    </row>
    <row r="325" spans="1:6" outlineLevel="1" x14ac:dyDescent="0.15">
      <c r="A325" s="39"/>
      <c r="B325" s="40"/>
      <c r="C325" s="33"/>
      <c r="D325" s="33"/>
      <c r="E325" s="33"/>
      <c r="F325" s="33"/>
    </row>
    <row r="326" spans="1:6" outlineLevel="1" x14ac:dyDescent="0.15">
      <c r="A326" s="39"/>
      <c r="B326" s="32" t="s">
        <v>57</v>
      </c>
      <c r="C326" s="32">
        <v>1</v>
      </c>
      <c r="D326" s="32" t="s">
        <v>41</v>
      </c>
      <c r="E326" s="43">
        <v>0</v>
      </c>
      <c r="F326" s="33">
        <f t="shared" ref="F326:F327" si="46">C326*E326</f>
        <v>0</v>
      </c>
    </row>
    <row r="327" spans="1:6" outlineLevel="1" x14ac:dyDescent="0.15">
      <c r="A327" s="38"/>
      <c r="B327" s="32" t="s">
        <v>58</v>
      </c>
      <c r="C327" s="32">
        <v>1</v>
      </c>
      <c r="D327" s="32" t="s">
        <v>41</v>
      </c>
      <c r="E327" s="43">
        <v>0</v>
      </c>
      <c r="F327" s="33">
        <f t="shared" si="46"/>
        <v>0</v>
      </c>
    </row>
    <row r="328" spans="1:6" outlineLevel="1" x14ac:dyDescent="0.15">
      <c r="A328" s="32"/>
      <c r="B328" s="32"/>
      <c r="C328" s="32"/>
      <c r="D328" s="32"/>
      <c r="E328" s="32"/>
      <c r="F328" s="32"/>
    </row>
    <row r="329" spans="1:6" x14ac:dyDescent="0.15">
      <c r="A329" s="41">
        <v>101</v>
      </c>
      <c r="B329" s="41" t="s">
        <v>74</v>
      </c>
      <c r="C329" s="41"/>
      <c r="D329" s="41"/>
      <c r="E329" s="34"/>
      <c r="F329" s="33">
        <f>SUM(F330:F331,F332,F337:F344,F346:F347)</f>
        <v>0</v>
      </c>
    </row>
    <row r="330" spans="1:6" outlineLevel="1" x14ac:dyDescent="0.15">
      <c r="A330" s="38"/>
      <c r="B330" s="38" t="s">
        <v>40</v>
      </c>
      <c r="C330" s="32">
        <v>1</v>
      </c>
      <c r="D330" s="32" t="s">
        <v>41</v>
      </c>
      <c r="E330" s="43">
        <v>0</v>
      </c>
      <c r="F330" s="33">
        <f>C330*E330</f>
        <v>0</v>
      </c>
    </row>
    <row r="331" spans="1:6" outlineLevel="1" x14ac:dyDescent="0.15">
      <c r="A331" s="39">
        <v>7</v>
      </c>
      <c r="B331" s="38" t="s">
        <v>42</v>
      </c>
      <c r="C331" s="32">
        <v>1</v>
      </c>
      <c r="D331" s="32" t="s">
        <v>41</v>
      </c>
      <c r="E331" s="43">
        <v>0</v>
      </c>
      <c r="F331" s="33">
        <f>C331*E331</f>
        <v>0</v>
      </c>
    </row>
    <row r="332" spans="1:6" outlineLevel="1" x14ac:dyDescent="0.15">
      <c r="A332" s="39"/>
      <c r="B332" s="38" t="s">
        <v>43</v>
      </c>
      <c r="C332" s="33"/>
      <c r="D332" s="33"/>
      <c r="E332" s="33"/>
      <c r="F332" s="33">
        <f>SUM(F333:F336)</f>
        <v>0</v>
      </c>
    </row>
    <row r="333" spans="1:6" outlineLevel="1" x14ac:dyDescent="0.15">
      <c r="A333" s="39"/>
      <c r="B333" s="40" t="s">
        <v>44</v>
      </c>
      <c r="C333" s="32">
        <v>1</v>
      </c>
      <c r="D333" s="32" t="s">
        <v>45</v>
      </c>
      <c r="E333" s="43">
        <v>0</v>
      </c>
      <c r="F333" s="36">
        <f>C333*E333</f>
        <v>0</v>
      </c>
    </row>
    <row r="334" spans="1:6" outlineLevel="1" x14ac:dyDescent="0.15">
      <c r="A334" s="39"/>
      <c r="B334" s="40" t="s">
        <v>46</v>
      </c>
      <c r="C334" s="32">
        <v>2</v>
      </c>
      <c r="D334" s="32" t="s">
        <v>45</v>
      </c>
      <c r="E334" s="43">
        <v>0</v>
      </c>
      <c r="F334" s="36">
        <f t="shared" ref="F334:F335" si="47">C334*E334</f>
        <v>0</v>
      </c>
    </row>
    <row r="335" spans="1:6" outlineLevel="1" x14ac:dyDescent="0.15">
      <c r="A335" s="39"/>
      <c r="B335" s="40" t="s">
        <v>47</v>
      </c>
      <c r="C335" s="32">
        <v>4</v>
      </c>
      <c r="D335" s="32" t="s">
        <v>45</v>
      </c>
      <c r="E335" s="43">
        <v>0</v>
      </c>
      <c r="F335" s="36">
        <f t="shared" si="47"/>
        <v>0</v>
      </c>
    </row>
    <row r="336" spans="1:6" outlineLevel="1" x14ac:dyDescent="0.15">
      <c r="A336" s="39"/>
      <c r="B336" s="40" t="s">
        <v>48</v>
      </c>
      <c r="C336" s="32">
        <v>0</v>
      </c>
      <c r="D336" s="32" t="s">
        <v>45</v>
      </c>
      <c r="E336" s="43">
        <v>0</v>
      </c>
      <c r="F336" s="36">
        <f>C336*E336</f>
        <v>0</v>
      </c>
    </row>
    <row r="337" spans="1:6" outlineLevel="1" x14ac:dyDescent="0.15">
      <c r="A337" s="39">
        <v>8</v>
      </c>
      <c r="B337" s="38" t="s">
        <v>49</v>
      </c>
      <c r="C337" s="32">
        <v>1</v>
      </c>
      <c r="D337" s="32" t="s">
        <v>41</v>
      </c>
      <c r="E337" s="43">
        <v>0</v>
      </c>
      <c r="F337" s="33">
        <f>C337*E337</f>
        <v>0</v>
      </c>
    </row>
    <row r="338" spans="1:6" outlineLevel="1" x14ac:dyDescent="0.15">
      <c r="A338" s="39"/>
      <c r="B338" s="38" t="s">
        <v>50</v>
      </c>
      <c r="C338" s="32">
        <f>C339</f>
        <v>2</v>
      </c>
      <c r="D338" s="32" t="s">
        <v>45</v>
      </c>
      <c r="E338" s="43">
        <v>0</v>
      </c>
      <c r="F338" s="33">
        <f t="shared" ref="F338:F344" si="48">C338*E338</f>
        <v>0</v>
      </c>
    </row>
    <row r="339" spans="1:6" outlineLevel="1" x14ac:dyDescent="0.15">
      <c r="A339" s="39"/>
      <c r="B339" s="40" t="s">
        <v>51</v>
      </c>
      <c r="C339" s="32">
        <f>C334</f>
        <v>2</v>
      </c>
      <c r="D339" s="32" t="s">
        <v>45</v>
      </c>
      <c r="E339" s="43">
        <v>0</v>
      </c>
      <c r="F339" s="33">
        <f t="shared" si="48"/>
        <v>0</v>
      </c>
    </row>
    <row r="340" spans="1:6" outlineLevel="1" x14ac:dyDescent="0.15">
      <c r="A340" s="39"/>
      <c r="B340" s="40" t="s">
        <v>52</v>
      </c>
      <c r="C340" s="32">
        <f>C334</f>
        <v>2</v>
      </c>
      <c r="D340" s="32" t="s">
        <v>45</v>
      </c>
      <c r="E340" s="43">
        <v>0</v>
      </c>
      <c r="F340" s="33">
        <f t="shared" si="48"/>
        <v>0</v>
      </c>
    </row>
    <row r="341" spans="1:6" outlineLevel="1" x14ac:dyDescent="0.15">
      <c r="A341" s="39"/>
      <c r="B341" s="38" t="s">
        <v>53</v>
      </c>
      <c r="C341" s="32">
        <v>1</v>
      </c>
      <c r="D341" s="32" t="s">
        <v>41</v>
      </c>
      <c r="E341" s="43">
        <v>0</v>
      </c>
      <c r="F341" s="33">
        <f t="shared" si="48"/>
        <v>0</v>
      </c>
    </row>
    <row r="342" spans="1:6" outlineLevel="1" x14ac:dyDescent="0.15">
      <c r="A342" s="39">
        <v>16</v>
      </c>
      <c r="B342" s="38" t="s">
        <v>54</v>
      </c>
      <c r="C342" s="32">
        <v>1</v>
      </c>
      <c r="D342" s="32" t="s">
        <v>41</v>
      </c>
      <c r="E342" s="43">
        <v>0</v>
      </c>
      <c r="F342" s="33">
        <f t="shared" si="48"/>
        <v>0</v>
      </c>
    </row>
    <row r="343" spans="1:6" outlineLevel="1" x14ac:dyDescent="0.15">
      <c r="A343" s="39">
        <v>17</v>
      </c>
      <c r="B343" s="38" t="s">
        <v>55</v>
      </c>
      <c r="C343" s="32">
        <v>1</v>
      </c>
      <c r="D343" s="32" t="s">
        <v>41</v>
      </c>
      <c r="E343" s="43">
        <v>0</v>
      </c>
      <c r="F343" s="33">
        <f t="shared" si="48"/>
        <v>0</v>
      </c>
    </row>
    <row r="344" spans="1:6" outlineLevel="1" x14ac:dyDescent="0.15">
      <c r="A344" s="39">
        <v>18</v>
      </c>
      <c r="B344" s="38" t="s">
        <v>56</v>
      </c>
      <c r="C344" s="32">
        <v>1</v>
      </c>
      <c r="D344" s="32" t="s">
        <v>41</v>
      </c>
      <c r="E344" s="43">
        <v>0</v>
      </c>
      <c r="F344" s="33">
        <f t="shared" si="48"/>
        <v>0</v>
      </c>
    </row>
    <row r="345" spans="1:6" outlineLevel="1" x14ac:dyDescent="0.15">
      <c r="A345" s="39"/>
      <c r="B345" s="40"/>
      <c r="C345" s="33"/>
      <c r="D345" s="33"/>
      <c r="E345" s="33"/>
      <c r="F345" s="33"/>
    </row>
    <row r="346" spans="1:6" outlineLevel="1" x14ac:dyDescent="0.15">
      <c r="A346" s="39"/>
      <c r="B346" s="32" t="s">
        <v>57</v>
      </c>
      <c r="C346" s="32">
        <v>1</v>
      </c>
      <c r="D346" s="32" t="s">
        <v>41</v>
      </c>
      <c r="E346" s="43">
        <v>0</v>
      </c>
      <c r="F346" s="33">
        <f t="shared" ref="F346:F347" si="49">C346*E346</f>
        <v>0</v>
      </c>
    </row>
    <row r="347" spans="1:6" outlineLevel="1" x14ac:dyDescent="0.15">
      <c r="A347" s="38"/>
      <c r="B347" s="32" t="s">
        <v>58</v>
      </c>
      <c r="C347" s="32">
        <v>1</v>
      </c>
      <c r="D347" s="32" t="s">
        <v>41</v>
      </c>
      <c r="E347" s="43">
        <v>0</v>
      </c>
      <c r="F347" s="33">
        <f t="shared" si="49"/>
        <v>0</v>
      </c>
    </row>
    <row r="348" spans="1:6" outlineLevel="1" x14ac:dyDescent="0.15">
      <c r="A348" s="32"/>
      <c r="B348" s="32"/>
      <c r="C348" s="32"/>
      <c r="D348" s="32"/>
      <c r="E348" s="32"/>
      <c r="F348" s="32"/>
    </row>
    <row r="349" spans="1:6" x14ac:dyDescent="0.15">
      <c r="A349" s="41">
        <v>50</v>
      </c>
      <c r="B349" s="41" t="s">
        <v>75</v>
      </c>
      <c r="C349" s="41"/>
      <c r="D349" s="41"/>
      <c r="E349" s="34"/>
      <c r="F349" s="33">
        <f>SUM(F350:F351,F352,F357:F364,F366:F367)</f>
        <v>0</v>
      </c>
    </row>
    <row r="350" spans="1:6" outlineLevel="1" x14ac:dyDescent="0.15">
      <c r="A350" s="38"/>
      <c r="B350" s="38" t="s">
        <v>40</v>
      </c>
      <c r="C350" s="32">
        <v>1</v>
      </c>
      <c r="D350" s="32" t="s">
        <v>41</v>
      </c>
      <c r="E350" s="43">
        <v>0</v>
      </c>
      <c r="F350" s="33">
        <f>C350*E350</f>
        <v>0</v>
      </c>
    </row>
    <row r="351" spans="1:6" outlineLevel="1" x14ac:dyDescent="0.15">
      <c r="A351" s="39">
        <v>7</v>
      </c>
      <c r="B351" s="38" t="s">
        <v>42</v>
      </c>
      <c r="C351" s="32">
        <v>1</v>
      </c>
      <c r="D351" s="32" t="s">
        <v>41</v>
      </c>
      <c r="E351" s="43">
        <v>0</v>
      </c>
      <c r="F351" s="33">
        <f>C351*E351</f>
        <v>0</v>
      </c>
    </row>
    <row r="352" spans="1:6" outlineLevel="1" x14ac:dyDescent="0.15">
      <c r="A352" s="39"/>
      <c r="B352" s="38" t="s">
        <v>43</v>
      </c>
      <c r="C352" s="33"/>
      <c r="D352" s="33"/>
      <c r="E352" s="33"/>
      <c r="F352" s="33">
        <f>SUM(F353:F356)</f>
        <v>0</v>
      </c>
    </row>
    <row r="353" spans="1:6" outlineLevel="1" x14ac:dyDescent="0.15">
      <c r="A353" s="39"/>
      <c r="B353" s="40" t="s">
        <v>44</v>
      </c>
      <c r="C353" s="32">
        <v>1</v>
      </c>
      <c r="D353" s="32" t="s">
        <v>45</v>
      </c>
      <c r="E353" s="43">
        <v>0</v>
      </c>
      <c r="F353" s="36">
        <f>C353*E353</f>
        <v>0</v>
      </c>
    </row>
    <row r="354" spans="1:6" outlineLevel="1" x14ac:dyDescent="0.15">
      <c r="A354" s="39"/>
      <c r="B354" s="40" t="s">
        <v>46</v>
      </c>
      <c r="C354" s="32">
        <v>1</v>
      </c>
      <c r="D354" s="32" t="s">
        <v>45</v>
      </c>
      <c r="E354" s="43">
        <v>0</v>
      </c>
      <c r="F354" s="36">
        <f t="shared" ref="F354:F355" si="50">C354*E354</f>
        <v>0</v>
      </c>
    </row>
    <row r="355" spans="1:6" outlineLevel="1" x14ac:dyDescent="0.15">
      <c r="A355" s="39"/>
      <c r="B355" s="40" t="s">
        <v>47</v>
      </c>
      <c r="C355" s="32">
        <v>1</v>
      </c>
      <c r="D355" s="32" t="s">
        <v>45</v>
      </c>
      <c r="E355" s="43">
        <v>0</v>
      </c>
      <c r="F355" s="36">
        <f t="shared" si="50"/>
        <v>0</v>
      </c>
    </row>
    <row r="356" spans="1:6" outlineLevel="1" x14ac:dyDescent="0.15">
      <c r="A356" s="39"/>
      <c r="B356" s="40" t="s">
        <v>48</v>
      </c>
      <c r="C356" s="32">
        <v>1</v>
      </c>
      <c r="D356" s="32" t="s">
        <v>45</v>
      </c>
      <c r="E356" s="43">
        <v>0</v>
      </c>
      <c r="F356" s="36">
        <f>C356*E356</f>
        <v>0</v>
      </c>
    </row>
    <row r="357" spans="1:6" outlineLevel="1" x14ac:dyDescent="0.15">
      <c r="A357" s="39">
        <v>8</v>
      </c>
      <c r="B357" s="38" t="s">
        <v>49</v>
      </c>
      <c r="C357" s="32">
        <v>1</v>
      </c>
      <c r="D357" s="32" t="s">
        <v>41</v>
      </c>
      <c r="E357" s="43">
        <v>0</v>
      </c>
      <c r="F357" s="33">
        <f>C357*E357</f>
        <v>0</v>
      </c>
    </row>
    <row r="358" spans="1:6" outlineLevel="1" x14ac:dyDescent="0.15">
      <c r="A358" s="39"/>
      <c r="B358" s="38" t="s">
        <v>50</v>
      </c>
      <c r="C358" s="32">
        <f>C359</f>
        <v>1</v>
      </c>
      <c r="D358" s="32" t="s">
        <v>45</v>
      </c>
      <c r="E358" s="43">
        <v>0</v>
      </c>
      <c r="F358" s="33">
        <f t="shared" ref="F358:F364" si="51">C358*E358</f>
        <v>0</v>
      </c>
    </row>
    <row r="359" spans="1:6" outlineLevel="1" x14ac:dyDescent="0.15">
      <c r="A359" s="39"/>
      <c r="B359" s="40" t="s">
        <v>51</v>
      </c>
      <c r="C359" s="32">
        <f>C354</f>
        <v>1</v>
      </c>
      <c r="D359" s="32" t="s">
        <v>45</v>
      </c>
      <c r="E359" s="43">
        <v>0</v>
      </c>
      <c r="F359" s="33">
        <f t="shared" si="51"/>
        <v>0</v>
      </c>
    </row>
    <row r="360" spans="1:6" outlineLevel="1" x14ac:dyDescent="0.15">
      <c r="A360" s="39"/>
      <c r="B360" s="40" t="s">
        <v>52</v>
      </c>
      <c r="C360" s="32">
        <f>C354</f>
        <v>1</v>
      </c>
      <c r="D360" s="32" t="s">
        <v>45</v>
      </c>
      <c r="E360" s="43">
        <v>0</v>
      </c>
      <c r="F360" s="33">
        <f t="shared" si="51"/>
        <v>0</v>
      </c>
    </row>
    <row r="361" spans="1:6" outlineLevel="1" x14ac:dyDescent="0.15">
      <c r="A361" s="39"/>
      <c r="B361" s="38" t="s">
        <v>53</v>
      </c>
      <c r="C361" s="32">
        <v>1</v>
      </c>
      <c r="D361" s="32" t="s">
        <v>41</v>
      </c>
      <c r="E361" s="43">
        <v>0</v>
      </c>
      <c r="F361" s="33">
        <f t="shared" si="51"/>
        <v>0</v>
      </c>
    </row>
    <row r="362" spans="1:6" outlineLevel="1" x14ac:dyDescent="0.15">
      <c r="A362" s="39">
        <v>16</v>
      </c>
      <c r="B362" s="38" t="s">
        <v>54</v>
      </c>
      <c r="C362" s="32">
        <v>1</v>
      </c>
      <c r="D362" s="32" t="s">
        <v>41</v>
      </c>
      <c r="E362" s="43">
        <v>0</v>
      </c>
      <c r="F362" s="33">
        <f t="shared" si="51"/>
        <v>0</v>
      </c>
    </row>
    <row r="363" spans="1:6" outlineLevel="1" x14ac:dyDescent="0.15">
      <c r="A363" s="39">
        <v>17</v>
      </c>
      <c r="B363" s="38" t="s">
        <v>55</v>
      </c>
      <c r="C363" s="32">
        <v>1</v>
      </c>
      <c r="D363" s="32" t="s">
        <v>41</v>
      </c>
      <c r="E363" s="43">
        <v>0</v>
      </c>
      <c r="F363" s="33">
        <f t="shared" si="51"/>
        <v>0</v>
      </c>
    </row>
    <row r="364" spans="1:6" outlineLevel="1" x14ac:dyDescent="0.15">
      <c r="A364" s="39">
        <v>18</v>
      </c>
      <c r="B364" s="38" t="s">
        <v>56</v>
      </c>
      <c r="C364" s="32">
        <v>1</v>
      </c>
      <c r="D364" s="32" t="s">
        <v>41</v>
      </c>
      <c r="E364" s="43">
        <v>0</v>
      </c>
      <c r="F364" s="33">
        <f t="shared" si="51"/>
        <v>0</v>
      </c>
    </row>
    <row r="365" spans="1:6" outlineLevel="1" x14ac:dyDescent="0.15">
      <c r="A365" s="39"/>
      <c r="B365" s="40"/>
      <c r="C365" s="33"/>
      <c r="D365" s="33"/>
      <c r="E365" s="33"/>
      <c r="F365" s="33"/>
    </row>
    <row r="366" spans="1:6" outlineLevel="1" x14ac:dyDescent="0.15">
      <c r="A366" s="39"/>
      <c r="B366" s="32" t="s">
        <v>57</v>
      </c>
      <c r="C366" s="32">
        <v>1</v>
      </c>
      <c r="D366" s="32" t="s">
        <v>41</v>
      </c>
      <c r="E366" s="43">
        <v>0</v>
      </c>
      <c r="F366" s="33">
        <f t="shared" ref="F366:F367" si="52">C366*E366</f>
        <v>0</v>
      </c>
    </row>
    <row r="367" spans="1:6" outlineLevel="1" x14ac:dyDescent="0.15">
      <c r="A367" s="38"/>
      <c r="B367" s="32" t="s">
        <v>58</v>
      </c>
      <c r="C367" s="32">
        <v>1</v>
      </c>
      <c r="D367" s="32" t="s">
        <v>41</v>
      </c>
      <c r="E367" s="43">
        <v>0</v>
      </c>
      <c r="F367" s="33">
        <f t="shared" si="52"/>
        <v>0</v>
      </c>
    </row>
    <row r="368" spans="1:6" outlineLevel="1" x14ac:dyDescent="0.15">
      <c r="A368" s="32"/>
      <c r="B368" s="32"/>
      <c r="C368" s="32"/>
      <c r="D368" s="32"/>
      <c r="E368" s="32"/>
      <c r="F368" s="32"/>
    </row>
    <row r="369" spans="1:6" x14ac:dyDescent="0.15">
      <c r="A369" s="41">
        <v>103</v>
      </c>
      <c r="B369" s="41" t="s">
        <v>76</v>
      </c>
      <c r="C369" s="41"/>
      <c r="D369" s="41"/>
      <c r="E369" s="34"/>
      <c r="F369" s="33">
        <f>SUM(F370:F371,F372,F377:F384,F386:F387)</f>
        <v>0</v>
      </c>
    </row>
    <row r="370" spans="1:6" outlineLevel="1" x14ac:dyDescent="0.15">
      <c r="A370" s="38"/>
      <c r="B370" s="38" t="s">
        <v>40</v>
      </c>
      <c r="C370" s="32">
        <v>1</v>
      </c>
      <c r="D370" s="32" t="s">
        <v>41</v>
      </c>
      <c r="E370" s="43">
        <v>0</v>
      </c>
      <c r="F370" s="33">
        <f>C370*E370</f>
        <v>0</v>
      </c>
    </row>
    <row r="371" spans="1:6" outlineLevel="1" x14ac:dyDescent="0.15">
      <c r="A371" s="39">
        <v>7</v>
      </c>
      <c r="B371" s="38" t="s">
        <v>42</v>
      </c>
      <c r="C371" s="32">
        <v>1</v>
      </c>
      <c r="D371" s="32" t="s">
        <v>41</v>
      </c>
      <c r="E371" s="43">
        <v>0</v>
      </c>
      <c r="F371" s="33">
        <f>C371*E371</f>
        <v>0</v>
      </c>
    </row>
    <row r="372" spans="1:6" outlineLevel="1" x14ac:dyDescent="0.15">
      <c r="A372" s="39"/>
      <c r="B372" s="38" t="s">
        <v>43</v>
      </c>
      <c r="C372" s="33"/>
      <c r="D372" s="33"/>
      <c r="E372" s="33"/>
      <c r="F372" s="33">
        <f>SUM(F373:F376)</f>
        <v>0</v>
      </c>
    </row>
    <row r="373" spans="1:6" outlineLevel="1" x14ac:dyDescent="0.15">
      <c r="A373" s="39"/>
      <c r="B373" s="40" t="s">
        <v>44</v>
      </c>
      <c r="C373" s="32">
        <v>2</v>
      </c>
      <c r="D373" s="32" t="s">
        <v>45</v>
      </c>
      <c r="E373" s="43">
        <v>0</v>
      </c>
      <c r="F373" s="36">
        <f>C373*E373</f>
        <v>0</v>
      </c>
    </row>
    <row r="374" spans="1:6" outlineLevel="1" x14ac:dyDescent="0.15">
      <c r="A374" s="39"/>
      <c r="B374" s="40" t="s">
        <v>46</v>
      </c>
      <c r="C374" s="32">
        <v>2</v>
      </c>
      <c r="D374" s="32" t="s">
        <v>45</v>
      </c>
      <c r="E374" s="43">
        <v>0</v>
      </c>
      <c r="F374" s="36">
        <f t="shared" ref="F374:F375" si="53">C374*E374</f>
        <v>0</v>
      </c>
    </row>
    <row r="375" spans="1:6" outlineLevel="1" x14ac:dyDescent="0.15">
      <c r="A375" s="39"/>
      <c r="B375" s="40" t="s">
        <v>47</v>
      </c>
      <c r="C375" s="32">
        <v>6</v>
      </c>
      <c r="D375" s="32" t="s">
        <v>45</v>
      </c>
      <c r="E375" s="43">
        <v>0</v>
      </c>
      <c r="F375" s="36">
        <f t="shared" si="53"/>
        <v>0</v>
      </c>
    </row>
    <row r="376" spans="1:6" outlineLevel="1" x14ac:dyDescent="0.15">
      <c r="A376" s="39"/>
      <c r="B376" s="40" t="s">
        <v>48</v>
      </c>
      <c r="C376" s="32">
        <v>0</v>
      </c>
      <c r="D376" s="32" t="s">
        <v>45</v>
      </c>
      <c r="E376" s="43">
        <v>0</v>
      </c>
      <c r="F376" s="36">
        <f>C376*E376</f>
        <v>0</v>
      </c>
    </row>
    <row r="377" spans="1:6" outlineLevel="1" x14ac:dyDescent="0.15">
      <c r="A377" s="39">
        <v>8</v>
      </c>
      <c r="B377" s="38" t="s">
        <v>49</v>
      </c>
      <c r="C377" s="32">
        <v>1</v>
      </c>
      <c r="D377" s="32" t="s">
        <v>41</v>
      </c>
      <c r="E377" s="43">
        <v>0</v>
      </c>
      <c r="F377" s="33">
        <f>C377*E377</f>
        <v>0</v>
      </c>
    </row>
    <row r="378" spans="1:6" outlineLevel="1" x14ac:dyDescent="0.15">
      <c r="A378" s="39"/>
      <c r="B378" s="38" t="s">
        <v>50</v>
      </c>
      <c r="C378" s="32">
        <f>C379</f>
        <v>2</v>
      </c>
      <c r="D378" s="32" t="s">
        <v>45</v>
      </c>
      <c r="E378" s="43">
        <v>0</v>
      </c>
      <c r="F378" s="33">
        <f t="shared" ref="F378:F384" si="54">C378*E378</f>
        <v>0</v>
      </c>
    </row>
    <row r="379" spans="1:6" outlineLevel="1" x14ac:dyDescent="0.15">
      <c r="A379" s="39"/>
      <c r="B379" s="40" t="s">
        <v>51</v>
      </c>
      <c r="C379" s="32">
        <f>C374</f>
        <v>2</v>
      </c>
      <c r="D379" s="32" t="s">
        <v>45</v>
      </c>
      <c r="E379" s="43">
        <v>0</v>
      </c>
      <c r="F379" s="33">
        <f t="shared" si="54"/>
        <v>0</v>
      </c>
    </row>
    <row r="380" spans="1:6" outlineLevel="1" x14ac:dyDescent="0.15">
      <c r="A380" s="39"/>
      <c r="B380" s="40" t="s">
        <v>52</v>
      </c>
      <c r="C380" s="32">
        <f>C374</f>
        <v>2</v>
      </c>
      <c r="D380" s="32" t="s">
        <v>45</v>
      </c>
      <c r="E380" s="43">
        <v>0</v>
      </c>
      <c r="F380" s="33">
        <f t="shared" si="54"/>
        <v>0</v>
      </c>
    </row>
    <row r="381" spans="1:6" outlineLevel="1" x14ac:dyDescent="0.15">
      <c r="A381" s="39"/>
      <c r="B381" s="38" t="s">
        <v>53</v>
      </c>
      <c r="C381" s="32">
        <v>1</v>
      </c>
      <c r="D381" s="32" t="s">
        <v>41</v>
      </c>
      <c r="E381" s="43">
        <v>0</v>
      </c>
      <c r="F381" s="33">
        <f t="shared" si="54"/>
        <v>0</v>
      </c>
    </row>
    <row r="382" spans="1:6" outlineLevel="1" x14ac:dyDescent="0.15">
      <c r="A382" s="39">
        <v>16</v>
      </c>
      <c r="B382" s="38" t="s">
        <v>54</v>
      </c>
      <c r="C382" s="32">
        <v>1</v>
      </c>
      <c r="D382" s="32" t="s">
        <v>41</v>
      </c>
      <c r="E382" s="43">
        <v>0</v>
      </c>
      <c r="F382" s="33">
        <f t="shared" si="54"/>
        <v>0</v>
      </c>
    </row>
    <row r="383" spans="1:6" outlineLevel="1" x14ac:dyDescent="0.15">
      <c r="A383" s="39">
        <v>17</v>
      </c>
      <c r="B383" s="38" t="s">
        <v>55</v>
      </c>
      <c r="C383" s="32">
        <v>1</v>
      </c>
      <c r="D383" s="32" t="s">
        <v>41</v>
      </c>
      <c r="E383" s="43">
        <v>0</v>
      </c>
      <c r="F383" s="33">
        <f t="shared" si="54"/>
        <v>0</v>
      </c>
    </row>
    <row r="384" spans="1:6" outlineLevel="1" x14ac:dyDescent="0.15">
      <c r="A384" s="39">
        <v>18</v>
      </c>
      <c r="B384" s="38" t="s">
        <v>56</v>
      </c>
      <c r="C384" s="32">
        <v>1</v>
      </c>
      <c r="D384" s="32" t="s">
        <v>41</v>
      </c>
      <c r="E384" s="43">
        <v>0</v>
      </c>
      <c r="F384" s="33">
        <f t="shared" si="54"/>
        <v>0</v>
      </c>
    </row>
    <row r="385" spans="1:6" outlineLevel="1" x14ac:dyDescent="0.15">
      <c r="A385" s="39"/>
      <c r="B385" s="40"/>
      <c r="C385" s="33"/>
      <c r="D385" s="33"/>
      <c r="E385" s="33"/>
      <c r="F385" s="33"/>
    </row>
    <row r="386" spans="1:6" outlineLevel="1" x14ac:dyDescent="0.15">
      <c r="A386" s="39"/>
      <c r="B386" s="32" t="s">
        <v>57</v>
      </c>
      <c r="C386" s="32">
        <v>1</v>
      </c>
      <c r="D386" s="32" t="s">
        <v>41</v>
      </c>
      <c r="E386" s="43">
        <v>0</v>
      </c>
      <c r="F386" s="33">
        <f t="shared" ref="F386:F387" si="55">C386*E386</f>
        <v>0</v>
      </c>
    </row>
    <row r="387" spans="1:6" outlineLevel="1" x14ac:dyDescent="0.15">
      <c r="A387" s="38"/>
      <c r="B387" s="32" t="s">
        <v>58</v>
      </c>
      <c r="C387" s="32">
        <v>1</v>
      </c>
      <c r="D387" s="32" t="s">
        <v>41</v>
      </c>
      <c r="E387" s="43">
        <v>0</v>
      </c>
      <c r="F387" s="33">
        <f t="shared" si="55"/>
        <v>0</v>
      </c>
    </row>
    <row r="388" spans="1:6" ht="12" thickBot="1" x14ac:dyDescent="0.2">
      <c r="A388" s="18"/>
      <c r="B388" s="20"/>
      <c r="C388" s="20"/>
      <c r="D388" s="20"/>
      <c r="E388" s="32"/>
      <c r="F388" s="13"/>
    </row>
    <row r="389" spans="1:6" ht="12" thickTop="1" x14ac:dyDescent="0.15">
      <c r="A389" s="14" t="s">
        <v>77</v>
      </c>
      <c r="B389" s="19"/>
      <c r="C389" s="19"/>
      <c r="D389" s="15"/>
      <c r="E389" s="16"/>
      <c r="F389" s="17">
        <f>F9+F29+F49+F69+F89+F109+F129+F149+F169+F189+F209+F229+F249+F269+F289+F309+F329+F349+F369</f>
        <v>0</v>
      </c>
    </row>
    <row r="390" spans="1:6" x14ac:dyDescent="0.15">
      <c r="B390" s="11"/>
      <c r="C390" s="5"/>
      <c r="D390" s="5"/>
      <c r="E390" s="3"/>
      <c r="F390" s="3"/>
    </row>
    <row r="391" spans="1:6" x14ac:dyDescent="0.15">
      <c r="A391" s="8"/>
      <c r="B391" s="6"/>
      <c r="C391" s="6"/>
      <c r="D391" s="6"/>
    </row>
    <row r="392" spans="1:6" x14ac:dyDescent="0.15">
      <c r="B392" s="5"/>
      <c r="C392" s="5"/>
      <c r="D392" s="5"/>
      <c r="E392" s="3"/>
      <c r="F392" s="3"/>
    </row>
    <row r="393" spans="1:6" x14ac:dyDescent="0.15">
      <c r="B393" s="5"/>
      <c r="C393" s="5"/>
      <c r="D393" s="5"/>
      <c r="E393" s="3"/>
      <c r="F393" s="3"/>
    </row>
    <row r="394" spans="1:6" x14ac:dyDescent="0.15">
      <c r="B394" s="5"/>
      <c r="C394" s="5"/>
      <c r="D394" s="5"/>
    </row>
    <row r="395" spans="1:6" x14ac:dyDescent="0.15">
      <c r="A395" s="7"/>
      <c r="B395" s="5"/>
      <c r="C395" s="5"/>
      <c r="D395" s="5"/>
      <c r="F395" s="3"/>
    </row>
    <row r="396" spans="1:6" x14ac:dyDescent="0.15">
      <c r="A396" s="7"/>
      <c r="B396" s="5"/>
      <c r="C396" s="5"/>
      <c r="D396" s="5"/>
      <c r="E396" s="3"/>
      <c r="F396" s="3"/>
    </row>
    <row r="397" spans="1:6" x14ac:dyDescent="0.15">
      <c r="A397" s="7"/>
      <c r="B397" s="1"/>
      <c r="C397" s="5"/>
      <c r="D397" s="5"/>
      <c r="F397" s="3"/>
    </row>
    <row r="398" spans="1:6" x14ac:dyDescent="0.15">
      <c r="A398" s="7"/>
      <c r="B398" s="24"/>
      <c r="C398" s="5"/>
      <c r="D398" s="5"/>
      <c r="F398" s="3"/>
    </row>
    <row r="399" spans="1:6" x14ac:dyDescent="0.15">
      <c r="B399" s="24"/>
      <c r="C399" s="5"/>
      <c r="D399" s="5"/>
      <c r="F399" s="3"/>
    </row>
    <row r="400" spans="1:6" x14ac:dyDescent="0.15">
      <c r="A400" s="7"/>
      <c r="C400" s="5"/>
      <c r="D400" s="5"/>
      <c r="F400" s="3"/>
    </row>
    <row r="401" spans="1:6" x14ac:dyDescent="0.15">
      <c r="C401" s="5"/>
      <c r="D401" s="5"/>
    </row>
    <row r="402" spans="1:6" x14ac:dyDescent="0.15">
      <c r="A402" s="7"/>
      <c r="C402" s="5"/>
      <c r="D402" s="5"/>
      <c r="F402" s="3"/>
    </row>
    <row r="403" spans="1:6" x14ac:dyDescent="0.15">
      <c r="A403" s="7"/>
      <c r="C403" s="5"/>
      <c r="D403" s="5"/>
      <c r="F403" s="3"/>
    </row>
    <row r="404" spans="1:6" x14ac:dyDescent="0.15">
      <c r="C404" s="5"/>
      <c r="D404" s="5"/>
    </row>
    <row r="405" spans="1:6" x14ac:dyDescent="0.15">
      <c r="A405" s="7"/>
      <c r="B405" s="1"/>
      <c r="C405" s="5"/>
      <c r="D405" s="5"/>
      <c r="F405" s="3"/>
    </row>
    <row r="406" spans="1:6" x14ac:dyDescent="0.15">
      <c r="A406" s="7"/>
      <c r="C406" s="5"/>
      <c r="D406" s="5"/>
      <c r="F406" s="3"/>
    </row>
    <row r="407" spans="1:6" x14ac:dyDescent="0.15">
      <c r="C407" s="5"/>
      <c r="D407" s="5"/>
      <c r="F407" s="3"/>
    </row>
    <row r="408" spans="1:6" x14ac:dyDescent="0.15">
      <c r="A408" s="7"/>
      <c r="C408" s="5"/>
      <c r="D408" s="5"/>
      <c r="F408" s="3"/>
    </row>
    <row r="409" spans="1:6" x14ac:dyDescent="0.15">
      <c r="A409" s="7"/>
      <c r="C409" s="5"/>
      <c r="D409" s="5"/>
      <c r="F409" s="3"/>
    </row>
    <row r="410" spans="1:6" x14ac:dyDescent="0.15">
      <c r="A410" s="7"/>
      <c r="C410" s="5"/>
      <c r="D410" s="5"/>
      <c r="F410" s="3"/>
    </row>
    <row r="411" spans="1:6" x14ac:dyDescent="0.15">
      <c r="B411" s="5"/>
      <c r="C411" s="5"/>
      <c r="D411" s="5"/>
      <c r="F411" s="3"/>
    </row>
    <row r="412" spans="1:6" x14ac:dyDescent="0.15">
      <c r="A412" s="7"/>
      <c r="B412" s="5"/>
      <c r="C412" s="5"/>
      <c r="D412" s="5"/>
      <c r="F412" s="3"/>
    </row>
    <row r="414" spans="1:6" x14ac:dyDescent="0.15">
      <c r="B414" s="4"/>
      <c r="C414" s="4"/>
      <c r="D414" s="4"/>
    </row>
    <row r="415" spans="1:6" x14ac:dyDescent="0.15">
      <c r="A415" s="1"/>
    </row>
    <row r="416" spans="1:6" x14ac:dyDescent="0.15">
      <c r="A416" s="5"/>
      <c r="F416" s="3"/>
    </row>
    <row r="417" spans="1:6" x14ac:dyDescent="0.15">
      <c r="A417" s="5"/>
      <c r="F417" s="3"/>
    </row>
    <row r="418" spans="1:6" x14ac:dyDescent="0.15">
      <c r="A418" s="5"/>
      <c r="F418" s="3"/>
    </row>
    <row r="420" spans="1:6" x14ac:dyDescent="0.15">
      <c r="A420" s="5"/>
      <c r="F420" s="3"/>
    </row>
    <row r="421" spans="1:6" x14ac:dyDescent="0.15">
      <c r="A421" s="5"/>
    </row>
    <row r="422" spans="1:6" x14ac:dyDescent="0.15">
      <c r="A422" s="10"/>
      <c r="C422" s="9"/>
      <c r="D422" s="9"/>
    </row>
    <row r="426" spans="1:6" x14ac:dyDescent="0.15">
      <c r="A426" s="1"/>
      <c r="C426" s="1"/>
      <c r="D426" s="1"/>
    </row>
  </sheetData>
  <sheetProtection sheet="1" objects="1" scenarios="1"/>
  <mergeCells count="1">
    <mergeCell ref="A6:B6"/>
  </mergeCells>
  <pageMargins left="0.28999999999999998" right="0.17" top="0.75" bottom="0.75" header="0.3" footer="0.3"/>
  <pageSetup paperSize="9" scale="82" fitToHeight="0" orientation="portrait" r:id="rId1"/>
  <headerFooter>
    <oddFooter>&amp;CAfdrukdatum: &amp;D&amp;R&amp;P/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7D03F-CC0A-4758-BB1B-7CA4BF202CEC}">
  <sheetPr codeName="Blad3">
    <pageSetUpPr fitToPage="1"/>
  </sheetPr>
  <dimension ref="A1:J39"/>
  <sheetViews>
    <sheetView zoomScale="145" zoomScaleNormal="145" zoomScaleSheetLayoutView="100" workbookViewId="0">
      <selection activeCell="F8" sqref="F8"/>
    </sheetView>
  </sheetViews>
  <sheetFormatPr defaultColWidth="9.140625" defaultRowHeight="11.25" x14ac:dyDescent="0.15"/>
  <cols>
    <col min="1" max="1" width="11.140625" style="2" customWidth="1"/>
    <col min="2" max="2" width="57.7109375" style="2" customWidth="1"/>
    <col min="3" max="4" width="9.7109375" style="2" customWidth="1"/>
    <col min="5" max="5" width="5.5703125" style="2" bestFit="1" customWidth="1"/>
    <col min="6" max="6" width="14" style="2" customWidth="1"/>
    <col min="7" max="7" width="22.42578125" style="2" customWidth="1"/>
    <col min="8" max="8" width="4.140625" style="2" customWidth="1"/>
    <col min="9" max="16384" width="9.140625" style="2"/>
  </cols>
  <sheetData>
    <row r="1" spans="1:10" s="12" customFormat="1" x14ac:dyDescent="0.15">
      <c r="A1" s="12" t="s">
        <v>16</v>
      </c>
    </row>
    <row r="3" spans="1:10" ht="12.75" customHeight="1" x14ac:dyDescent="0.15"/>
    <row r="4" spans="1:10" ht="12.75" customHeight="1" x14ac:dyDescent="0.15">
      <c r="B4" s="37" t="s">
        <v>7</v>
      </c>
    </row>
    <row r="5" spans="1:10" x14ac:dyDescent="0.15">
      <c r="A5" s="1"/>
    </row>
    <row r="6" spans="1:10" ht="22.5" x14ac:dyDescent="0.15">
      <c r="A6" s="73" t="s">
        <v>31</v>
      </c>
      <c r="B6" s="73"/>
      <c r="C6" s="21" t="s">
        <v>78</v>
      </c>
      <c r="D6" s="21" t="s">
        <v>32</v>
      </c>
      <c r="E6" s="22" t="s">
        <v>33</v>
      </c>
      <c r="F6" s="23" t="s">
        <v>34</v>
      </c>
      <c r="G6" s="25" t="s">
        <v>35</v>
      </c>
      <c r="H6" s="1"/>
      <c r="J6" s="1"/>
    </row>
    <row r="7" spans="1:10" ht="20.25" customHeight="1" x14ac:dyDescent="0.15">
      <c r="A7" s="1" t="s">
        <v>79</v>
      </c>
      <c r="B7" s="2" t="s">
        <v>80</v>
      </c>
    </row>
    <row r="8" spans="1:10" x14ac:dyDescent="0.15">
      <c r="A8" s="31" t="s">
        <v>81</v>
      </c>
      <c r="B8" s="32" t="s">
        <v>82</v>
      </c>
      <c r="C8" s="30" t="s">
        <v>83</v>
      </c>
      <c r="D8" s="32">
        <v>100</v>
      </c>
      <c r="E8" s="32" t="s">
        <v>84</v>
      </c>
      <c r="F8" s="71"/>
      <c r="G8" s="33">
        <f>D8*F8</f>
        <v>0</v>
      </c>
      <c r="I8" s="28" t="s">
        <v>85</v>
      </c>
    </row>
    <row r="9" spans="1:10" x14ac:dyDescent="0.15">
      <c r="A9" s="31" t="s">
        <v>86</v>
      </c>
      <c r="B9" s="32" t="s">
        <v>87</v>
      </c>
      <c r="C9" s="32"/>
      <c r="D9" s="32">
        <v>1</v>
      </c>
      <c r="E9" s="32" t="s">
        <v>41</v>
      </c>
      <c r="F9" s="71">
        <v>0</v>
      </c>
      <c r="G9" s="33">
        <f t="shared" ref="G9" si="0">D9*F9</f>
        <v>0</v>
      </c>
      <c r="I9" s="28"/>
    </row>
    <row r="10" spans="1:10" x14ac:dyDescent="0.15">
      <c r="A10" s="31" t="s">
        <v>88</v>
      </c>
      <c r="B10" s="32" t="s">
        <v>89</v>
      </c>
      <c r="C10" s="30" t="s">
        <v>83</v>
      </c>
      <c r="D10" s="32">
        <v>400</v>
      </c>
      <c r="E10" s="32" t="s">
        <v>90</v>
      </c>
      <c r="F10" s="71">
        <v>0</v>
      </c>
      <c r="G10" s="33">
        <f>D10*F10</f>
        <v>0</v>
      </c>
      <c r="I10" s="28"/>
    </row>
    <row r="11" spans="1:10" x14ac:dyDescent="0.15">
      <c r="A11" s="7"/>
      <c r="C11" s="45"/>
      <c r="F11" s="29"/>
      <c r="G11" s="29"/>
      <c r="I11" s="28"/>
    </row>
    <row r="12" spans="1:10" x14ac:dyDescent="0.15">
      <c r="A12" s="69" t="s">
        <v>91</v>
      </c>
      <c r="B12" s="70" t="s">
        <v>92</v>
      </c>
      <c r="C12" s="70"/>
      <c r="D12" s="70">
        <v>1</v>
      </c>
      <c r="E12" s="70" t="s">
        <v>41</v>
      </c>
      <c r="F12" s="71">
        <v>0</v>
      </c>
      <c r="G12" s="33">
        <f>D12*F12</f>
        <v>0</v>
      </c>
    </row>
    <row r="13" spans="1:10" x14ac:dyDescent="0.15">
      <c r="A13" s="69" t="s">
        <v>91</v>
      </c>
      <c r="B13" s="70" t="s">
        <v>93</v>
      </c>
      <c r="C13" s="70"/>
      <c r="D13" s="70">
        <v>1</v>
      </c>
      <c r="E13" s="70" t="s">
        <v>41</v>
      </c>
      <c r="F13" s="71">
        <v>0</v>
      </c>
      <c r="G13" s="33">
        <f>D13*F13</f>
        <v>0</v>
      </c>
    </row>
    <row r="14" spans="1:10" x14ac:dyDescent="0.15">
      <c r="A14" s="7"/>
      <c r="F14" s="3"/>
    </row>
    <row r="15" spans="1:10" ht="12" thickBot="1" x14ac:dyDescent="0.2">
      <c r="A15" s="18"/>
      <c r="B15" s="20"/>
      <c r="C15" s="20"/>
      <c r="D15" s="20"/>
      <c r="E15" s="20"/>
      <c r="F15" s="13"/>
      <c r="G15" s="13"/>
    </row>
    <row r="16" spans="1:10" s="19" customFormat="1" ht="18" customHeight="1" thickTop="1" x14ac:dyDescent="0.15">
      <c r="A16" s="14" t="s">
        <v>94</v>
      </c>
      <c r="E16" s="15"/>
      <c r="F16" s="16"/>
      <c r="G16" s="17">
        <f>SUM(G8:G13)</f>
        <v>0</v>
      </c>
      <c r="J16" s="2"/>
    </row>
    <row r="17" spans="1:7" x14ac:dyDescent="0.15">
      <c r="B17" s="11"/>
      <c r="C17" s="11"/>
      <c r="D17" s="5"/>
      <c r="E17" s="5"/>
      <c r="F17" s="3"/>
      <c r="G17" s="3"/>
    </row>
    <row r="18" spans="1:7" x14ac:dyDescent="0.15">
      <c r="A18" s="8"/>
      <c r="B18" s="6"/>
      <c r="C18" s="6"/>
      <c r="D18" s="6"/>
      <c r="E18" s="6"/>
    </row>
    <row r="19" spans="1:7" ht="12" customHeight="1" x14ac:dyDescent="0.15">
      <c r="D19" s="5"/>
      <c r="E19" s="5"/>
    </row>
    <row r="20" spans="1:7" x14ac:dyDescent="0.15">
      <c r="D20" s="5"/>
      <c r="E20" s="5"/>
      <c r="G20" s="3"/>
    </row>
    <row r="21" spans="1:7" x14ac:dyDescent="0.15">
      <c r="A21" s="7"/>
      <c r="D21" s="5"/>
      <c r="E21" s="5"/>
      <c r="G21" s="3"/>
    </row>
    <row r="22" spans="1:7" x14ac:dyDescent="0.15">
      <c r="A22" s="7"/>
      <c r="D22" s="5"/>
      <c r="E22" s="5"/>
      <c r="G22" s="3"/>
    </row>
    <row r="23" spans="1:7" x14ac:dyDescent="0.15">
      <c r="A23" s="7"/>
      <c r="D23" s="5"/>
      <c r="E23" s="5"/>
      <c r="G23" s="3"/>
    </row>
    <row r="24" spans="1:7" x14ac:dyDescent="0.15">
      <c r="B24" s="5"/>
      <c r="C24" s="5"/>
      <c r="D24" s="5"/>
      <c r="E24" s="5"/>
      <c r="G24" s="3"/>
    </row>
    <row r="25" spans="1:7" x14ac:dyDescent="0.15">
      <c r="A25" s="7"/>
      <c r="B25" s="5"/>
      <c r="C25" s="5"/>
      <c r="D25" s="5"/>
      <c r="E25" s="5"/>
      <c r="G25" s="3"/>
    </row>
    <row r="27" spans="1:7" x14ac:dyDescent="0.15">
      <c r="B27" s="4"/>
      <c r="C27" s="4"/>
      <c r="D27" s="4"/>
      <c r="E27" s="4"/>
    </row>
    <row r="28" spans="1:7" x14ac:dyDescent="0.15">
      <c r="A28" s="1"/>
    </row>
    <row r="29" spans="1:7" x14ac:dyDescent="0.15">
      <c r="A29" s="5"/>
      <c r="G29" s="3"/>
    </row>
    <row r="30" spans="1:7" x14ac:dyDescent="0.15">
      <c r="A30" s="5"/>
      <c r="G30" s="3"/>
    </row>
    <row r="31" spans="1:7" x14ac:dyDescent="0.15">
      <c r="A31" s="5"/>
      <c r="G31" s="3"/>
    </row>
    <row r="33" spans="1:7" x14ac:dyDescent="0.15">
      <c r="A33" s="5"/>
      <c r="G33" s="3"/>
    </row>
    <row r="34" spans="1:7" x14ac:dyDescent="0.15">
      <c r="A34" s="5"/>
    </row>
    <row r="35" spans="1:7" x14ac:dyDescent="0.15">
      <c r="A35" s="10"/>
      <c r="D35" s="9"/>
      <c r="E35" s="9"/>
    </row>
    <row r="39" spans="1:7" x14ac:dyDescent="0.15">
      <c r="A39" s="1"/>
      <c r="D39" s="1"/>
      <c r="E39" s="1"/>
    </row>
  </sheetData>
  <sheetProtection sheet="1" objects="1" scenarios="1"/>
  <mergeCells count="1">
    <mergeCell ref="A6:B6"/>
  </mergeCells>
  <pageMargins left="0.7" right="0.7" top="0.75" bottom="0.75" header="0.3" footer="0.3"/>
  <pageSetup paperSize="9" scale="68" orientation="portrait" r:id="rId1"/>
  <headerFooter>
    <oddFooter>&amp;CAfdrukdatum: &amp;D&amp;R&amp;P/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7c1281cf6143089ceafbe7da641d5c xmlns="20f53c3d-ece6-4625-8bee-cc380ae6fc2b" xsi:nil="true"/>
    <ZSDMS_Postcode xmlns="20f53c3d-ece6-4625-8bee-cc380ae6fc2b" xsi:nil="true"/>
    <ZSDMS_Documentauteur xmlns="20f53c3d-ece6-4625-8bee-cc380ae6fc2b">Ron de Bruyn</ZSDMS_Documentauteur>
    <ZSDMS_Openbaarheid xmlns="20f53c3d-ece6-4625-8bee-cc380ae6fc2b" xsi:nil="true"/>
    <ZSDMS_Documentverzenddatum xmlns="20f53c3d-ece6-4625-8bee-cc380ae6fc2b" xsi:nil="true"/>
    <ZSDMS_ZaakeigenaarNaam xmlns="20f53c3d-ece6-4625-8bee-cc380ae6fc2b">Mirjam van Strij de Regt</ZSDMS_ZaakeigenaarNaam>
    <ZSDMS_VernietigingsjaarDocument xmlns="20f53c3d-ece6-4625-8bee-cc380ae6fc2b" xsi:nil="true"/>
    <ZSDMS_Verblijfplaats xmlns="20f53c3d-ece6-4625-8bee-cc380ae6fc2b" xsi:nil="true"/>
    <ZSDMS_HuisnummerToevoeging xmlns="20f53c3d-ece6-4625-8bee-cc380ae6fc2b" xsi:nil="true"/>
    <WSHD_Clusternaam xmlns="20f53c3d-ece6-4625-8bee-cc380ae6fc2b">Cluster Zuiveren</WSHD_Clusternaam>
    <ZSDMS_ClassificatieBron xmlns="20f53c3d-ece6-4625-8bee-cc380ae6fc2b">Code voor de ordening van de waterschapsarchieven</ZSDMS_ClassificatieBron>
    <ZSDMS_Bewaartermijn xmlns="20f53c3d-ece6-4625-8bee-cc380ae6fc2b" xsi:nil="true"/>
    <ZSDMS_PostbusAntwoordnummer xmlns="20f53c3d-ece6-4625-8bee-cc380ae6fc2b" xsi:nil="true"/>
    <ZSDMS_Richting xmlns="20f53c3d-ece6-4625-8bee-cc380ae6fc2b" xsi:nil="true"/>
    <ZSDMS_Voorletters xmlns="20f53c3d-ece6-4625-8bee-cc380ae6fc2b" xsi:nil="true"/>
    <ZSDMS_StatutaireNaam xmlns="20f53c3d-ece6-4625-8bee-cc380ae6fc2b" xsi:nil="true"/>
    <ZSDMS_Documentstatus xmlns="20f53c3d-ece6-4625-8bee-cc380ae6fc2b" xsi:nil="true"/>
    <ZSDMS_NummerBronapplicatie xmlns="20f53c3d-ece6-4625-8bee-cc380ae6fc2b" xsi:nil="true"/>
    <ZSDMS_Huisletter xmlns="20f53c3d-ece6-4625-8bee-cc380ae6fc2b" xsi:nil="true"/>
    <ZSDMS_Handelsnaam xmlns="20f53c3d-ece6-4625-8bee-cc380ae6fc2b" xsi:nil="true"/>
    <WSHD_Clustercode xmlns="20f53c3d-ece6-4625-8bee-cc380ae6fc2b">Zuiveren</WSHD_Clustercode>
    <ZSDMS_Registratiedatum xmlns="20f53c3d-ece6-4625-8bee-cc380ae6fc2b" xsi:nil="true"/>
    <ZSDMS_ClassificatieOmschrijving xmlns="20f53c3d-ece6-4625-8bee-cc380ae6fc2b">CENTRALE INKOOP</ZSDMS_ClassificatieOmschrijving>
    <ZSDMS_Documenttaal xmlns="20f53c3d-ece6-4625-8bee-cc380ae6fc2b" xsi:nil="true"/>
    <ZSDMS_DatumDocument xmlns="20f53c3d-ece6-4625-8bee-cc380ae6fc2b" xsi:nil="true"/>
    <ZSDMS_VoorvoegselsAchternaam xmlns="20f53c3d-ece6-4625-8bee-cc380ae6fc2b" xsi:nil="true"/>
    <ZSDMS_OpenbareRuimteNaam xmlns="20f53c3d-ece6-4625-8bee-cc380ae6fc2b" xsi:nil="true"/>
    <ZSDMS_Organisatieidentificatie xmlns="20f53c3d-ece6-4625-8bee-cc380ae6fc2b" xsi:nil="true"/>
    <ZSDMS_Publicatiedatum xmlns="20f53c3d-ece6-4625-8bee-cc380ae6fc2b" xsi:nil="true"/>
    <ZSDMS_Einddatum xmlns="20f53c3d-ece6-4625-8bee-cc380ae6fc2b">2022-12-30T23:00:00+00:00</ZSDMS_Einddatum>
    <ZSDMS_Huisnummer xmlns="20f53c3d-ece6-4625-8bee-cc380ae6fc2b" xsi:nil="true"/>
    <ZSDMS_EinddatumBeperkingOpenbaarheid xmlns="20f53c3d-ece6-4625-8bee-cc380ae6fc2b" xsi:nil="true"/>
    <ZSDMS_StartdatumVertrouwelijkheid xmlns="20f53c3d-ece6-4625-8bee-cc380ae6fc2b" xsi:nil="true"/>
    <ZSDMS_Documentbeschrijving xmlns="20f53c3d-ece6-4625-8bee-cc380ae6fc2b">Inschrijfstaat</ZSDMS_Documentbeschrijving>
    <ZSDMS_PersNrAuteur xmlns="20f53c3d-ece6-4625-8bee-cc380ae6fc2b" xsi:nil="true"/>
    <ZSDMS_Projectcode xmlns="20f53c3d-ece6-4625-8bee-cc380ae6fc2b">HD-ZB-ACHTAP</ZSDMS_Projectcode>
    <ZSDMS_ClassificatieDatum xmlns="20f53c3d-ece6-4625-8bee-cc380ae6fc2b">gewijzigde uitgave 1995</ZSDMS_ClassificatieDatum>
    <ZSDMS_Documentontvangstdatum xmlns="20f53c3d-ece6-4625-8bee-cc380ae6fc2b" xsi:nil="true"/>
    <ZSDMS_Documentformaat xmlns="20f53c3d-ece6-4625-8bee-cc380ae6fc2b" xsi:nil="true"/>
    <ZSDMS_WoonplaatsNaam xmlns="20f53c3d-ece6-4625-8bee-cc380ae6fc2b" xsi:nil="true"/>
    <ZSDMS_NaamBronapplicatie xmlns="20f53c3d-ece6-4625-8bee-cc380ae6fc2b">SharePoint Online</ZSDMS_NaamBronapplicatie>
    <ZSDMS_Startdatum xmlns="20f53c3d-ece6-4625-8bee-cc380ae6fc2b">2018-10-31T23:00:00+00:00</ZSDMS_Startdatum>
    <ZSDMS_projectnaam xmlns="20f53c3d-ece6-4625-8bee-cc380ae6fc2b" xsi:nil="true"/>
    <ZSDMS_Documentcategorie xmlns="20f53c3d-ece6-4625-8bee-cc380ae6fc2b" xsi:nil="true"/>
    <ZSDMS_StartdatumBeperkingOpenbaarheid xmlns="20f53c3d-ece6-4625-8bee-cc380ae6fc2b" xsi:nil="true"/>
    <ZSDMS_DocumenttypeOmschrijving xmlns="20f53c3d-ece6-4625-8bee-cc380ae6fc2b" xsi:nil="true"/>
    <ZSDMS_DatumBesluit xmlns="20f53c3d-ece6-4625-8bee-cc380ae6fc2b" xsi:nil="true"/>
    <ZSDMS_Documentversie xmlns="20f53c3d-ece6-4625-8bee-cc380ae6fc2b" xsi:nil="true"/>
    <ZSDMS_Burgerservicenummer xmlns="20f53c3d-ece6-4625-8bee-cc380ae6fc2b" xsi:nil="true"/>
    <ZSDMS_Geslachtsnaam xmlns="20f53c3d-ece6-4625-8bee-cc380ae6fc2b" xsi:nil="true"/>
    <ZSDMS_Vertrouwelijkaanduiding xmlns="20f53c3d-ece6-4625-8bee-cc380ae6fc2b" xsi:nil="true"/>
    <ZSDMS_Werkcode xmlns="20f53c3d-ece6-4625-8bee-cc380ae6fc2b" xsi:nil="true"/>
    <ZSDMS_ClassificatieCode xmlns="20f53c3d-ece6-4625-8bee-cc380ae6fc2b">.07.353</ZSDMS_ClassificatieCode>
    <ZSDMS_Archiefnominatie xmlns="20f53c3d-ece6-4625-8bee-cc380ae6fc2b" xsi:nil="true"/>
    <ZSDMS_Zaakidentificatie xmlns="20f53c3d-ece6-4625-8bee-cc380ae6fc2b">INK-721</ZSDMS_Zaakidentificatie>
    <SharedWithUsers xmlns="20f53c3d-ece6-4625-8bee-cc380ae6fc2b">
      <UserInfo>
        <DisplayName/>
        <AccountId xsi:nil="true"/>
        <AccountType/>
      </UserInfo>
    </SharedWithUsers>
    <TaxCatchAll xmlns="5213e829-bb7f-4fff-8370-78c2a88e42dc" xsi:nil="true"/>
    <_dlc_DocId xmlns="5213e829-bb7f-4fff-8370-78c2a88e42dc">HDZBOMW-1426535550-1262</_dlc_DocId>
    <_dlc_DocIdUrl xmlns="5213e829-bb7f-4fff-8370-78c2a88e42dc">
      <Url>https://waterschaphd.sharepoint.com/teams/hd-zb-omw/_layouts/15/DocIdRedir.aspx?ID=HDZBOMW-1426535550-1262</Url>
      <Description>HDZBOMW-1426535550-1262</Description>
    </_dlc_DocIdUrl>
    <_dlc_DocIdPersistId xmlns="5213e829-bb7f-4fff-8370-78c2a88e42dc">false</_dlc_DocIdPersistId>
    <ZSDMS_ZaaktypeOmschrijving xmlns="20f53c3d-ece6-4625-8bee-cc380ae6fc2b">Nationale openbare aanbesteding</ZSDMS_ZaaktypeOmschrijving>
    <ZSDMS_Zaakomschrijving xmlns="20f53c3d-ece6-4625-8bee-cc380ae6fc2b">Online meters waterlijn Infrastructuur</ZSDMS_Zaakomschrijving>
    <TaxCatchAllLabel xmlns="5213e829-bb7f-4fff-8370-78c2a88e42dc" xsi:nil="true"/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ZSDMS_Zaakdocument" ma:contentTypeID="0x01010066FF7E11BF67704C8F8F36C238C38E7D00C9E284A9336C7B42990FA909973F9EC7" ma:contentTypeVersion="130" ma:contentTypeDescription="" ma:contentTypeScope="" ma:versionID="8c63004b30ee6aaeea0c690d84afa13e">
  <xsd:schema xmlns:xsd="http://www.w3.org/2001/XMLSchema" xmlns:xs="http://www.w3.org/2001/XMLSchema" xmlns:p="http://schemas.microsoft.com/office/2006/metadata/properties" xmlns:ns2="20f53c3d-ece6-4625-8bee-cc380ae6fc2b" xmlns:ns3="5213e829-bb7f-4fff-8370-78c2a88e42dc" xmlns:ns4="fb525254-173b-4304-83e0-f8828c356bd1" targetNamespace="http://schemas.microsoft.com/office/2006/metadata/properties" ma:root="true" ma:fieldsID="edcb7402caa043eb77c27839602a56ac" ns2:_="" ns3:_="" ns4:_="">
    <xsd:import namespace="20f53c3d-ece6-4625-8bee-cc380ae6fc2b"/>
    <xsd:import namespace="5213e829-bb7f-4fff-8370-78c2a88e42dc"/>
    <xsd:import namespace="fb525254-173b-4304-83e0-f8828c356bd1"/>
    <xsd:element name="properties">
      <xsd:complexType>
        <xsd:sequence>
          <xsd:element name="documentManagement">
            <xsd:complexType>
              <xsd:all>
                <xsd:element ref="ns2:ZSDMS_Documentbeschrijving" minOccurs="0"/>
                <xsd:element ref="ns2:ZSDMS_DocumenttypeOmschrijving" minOccurs="0"/>
                <xsd:element ref="ns2:ZSDMS_Richting" minOccurs="0"/>
                <xsd:element ref="ns2:ZSDMS_Documentontvangstdatum" minOccurs="0"/>
                <xsd:element ref="ns2:ZSDMS_Documentverzenddatum" minOccurs="0"/>
                <xsd:element ref="ns2:ZSDMS_Documentstatus" minOccurs="0"/>
                <xsd:element ref="ns2:ZSDMS_Werkcode" minOccurs="0"/>
                <xsd:element ref="ns2:ZSDMS_Registratiedatum" minOccurs="0"/>
                <xsd:element ref="ns2:ZSDMS_ClassificatieCode" minOccurs="0"/>
                <xsd:element ref="ns2:ZSDMS_ClassificatieOmschrijving" minOccurs="0"/>
                <xsd:element ref="ns2:ZSDMS_ClassificatieBron" minOccurs="0"/>
                <xsd:element ref="ns2:ZSDMS_ClassificatieDatum" minOccurs="0"/>
                <xsd:element ref="ns2:ZSDMS_DatumDocument" minOccurs="0"/>
                <xsd:element ref="ns2:ZSDMS_Documenttaal" minOccurs="0"/>
                <xsd:element ref="ns2:ZSDMS_Burgerservicenummer" minOccurs="0"/>
                <xsd:element ref="ns2:ZSDMS_Voorletters" minOccurs="0"/>
                <xsd:element ref="ns2:ZSDMS_Documentcategorie" minOccurs="0"/>
                <xsd:element ref="ns2:ZSDMS_VoorvoegselsAchternaam" minOccurs="0"/>
                <xsd:element ref="ns2:ZSDMS_Geslachtsnaam" minOccurs="0"/>
                <xsd:element ref="ns2:ZSDMS_OpenbareRuimteNaam" minOccurs="0"/>
                <xsd:element ref="ns2:ZSDMS_Huisnummer" minOccurs="0"/>
                <xsd:element ref="ns2:ZSDMS_Huisletter" minOccurs="0"/>
                <xsd:element ref="ns2:ZSDMS_HuisnummerToevoeging" minOccurs="0"/>
                <xsd:element ref="ns2:ZSDMS_Postcode" minOccurs="0"/>
                <xsd:element ref="ns2:ZSDMS_WoonplaatsNaam" minOccurs="0"/>
                <xsd:element ref="ns2:ZSDMS_PostbusAntwoordnummer" minOccurs="0"/>
                <xsd:element ref="ns2:ZSDMS_Organisatieidentificatie" minOccurs="0"/>
                <xsd:element ref="ns2:ZSDMS_StatutaireNaam" minOccurs="0"/>
                <xsd:element ref="ns2:ZSDMS_Handelsnaam" minOccurs="0"/>
                <xsd:element ref="ns2:ZSDMS_Documentauteur" minOccurs="0"/>
                <xsd:element ref="ns2:ZSDMS_PersNrAuteur" minOccurs="0"/>
                <xsd:element ref="ns2:ZSDMS_DatumBesluit" minOccurs="0"/>
                <xsd:element ref="ns2:ZSDMS_Publicatiedatum" minOccurs="0"/>
                <xsd:element ref="ns2:ZSDMS_Openbaarheid" minOccurs="0"/>
                <xsd:element ref="ns2:ZSDMS_StartdatumBeperkingOpenbaarheid" minOccurs="0"/>
                <xsd:element ref="ns2:ZSDMS_EinddatumBeperkingOpenbaarheid" minOccurs="0"/>
                <xsd:element ref="ns2:ZSDMS_Archiefnominatie" minOccurs="0"/>
                <xsd:element ref="ns2:ZSDMS_Bewaartermijn" minOccurs="0"/>
                <xsd:element ref="ns2:ZSDMS_VernietigingsjaarDocument" minOccurs="0"/>
                <xsd:element ref="ns2:ZSDMS_Verblijfplaats" minOccurs="0"/>
                <xsd:element ref="ns2:ZSDMS_Documentformaat" minOccurs="0"/>
                <xsd:element ref="ns2:ZSDMS_Documentversie" minOccurs="0"/>
                <xsd:element ref="ns2:ZSDMS_NummerBronapplicatie" minOccurs="0"/>
                <xsd:element ref="ns2:ZSDMS_NaamBronapplicatie" minOccurs="0"/>
                <xsd:element ref="ns2:WSHD_Clustercode" minOccurs="0"/>
                <xsd:element ref="ns2:WSHD_Clusternaam" minOccurs="0"/>
                <xsd:element ref="ns3:TaxCatchAllLabel" minOccurs="0"/>
                <xsd:element ref="ns3:TaxCatchAll" minOccurs="0"/>
                <xsd:element ref="ns2:ZSDMS_Startdatum" minOccurs="0"/>
                <xsd:element ref="ns2:ZSDMS_Einddatum" minOccurs="0"/>
                <xsd:element ref="ns2:ZSDMS_Zaakidentificatie" minOccurs="0"/>
                <xsd:element ref="ns2:ZSDMS_ZaakeigenaarNaam" minOccurs="0"/>
                <xsd:element ref="ns2:ZSDMS_Projectcode" minOccurs="0"/>
                <xsd:element ref="ns2:ZSDMS_projectnaam" minOccurs="0"/>
                <xsd:element ref="ns2:ZSDMS_StartdatumVertrouwelijkheid" minOccurs="0"/>
                <xsd:element ref="ns2:ZSDMS_Vertrouwelijkaanduiding" minOccurs="0"/>
                <xsd:element ref="ns3:_dlc_DocIdUrl" minOccurs="0"/>
                <xsd:element ref="ns3:_dlc_DocIdPersistId" minOccurs="0"/>
                <xsd:element ref="ns3:_dlc_DocId" minOccurs="0"/>
                <xsd:element ref="ns2:ce7c1281cf6143089ceafbe7da641d5c" minOccurs="0"/>
                <xsd:element ref="ns2:ZSDMS_Zaakomschrijving" minOccurs="0"/>
                <xsd:element ref="ns2:ZSDMS_ZaaktypeOmschrijving" minOccurs="0"/>
                <xsd:element ref="ns4:MediaServiceMetadata" minOccurs="0"/>
                <xsd:element ref="ns4:MediaServiceFastMetadata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53c3d-ece6-4625-8bee-cc380ae6fc2b" elementFormDefault="qualified">
    <xsd:import namespace="http://schemas.microsoft.com/office/2006/documentManagement/types"/>
    <xsd:import namespace="http://schemas.microsoft.com/office/infopath/2007/PartnerControls"/>
    <xsd:element name="ZSDMS_Documentbeschrijving" ma:index="2" nillable="true" ma:displayName="Documentbeschrijving" ma:internalName="ZSDMS_Documentbeschrijving" ma:readOnly="false">
      <xsd:simpleType>
        <xsd:restriction base="dms:Text">
          <xsd:maxLength value="255"/>
        </xsd:restriction>
      </xsd:simpleType>
    </xsd:element>
    <xsd:element name="ZSDMS_DocumenttypeOmschrijving" ma:index="3" nillable="true" ma:displayName="Documenttype omschrijving" ma:internalName="ZSDMS_DocumenttypeOmschrijving" ma:readOnly="false">
      <xsd:simpleType>
        <xsd:restriction base="dms:Text">
          <xsd:maxLength value="255"/>
        </xsd:restriction>
      </xsd:simpleType>
    </xsd:element>
    <xsd:element name="ZSDMS_Richting" ma:index="4" nillable="true" ma:displayName="Richting" ma:internalName="ZSDMS_Richting" ma:readOnly="false">
      <xsd:simpleType>
        <xsd:restriction base="dms:Text">
          <xsd:maxLength value="255"/>
        </xsd:restriction>
      </xsd:simpleType>
    </xsd:element>
    <xsd:element name="ZSDMS_Documentontvangstdatum" ma:index="5" nillable="true" ma:displayName="Documentontvangstdatum" ma:format="DateOnly" ma:internalName="ZSDMS_Documentontvangstdatum" ma:readOnly="false">
      <xsd:simpleType>
        <xsd:restriction base="dms:DateTime"/>
      </xsd:simpleType>
    </xsd:element>
    <xsd:element name="ZSDMS_Documentverzenddatum" ma:index="6" nillable="true" ma:displayName="Documentverzenddatum" ma:format="DateOnly" ma:internalName="ZSDMS_Documentverzenddatum" ma:readOnly="false">
      <xsd:simpleType>
        <xsd:restriction base="dms:DateTime"/>
      </xsd:simpleType>
    </xsd:element>
    <xsd:element name="ZSDMS_Documentstatus" ma:index="7" nillable="true" ma:displayName="Status document" ma:internalName="ZSDMS_Documentstatus" ma:readOnly="false">
      <xsd:simpleType>
        <xsd:restriction base="dms:Text">
          <xsd:maxLength value="255"/>
        </xsd:restriction>
      </xsd:simpleType>
    </xsd:element>
    <xsd:element name="ZSDMS_Werkcode" ma:index="8" nillable="true" ma:displayName="Werkcode" ma:internalName="ZSDMS_Werkcode" ma:readOnly="false">
      <xsd:simpleType>
        <xsd:restriction base="dms:Text">
          <xsd:maxLength value="255"/>
        </xsd:restriction>
      </xsd:simpleType>
    </xsd:element>
    <xsd:element name="ZSDMS_Registratiedatum" ma:index="9" nillable="true" ma:displayName="Registratiedatum" ma:format="DateOnly" ma:hidden="true" ma:internalName="ZSDMS_Registratiedatum" ma:readOnly="false">
      <xsd:simpleType>
        <xsd:restriction base="dms:DateTime"/>
      </xsd:simpleType>
    </xsd:element>
    <xsd:element name="ZSDMS_ClassificatieCode" ma:index="10" nillable="true" ma:displayName="Classificatie: code" ma:default=".07.353" ma:description="Kenmerk waaronder het record wordt ingedeeld&#10;" ma:hidden="true" ma:internalName="ZSDMS_ClassificatieCode" ma:readOnly="false">
      <xsd:simpleType>
        <xsd:restriction base="dms:Text">
          <xsd:maxLength value="255"/>
        </xsd:restriction>
      </xsd:simpleType>
    </xsd:element>
    <xsd:element name="ZSDMS_ClassificatieOmschrijving" ma:index="11" nillable="true" ma:displayName="Classificatie: omschrijving" ma:default="CENTRALE INKOOP" ma:description="Nadere omschrijving van classificatieniveau&#10;" ma:hidden="true" ma:internalName="ZSDMS_ClassificatieOmschrijving" ma:readOnly="false">
      <xsd:simpleType>
        <xsd:restriction base="dms:Text">
          <xsd:maxLength value="255"/>
        </xsd:restriction>
      </xsd:simpleType>
    </xsd:element>
    <xsd:element name="ZSDMS_ClassificatieBron" ma:index="12" nillable="true" ma:displayName="Classificatie: bron" ma:default="Code voor de ordening van de waterschapsarchieven" ma:description="Verwijzing naar het geldende classificatieschema&#10;" ma:hidden="true" ma:internalName="ZSDMS_ClassificatieBron" ma:readOnly="false">
      <xsd:simpleType>
        <xsd:restriction base="dms:Text">
          <xsd:maxLength value="255"/>
        </xsd:restriction>
      </xsd:simpleType>
    </xsd:element>
    <xsd:element name="ZSDMS_ClassificatieDatum" ma:index="13" nillable="true" ma:displayName="Classificatie: datum" ma:default="gewijzigde uitgave 1995" ma:description="datum waarop geldig/gebruikt&#10;" ma:hidden="true" ma:internalName="ZSDMS_ClassificatieDatum" ma:readOnly="false">
      <xsd:simpleType>
        <xsd:restriction base="dms:Text">
          <xsd:maxLength value="255"/>
        </xsd:restriction>
      </xsd:simpleType>
    </xsd:element>
    <xsd:element name="ZSDMS_DatumDocument" ma:index="14" nillable="true" ma:displayName="Datum document" ma:format="DateOnly" ma:hidden="true" ma:internalName="ZSDMS_DatumDocument" ma:readOnly="false">
      <xsd:simpleType>
        <xsd:restriction base="dms:DateTime"/>
      </xsd:simpleType>
    </xsd:element>
    <xsd:element name="ZSDMS_Documenttaal" ma:index="15" nillable="true" ma:displayName="Taal" ma:format="Dropdown" ma:hidden="true" ma:internalName="ZSDMS_Documenttaal" ma:readOnly="false">
      <xsd:simpleType>
        <xsd:restriction base="dms:Choice">
          <xsd:enumeration value="Nederlands"/>
          <xsd:enumeration value="Engels"/>
          <xsd:enumeration value="Duits"/>
          <xsd:enumeration value="Frans"/>
          <xsd:enumeration value="Spaans"/>
        </xsd:restriction>
      </xsd:simpleType>
    </xsd:element>
    <xsd:element name="ZSDMS_Burgerservicenummer" ma:index="16" nillable="true" ma:displayName="BSN" ma:hidden="true" ma:internalName="ZSDMS_Burgerservicenummer" ma:readOnly="false">
      <xsd:simpleType>
        <xsd:restriction base="dms:Text">
          <xsd:maxLength value="255"/>
        </xsd:restriction>
      </xsd:simpleType>
    </xsd:element>
    <xsd:element name="ZSDMS_Voorletters" ma:index="17" nillable="true" ma:displayName="Voorletters" ma:hidden="true" ma:internalName="ZSDMS_Voorletters" ma:readOnly="false">
      <xsd:simpleType>
        <xsd:restriction base="dms:Text">
          <xsd:maxLength value="255"/>
        </xsd:restriction>
      </xsd:simpleType>
    </xsd:element>
    <xsd:element name="ZSDMS_Documentcategorie" ma:index="18" nillable="true" ma:displayName="Documentcategorie" ma:hidden="true" ma:internalName="ZSDMS_Documentcategorie" ma:readOnly="false">
      <xsd:simpleType>
        <xsd:restriction base="dms:Text">
          <xsd:maxLength value="255"/>
        </xsd:restriction>
      </xsd:simpleType>
    </xsd:element>
    <xsd:element name="ZSDMS_VoorvoegselsAchternaam" ma:index="19" nillable="true" ma:displayName="Voorvoegsels geslachtsnaam" ma:hidden="true" ma:internalName="ZSDMS_VoorvoegselsAchternaam" ma:readOnly="false">
      <xsd:simpleType>
        <xsd:restriction base="dms:Text">
          <xsd:maxLength value="255"/>
        </xsd:restriction>
      </xsd:simpleType>
    </xsd:element>
    <xsd:element name="ZSDMS_Geslachtsnaam" ma:index="20" nillable="true" ma:displayName="Geslachtsnaam" ma:hidden="true" ma:internalName="ZSDMS_Geslachtsnaam" ma:readOnly="false">
      <xsd:simpleType>
        <xsd:restriction base="dms:Text">
          <xsd:maxLength value="255"/>
        </xsd:restriction>
      </xsd:simpleType>
    </xsd:element>
    <xsd:element name="ZSDMS_OpenbareRuimteNaam" ma:index="21" nillable="true" ma:displayName="Straatnaam" ma:hidden="true" ma:internalName="ZSDMS_OpenbareRuimteNaam" ma:readOnly="false">
      <xsd:simpleType>
        <xsd:restriction base="dms:Text">
          <xsd:maxLength value="255"/>
        </xsd:restriction>
      </xsd:simpleType>
    </xsd:element>
    <xsd:element name="ZSDMS_Huisnummer" ma:index="22" nillable="true" ma:displayName="Huisnummer" ma:hidden="true" ma:internalName="ZSDMS_Huisnummer" ma:readOnly="false">
      <xsd:simpleType>
        <xsd:restriction base="dms:Text">
          <xsd:maxLength value="255"/>
        </xsd:restriction>
      </xsd:simpleType>
    </xsd:element>
    <xsd:element name="ZSDMS_Huisletter" ma:index="23" nillable="true" ma:displayName="Huisletter" ma:hidden="true" ma:internalName="ZSDMS_Huisletter" ma:readOnly="false">
      <xsd:simpleType>
        <xsd:restriction base="dms:Text">
          <xsd:maxLength value="255"/>
        </xsd:restriction>
      </xsd:simpleType>
    </xsd:element>
    <xsd:element name="ZSDMS_HuisnummerToevoeging" ma:index="24" nillable="true" ma:displayName="Huisnummer-toevoeging" ma:hidden="true" ma:internalName="ZSDMS_HuisnummerToevoeging" ma:readOnly="false">
      <xsd:simpleType>
        <xsd:restriction base="dms:Text">
          <xsd:maxLength value="255"/>
        </xsd:restriction>
      </xsd:simpleType>
    </xsd:element>
    <xsd:element name="ZSDMS_Postcode" ma:index="25" nillable="true" ma:displayName="Postcode" ma:hidden="true" ma:internalName="ZSDMS_Postcode" ma:readOnly="false">
      <xsd:simpleType>
        <xsd:restriction base="dms:Text">
          <xsd:maxLength value="255"/>
        </xsd:restriction>
      </xsd:simpleType>
    </xsd:element>
    <xsd:element name="ZSDMS_WoonplaatsNaam" ma:index="26" nillable="true" ma:displayName="Woonplaats" ma:hidden="true" ma:internalName="ZSDMS_WoonplaatsNaam" ma:readOnly="false">
      <xsd:simpleType>
        <xsd:restriction base="dms:Text">
          <xsd:maxLength value="255"/>
        </xsd:restriction>
      </xsd:simpleType>
    </xsd:element>
    <xsd:element name="ZSDMS_PostbusAntwoordnummer" ma:index="27" nillable="true" ma:displayName="Postbus of antwoordnummer" ma:description="Postbus of antwoordnummer" ma:hidden="true" ma:internalName="ZSDMS_PostbusAntwoordnummer" ma:readOnly="false">
      <xsd:simpleType>
        <xsd:restriction base="dms:Text">
          <xsd:maxLength value="255"/>
        </xsd:restriction>
      </xsd:simpleType>
    </xsd:element>
    <xsd:element name="ZSDMS_Organisatieidentificatie" ma:index="28" nillable="true" ma:displayName="KvK-nummer" ma:hidden="true" ma:internalName="ZSDMS_Organisatieidentificatie" ma:readOnly="false">
      <xsd:simpleType>
        <xsd:restriction base="dms:Text">
          <xsd:maxLength value="255"/>
        </xsd:restriction>
      </xsd:simpleType>
    </xsd:element>
    <xsd:element name="ZSDMS_StatutaireNaam" ma:index="29" nillable="true" ma:displayName="Statutaire naam" ma:hidden="true" ma:internalName="ZSDMS_StatutaireNaam" ma:readOnly="false">
      <xsd:simpleType>
        <xsd:restriction base="dms:Text">
          <xsd:maxLength value="255"/>
        </xsd:restriction>
      </xsd:simpleType>
    </xsd:element>
    <xsd:element name="ZSDMS_Handelsnaam" ma:index="30" nillable="true" ma:displayName="Handelsnaam" ma:hidden="true" ma:internalName="ZSDMS_Handelsnaam" ma:readOnly="false">
      <xsd:simpleType>
        <xsd:restriction base="dms:Text">
          <xsd:maxLength value="255"/>
        </xsd:restriction>
      </xsd:simpleType>
    </xsd:element>
    <xsd:element name="ZSDMS_Documentauteur" ma:index="31" nillable="true" ma:displayName="Auteur" ma:hidden="true" ma:internalName="ZSDMS_Documentauteur" ma:readOnly="false">
      <xsd:simpleType>
        <xsd:restriction base="dms:Text">
          <xsd:maxLength value="255"/>
        </xsd:restriction>
      </xsd:simpleType>
    </xsd:element>
    <xsd:element name="ZSDMS_PersNrAuteur" ma:index="32" nillable="true" ma:displayName="Personeelsnummer auteur" ma:hidden="true" ma:internalName="ZSDMS_PersNrAuteur" ma:readOnly="false">
      <xsd:simpleType>
        <xsd:restriction base="dms:Text">
          <xsd:maxLength value="255"/>
        </xsd:restriction>
      </xsd:simpleType>
    </xsd:element>
    <xsd:element name="ZSDMS_DatumBesluit" ma:index="33" nillable="true" ma:displayName="Datum besluit" ma:format="DateOnly" ma:hidden="true" ma:internalName="ZSDMS_DatumBesluit" ma:readOnly="false">
      <xsd:simpleType>
        <xsd:restriction base="dms:DateTime"/>
      </xsd:simpleType>
    </xsd:element>
    <xsd:element name="ZSDMS_Publicatiedatum" ma:index="34" nillable="true" ma:displayName="Publicatiedatum" ma:format="DateOnly" ma:hidden="true" ma:internalName="ZSDMS_Publicatiedatum" ma:readOnly="false">
      <xsd:simpleType>
        <xsd:restriction base="dms:DateTime"/>
      </xsd:simpleType>
    </xsd:element>
    <xsd:element name="ZSDMS_Openbaarheid" ma:index="35" nillable="true" ma:displayName="Openbaarheid" ma:hidden="true" ma:internalName="ZSDMS_Openbaarheid" ma:readOnly="false">
      <xsd:simpleType>
        <xsd:restriction base="dms:Text">
          <xsd:maxLength value="255"/>
        </xsd:restriction>
      </xsd:simpleType>
    </xsd:element>
    <xsd:element name="ZSDMS_StartdatumBeperkingOpenbaarheid" ma:index="36" nillable="true" ma:displayName="Startdatum beperking openbaarheid" ma:hidden="true" ma:internalName="ZSDMS_StartdatumBeperkingOpenbaarheid" ma:readOnly="false">
      <xsd:simpleType>
        <xsd:restriction base="dms:Text">
          <xsd:maxLength value="255"/>
        </xsd:restriction>
      </xsd:simpleType>
    </xsd:element>
    <xsd:element name="ZSDMS_EinddatumBeperkingOpenbaarheid" ma:index="37" nillable="true" ma:displayName="Einddatum bepeking openbaarheid" ma:hidden="true" ma:internalName="ZSDMS_EinddatumBeperkingOpenbaarheid" ma:readOnly="false">
      <xsd:simpleType>
        <xsd:restriction base="dms:Text">
          <xsd:maxLength value="255"/>
        </xsd:restriction>
      </xsd:simpleType>
    </xsd:element>
    <xsd:element name="ZSDMS_Archiefnominatie" ma:index="38" nillable="true" ma:displayName="Archiefnominatie" ma:hidden="true" ma:internalName="ZSDMS_Archiefnominatie" ma:readOnly="false">
      <xsd:simpleType>
        <xsd:restriction base="dms:Text">
          <xsd:maxLength value="255"/>
        </xsd:restriction>
      </xsd:simpleType>
    </xsd:element>
    <xsd:element name="ZSDMS_Bewaartermijn" ma:index="39" nillable="true" ma:displayName="Bewaartermijn" ma:hidden="true" ma:internalName="ZSDMS_Bewaartermijn" ma:readOnly="false">
      <xsd:simpleType>
        <xsd:restriction base="dms:Text">
          <xsd:maxLength value="255"/>
        </xsd:restriction>
      </xsd:simpleType>
    </xsd:element>
    <xsd:element name="ZSDMS_VernietigingsjaarDocument" ma:index="40" nillable="true" ma:displayName="Vernietigingsjaar document" ma:format="DateOnly" ma:hidden="true" ma:internalName="ZSDMS_VernietigingsjaarDocument" ma:readOnly="false">
      <xsd:simpleType>
        <xsd:restriction base="dms:DateTime"/>
      </xsd:simpleType>
    </xsd:element>
    <xsd:element name="ZSDMS_Verblijfplaats" ma:index="41" nillable="true" ma:displayName="Verblijfplaats" ma:hidden="true" ma:internalName="ZSDMS_Verblijfplaats" ma:readOnly="false">
      <xsd:simpleType>
        <xsd:restriction base="dms:Text">
          <xsd:maxLength value="255"/>
        </xsd:restriction>
      </xsd:simpleType>
    </xsd:element>
    <xsd:element name="ZSDMS_Documentformaat" ma:index="42" nillable="true" ma:displayName="Documentformaat" ma:hidden="true" ma:internalName="ZSDMS_Documentformaat" ma:readOnly="false">
      <xsd:simpleType>
        <xsd:restriction base="dms:Text">
          <xsd:maxLength value="255"/>
        </xsd:restriction>
      </xsd:simpleType>
    </xsd:element>
    <xsd:element name="ZSDMS_Documentversie" ma:index="43" nillable="true" ma:displayName="Documentversie" ma:hidden="true" ma:internalName="ZSDMS_Documentversie" ma:readOnly="false">
      <xsd:simpleType>
        <xsd:restriction base="dms:Text">
          <xsd:maxLength value="255"/>
        </xsd:restriction>
      </xsd:simpleType>
    </xsd:element>
    <xsd:element name="ZSDMS_NummerBronapplicatie" ma:index="44" nillable="true" ma:displayName="ID Extern systeem" ma:hidden="true" ma:internalName="ZSDMS_NummerBronapplicatie" ma:readOnly="false">
      <xsd:simpleType>
        <xsd:restriction base="dms:Text">
          <xsd:maxLength value="255"/>
        </xsd:restriction>
      </xsd:simpleType>
    </xsd:element>
    <xsd:element name="ZSDMS_NaamBronapplicatie" ma:index="45" nillable="true" ma:displayName="Naam bronapplicatie" ma:default="SharePoint Online" ma:hidden="true" ma:internalName="ZSDMS_NaamBronapplicatie" ma:readOnly="false">
      <xsd:simpleType>
        <xsd:restriction base="dms:Text">
          <xsd:maxLength value="255"/>
        </xsd:restriction>
      </xsd:simpleType>
    </xsd:element>
    <xsd:element name="WSHD_Clustercode" ma:index="46" nillable="true" ma:displayName="Clustercode" ma:hidden="true" ma:internalName="WSHD_Clustercode" ma:readOnly="false">
      <xsd:simpleType>
        <xsd:restriction base="dms:Text">
          <xsd:maxLength value="255"/>
        </xsd:restriction>
      </xsd:simpleType>
    </xsd:element>
    <xsd:element name="WSHD_Clusternaam" ma:index="47" nillable="true" ma:displayName="Clusternaam" ma:hidden="true" ma:internalName="WSHD_Clusternaam" ma:readOnly="false">
      <xsd:simpleType>
        <xsd:restriction base="dms:Text">
          <xsd:maxLength value="255"/>
        </xsd:restriction>
      </xsd:simpleType>
    </xsd:element>
    <xsd:element name="ZSDMS_Startdatum" ma:index="56" nillable="true" ma:displayName="Startdatum" ma:format="DateOnly" ma:hidden="true" ma:internalName="ZSDMS_Startdatum" ma:readOnly="false">
      <xsd:simpleType>
        <xsd:restriction base="dms:DateTime"/>
      </xsd:simpleType>
    </xsd:element>
    <xsd:element name="ZSDMS_Einddatum" ma:index="57" nillable="true" ma:displayName="Einddatum" ma:format="DateOnly" ma:hidden="true" ma:internalName="ZSDMS_Einddatum" ma:readOnly="false">
      <xsd:simpleType>
        <xsd:restriction base="dms:DateTime"/>
      </xsd:simpleType>
    </xsd:element>
    <xsd:element name="ZSDMS_Zaakidentificatie" ma:index="58" nillable="true" ma:displayName="Zaaknummer" ma:default="INK-721" ma:hidden="true" ma:internalName="ZSDMS_Zaakidentificatie" ma:readOnly="false">
      <xsd:simpleType>
        <xsd:restriction base="dms:Text">
          <xsd:maxLength value="255"/>
        </xsd:restriction>
      </xsd:simpleType>
    </xsd:element>
    <xsd:element name="ZSDMS_ZaakeigenaarNaam" ma:index="59" nillable="true" ma:displayName="Zaakeigenaar: naam" ma:default="Mirjam van Strij de Regt" ma:hidden="true" ma:internalName="ZSDMS_ZaakeigenaarNaam" ma:readOnly="false">
      <xsd:simpleType>
        <xsd:restriction base="dms:Text">
          <xsd:maxLength value="255"/>
        </xsd:restriction>
      </xsd:simpleType>
    </xsd:element>
    <xsd:element name="ZSDMS_Projectcode" ma:index="60" nillable="true" ma:displayName="Projectcode" ma:hidden="true" ma:internalName="ZSDMS_Projectcode" ma:readOnly="false">
      <xsd:simpleType>
        <xsd:restriction base="dms:Text">
          <xsd:maxLength value="255"/>
        </xsd:restriction>
      </xsd:simpleType>
    </xsd:element>
    <xsd:element name="ZSDMS_projectnaam" ma:index="61" nillable="true" ma:displayName="Projectnaam" ma:hidden="true" ma:internalName="ZSDMS_projectnaam" ma:readOnly="false">
      <xsd:simpleType>
        <xsd:restriction base="dms:Text">
          <xsd:maxLength value="255"/>
        </xsd:restriction>
      </xsd:simpleType>
    </xsd:element>
    <xsd:element name="ZSDMS_StartdatumVertrouwelijkheid" ma:index="62" nillable="true" ma:displayName="Startdatum vertrouwelijkheid" ma:format="DateOnly" ma:hidden="true" ma:internalName="ZSDMS_StartdatumVertrouwelijkheid" ma:readOnly="false">
      <xsd:simpleType>
        <xsd:restriction base="dms:DateTime"/>
      </xsd:simpleType>
    </xsd:element>
    <xsd:element name="ZSDMS_Vertrouwelijkaanduiding" ma:index="63" nillable="true" ma:displayName="Vertrouwelijk" ma:hidden="true" ma:internalName="ZSDMS_Vertrouwelijkaanduiding" ma:readOnly="false">
      <xsd:simpleType>
        <xsd:restriction base="dms:Text">
          <xsd:maxLength value="255"/>
        </xsd:restriction>
      </xsd:simpleType>
    </xsd:element>
    <xsd:element name="ce7c1281cf6143089ceafbe7da641d5c" ma:index="67" nillable="true" ma:displayName="Fase_0" ma:hidden="true" ma:internalName="ce7c1281cf6143089ceafbe7da641d5c" ma:readOnly="false">
      <xsd:simpleType>
        <xsd:restriction base="dms:Note"/>
      </xsd:simpleType>
    </xsd:element>
    <xsd:element name="ZSDMS_Zaakomschrijving" ma:index="68" nillable="true" ma:displayName="Zaakomschrijving" ma:default="Online meters waterlijn Infrastructuur" ma:hidden="true" ma:internalName="ZSDMS_Zaakomschrijving" ma:readOnly="false">
      <xsd:simpleType>
        <xsd:restriction base="dms:Text">
          <xsd:maxLength value="255"/>
        </xsd:restriction>
      </xsd:simpleType>
    </xsd:element>
    <xsd:element name="ZSDMS_ZaaktypeOmschrijving" ma:index="69" nillable="true" ma:displayName="Zaaktype: omschrijving" ma:default="Nationale openbare aanbesteding" ma:hidden="true" ma:internalName="ZSDMS_ZaaktypeOmschrijving" ma:readOnly="false">
      <xsd:simpleType>
        <xsd:restriction base="dms:Text">
          <xsd:maxLength value="255"/>
        </xsd:restriction>
      </xsd:simpleType>
    </xsd:element>
    <xsd:element name="SharedWithUsers" ma:index="7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7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13e829-bb7f-4fff-8370-78c2a88e42dc" elementFormDefault="qualified">
    <xsd:import namespace="http://schemas.microsoft.com/office/2006/documentManagement/types"/>
    <xsd:import namespace="http://schemas.microsoft.com/office/infopath/2007/PartnerControls"/>
    <xsd:element name="TaxCatchAllLabel" ma:index="48" nillable="true" ma:displayName="Taxonomy Catch All Column1" ma:hidden="true" ma:list="{a8ff79e7-4e08-4ee6-bbeb-932d6dbabaca}" ma:internalName="TaxCatchAllLabel" ma:readOnly="false" ma:showField="CatchAllDataLabel" ma:web="5213e829-bb7f-4fff-8370-78c2a88e42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52" nillable="true" ma:displayName="Taxonomy Catch All Column" ma:hidden="true" ma:list="{a8ff79e7-4e08-4ee6-bbeb-932d6dbabaca}" ma:internalName="TaxCatchAll" ma:readOnly="false" ma:showField="CatchAllData" ma:web="5213e829-bb7f-4fff-8370-78c2a88e42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Url" ma:index="6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_dlc_DocId" ma:index="66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25254-173b-4304-83e0-f8828c356b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7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10B73B-3A75-4B31-BA13-E8FA4D18DD82}">
  <ds:schemaRefs>
    <ds:schemaRef ds:uri="http://schemas.microsoft.com/office/2006/metadata/properties"/>
    <ds:schemaRef ds:uri="http://schemas.microsoft.com/office/infopath/2007/PartnerControls"/>
    <ds:schemaRef ds:uri="20f53c3d-ece6-4625-8bee-cc380ae6fc2b"/>
    <ds:schemaRef ds:uri="5213e829-bb7f-4fff-8370-78c2a88e42dc"/>
  </ds:schemaRefs>
</ds:datastoreItem>
</file>

<file path=customXml/itemProps2.xml><?xml version="1.0" encoding="utf-8"?>
<ds:datastoreItem xmlns:ds="http://schemas.openxmlformats.org/officeDocument/2006/customXml" ds:itemID="{36B2C45D-1C43-481C-A660-E900AFD8D36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43F48AEB-8958-4281-9A4C-2F6ED36122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f53c3d-ece6-4625-8bee-cc380ae6fc2b"/>
    <ds:schemaRef ds:uri="5213e829-bb7f-4fff-8370-78c2a88e42dc"/>
    <ds:schemaRef ds:uri="fb525254-173b-4304-83e0-f8828c356b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6621F7F-B0DF-4CE6-85DA-76C7809EE472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AD8862C3-31BB-4844-AFFB-0D1D66EF72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3</vt:i4>
      </vt:variant>
    </vt:vector>
  </HeadingPairs>
  <TitlesOfParts>
    <vt:vector size="6" baseType="lpstr">
      <vt:lpstr>1. Samenvatting </vt:lpstr>
      <vt:lpstr>2. Bouwkosten per locatie</vt:lpstr>
      <vt:lpstr>3. Overige kosten</vt:lpstr>
      <vt:lpstr>'1. Samenvatting '!Afdrukbereik</vt:lpstr>
      <vt:lpstr>'2. Bouwkosten per locatie'!Afdrukbereik</vt:lpstr>
      <vt:lpstr>'3. Overige kosten'!Afdrukbereik</vt:lpstr>
    </vt:vector>
  </TitlesOfParts>
  <Manager>J.Jongeneel@wshd.nl</Manager>
  <Company>WSHD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inschrijfstaat</dc:title>
  <dc:subject/>
  <dc:creator>Ron de Bruyn</dc:creator>
  <cp:keywords/>
  <dc:description/>
  <cp:lastModifiedBy>Geert Mans</cp:lastModifiedBy>
  <cp:revision/>
  <cp:lastPrinted>2022-06-09T12:09:54Z</cp:lastPrinted>
  <dcterms:created xsi:type="dcterms:W3CDTF">2012-11-01T10:32:50Z</dcterms:created>
  <dcterms:modified xsi:type="dcterms:W3CDTF">2022-06-09T12:11:40Z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Hoofdproces">
    <vt:lpwstr>Zuiveren</vt:lpwstr>
  </property>
  <property fmtid="{D5CDD505-2E9C-101B-9397-08002B2CF9AE}" pid="4" name="Projectcode">
    <vt:lpwstr>HD-ZB-ACHTAP</vt:lpwstr>
  </property>
  <property fmtid="{D5CDD505-2E9C-101B-9397-08002B2CF9AE}" pid="5" name="Codering">
    <vt:lpwstr/>
  </property>
  <property fmtid="{D5CDD505-2E9C-101B-9397-08002B2CF9AE}" pid="6" name="URL">
    <vt:lpwstr/>
  </property>
  <property fmtid="{D5CDD505-2E9C-101B-9397-08002B2CF9AE}" pid="7" name="Vergaderdatum">
    <vt:lpwstr/>
  </property>
  <property fmtid="{D5CDD505-2E9C-101B-9397-08002B2CF9AE}" pid="8" name="DocumentSetDescription">
    <vt:lpwstr/>
  </property>
  <property fmtid="{D5CDD505-2E9C-101B-9397-08002B2CF9AE}" pid="9" name="EmailTo">
    <vt:lpwstr/>
  </property>
  <property fmtid="{D5CDD505-2E9C-101B-9397-08002B2CF9AE}" pid="10" name="IconOverlay">
    <vt:lpwstr/>
  </property>
  <property fmtid="{D5CDD505-2E9C-101B-9397-08002B2CF9AE}" pid="11" name="EmailSender">
    <vt:lpwstr/>
  </property>
  <property fmtid="{D5CDD505-2E9C-101B-9397-08002B2CF9AE}" pid="12" name="EmailFrom">
    <vt:lpwstr/>
  </property>
  <property fmtid="{D5CDD505-2E9C-101B-9397-08002B2CF9AE}" pid="13" name="EmailSubject">
    <vt:lpwstr/>
  </property>
  <property fmtid="{D5CDD505-2E9C-101B-9397-08002B2CF9AE}" pid="14" name="EmailCc">
    <vt:lpwstr/>
  </property>
  <property fmtid="{D5CDD505-2E9C-101B-9397-08002B2CF9AE}" pid="15" name="TaxKeywordTaxHTField">
    <vt:lpwstr/>
  </property>
  <property fmtid="{D5CDD505-2E9C-101B-9397-08002B2CF9AE}" pid="16" name="d9a881d7e6664055acdfb540ec48a440">
    <vt:lpwstr/>
  </property>
  <property fmtid="{D5CDD505-2E9C-101B-9397-08002B2CF9AE}" pid="17" name="TaxKeyword">
    <vt:lpwstr/>
  </property>
  <property fmtid="{D5CDD505-2E9C-101B-9397-08002B2CF9AE}" pid="18" name="Termen">
    <vt:lpwstr/>
  </property>
  <property fmtid="{D5CDD505-2E9C-101B-9397-08002B2CF9AE}" pid="19" name="Programma">
    <vt:lpwstr>2;#Zuiveren|1528fd41-4869-41aa-967b-3e9e5e8defda</vt:lpwstr>
  </property>
  <property fmtid="{D5CDD505-2E9C-101B-9397-08002B2CF9AE}" pid="20" name="kc737b2417d04311abc060d2b3a4a454">
    <vt:lpwstr>Projecten en Uitvoering|6a38b2b1-0ced-421c-9ba5-04c2c2c81b54</vt:lpwstr>
  </property>
  <property fmtid="{D5CDD505-2E9C-101B-9397-08002B2CF9AE}" pid="21" name="Afdeling-wshd">
    <vt:lpwstr>35;#Projecten en Uitvoering|6a38b2b1-0ced-421c-9ba5-04c2c2c81b54</vt:lpwstr>
  </property>
  <property fmtid="{D5CDD505-2E9C-101B-9397-08002B2CF9AE}" pid="22" name="_dlc_DocId">
    <vt:lpwstr>HD-ZB-SLDKGT-5-747</vt:lpwstr>
  </property>
  <property fmtid="{D5CDD505-2E9C-101B-9397-08002B2CF9AE}" pid="23" name="_dlc_DocIdItemGuid">
    <vt:lpwstr>3669363d-9184-4b73-8a09-8d38a2f22ff5</vt:lpwstr>
  </property>
  <property fmtid="{D5CDD505-2E9C-101B-9397-08002B2CF9AE}" pid="24" name="_dlc_DocIdUrl">
    <vt:lpwstr>https://projecten.wshd.nl/project/hd-zb-sldkgt/_layouts/15/DocIdRedir.aspx?ID=HD-ZB-SLDKGT-5-747, HD-ZB-SLDKGT-5-747</vt:lpwstr>
  </property>
  <property fmtid="{D5CDD505-2E9C-101B-9397-08002B2CF9AE}" pid="25" name="Prince2 proces">
    <vt:lpwstr/>
  </property>
  <property fmtid="{D5CDD505-2E9C-101B-9397-08002B2CF9AE}" pid="26" name="Archiefcode">
    <vt:lpwstr>3;#05 - Aanbesteding|f8e6c5b2-7407-4eef-9ebd-664569dc78e1</vt:lpwstr>
  </property>
  <property fmtid="{D5CDD505-2E9C-101B-9397-08002B2CF9AE}" pid="27" name="Prince2 thema's">
    <vt:lpwstr/>
  </property>
  <property fmtid="{D5CDD505-2E9C-101B-9397-08002B2CF9AE}" pid="28" name="ContentTypeId">
    <vt:lpwstr>0x01010066FF7E11BF67704C8F8F36C238C38E7D00C9E284A9336C7B42990FA909973F9EC7</vt:lpwstr>
  </property>
  <property fmtid="{D5CDD505-2E9C-101B-9397-08002B2CF9AE}" pid="29" name="Test IPM gebied">
    <vt:lpwstr/>
  </property>
  <property fmtid="{D5CDD505-2E9C-101B-9397-08002B2CF9AE}" pid="30" name="Fasering">
    <vt:lpwstr>19;#05. Aanbesteding|be80aeb2-ca93-4724-9c9c-4264d349a2d7</vt:lpwstr>
  </property>
  <property fmtid="{D5CDD505-2E9C-101B-9397-08002B2CF9AE}" pid="31" name="Project_Bedrijfsfunctie">
    <vt:lpwstr/>
  </property>
  <property fmtid="{D5CDD505-2E9C-101B-9397-08002B2CF9AE}" pid="32" name="Prince2Proces">
    <vt:lpwstr/>
  </property>
  <property fmtid="{D5CDD505-2E9C-101B-9397-08002B2CF9AE}" pid="33" name="Prince2Thema">
    <vt:lpwstr/>
  </property>
  <property fmtid="{D5CDD505-2E9C-101B-9397-08002B2CF9AE}" pid="34" name="Fase">
    <vt:lpwstr/>
  </property>
  <property fmtid="{D5CDD505-2E9C-101B-9397-08002B2CF9AE}" pid="35" name="IPM rol">
    <vt:lpwstr/>
  </property>
  <property fmtid="{D5CDD505-2E9C-101B-9397-08002B2CF9AE}" pid="36" name="IPMGebied">
    <vt:lpwstr/>
  </property>
  <property fmtid="{D5CDD505-2E9C-101B-9397-08002B2CF9AE}" pid="37" name="g9a7fa57417145eb991e9d5713704b3e">
    <vt:lpwstr/>
  </property>
  <property fmtid="{D5CDD505-2E9C-101B-9397-08002B2CF9AE}" pid="38" name="Documentnummer">
    <vt:lpwstr>PUTC</vt:lpwstr>
  </property>
  <property fmtid="{D5CDD505-2E9C-101B-9397-08002B2CF9AE}" pid="39" name="Project">
    <vt:lpwstr>HD-ZB-ACHTAP</vt:lpwstr>
  </property>
  <property fmtid="{D5CDD505-2E9C-101B-9397-08002B2CF9AE}" pid="40" name="Werkcode">
    <vt:lpwstr>HD-ZB-ACHTAP</vt:lpwstr>
  </property>
  <property fmtid="{D5CDD505-2E9C-101B-9397-08002B2CF9AE}" pid="41" name="WSHD_IPM_Rol">
    <vt:lpwstr/>
  </property>
  <property fmtid="{D5CDD505-2E9C-101B-9397-08002B2CF9AE}" pid="42" name="ZSDMS_ArchiefvormendOrgaan">
    <vt:lpwstr/>
  </property>
  <property fmtid="{D5CDD505-2E9C-101B-9397-08002B2CF9AE}" pid="43" name="dad76f963f6d4d6baf4cbd7352ab9e75">
    <vt:lpwstr/>
  </property>
  <property fmtid="{D5CDD505-2E9C-101B-9397-08002B2CF9AE}" pid="44" name="_docset_NoMedatataSyncRequired">
    <vt:lpwstr>False</vt:lpwstr>
  </property>
  <property fmtid="{D5CDD505-2E9C-101B-9397-08002B2CF9AE}" pid="45" name="i4e26bfc7aeb49df836152fd0f7101ee">
    <vt:lpwstr/>
  </property>
  <property fmtid="{D5CDD505-2E9C-101B-9397-08002B2CF9AE}" pid="46" name="WSHD_IPM_Gebied">
    <vt:lpwstr/>
  </property>
  <property fmtid="{D5CDD505-2E9C-101B-9397-08002B2CF9AE}" pid="47" name="ZSDMS_GerelateerdeZaken">
    <vt:lpwstr/>
  </property>
  <property fmtid="{D5CDD505-2E9C-101B-9397-08002B2CF9AE}" pid="48" name="ZSDMS_Zaaktypecode">
    <vt:lpwstr/>
  </property>
  <property fmtid="{D5CDD505-2E9C-101B-9397-08002B2CF9AE}" pid="49" name="ZSDMS_Zaakomschrijving">
    <vt:lpwstr/>
  </property>
  <property fmtid="{D5CDD505-2E9C-101B-9397-08002B2CF9AE}" pid="50" name="xd_ProgID">
    <vt:lpwstr/>
  </property>
  <property fmtid="{D5CDD505-2E9C-101B-9397-08002B2CF9AE}" pid="51" name="ZSDMS_ZaaktypeOmschrijving">
    <vt:lpwstr/>
  </property>
  <property fmtid="{D5CDD505-2E9C-101B-9397-08002B2CF9AE}" pid="52" name="ZSDMS_Zaakniveau">
    <vt:lpwstr/>
  </property>
  <property fmtid="{D5CDD505-2E9C-101B-9397-08002B2CF9AE}" pid="53" name="ZSDMS_Betrokkene">
    <vt:lpwstr/>
  </property>
  <property fmtid="{D5CDD505-2E9C-101B-9397-08002B2CF9AE}" pid="54" name="ZSDMS_ZaakeigenaarPersoneelsnummer">
    <vt:lpwstr/>
  </property>
  <property fmtid="{D5CDD505-2E9C-101B-9397-08002B2CF9AE}" pid="55" name="ComplianceAssetId">
    <vt:lpwstr/>
  </property>
  <property fmtid="{D5CDD505-2E9C-101B-9397-08002B2CF9AE}" pid="56" name="TemplateUrl">
    <vt:lpwstr/>
  </property>
  <property fmtid="{D5CDD505-2E9C-101B-9397-08002B2CF9AE}" pid="57" name="ZSDMS_JaarVanOverbrenging">
    <vt:lpwstr/>
  </property>
  <property fmtid="{D5CDD505-2E9C-101B-9397-08002B2CF9AE}" pid="58" name="_ExtendedDescription">
    <vt:lpwstr/>
  </property>
  <property fmtid="{D5CDD505-2E9C-101B-9397-08002B2CF9AE}" pid="59" name="ZSDMS_Installatiecode">
    <vt:lpwstr/>
  </property>
  <property fmtid="{D5CDD505-2E9C-101B-9397-08002B2CF9AE}" pid="60" name="xd_Signature">
    <vt:bool>false</vt:bool>
  </property>
  <property fmtid="{D5CDD505-2E9C-101B-9397-08002B2CF9AE}" pid="61" name="ZSDMS_Resultaatomschrijving">
    <vt:lpwstr/>
  </property>
  <property fmtid="{D5CDD505-2E9C-101B-9397-08002B2CF9AE}" pid="62" name="ZSDMS_GeografischGebied">
    <vt:lpwstr/>
  </property>
  <property fmtid="{D5CDD505-2E9C-101B-9397-08002B2CF9AE}" pid="63" name="ZSDMS_Zaakstatus">
    <vt:lpwstr/>
  </property>
  <property fmtid="{D5CDD505-2E9C-101B-9397-08002B2CF9AE}" pid="64" name="ZSDMS_ZaakomschrijvigGerelateerdDossier">
    <vt:lpwstr/>
  </property>
  <property fmtid="{D5CDD505-2E9C-101B-9397-08002B2CF9AE}" pid="65" name="TriggerFlowInfo">
    <vt:lpwstr/>
  </property>
  <property fmtid="{D5CDD505-2E9C-101B-9397-08002B2CF9AE}" pid="66" name="Order">
    <vt:r8>6300</vt:r8>
  </property>
</Properties>
</file>