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225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inkada.sharepoint.com/Gedeelde documenten/10 Projecten/Stichting ORS Lek en Linge/Leermiddelen 2022/Bestek/"/>
    </mc:Choice>
  </mc:AlternateContent>
  <xr:revisionPtr revIDLastSave="334" documentId="8_{B4FBFCFD-0724-48A5-90E1-FD49F2216F01}" xr6:coauthVersionLast="47" xr6:coauthVersionMax="47" xr10:uidLastSave="{66A25831-BFC8-4D9D-976C-AB2019689DC2}"/>
  <bookViews>
    <workbookView xWindow="-120" yWindow="-120" windowWidth="29040" windowHeight="15840" xr2:uid="{00000000-000D-0000-FFFF-FFFF00000000}"/>
  </bookViews>
  <sheets>
    <sheet name="Calculatieblad" sheetId="19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D16" i="19" l="1"/>
  <c r="D18" i="19" s="1"/>
  <c r="D10" i="19"/>
  <c r="D9" i="19"/>
  <c r="D8" i="19"/>
  <c r="D12" i="19" l="1"/>
  <c r="D21" i="19" s="1"/>
</calcChain>
</file>

<file path=xl/sharedStrings.xml><?xml version="1.0" encoding="utf-8"?>
<sst xmlns="http://schemas.openxmlformats.org/spreadsheetml/2006/main" count="21" uniqueCount="19">
  <si>
    <t>Alleen deze cellen invullen</t>
  </si>
  <si>
    <t>Totaal</t>
  </si>
  <si>
    <t>Leermiddelen</t>
  </si>
  <si>
    <t>Bedrag per jaar</t>
  </si>
  <si>
    <t>Abonnementen</t>
  </si>
  <si>
    <t>Leerboeken en Werkboeken/Leerwerkboeken</t>
  </si>
  <si>
    <t>Kortingpercentage*</t>
  </si>
  <si>
    <t>Bijlage 5d: Calculatieblad perceel 4</t>
  </si>
  <si>
    <t>Kosten dienstverlening</t>
  </si>
  <si>
    <t>Bedrag per leerling**</t>
  </si>
  <si>
    <t xml:space="preserve">Totaal </t>
  </si>
  <si>
    <t>Totaal  (bedrag voor gunning)</t>
  </si>
  <si>
    <t>** Bedrag per leerling per jaar inclusief BTW.</t>
  </si>
  <si>
    <t>* Een negatieve korting (opslag) is niet toegestaan.</t>
  </si>
  <si>
    <t>Licenties en LiFo (niet vallend onder perceel 1 t/m 3)</t>
  </si>
  <si>
    <t>2022/0608RN</t>
  </si>
  <si>
    <t>Conform programma van eisen (Bijlage 1b)</t>
  </si>
  <si>
    <t xml:space="preserve">Aantal leerlingen </t>
  </si>
  <si>
    <t>** In het bedrag per leerling zijn de werkzaamheden voortvloeiend uit de eisen van het Programma van Eisen verwerkt.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</si>
</sst>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 &quot;€&quot;\ * #,##0.00_ ;_ &quot;€&quot;\ * \-#,##0.00_ ;_ &quot;€&quot;\ * &quot;-&quot;??_ ;_ @_ "/>
    <numFmt numFmtId="164" formatCode="_-&quot;€&quot;\ * #,##0.00_-;_-&quot;€&quot;\ * #,##0.00\-;_-&quot;€&quot;\ * &quot;-&quot;??_-;_-@_-"/>
  </numFmts>
  <fonts count="9" x14ac:knownFonts="1">
    <font>
      <sz val="10"/>
      <name val="Arial"/>
    </font>
    <font>
      <sz val="10"/>
      <name val="Arial"/>
      <family val="2"/>
    </font>
    <font>
      <sz val="8"/>
      <name val="Arial"/>
      <family val="2"/>
    </font>
    <font>
      <b/>
      <sz val="10"/>
      <color indexed="8"/>
      <name val="Verdana"/>
      <family val="2"/>
    </font>
    <font>
      <sz val="10"/>
      <color indexed="8"/>
      <name val="Verdana"/>
      <family val="2"/>
    </font>
    <font>
      <b/>
      <sz val="10"/>
      <color indexed="9"/>
      <name val="Verdana"/>
      <family val="2"/>
    </font>
    <font>
      <sz val="10"/>
      <color indexed="62"/>
      <name val="Verdana"/>
      <family val="2"/>
    </font>
    <font>
      <sz val="10"/>
      <name val="Verdana"/>
      <family val="2"/>
    </font>
    <font>
      <b/>
      <sz val="10"/>
      <name val="Verdana"/>
      <family val="2"/>
    </font>
  </fonts>
  <fills count="6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48"/>
        <bgColor indexed="64"/>
      </patternFill>
    </fill>
    <fill>
      <patternFill patternType="solid">
        <fgColor indexed="5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22">
    <xf numFmtId="0" fontId="0" fillId="0" borderId="0" xfId="0"/>
    <xf numFmtId="0" fontId="3" fillId="2" borderId="0" xfId="0" applyFont="1" applyFill="1"/>
    <xf numFmtId="0" fontId="4" fillId="3" borderId="1" xfId="0" applyFont="1" applyFill="1" applyBorder="1"/>
    <xf numFmtId="0" fontId="5" fillId="4" borderId="1" xfId="0" applyFont="1" applyFill="1" applyBorder="1" applyAlignment="1">
      <alignment wrapText="1"/>
    </xf>
    <xf numFmtId="0" fontId="5" fillId="4" borderId="1" xfId="0" applyFont="1" applyFill="1" applyBorder="1" applyAlignment="1">
      <alignment horizontal="center"/>
    </xf>
    <xf numFmtId="0" fontId="4" fillId="0" borderId="1" xfId="0" applyFont="1" applyBorder="1"/>
    <xf numFmtId="0" fontId="4" fillId="5" borderId="1" xfId="0" applyFont="1" applyFill="1" applyBorder="1"/>
    <xf numFmtId="0" fontId="3" fillId="5" borderId="1" xfId="0" applyFont="1" applyFill="1" applyBorder="1" applyAlignment="1">
      <alignment horizontal="center"/>
    </xf>
    <xf numFmtId="44" fontId="4" fillId="0" borderId="1" xfId="0" applyNumberFormat="1" applyFont="1" applyBorder="1"/>
    <xf numFmtId="10" fontId="6" fillId="3" borderId="1" xfId="0" applyNumberFormat="1" applyFont="1" applyFill="1" applyBorder="1"/>
    <xf numFmtId="10" fontId="6" fillId="0" borderId="1" xfId="0" applyNumberFormat="1" applyFont="1" applyFill="1" applyBorder="1"/>
    <xf numFmtId="164" fontId="3" fillId="0" borderId="1" xfId="0" applyNumberFormat="1" applyFont="1" applyFill="1" applyBorder="1"/>
    <xf numFmtId="164" fontId="3" fillId="5" borderId="1" xfId="0" applyNumberFormat="1" applyFont="1" applyFill="1" applyBorder="1"/>
    <xf numFmtId="0" fontId="8" fillId="0" borderId="0" xfId="0" applyFont="1"/>
    <xf numFmtId="44" fontId="6" fillId="3" borderId="1" xfId="0" applyNumberFormat="1" applyFont="1" applyFill="1" applyBorder="1"/>
    <xf numFmtId="164" fontId="3" fillId="0" borderId="1" xfId="0" applyNumberFormat="1" applyFont="1" applyBorder="1"/>
    <xf numFmtId="10" fontId="6" fillId="0" borderId="1" xfId="0" applyNumberFormat="1" applyFont="1" applyBorder="1"/>
    <xf numFmtId="0" fontId="4" fillId="0" borderId="0" xfId="0" applyFont="1"/>
    <xf numFmtId="0" fontId="3" fillId="5" borderId="1" xfId="0" applyFont="1" applyFill="1" applyBorder="1"/>
    <xf numFmtId="0" fontId="7" fillId="0" borderId="0" xfId="0" applyFont="1"/>
    <xf numFmtId="44" fontId="7" fillId="0" borderId="1" xfId="0" applyNumberFormat="1" applyFont="1" applyFill="1" applyBorder="1"/>
    <xf numFmtId="0" fontId="7" fillId="0" borderId="1" xfId="0" applyFont="1" applyFill="1" applyBorder="1"/>
  </cellXfs>
  <cellStyles count="2">
    <cellStyle name="Euro" xfId="1" xr:uid="{00000000-0005-0000-0000-000000000000}"/>
    <cellStyle name="Standa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1962150</xdr:colOff>
      <xdr:row>1</xdr:row>
      <xdr:rowOff>1</xdr:rowOff>
    </xdr:from>
    <xdr:to>
      <xdr:col>3</xdr:col>
      <xdr:colOff>1800225</xdr:colOff>
      <xdr:row>3</xdr:row>
      <xdr:rowOff>144799</xdr:rowOff>
    </xdr:to>
    <xdr:pic>
      <xdr:nvPicPr>
        <xdr:cNvPr id="3" name="Afbeelding 2">
          <a:extLst>
            <a:ext uri="{FF2B5EF4-FFF2-40B4-BE49-F238E27FC236}">
              <a16:creationId xmlns:a16="http://schemas.microsoft.com/office/drawing/2014/main" id="{51104B6C-3079-4DE0-96D3-8687FF393B5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9991" t="9659" r="41879" b="83675"/>
        <a:stretch>
          <a:fillRect/>
        </a:stretch>
      </xdr:blipFill>
      <xdr:spPr bwMode="auto">
        <a:xfrm>
          <a:off x="7324725" y="161926"/>
          <a:ext cx="2038350" cy="468648"/>
        </a:xfrm>
        <a:prstGeom prst="rect">
          <a:avLst/>
        </a:prstGeom>
        <a:noFill/>
        <a:ln w="15875">
          <a:solidFill>
            <a:srgbClr val="1F3763"/>
          </a:solidFill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D25"/>
  <sheetViews>
    <sheetView tabSelected="1" zoomScaleNormal="100" workbookViewId="0"/>
  </sheetViews>
  <sheetFormatPr defaultRowHeight="12.75" x14ac:dyDescent="0.2"/>
  <cols>
    <col min="1" max="1" width="55.140625" bestFit="1" customWidth="1"/>
    <col min="2" max="2" width="25.28515625" customWidth="1"/>
    <col min="3" max="3" width="33" bestFit="1" customWidth="1"/>
    <col min="4" max="4" width="27.140625" customWidth="1"/>
  </cols>
  <sheetData>
    <row r="1" spans="1:4" x14ac:dyDescent="0.2">
      <c r="A1" s="1" t="s">
        <v>7</v>
      </c>
    </row>
    <row r="2" spans="1:4" x14ac:dyDescent="0.2">
      <c r="A2" s="13" t="s">
        <v>15</v>
      </c>
    </row>
    <row r="3" spans="1:4" x14ac:dyDescent="0.2">
      <c r="A3" s="2" t="s">
        <v>0</v>
      </c>
    </row>
    <row r="7" spans="1:4" x14ac:dyDescent="0.2">
      <c r="A7" s="3" t="s">
        <v>2</v>
      </c>
      <c r="B7" s="3" t="s">
        <v>3</v>
      </c>
      <c r="C7" s="4" t="s">
        <v>6</v>
      </c>
      <c r="D7" s="4" t="s">
        <v>1</v>
      </c>
    </row>
    <row r="8" spans="1:4" x14ac:dyDescent="0.2">
      <c r="A8" s="5" t="s">
        <v>5</v>
      </c>
      <c r="B8" s="20">
        <v>175000</v>
      </c>
      <c r="C8" s="9">
        <v>0</v>
      </c>
      <c r="D8" s="11">
        <f>B8*(1-C8)</f>
        <v>175000</v>
      </c>
    </row>
    <row r="9" spans="1:4" x14ac:dyDescent="0.2">
      <c r="A9" s="5" t="s">
        <v>14</v>
      </c>
      <c r="B9" s="20">
        <v>60000</v>
      </c>
      <c r="C9" s="9">
        <v>0</v>
      </c>
      <c r="D9" s="11">
        <f>B9*(1-C9)</f>
        <v>60000</v>
      </c>
    </row>
    <row r="10" spans="1:4" x14ac:dyDescent="0.2">
      <c r="A10" s="5" t="s">
        <v>4</v>
      </c>
      <c r="B10" s="20">
        <v>10000</v>
      </c>
      <c r="C10" s="9">
        <v>0</v>
      </c>
      <c r="D10" s="11">
        <f>B10*(1-C10)</f>
        <v>10000</v>
      </c>
    </row>
    <row r="11" spans="1:4" x14ac:dyDescent="0.2">
      <c r="A11" s="5"/>
      <c r="B11" s="8"/>
      <c r="C11" s="10"/>
      <c r="D11" s="11"/>
    </row>
    <row r="12" spans="1:4" x14ac:dyDescent="0.2">
      <c r="A12" s="6" t="s">
        <v>1</v>
      </c>
      <c r="B12" s="6"/>
      <c r="C12" s="7"/>
      <c r="D12" s="12">
        <f>SUM(D8:D10)</f>
        <v>245000</v>
      </c>
    </row>
    <row r="15" spans="1:4" x14ac:dyDescent="0.2">
      <c r="A15" s="3" t="s">
        <v>8</v>
      </c>
      <c r="B15" s="3" t="s">
        <v>9</v>
      </c>
      <c r="C15" s="4" t="s">
        <v>17</v>
      </c>
      <c r="D15" s="4" t="s">
        <v>1</v>
      </c>
    </row>
    <row r="16" spans="1:4" x14ac:dyDescent="0.2">
      <c r="A16" s="5" t="s">
        <v>16</v>
      </c>
      <c r="B16" s="14">
        <v>0</v>
      </c>
      <c r="C16" s="21">
        <v>3450</v>
      </c>
      <c r="D16" s="15">
        <f>B16*C16</f>
        <v>0</v>
      </c>
    </row>
    <row r="17" spans="1:4" x14ac:dyDescent="0.2">
      <c r="A17" s="5"/>
      <c r="B17" s="8"/>
      <c r="C17" s="16"/>
      <c r="D17" s="15"/>
    </row>
    <row r="18" spans="1:4" x14ac:dyDescent="0.2">
      <c r="A18" s="6" t="s">
        <v>10</v>
      </c>
      <c r="B18" s="6"/>
      <c r="C18" s="7"/>
      <c r="D18" s="12">
        <f>SUM(D16:D16)</f>
        <v>0</v>
      </c>
    </row>
    <row r="19" spans="1:4" x14ac:dyDescent="0.2">
      <c r="A19" s="17"/>
    </row>
    <row r="20" spans="1:4" x14ac:dyDescent="0.2">
      <c r="A20" s="17"/>
    </row>
    <row r="21" spans="1:4" x14ac:dyDescent="0.2">
      <c r="A21" s="18" t="s">
        <v>11</v>
      </c>
      <c r="B21" s="6"/>
      <c r="C21" s="7"/>
      <c r="D21" s="12">
        <f>D12+D18</f>
        <v>245000</v>
      </c>
    </row>
    <row r="23" spans="1:4" x14ac:dyDescent="0.2">
      <c r="A23" s="17" t="s">
        <v>13</v>
      </c>
    </row>
    <row r="24" spans="1:4" x14ac:dyDescent="0.2">
      <c r="A24" s="19" t="s">
        <v>12</v>
      </c>
    </row>
    <row r="25" spans="1:4" x14ac:dyDescent="0.2">
      <c r="A25" s="17" t="s">
        <v>18</v>
      </c>
    </row>
  </sheetData>
  <phoneticPr fontId="2" type="noConversion"/>
  <pageMargins left="0.75" right="0.75" top="1" bottom="1" header="0.5" footer="0.5"/>
  <pageSetup paperSize="9" orientation="landscape" r:id="rId1"/>
  <headerFooter alignWithMargins="0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05022422477C44CA0516C7EF458BDC6" ma:contentTypeVersion="13" ma:contentTypeDescription="Een nieuw document maken." ma:contentTypeScope="" ma:versionID="98080e8d0335049c4c9d07ed5bbb2931">
  <xsd:schema xmlns:xsd="http://www.w3.org/2001/XMLSchema" xmlns:xs="http://www.w3.org/2001/XMLSchema" xmlns:p="http://schemas.microsoft.com/office/2006/metadata/properties" xmlns:ns2="46c995e6-7f53-48aa-a5ad-a9d38912b46a" xmlns:ns3="5d807127-6dfe-4777-9fc9-8a2ccfc388c3" targetNamespace="http://schemas.microsoft.com/office/2006/metadata/properties" ma:root="true" ma:fieldsID="a7bdbd7908ef4cf4b1dd8cfb59281212" ns2:_="" ns3:_="">
    <xsd:import namespace="46c995e6-7f53-48aa-a5ad-a9d38912b46a"/>
    <xsd:import namespace="5d807127-6dfe-4777-9fc9-8a2ccfc388c3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DateTaken" minOccurs="0"/>
                <xsd:element ref="ns3:MediaServiceLocation" minOccurs="0"/>
                <xsd:element ref="ns3:MediaServiceAutoKeyPoints" minOccurs="0"/>
                <xsd:element ref="ns3:MediaServiceKeyPoints" minOccurs="0"/>
                <xsd:element ref="ns3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6c995e6-7f53-48aa-a5ad-a9d38912b46a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d807127-6dfe-4777-9fc9-8a2ccfc388c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33C45BFD-5BFB-4C89-BDC1-CAE8881EEB0F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671AA972-1D55-4D90-AEBF-A973F96C22F6}">
  <ds:schemaRefs>
    <ds:schemaRef ds:uri="46c995e6-7f53-48aa-a5ad-a9d38912b46a"/>
    <ds:schemaRef ds:uri="http://purl.org/dc/elements/1.1/"/>
    <ds:schemaRef ds:uri="http://schemas.openxmlformats.org/package/2006/metadata/core-properties"/>
    <ds:schemaRef ds:uri="http://www.w3.org/XML/1998/namespace"/>
    <ds:schemaRef ds:uri="http://schemas.microsoft.com/office/infopath/2007/PartnerControls"/>
    <ds:schemaRef ds:uri="http://purl.org/dc/terms/"/>
    <ds:schemaRef ds:uri="5d807127-6dfe-4777-9fc9-8a2ccfc388c3"/>
    <ds:schemaRef ds:uri="http://schemas.microsoft.com/office/2006/documentManagement/types"/>
    <ds:schemaRef ds:uri="http://schemas.microsoft.com/office/2006/metadata/properties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AA9B841D-0504-4FA5-9DDB-84B2507C029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6c995e6-7f53-48aa-a5ad-a9d38912b46a"/>
    <ds:schemaRef ds:uri="5d807127-6dfe-4777-9fc9-8a2ccfc388c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Calculatieblad</vt:lpstr>
    </vt:vector>
  </TitlesOfParts>
  <Company>Vilico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anita</dc:creator>
  <cp:lastModifiedBy>Ramon Nieuwenhuizen | Inkada Inkoop &amp; Advies</cp:lastModifiedBy>
  <cp:lastPrinted>2017-10-11T07:38:45Z</cp:lastPrinted>
  <dcterms:created xsi:type="dcterms:W3CDTF">2006-06-29T10:46:47Z</dcterms:created>
  <dcterms:modified xsi:type="dcterms:W3CDTF">2022-05-30T10:37:10Z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0x010100F05022422477C44CA0516C7EF458BDC6</vt:lpwstr>
  </property>
</Properties>
</file>