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uinrhade.WELLANT\Yuverta\WEL-Beheer en Onderhoud - General\EA Brand- en inbraakinstallaties\"/>
    </mc:Choice>
  </mc:AlternateContent>
  <bookViews>
    <workbookView xWindow="0" yWindow="0" windowWidth="28800" windowHeight="14250" activeTab="1"/>
  </bookViews>
  <sheets>
    <sheet name="BMI, IMI en overige installatie" sheetId="2" r:id="rId1"/>
    <sheet name="Brandblusmiddelen" sheetId="1" r:id="rId2"/>
  </sheets>
  <definedNames>
    <definedName name="ExterneGegevens_1" localSheetId="0">'BMI, IMI en overige installatie'!$A$15:$I$37</definedName>
    <definedName name="ExterneGegevens_1" localSheetId="1">Brandblusmiddelen!$A$14:$I$84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2" l="1"/>
  <c r="I54" i="2"/>
  <c r="H52" i="2"/>
  <c r="I52" i="2"/>
  <c r="K52" i="2" l="1"/>
  <c r="A11" i="2" s="1"/>
  <c r="J52" i="2"/>
  <c r="A10" i="2" s="1"/>
  <c r="A8" i="2"/>
  <c r="A120" i="1" l="1"/>
  <c r="I85" i="1"/>
  <c r="I113" i="1"/>
  <c r="I97" i="1"/>
  <c r="I50" i="1"/>
  <c r="I116" i="1"/>
  <c r="I120" i="1"/>
  <c r="I75" i="1"/>
  <c r="I69" i="1"/>
  <c r="I89" i="1"/>
  <c r="I18" i="1"/>
  <c r="I22" i="1"/>
  <c r="I37" i="1"/>
  <c r="I81" i="1"/>
  <c r="I65" i="1"/>
  <c r="I57" i="1"/>
  <c r="I108" i="1"/>
  <c r="I33" i="1"/>
  <c r="I48" i="1"/>
  <c r="I93" i="1"/>
  <c r="I41" i="1"/>
  <c r="I54" i="1"/>
  <c r="I100" i="1"/>
  <c r="I111" i="1"/>
  <c r="I60" i="1"/>
  <c r="I104" i="1"/>
  <c r="I26" i="1"/>
  <c r="I45" i="1"/>
  <c r="I72" i="1"/>
  <c r="I30" i="1"/>
</calcChain>
</file>

<file path=xl/connections.xml><?xml version="1.0" encoding="utf-8"?>
<connections xmlns="http://schemas.openxmlformats.org/spreadsheetml/2006/main">
  <connection id="1" keepAlive="1" name="Verbinding" type="5" refreshedVersion="5" saveData="1">
    <dbPr connection="Provider=SQLOLEDB.1;Integrated Security=SSPI;Persist Security Info=True;Initial Catalog=RFX001;Data Source=SMEBA-SQL-01\SMEBA;Use Procedure for Prepare=1;Auto Translate=True;Packet Size=4096;Workstation ID=SMEBA-TS-03;Use Encryption for Data=False;Tag with column collation when possible=False" command="SELECT CUSTOMER.cust_type as [rel.type], CONTRACT.notities as [notitie contract 2], CUSTOMER.cust_searchkey as [zoekcode], CONTRACT.cust_id_invdebtor as [fact.debiteur], CONTRACT.rapp_blh_bijw as [rapp. bl/ha], CUSTOMER.cust_id as [relatienr.], CUSTOMER.cust_name1 as [naam], CUSTOMER.hadress_adr1 as [straat-bezoekadres], CUSTOMER.hadress_hsno as [huisnummer-bezoekadres], CUSTOMER.hadress_hsad as [toevoeging-bezoekadres], CUSTOMER.hadress_pstc as [postcode-bezoekadres], CUSTOMER.hadress_city as [plaats-bezoekadres], CONTRACT_AMOUNT.type as [soort], CONTRACT_AMOUNT.amount as [aantal], CUSTOMER.cust_name2 as [naam2], CUSTOMER.cust_workticketmail as [Mail tbv werkbon] FROM CONTRACT,CUSTOMER,CONTRACT_AMOUNT_x000d__x000a_WHERE contract.contract_id = customer.cust_id  and CONTRACT_AMOUNT.contract_id = CONTRACT.contract_id_x000d__x000a_AND customer.cust_id_invdebtor_x000d__x000a_= '524191'_x000d__x000a_AND CUSTOMER.cust_yn_blocked = '0'_x000d__x000a_ORDER BY contract.cust_id_invdebtor,contract.contract_id"/>
  </connection>
  <connection id="2" keepAlive="1" name="Verbinding1" type="5" refreshedVersion="5" saveData="1">
    <dbPr connection="Provider=SQLOLEDB.1;Integrated Security=SSPI;Persist Security Info=True;Initial Catalog=RFX001;Data Source=SMEBA-SQL-01\SMEBA;Use Procedure for Prepare=1;Auto Translate=True;Packet Size=4096;Workstation ID=SMEBA-TS-03;Use Encryption for Data=False;Tag with column collation when possible=False" command="SELECT CUSTOMER.cust_type as [rel.type], CONTRACT.notities as [notitie contract 2], CUSTOMER.cust_searchkey as [zoekcode], CONTRACT.cust_id_invdebtor as [fact.debiteur], CONTRACT.rapp_blh_bijw as [rapp. bl/ha], CUSTOMER.cust_id as [relatienr.], CUSTOMER.cust_name1 as [naam], CUSTOMER.hadress_adr1 as [straat-bezoekadres], CUSTOMER.hadress_hsno as [huisnummer-bezoekadres], CUSTOMER.hadress_hsad as [toevoeging-bezoekadres], CUSTOMER.hadress_pstc as [postcode-bezoekadres], CUSTOMER.hadress_city as [plaats-bezoekadres], CONTRACT_AMOUNT.type as [soort], CONTRACT_AMOUNT.amount as [aantal], CUSTOMER.cust_name2 as [naam2], CUSTOMER.cust_workticketmail as [Mail tbv werkbon] FROM CONTRACT,CUSTOMER,CONTRACT_AMOUNT_x000d__x000a_WHERE contract.contract_id = customer.cust_id  and CONTRACT_AMOUNT.contract_id = CONTRACT.contract_id_x000d__x000a_AND customer.cust_id_invdebtor_x000d__x000a_= '524191'_x000d__x000a_AND CUSTOMER.cust_yn_blocked = '0'_x000d__x000a_ORDER BY contract.cust_id_invdebtor,contract.contract_id"/>
  </connection>
</connections>
</file>

<file path=xl/sharedStrings.xml><?xml version="1.0" encoding="utf-8"?>
<sst xmlns="http://schemas.openxmlformats.org/spreadsheetml/2006/main" count="725" uniqueCount="208">
  <si>
    <t>Bergenboulevard</t>
  </si>
  <si>
    <t>3825 AG</t>
  </si>
  <si>
    <t>AMERSFOORT</t>
  </si>
  <si>
    <t xml:space="preserve">BL  </t>
  </si>
  <si>
    <t xml:space="preserve">BLD </t>
  </si>
  <si>
    <t xml:space="preserve">HAS </t>
  </si>
  <si>
    <t>Wellant (Kantoor)</t>
  </si>
  <si>
    <t>De Molen</t>
  </si>
  <si>
    <t>3995 AX</t>
  </si>
  <si>
    <t>HOUTEN</t>
  </si>
  <si>
    <t>Anna-Hoevestraat</t>
  </si>
  <si>
    <t>3232 VC</t>
  </si>
  <si>
    <t>BRIELLE</t>
  </si>
  <si>
    <t>1e J.C. Mensinglaan</t>
  </si>
  <si>
    <t>1431 RW</t>
  </si>
  <si>
    <t>AALSMEER</t>
  </si>
  <si>
    <t>B</t>
  </si>
  <si>
    <t>2975 BK</t>
  </si>
  <si>
    <t>OTTOLAND</t>
  </si>
  <si>
    <t>Chico Mendesring</t>
  </si>
  <si>
    <t>3315 WX</t>
  </si>
  <si>
    <t>DORDRECHT</t>
  </si>
  <si>
    <t>Huis te Landelaan</t>
  </si>
  <si>
    <t>2283 SG</t>
  </si>
  <si>
    <t>RIJSWIJK ZH</t>
  </si>
  <si>
    <t>Lange Voort</t>
  </si>
  <si>
    <t>2341 KD</t>
  </si>
  <si>
    <t>OEGSTGEEST</t>
  </si>
  <si>
    <t>Madesteinweg</t>
  </si>
  <si>
    <t>2553 EC</t>
  </si>
  <si>
    <t>'S-GRAVENHAGE</t>
  </si>
  <si>
    <t>Archimedesplantsoen</t>
  </si>
  <si>
    <t>1098 JZ</t>
  </si>
  <si>
    <t>AMSTERDAM</t>
  </si>
  <si>
    <t>Doeldijk</t>
  </si>
  <si>
    <t>3417 XD</t>
  </si>
  <si>
    <t>MONTFOORT</t>
  </si>
  <si>
    <t>Zijde</t>
  </si>
  <si>
    <t>2771 EV</t>
  </si>
  <si>
    <t>BOSKOOP</t>
  </si>
  <si>
    <t>Kalkovenweg</t>
  </si>
  <si>
    <t>2401 LK</t>
  </si>
  <si>
    <t>ALPHEN AAN DEN RIJN</t>
  </si>
  <si>
    <t>Sandtlaan</t>
  </si>
  <si>
    <t>2231 CE</t>
  </si>
  <si>
    <t>RIJNSBURG</t>
  </si>
  <si>
    <t>Westvlietweg</t>
  </si>
  <si>
    <t>2491 EC</t>
  </si>
  <si>
    <t>Groenezoom</t>
  </si>
  <si>
    <t>3315 LA</t>
  </si>
  <si>
    <t xml:space="preserve">AP  </t>
  </si>
  <si>
    <t>STL</t>
  </si>
  <si>
    <t>Randhoeve</t>
  </si>
  <si>
    <t>3992 XH</t>
  </si>
  <si>
    <t>Jan van Zutphenstraat</t>
  </si>
  <si>
    <t>1069 RS</t>
  </si>
  <si>
    <t>Jac. P. Thijsselaan</t>
  </si>
  <si>
    <t>1431 KE</t>
  </si>
  <si>
    <t>Linnaeuslaan</t>
  </si>
  <si>
    <t>1431 JV</t>
  </si>
  <si>
    <t>Rijksstraatweg</t>
  </si>
  <si>
    <t>b</t>
  </si>
  <si>
    <t>3286 LS</t>
  </si>
  <si>
    <t>KLAASWAAL</t>
  </si>
  <si>
    <t>Ronsseweg</t>
  </si>
  <si>
    <t>2803 ZK</t>
  </si>
  <si>
    <t>GOUDA</t>
  </si>
  <si>
    <t>Oud Wulfseweg</t>
  </si>
  <si>
    <t>a</t>
  </si>
  <si>
    <t>3992 LT</t>
  </si>
  <si>
    <t>Theo Thijssenplein</t>
  </si>
  <si>
    <t>3555 SJ</t>
  </si>
  <si>
    <t>UTRECHT</t>
  </si>
  <si>
    <t>Laanslootseweg</t>
  </si>
  <si>
    <t>3028 HT</t>
  </si>
  <si>
    <t>Rotterdam</t>
  </si>
  <si>
    <t>Zwarte Pad</t>
  </si>
  <si>
    <t>2771 SR</t>
  </si>
  <si>
    <t>Amersfoortsestraatweg</t>
  </si>
  <si>
    <t>1412 KA</t>
  </si>
  <si>
    <t>NAARDEN</t>
  </si>
  <si>
    <t/>
  </si>
  <si>
    <t>Totaal:</t>
  </si>
  <si>
    <t>HV17820AF</t>
  </si>
  <si>
    <t>HV13100KN</t>
  </si>
  <si>
    <t>HV16420BR</t>
  </si>
  <si>
    <t>HV17450AA</t>
  </si>
  <si>
    <t>HV16440OT</t>
  </si>
  <si>
    <t>HV16460DO</t>
  </si>
  <si>
    <t>HV17240RW</t>
  </si>
  <si>
    <t>HV17030OE</t>
  </si>
  <si>
    <t>HV17220DM</t>
  </si>
  <si>
    <t>HV17420AO</t>
  </si>
  <si>
    <t>HV16220MO</t>
  </si>
  <si>
    <t>HV17040BK</t>
  </si>
  <si>
    <t>HV17050AR</t>
  </si>
  <si>
    <t>HV17020RB</t>
  </si>
  <si>
    <t>HV17230DW</t>
  </si>
  <si>
    <t>HV16450DO</t>
  </si>
  <si>
    <t>Komt nieuwbouw 2022</t>
  </si>
  <si>
    <t>HV16240HU</t>
  </si>
  <si>
    <t>HV16250HU/HV16240HU</t>
  </si>
  <si>
    <t>HV17440AA</t>
  </si>
  <si>
    <t>HV17460AA</t>
  </si>
  <si>
    <t>HV16430KL</t>
  </si>
  <si>
    <t>HV17060GO/HV17070GO</t>
  </si>
  <si>
    <t>Tijdelijke locatiecode</t>
  </si>
  <si>
    <t>HV16230UT</t>
  </si>
  <si>
    <t>HV17250RT</t>
  </si>
  <si>
    <t>HV17830NA</t>
  </si>
  <si>
    <t>Amersfoort AF10</t>
  </si>
  <si>
    <t>Brielle BR10</t>
  </si>
  <si>
    <t>Ottoland OT10</t>
  </si>
  <si>
    <t>Dordrecht DO05 MBO</t>
  </si>
  <si>
    <t>Rijswijk RY05</t>
  </si>
  <si>
    <t>Oegstgeest OE10</t>
  </si>
  <si>
    <t>Den Haag Madestein MS10</t>
  </si>
  <si>
    <t>Montfoort MO10</t>
  </si>
  <si>
    <t>Boskoop BO10</t>
  </si>
  <si>
    <t>Alphen aan de Rijn AL10</t>
  </si>
  <si>
    <t>Den Haag Westvliet WV10</t>
  </si>
  <si>
    <t>Dordrecht VMBO DO10</t>
  </si>
  <si>
    <t>Houten HO05 / HO10 Randhoeve</t>
  </si>
  <si>
    <t>Aalsmeer Groenstrook VMBO AA10</t>
  </si>
  <si>
    <t xml:space="preserve"> Dordrecht DO05 MBO</t>
  </si>
  <si>
    <t>Rijnsburg VMBO RI10</t>
  </si>
  <si>
    <t>HO05 / HO10 Randhoeve</t>
  </si>
  <si>
    <t>Aalsmeer MBO AA05</t>
  </si>
  <si>
    <t>Klaaswaal KL10</t>
  </si>
  <si>
    <t>Gouda GU10 VMBO/GU05 M</t>
  </si>
  <si>
    <t>Houten HO05 Wulfseweg</t>
  </si>
  <si>
    <t>Utrecht UT10</t>
  </si>
  <si>
    <t>Natuurtuin Boskoop</t>
  </si>
  <si>
    <t>Naarden NA10 / NA05</t>
  </si>
  <si>
    <t>Yuvertapark Houten</t>
  </si>
  <si>
    <t>Aalsmeer Westplas WE10</t>
  </si>
  <si>
    <t>Amsterdam Linnaeus West-WA10/WA</t>
  </si>
  <si>
    <t>Rijswijk Dierenbescherming c.q. "Knaaghof"</t>
  </si>
  <si>
    <t>Locatiecode:</t>
  </si>
  <si>
    <t>Brandblusmiddelen:</t>
  </si>
  <si>
    <t>Totalen:</t>
  </si>
  <si>
    <t>Amsterdam Sloten Oost- SL10 (VMBO-MBO)</t>
  </si>
  <si>
    <t>HV17430AW/HV17470AM</t>
  </si>
  <si>
    <t>Naam:</t>
  </si>
  <si>
    <t>Adres:</t>
  </si>
  <si>
    <t>Nr.:</t>
  </si>
  <si>
    <t>Pcode:</t>
  </si>
  <si>
    <t>Woonplaats:</t>
  </si>
  <si>
    <t>Soort:</t>
  </si>
  <si>
    <t>Aantal</t>
  </si>
  <si>
    <t>Per locatie:</t>
  </si>
  <si>
    <t>Opmerkingen:</t>
  </si>
  <si>
    <t>Inbraakinstallaties:</t>
  </si>
  <si>
    <t>Brandmeldinstallaties incl. deurmagneten:</t>
  </si>
  <si>
    <t>RWA installaties:</t>
  </si>
  <si>
    <t>Brandschermen:</t>
  </si>
  <si>
    <t>Galaxy</t>
  </si>
  <si>
    <t>CD</t>
  </si>
  <si>
    <t>Penta</t>
  </si>
  <si>
    <t>Drager D5000</t>
  </si>
  <si>
    <t>ATS Advanced</t>
  </si>
  <si>
    <t>Siemens FC721</t>
  </si>
  <si>
    <t>Expera</t>
  </si>
  <si>
    <t>ML</t>
  </si>
  <si>
    <t>Argina</t>
  </si>
  <si>
    <t>ATS Classis</t>
  </si>
  <si>
    <t>Bosch</t>
  </si>
  <si>
    <t>Siemens</t>
  </si>
  <si>
    <t>NSC solution F2</t>
  </si>
  <si>
    <t>ATS Classic</t>
  </si>
  <si>
    <t>Colt</t>
  </si>
  <si>
    <t>Inbraakinstallaties</t>
  </si>
  <si>
    <t>Brandmeldinstallaties</t>
  </si>
  <si>
    <t>RWA Installaties</t>
  </si>
  <si>
    <t>Brandschermen</t>
  </si>
  <si>
    <t>Inbraak-, brand-, ontruimings-, RWA installaties en brandschermen</t>
  </si>
  <si>
    <t>Chex??</t>
  </si>
  <si>
    <t>Opm. 1: aantallen zijn indicatief en onderhevig aan aanpassingen van het gebouw en/of wettelijke eisen.</t>
  </si>
  <si>
    <t>Opm.: aantallen zijn indicatief en onderhevig aan aanpassingen van het gebouw, mutaties  en/of wettelijke eisen.</t>
  </si>
  <si>
    <t>Assetlijst behorende bij bijlage 6 "prijzenblad".</t>
  </si>
  <si>
    <t>Dependance</t>
  </si>
  <si>
    <t>Aritech</t>
  </si>
  <si>
    <t>ATS Classic 4000</t>
  </si>
  <si>
    <t>Protec</t>
  </si>
  <si>
    <t>ATS Advances</t>
  </si>
  <si>
    <t>Madestein Kas</t>
  </si>
  <si>
    <t>Siemens FC10</t>
  </si>
  <si>
    <t>????</t>
  </si>
  <si>
    <t>Ajax</t>
  </si>
  <si>
    <t>Noodgebouw</t>
  </si>
  <si>
    <t>Morley</t>
  </si>
  <si>
    <t>230V melders</t>
  </si>
  <si>
    <t>Klaaswaal Bijgebouw</t>
  </si>
  <si>
    <t>Notifier conventioneel</t>
  </si>
  <si>
    <t>Ottoland Dieren</t>
  </si>
  <si>
    <t>Ottoland Kas</t>
  </si>
  <si>
    <t xml:space="preserve">Notifier  </t>
  </si>
  <si>
    <t>Rijnsburg Kas</t>
  </si>
  <si>
    <t xml:space="preserve">ATS Advanced </t>
  </si>
  <si>
    <t>Defect</t>
  </si>
  <si>
    <t>Siemens 3x</t>
  </si>
  <si>
    <t>Defect wordt vervangen voor ATS?</t>
  </si>
  <si>
    <t>Additioneel Utrecht</t>
  </si>
  <si>
    <t>Opm. 2: Installaties, zijn incl. nevenpanelen, detectoren, alle bijbehorende componenten en schakelingen tbv aansturing installaties, ed (zie ook PvE).</t>
  </si>
  <si>
    <t>Brandslanghaspel (HAS)</t>
  </si>
  <si>
    <t>Blusdeken (BLD)</t>
  </si>
  <si>
    <t>Droge blusleiding/aansluitpunt (AP), stijgleiding (STL).</t>
  </si>
  <si>
    <t xml:space="preserve">(Brand-)blustoestel (BL)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</si>
</sst>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rgb="FF00B0F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0" fillId="0" borderId="1" xfId="0" applyNumberFormat="1" applyBorder="1"/>
    <xf numFmtId="49" fontId="0" fillId="0" borderId="1" xfId="0" applyNumberFormat="1" applyBorder="1"/>
    <xf numFmtId="49" fontId="1" fillId="0" borderId="1" xfId="0" applyNumberFormat="1" applyFont="1" applyBorder="1"/>
    <xf numFmtId="49" fontId="3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49" fontId="1" fillId="0" borderId="7" xfId="0" applyNumberFormat="1" applyFont="1" applyBorder="1"/>
    <xf numFmtId="49" fontId="0" fillId="0" borderId="7" xfId="0" applyNumberFormat="1" applyBorder="1"/>
    <xf numFmtId="1" fontId="0" fillId="0" borderId="7" xfId="0" applyNumberFormat="1" applyBorder="1"/>
    <xf numFmtId="49" fontId="3" fillId="0" borderId="7" xfId="0" applyNumberFormat="1" applyFont="1" applyBorder="1"/>
    <xf numFmtId="0" fontId="0" fillId="0" borderId="0" xfId="0" applyFont="1"/>
    <xf numFmtId="0" fontId="4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3" fillId="0" borderId="12" xfId="0" applyFont="1" applyFill="1" applyBorder="1" applyAlignment="1">
      <alignment horizontal="center"/>
    </xf>
    <xf numFmtId="49" fontId="0" fillId="0" borderId="13" xfId="0" applyNumberFormat="1" applyBorder="1"/>
    <xf numFmtId="1" fontId="0" fillId="0" borderId="13" xfId="0" applyNumberFormat="1" applyBorder="1"/>
    <xf numFmtId="0" fontId="6" fillId="0" borderId="0" xfId="0" applyFont="1" applyAlignment="1">
      <alignment horizontal="left"/>
    </xf>
    <xf numFmtId="0" fontId="2" fillId="0" borderId="15" xfId="0" applyFont="1" applyBorder="1"/>
    <xf numFmtId="1" fontId="0" fillId="0" borderId="16" xfId="0" applyNumberFormat="1" applyBorder="1"/>
    <xf numFmtId="1" fontId="0" fillId="0" borderId="17" xfId="0" applyNumberFormat="1" applyBorder="1"/>
    <xf numFmtId="1" fontId="3" fillId="0" borderId="17" xfId="0" applyNumberFormat="1" applyFont="1" applyBorder="1"/>
    <xf numFmtId="1" fontId="3" fillId="0" borderId="18" xfId="0" applyNumberFormat="1" applyFont="1" applyBorder="1"/>
    <xf numFmtId="0" fontId="0" fillId="0" borderId="5" xfId="0" applyBorder="1"/>
    <xf numFmtId="49" fontId="0" fillId="0" borderId="5" xfId="0" applyNumberFormat="1" applyFill="1" applyBorder="1"/>
    <xf numFmtId="0" fontId="0" fillId="0" borderId="8" xfId="0" applyBorder="1"/>
    <xf numFmtId="0" fontId="2" fillId="0" borderId="11" xfId="0" applyFont="1" applyFill="1" applyBorder="1"/>
    <xf numFmtId="0" fontId="0" fillId="0" borderId="14" xfId="0" applyBorder="1"/>
    <xf numFmtId="0" fontId="0" fillId="0" borderId="1" xfId="0" applyBorder="1"/>
    <xf numFmtId="0" fontId="0" fillId="0" borderId="0" xfId="0" applyBorder="1"/>
    <xf numFmtId="0" fontId="3" fillId="0" borderId="6" xfId="0" applyFont="1" applyFill="1" applyBorder="1" applyAlignment="1">
      <alignment horizontal="center"/>
    </xf>
    <xf numFmtId="0" fontId="0" fillId="0" borderId="7" xfId="0" applyBorder="1"/>
    <xf numFmtId="0" fontId="8" fillId="0" borderId="0" xfId="0" applyFont="1" applyAlignment="1">
      <alignment horizontal="left"/>
    </xf>
    <xf numFmtId="1" fontId="0" fillId="2" borderId="1" xfId="0" applyNumberFormat="1" applyFill="1" applyBorder="1"/>
    <xf numFmtId="49" fontId="0" fillId="2" borderId="1" xfId="0" applyNumberFormat="1" applyFill="1" applyBorder="1"/>
    <xf numFmtId="0" fontId="0" fillId="2" borderId="1" xfId="0" applyFill="1" applyBorder="1"/>
    <xf numFmtId="0" fontId="0" fillId="0" borderId="19" xfId="0" applyFill="1" applyBorder="1"/>
    <xf numFmtId="0" fontId="0" fillId="3" borderId="1" xfId="0" applyFill="1" applyBorder="1"/>
    <xf numFmtId="0" fontId="3" fillId="0" borderId="20" xfId="0" applyFont="1" applyFill="1" applyBorder="1" applyAlignment="1">
      <alignment horizontal="center"/>
    </xf>
    <xf numFmtId="49" fontId="0" fillId="0" borderId="21" xfId="0" applyNumberFormat="1" applyBorder="1"/>
    <xf numFmtId="1" fontId="0" fillId="0" borderId="21" xfId="0" applyNumberFormat="1" applyBorder="1"/>
    <xf numFmtId="0" fontId="0" fillId="0" borderId="21" xfId="0" applyBorder="1"/>
    <xf numFmtId="0" fontId="0" fillId="0" borderId="22" xfId="0" applyBorder="1"/>
    <xf numFmtId="0" fontId="3" fillId="0" borderId="23" xfId="0" applyFont="1" applyFill="1" applyBorder="1" applyAlignment="1">
      <alignment horizontal="center"/>
    </xf>
    <xf numFmtId="0" fontId="2" fillId="0" borderId="24" xfId="0" applyFont="1" applyFill="1" applyBorder="1"/>
    <xf numFmtId="0" fontId="7" fillId="0" borderId="24" xfId="0" applyFont="1" applyFill="1" applyBorder="1" applyAlignment="1">
      <alignment horizontal="center" wrapText="1"/>
    </xf>
    <xf numFmtId="0" fontId="0" fillId="0" borderId="25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6350</xdr:colOff>
      <xdr:row>1</xdr:row>
      <xdr:rowOff>69850</xdr:rowOff>
    </xdr:from>
    <xdr:to>
      <xdr:col>10</xdr:col>
      <xdr:colOff>790927</xdr:colOff>
      <xdr:row>6</xdr:row>
      <xdr:rowOff>48551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0200" y="304800"/>
          <a:ext cx="1635477" cy="950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263877</xdr:colOff>
      <xdr:row>4</xdr:row>
      <xdr:rowOff>112051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84150"/>
          <a:ext cx="1635477" cy="950251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ExterneGegevens_1" backgroundRefresh="0" connectionId="2" autoFormatId="16" applyNumberFormats="0" applyBorderFormats="0" applyFontFormats="1" applyPatternFormats="1" applyAlignmentFormats="0" applyWidthHeightFormats="0">
  <queryTableRefresh nextId="17">
    <queryTableFields count="9">
      <queryTableField id="6" name="relatienr."/>
      <queryTableField id="7" name="naam"/>
      <queryTableField id="8" name="straat-bezoekadres"/>
      <queryTableField id="9" name="huisnummer-bezoekadres"/>
      <queryTableField id="10" name="toevoeging-bezoekadres"/>
      <queryTableField id="11" name="postcode-bezoekadres"/>
      <queryTableField id="12" name="plaats-bezoekadres"/>
      <queryTableField id="13" name="soort"/>
      <queryTableField id="14" name="aantal"/>
    </queryTableFields>
    <queryTableDeletedFields count="7">
      <deletedField name="rel.type"/>
      <deletedField name="notitie contract 2"/>
      <deletedField name="zoekcode"/>
      <deletedField name="fact.debiteur"/>
      <deletedField name="rapp. bl/ha"/>
      <deletedField name="naam2"/>
      <deletedField name="Mail tbv werkbon"/>
    </queryTableDeletedFields>
  </queryTableRefresh>
</queryTable>
</file>

<file path=xl/queryTables/queryTable2.xml><?xml version="1.0" encoding="utf-8"?>
<queryTable xmlns="http://schemas.openxmlformats.org/spreadsheetml/2006/main" name="ExterneGegevens_1" backgroundRefresh="0" connectionId="1" autoFormatId="16" applyNumberFormats="0" applyBorderFormats="0" applyFontFormats="1" applyPatternFormats="1" applyAlignmentFormats="0" applyWidthHeightFormats="0">
  <queryTableRefresh nextId="17">
    <queryTableFields count="9">
      <queryTableField id="6" name="relatienr."/>
      <queryTableField id="7" name="naam"/>
      <queryTableField id="8" name="straat-bezoekadres"/>
      <queryTableField id="9" name="huisnummer-bezoekadres"/>
      <queryTableField id="10" name="toevoeging-bezoekadres"/>
      <queryTableField id="11" name="postcode-bezoekadres"/>
      <queryTableField id="12" name="plaats-bezoekadres"/>
      <queryTableField id="13" name="soort"/>
      <queryTableField id="14" name="aantal"/>
    </queryTableFields>
    <queryTableDeletedFields count="7">
      <deletedField name="rel.type"/>
      <deletedField name="notitie contract 2"/>
      <deletedField name="zoekcode"/>
      <deletedField name="fact.debiteur"/>
      <deletedField name="rapp. bl/ha"/>
      <deletedField name="naam2"/>
      <deletedField name="Mail tbv werkbon"/>
    </queryTableDeletedFields>
  </queryTableRefresh>
</query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I10" sqref="I10"/>
    </sheetView>
  </sheetViews>
  <sheetFormatPr defaultColWidth="8.90625" defaultRowHeight="14.5" x14ac:dyDescent="0.35"/>
  <cols>
    <col min="1" max="1" width="13.81640625" customWidth="1"/>
    <col min="2" max="2" width="37.81640625" bestFit="1" customWidth="1"/>
    <col min="3" max="3" width="20.54296875" bestFit="1" customWidth="1"/>
    <col min="4" max="4" width="7.81640625" bestFit="1" customWidth="1"/>
    <col min="5" max="5" width="5.7265625" customWidth="1"/>
    <col min="6" max="6" width="21.54296875" bestFit="1" customWidth="1"/>
    <col min="7" max="7" width="19.6328125" bestFit="1" customWidth="1"/>
    <col min="8" max="8" width="19.08984375" customWidth="1"/>
    <col min="9" max="9" width="22.26953125" customWidth="1"/>
    <col min="10" max="10" width="12.1796875" customWidth="1"/>
    <col min="11" max="11" width="15.26953125" customWidth="1"/>
    <col min="12" max="12" width="30.90625" customWidth="1"/>
  </cols>
  <sheetData>
    <row r="1" spans="1:12" ht="18.5" x14ac:dyDescent="0.45">
      <c r="A1" s="41" t="s">
        <v>179</v>
      </c>
    </row>
    <row r="2" spans="1:12" x14ac:dyDescent="0.35">
      <c r="F2" s="38"/>
      <c r="G2" s="38"/>
      <c r="H2" s="38"/>
      <c r="I2" s="38"/>
      <c r="J2" s="38"/>
    </row>
    <row r="3" spans="1:12" ht="18.5" x14ac:dyDescent="0.45">
      <c r="A3" s="14" t="s">
        <v>175</v>
      </c>
      <c r="B3" s="13"/>
      <c r="C3" s="13"/>
      <c r="F3" s="38"/>
      <c r="G3" s="38"/>
      <c r="H3" s="38"/>
      <c r="I3" s="38"/>
      <c r="J3" s="38"/>
    </row>
    <row r="4" spans="1:12" x14ac:dyDescent="0.35">
      <c r="A4" s="26" t="s">
        <v>177</v>
      </c>
      <c r="B4" s="13"/>
      <c r="C4" s="13"/>
      <c r="F4" s="38"/>
      <c r="G4" s="38"/>
      <c r="H4" s="38"/>
      <c r="I4" s="38"/>
      <c r="J4" s="38"/>
    </row>
    <row r="5" spans="1:12" x14ac:dyDescent="0.35">
      <c r="A5" s="26" t="s">
        <v>203</v>
      </c>
      <c r="B5" s="13"/>
      <c r="C5" s="13"/>
      <c r="F5" s="38"/>
      <c r="G5" s="38"/>
      <c r="H5" s="38"/>
      <c r="I5" s="38"/>
      <c r="J5" s="38"/>
    </row>
    <row r="6" spans="1:12" x14ac:dyDescent="0.35">
      <c r="A6" s="5"/>
      <c r="B6" s="13"/>
      <c r="C6" s="13"/>
      <c r="F6" s="38"/>
      <c r="G6" s="38"/>
      <c r="H6" s="38"/>
      <c r="I6" s="38"/>
      <c r="J6" s="38"/>
    </row>
    <row r="7" spans="1:12" ht="15" thickBot="1" x14ac:dyDescent="0.4">
      <c r="A7" s="5" t="s">
        <v>140</v>
      </c>
      <c r="B7" s="13"/>
      <c r="C7" s="13"/>
      <c r="F7" s="38"/>
      <c r="G7" s="38"/>
      <c r="H7" s="38"/>
      <c r="I7" s="38"/>
      <c r="J7" s="38"/>
    </row>
    <row r="8" spans="1:12" ht="15" thickTop="1" x14ac:dyDescent="0.35">
      <c r="A8" s="15">
        <f>H52</f>
        <v>35</v>
      </c>
      <c r="B8" s="16" t="s">
        <v>171</v>
      </c>
      <c r="C8" s="13"/>
      <c r="F8" s="38"/>
      <c r="G8" s="38"/>
      <c r="H8" s="38"/>
      <c r="I8" s="38"/>
      <c r="J8" s="38"/>
    </row>
    <row r="9" spans="1:12" x14ac:dyDescent="0.35">
      <c r="A9" s="17">
        <f>I54</f>
        <v>36</v>
      </c>
      <c r="B9" s="18" t="s">
        <v>172</v>
      </c>
      <c r="C9" s="13"/>
      <c r="F9" s="38"/>
      <c r="G9" s="38"/>
      <c r="H9" s="38"/>
      <c r="I9" s="38"/>
      <c r="J9" s="38"/>
    </row>
    <row r="10" spans="1:12" x14ac:dyDescent="0.35">
      <c r="A10" s="17">
        <f>J52</f>
        <v>1</v>
      </c>
      <c r="B10" s="18" t="s">
        <v>173</v>
      </c>
      <c r="C10" s="13"/>
      <c r="F10" s="38"/>
      <c r="G10" s="38"/>
      <c r="H10" s="38"/>
      <c r="I10" s="38"/>
      <c r="J10" s="38"/>
    </row>
    <row r="11" spans="1:12" ht="15" thickBot="1" x14ac:dyDescent="0.4">
      <c r="A11" s="19">
        <f>K52</f>
        <v>2</v>
      </c>
      <c r="B11" s="20" t="s">
        <v>174</v>
      </c>
      <c r="C11" s="13"/>
    </row>
    <row r="12" spans="1:12" ht="15" thickTop="1" x14ac:dyDescent="0.35">
      <c r="A12" s="5"/>
    </row>
    <row r="13" spans="1:12" x14ac:dyDescent="0.35">
      <c r="A13" s="5"/>
    </row>
    <row r="14" spans="1:12" ht="15" thickBot="1" x14ac:dyDescent="0.4">
      <c r="A14" s="5" t="s">
        <v>150</v>
      </c>
    </row>
    <row r="15" spans="1:12" ht="27.5" thickTop="1" thickBot="1" x14ac:dyDescent="0.4">
      <c r="A15" s="52" t="s">
        <v>138</v>
      </c>
      <c r="B15" s="53" t="s">
        <v>143</v>
      </c>
      <c r="C15" s="53" t="s">
        <v>144</v>
      </c>
      <c r="D15" s="53" t="s">
        <v>145</v>
      </c>
      <c r="E15" s="53"/>
      <c r="F15" s="53" t="s">
        <v>146</v>
      </c>
      <c r="G15" s="53" t="s">
        <v>147</v>
      </c>
      <c r="H15" s="54" t="s">
        <v>152</v>
      </c>
      <c r="I15" s="54" t="s">
        <v>153</v>
      </c>
      <c r="J15" s="54" t="s">
        <v>154</v>
      </c>
      <c r="K15" s="54" t="s">
        <v>155</v>
      </c>
      <c r="L15" s="55" t="s">
        <v>151</v>
      </c>
    </row>
    <row r="16" spans="1:12" x14ac:dyDescent="0.35">
      <c r="A16" s="47" t="s">
        <v>103</v>
      </c>
      <c r="B16" s="48" t="s">
        <v>127</v>
      </c>
      <c r="C16" s="48" t="s">
        <v>58</v>
      </c>
      <c r="D16" s="49">
        <v>2</v>
      </c>
      <c r="E16" s="48"/>
      <c r="F16" s="48" t="s">
        <v>59</v>
      </c>
      <c r="G16" s="48" t="s">
        <v>15</v>
      </c>
      <c r="H16" s="48" t="s">
        <v>182</v>
      </c>
      <c r="I16" s="49" t="s">
        <v>158</v>
      </c>
      <c r="J16" s="50"/>
      <c r="K16" s="50"/>
      <c r="L16" s="51"/>
    </row>
    <row r="17" spans="1:12" x14ac:dyDescent="0.35">
      <c r="A17" s="6" t="s">
        <v>102</v>
      </c>
      <c r="B17" s="2" t="s">
        <v>123</v>
      </c>
      <c r="C17" s="2" t="s">
        <v>56</v>
      </c>
      <c r="D17" s="1">
        <v>18</v>
      </c>
      <c r="E17" s="2"/>
      <c r="F17" s="2" t="s">
        <v>57</v>
      </c>
      <c r="G17" s="2" t="s">
        <v>15</v>
      </c>
      <c r="H17" s="2" t="s">
        <v>169</v>
      </c>
      <c r="I17" s="1" t="s">
        <v>183</v>
      </c>
      <c r="J17" s="37"/>
      <c r="K17" s="37"/>
      <c r="L17" s="32"/>
    </row>
    <row r="18" spans="1:12" x14ac:dyDescent="0.35">
      <c r="A18" s="6"/>
      <c r="B18" s="2" t="s">
        <v>180</v>
      </c>
      <c r="C18" s="2"/>
      <c r="D18" s="1"/>
      <c r="E18" s="2"/>
      <c r="F18" s="2"/>
      <c r="G18" s="2"/>
      <c r="H18" s="2" t="s">
        <v>160</v>
      </c>
      <c r="I18" s="42" t="s">
        <v>181</v>
      </c>
      <c r="J18" s="37"/>
      <c r="K18" s="37"/>
      <c r="L18" s="32"/>
    </row>
    <row r="19" spans="1:12" x14ac:dyDescent="0.35">
      <c r="A19" s="6" t="s">
        <v>86</v>
      </c>
      <c r="B19" s="2" t="s">
        <v>135</v>
      </c>
      <c r="C19" s="2" t="s">
        <v>13</v>
      </c>
      <c r="D19" s="1">
        <v>40</v>
      </c>
      <c r="E19" s="2"/>
      <c r="F19" s="2" t="s">
        <v>14</v>
      </c>
      <c r="G19" s="2" t="s">
        <v>15</v>
      </c>
      <c r="H19" s="2" t="s">
        <v>156</v>
      </c>
      <c r="I19" s="1" t="s">
        <v>158</v>
      </c>
      <c r="J19" s="37"/>
      <c r="K19" s="37"/>
      <c r="L19" s="32"/>
    </row>
    <row r="20" spans="1:12" x14ac:dyDescent="0.35">
      <c r="A20" s="6" t="s">
        <v>83</v>
      </c>
      <c r="B20" s="2" t="s">
        <v>110</v>
      </c>
      <c r="C20" s="2" t="s">
        <v>0</v>
      </c>
      <c r="D20" s="1">
        <v>11</v>
      </c>
      <c r="E20" s="2"/>
      <c r="F20" s="2" t="s">
        <v>1</v>
      </c>
      <c r="G20" s="2" t="s">
        <v>2</v>
      </c>
      <c r="H20" s="37" t="s">
        <v>157</v>
      </c>
      <c r="I20" s="37" t="s">
        <v>166</v>
      </c>
      <c r="J20" s="37"/>
      <c r="K20" s="37"/>
      <c r="L20" s="32"/>
    </row>
    <row r="21" spans="1:12" x14ac:dyDescent="0.35">
      <c r="A21" s="6" t="s">
        <v>95</v>
      </c>
      <c r="B21" s="2" t="s">
        <v>119</v>
      </c>
      <c r="C21" s="2" t="s">
        <v>40</v>
      </c>
      <c r="D21" s="1">
        <v>62</v>
      </c>
      <c r="E21" s="2"/>
      <c r="F21" s="2" t="s">
        <v>41</v>
      </c>
      <c r="G21" s="2" t="s">
        <v>42</v>
      </c>
      <c r="H21" s="37" t="s">
        <v>163</v>
      </c>
      <c r="I21" s="37" t="s">
        <v>162</v>
      </c>
      <c r="J21" s="37"/>
      <c r="K21" s="37"/>
      <c r="L21" s="32"/>
    </row>
    <row r="22" spans="1:12" x14ac:dyDescent="0.35">
      <c r="A22" s="6" t="s">
        <v>142</v>
      </c>
      <c r="B22" s="2" t="s">
        <v>141</v>
      </c>
      <c r="C22" s="2" t="s">
        <v>54</v>
      </c>
      <c r="D22" s="1">
        <v>60</v>
      </c>
      <c r="E22" s="2"/>
      <c r="F22" s="2" t="s">
        <v>55</v>
      </c>
      <c r="G22" s="2" t="s">
        <v>33</v>
      </c>
      <c r="H22" s="37" t="s">
        <v>160</v>
      </c>
      <c r="I22" s="37" t="s">
        <v>158</v>
      </c>
      <c r="J22" s="37"/>
      <c r="K22" s="37"/>
      <c r="L22" s="32"/>
    </row>
    <row r="23" spans="1:12" x14ac:dyDescent="0.35">
      <c r="A23" s="6" t="s">
        <v>92</v>
      </c>
      <c r="B23" s="2" t="s">
        <v>136</v>
      </c>
      <c r="C23" s="2" t="s">
        <v>31</v>
      </c>
      <c r="D23" s="1">
        <v>87</v>
      </c>
      <c r="E23" s="2"/>
      <c r="F23" s="2" t="s">
        <v>32</v>
      </c>
      <c r="G23" s="2" t="s">
        <v>33</v>
      </c>
      <c r="H23" s="37" t="s">
        <v>156</v>
      </c>
      <c r="I23" s="37" t="s">
        <v>158</v>
      </c>
      <c r="J23" s="37"/>
      <c r="K23" s="37"/>
      <c r="L23" s="32"/>
    </row>
    <row r="24" spans="1:12" x14ac:dyDescent="0.35">
      <c r="A24" s="6" t="s">
        <v>85</v>
      </c>
      <c r="B24" s="2" t="s">
        <v>111</v>
      </c>
      <c r="C24" s="2" t="s">
        <v>10</v>
      </c>
      <c r="D24" s="1">
        <v>2</v>
      </c>
      <c r="E24" s="2"/>
      <c r="F24" s="2" t="s">
        <v>11</v>
      </c>
      <c r="G24" s="2" t="s">
        <v>12</v>
      </c>
      <c r="H24" s="37" t="s">
        <v>184</v>
      </c>
      <c r="I24" s="37" t="s">
        <v>168</v>
      </c>
      <c r="J24" s="37"/>
      <c r="K24" s="37"/>
      <c r="L24" s="32"/>
    </row>
    <row r="25" spans="1:12" x14ac:dyDescent="0.35">
      <c r="A25" s="6" t="s">
        <v>94</v>
      </c>
      <c r="B25" s="2" t="s">
        <v>118</v>
      </c>
      <c r="C25" s="2" t="s">
        <v>37</v>
      </c>
      <c r="D25" s="1">
        <v>105</v>
      </c>
      <c r="E25" s="2"/>
      <c r="F25" s="2" t="s">
        <v>38</v>
      </c>
      <c r="G25" s="2" t="s">
        <v>39</v>
      </c>
      <c r="H25" s="37" t="s">
        <v>156</v>
      </c>
      <c r="I25" s="37" t="s">
        <v>166</v>
      </c>
      <c r="J25" s="37"/>
      <c r="K25" s="37"/>
      <c r="L25" s="32"/>
    </row>
    <row r="26" spans="1:12" x14ac:dyDescent="0.35">
      <c r="A26" s="6" t="s">
        <v>94</v>
      </c>
      <c r="B26" s="2" t="s">
        <v>132</v>
      </c>
      <c r="C26" s="2" t="s">
        <v>76</v>
      </c>
      <c r="D26" s="1">
        <v>1</v>
      </c>
      <c r="E26" s="2"/>
      <c r="F26" s="2" t="s">
        <v>77</v>
      </c>
      <c r="G26" s="2" t="s">
        <v>39</v>
      </c>
      <c r="H26" s="2"/>
      <c r="I26" s="1"/>
      <c r="J26" s="37"/>
      <c r="K26" s="37"/>
      <c r="L26" s="32"/>
    </row>
    <row r="27" spans="1:12" x14ac:dyDescent="0.35">
      <c r="A27" s="6" t="s">
        <v>91</v>
      </c>
      <c r="B27" s="2" t="s">
        <v>116</v>
      </c>
      <c r="C27" s="2" t="s">
        <v>28</v>
      </c>
      <c r="D27" s="1">
        <v>25</v>
      </c>
      <c r="E27" s="2"/>
      <c r="F27" s="2" t="s">
        <v>29</v>
      </c>
      <c r="G27" s="2" t="s">
        <v>30</v>
      </c>
      <c r="H27" s="37" t="s">
        <v>165</v>
      </c>
      <c r="I27" s="37" t="s">
        <v>164</v>
      </c>
      <c r="J27" s="37"/>
      <c r="K27" s="37"/>
      <c r="L27" s="32"/>
    </row>
    <row r="28" spans="1:12" x14ac:dyDescent="0.35">
      <c r="A28" s="6"/>
      <c r="B28" s="2" t="s">
        <v>185</v>
      </c>
      <c r="C28" s="2"/>
      <c r="D28" s="1"/>
      <c r="E28" s="2"/>
      <c r="F28" s="2"/>
      <c r="G28" s="2"/>
      <c r="H28" s="37" t="s">
        <v>156</v>
      </c>
      <c r="I28" s="37"/>
      <c r="J28" s="37"/>
      <c r="K28" s="37"/>
      <c r="L28" s="32"/>
    </row>
    <row r="29" spans="1:12" x14ac:dyDescent="0.35">
      <c r="A29" s="6" t="s">
        <v>97</v>
      </c>
      <c r="B29" s="2" t="s">
        <v>120</v>
      </c>
      <c r="C29" s="2" t="s">
        <v>46</v>
      </c>
      <c r="D29" s="1">
        <v>42</v>
      </c>
      <c r="E29" s="2"/>
      <c r="F29" s="2" t="s">
        <v>47</v>
      </c>
      <c r="G29" s="2" t="s">
        <v>30</v>
      </c>
      <c r="H29" s="37" t="s">
        <v>156</v>
      </c>
      <c r="I29" s="37" t="s">
        <v>158</v>
      </c>
      <c r="J29" s="37"/>
      <c r="K29" s="37"/>
      <c r="L29" s="32"/>
    </row>
    <row r="30" spans="1:12" x14ac:dyDescent="0.35">
      <c r="A30" s="6" t="s">
        <v>88</v>
      </c>
      <c r="B30" s="2" t="s">
        <v>113</v>
      </c>
      <c r="C30" s="2" t="s">
        <v>19</v>
      </c>
      <c r="D30" s="1">
        <v>825</v>
      </c>
      <c r="E30" s="2"/>
      <c r="F30" s="2" t="s">
        <v>20</v>
      </c>
      <c r="G30" s="2" t="s">
        <v>21</v>
      </c>
      <c r="H30" s="2" t="s">
        <v>160</v>
      </c>
      <c r="I30" s="1" t="s">
        <v>158</v>
      </c>
      <c r="J30" s="37"/>
      <c r="K30" s="37"/>
      <c r="L30" s="32"/>
    </row>
    <row r="31" spans="1:12" x14ac:dyDescent="0.35">
      <c r="A31" s="6" t="s">
        <v>98</v>
      </c>
      <c r="B31" s="2" t="s">
        <v>121</v>
      </c>
      <c r="C31" s="2" t="s">
        <v>48</v>
      </c>
      <c r="D31" s="1">
        <v>400</v>
      </c>
      <c r="E31" s="2"/>
      <c r="F31" s="2" t="s">
        <v>49</v>
      </c>
      <c r="G31" s="2" t="s">
        <v>21</v>
      </c>
      <c r="H31" s="37" t="s">
        <v>156</v>
      </c>
      <c r="I31" s="37" t="s">
        <v>168</v>
      </c>
      <c r="J31" s="37"/>
      <c r="K31" s="37"/>
      <c r="L31" s="33" t="s">
        <v>99</v>
      </c>
    </row>
    <row r="32" spans="1:12" x14ac:dyDescent="0.35">
      <c r="A32" s="6" t="s">
        <v>105</v>
      </c>
      <c r="B32" s="2" t="s">
        <v>129</v>
      </c>
      <c r="C32" s="2" t="s">
        <v>64</v>
      </c>
      <c r="D32" s="1">
        <v>555</v>
      </c>
      <c r="E32" s="2"/>
      <c r="F32" s="2" t="s">
        <v>65</v>
      </c>
      <c r="G32" s="2" t="s">
        <v>66</v>
      </c>
      <c r="H32" s="2" t="s">
        <v>160</v>
      </c>
      <c r="I32" s="42" t="s">
        <v>158</v>
      </c>
      <c r="J32" s="37" t="s">
        <v>170</v>
      </c>
      <c r="K32" s="37"/>
      <c r="L32" s="32"/>
    </row>
    <row r="33" spans="1:12" x14ac:dyDescent="0.35">
      <c r="A33" s="6" t="s">
        <v>84</v>
      </c>
      <c r="B33" s="2" t="s">
        <v>6</v>
      </c>
      <c r="C33" s="2" t="s">
        <v>7</v>
      </c>
      <c r="D33" s="1">
        <v>94</v>
      </c>
      <c r="E33" s="2"/>
      <c r="F33" s="2" t="s">
        <v>8</v>
      </c>
      <c r="G33" s="2" t="s">
        <v>9</v>
      </c>
      <c r="H33" s="2" t="s">
        <v>187</v>
      </c>
      <c r="I33" s="42" t="s">
        <v>186</v>
      </c>
      <c r="J33" s="37"/>
      <c r="K33" s="37"/>
      <c r="L33" s="32"/>
    </row>
    <row r="34" spans="1:12" x14ac:dyDescent="0.35">
      <c r="A34" s="6" t="s">
        <v>100</v>
      </c>
      <c r="B34" s="2" t="s">
        <v>130</v>
      </c>
      <c r="C34" s="2" t="s">
        <v>67</v>
      </c>
      <c r="D34" s="1">
        <v>7</v>
      </c>
      <c r="E34" s="2" t="s">
        <v>68</v>
      </c>
      <c r="F34" s="2" t="s">
        <v>69</v>
      </c>
      <c r="G34" s="2" t="s">
        <v>9</v>
      </c>
      <c r="H34" s="2" t="s">
        <v>169</v>
      </c>
      <c r="I34" s="42" t="s">
        <v>158</v>
      </c>
      <c r="J34" s="37"/>
      <c r="K34" s="37"/>
      <c r="L34" s="33" t="s">
        <v>106</v>
      </c>
    </row>
    <row r="35" spans="1:12" x14ac:dyDescent="0.35">
      <c r="A35" s="6" t="s">
        <v>101</v>
      </c>
      <c r="B35" s="2" t="s">
        <v>122</v>
      </c>
      <c r="C35" s="2" t="s">
        <v>52</v>
      </c>
      <c r="D35" s="1">
        <v>2</v>
      </c>
      <c r="E35" s="2"/>
      <c r="F35" s="2" t="s">
        <v>53</v>
      </c>
      <c r="G35" s="2" t="s">
        <v>9</v>
      </c>
      <c r="H35" s="2" t="s">
        <v>169</v>
      </c>
      <c r="I35" s="42" t="s">
        <v>188</v>
      </c>
      <c r="J35" s="37"/>
      <c r="K35" s="46" t="s">
        <v>176</v>
      </c>
      <c r="L35" s="32"/>
    </row>
    <row r="36" spans="1:12" x14ac:dyDescent="0.35">
      <c r="A36" s="6"/>
      <c r="B36" s="2" t="s">
        <v>189</v>
      </c>
      <c r="C36" s="2"/>
      <c r="D36" s="1"/>
      <c r="E36" s="2"/>
      <c r="F36" s="2"/>
      <c r="G36" s="2"/>
      <c r="H36" s="2" t="s">
        <v>169</v>
      </c>
      <c r="I36" s="42" t="s">
        <v>190</v>
      </c>
      <c r="J36" s="37"/>
      <c r="K36" s="37"/>
      <c r="L36" s="32"/>
    </row>
    <row r="37" spans="1:12" x14ac:dyDescent="0.35">
      <c r="A37" s="6" t="s">
        <v>100</v>
      </c>
      <c r="B37" s="2" t="s">
        <v>134</v>
      </c>
      <c r="C37" s="2" t="s">
        <v>67</v>
      </c>
      <c r="D37" s="1">
        <v>3</v>
      </c>
      <c r="E37" s="2" t="s">
        <v>81</v>
      </c>
      <c r="F37" s="2" t="s">
        <v>69</v>
      </c>
      <c r="G37" s="2" t="s">
        <v>9</v>
      </c>
      <c r="H37" s="43" t="s">
        <v>156</v>
      </c>
      <c r="I37" s="1" t="s">
        <v>191</v>
      </c>
      <c r="J37" s="37"/>
      <c r="K37" s="37"/>
      <c r="L37" s="33" t="s">
        <v>106</v>
      </c>
    </row>
    <row r="38" spans="1:12" x14ac:dyDescent="0.35">
      <c r="A38" s="6" t="s">
        <v>104</v>
      </c>
      <c r="B38" s="2" t="s">
        <v>128</v>
      </c>
      <c r="C38" s="2" t="s">
        <v>60</v>
      </c>
      <c r="D38" s="1">
        <v>30</v>
      </c>
      <c r="E38" s="2" t="s">
        <v>61</v>
      </c>
      <c r="F38" s="2" t="s">
        <v>62</v>
      </c>
      <c r="G38" s="2" t="s">
        <v>63</v>
      </c>
      <c r="H38" s="37" t="s">
        <v>160</v>
      </c>
      <c r="I38" s="37" t="s">
        <v>158</v>
      </c>
      <c r="J38" s="37"/>
      <c r="K38" s="37"/>
      <c r="L38" s="32"/>
    </row>
    <row r="39" spans="1:12" x14ac:dyDescent="0.35">
      <c r="A39" s="6"/>
      <c r="B39" s="2" t="s">
        <v>192</v>
      </c>
      <c r="C39" s="2"/>
      <c r="D39" s="1"/>
      <c r="E39" s="2"/>
      <c r="F39" s="2"/>
      <c r="G39" s="2"/>
      <c r="H39" s="37" t="s">
        <v>156</v>
      </c>
      <c r="I39" s="37" t="s">
        <v>193</v>
      </c>
      <c r="J39" s="37"/>
      <c r="K39" s="37"/>
      <c r="L39" s="32"/>
    </row>
    <row r="40" spans="1:12" x14ac:dyDescent="0.35">
      <c r="A40" s="6" t="s">
        <v>93</v>
      </c>
      <c r="B40" s="2" t="s">
        <v>117</v>
      </c>
      <c r="C40" s="2" t="s">
        <v>34</v>
      </c>
      <c r="D40" s="1">
        <v>16</v>
      </c>
      <c r="E40" s="2"/>
      <c r="F40" s="2" t="s">
        <v>35</v>
      </c>
      <c r="G40" s="2" t="s">
        <v>36</v>
      </c>
      <c r="H40" s="2" t="s">
        <v>169</v>
      </c>
      <c r="I40" s="42" t="s">
        <v>167</v>
      </c>
      <c r="J40" s="37"/>
      <c r="K40" s="37"/>
      <c r="L40" s="32"/>
    </row>
    <row r="41" spans="1:12" x14ac:dyDescent="0.35">
      <c r="A41" s="6" t="s">
        <v>109</v>
      </c>
      <c r="B41" s="2" t="s">
        <v>133</v>
      </c>
      <c r="C41" s="2" t="s">
        <v>78</v>
      </c>
      <c r="D41" s="1">
        <v>7</v>
      </c>
      <c r="E41" s="2"/>
      <c r="F41" s="2" t="s">
        <v>79</v>
      </c>
      <c r="G41" s="2" t="s">
        <v>80</v>
      </c>
      <c r="H41" s="37" t="s">
        <v>156</v>
      </c>
      <c r="I41" s="44" t="s">
        <v>158</v>
      </c>
      <c r="J41" s="37"/>
      <c r="K41" s="46" t="s">
        <v>176</v>
      </c>
      <c r="L41" s="32"/>
    </row>
    <row r="42" spans="1:12" x14ac:dyDescent="0.35">
      <c r="A42" s="6" t="s">
        <v>90</v>
      </c>
      <c r="B42" s="2" t="s">
        <v>115</v>
      </c>
      <c r="C42" s="2" t="s">
        <v>25</v>
      </c>
      <c r="D42" s="1">
        <v>70</v>
      </c>
      <c r="E42" s="2"/>
      <c r="F42" s="2" t="s">
        <v>26</v>
      </c>
      <c r="G42" s="2" t="s">
        <v>27</v>
      </c>
      <c r="H42" s="37" t="s">
        <v>160</v>
      </c>
      <c r="I42" s="44" t="s">
        <v>161</v>
      </c>
      <c r="J42" s="37"/>
      <c r="K42" s="37"/>
      <c r="L42" s="32"/>
    </row>
    <row r="43" spans="1:12" x14ac:dyDescent="0.35">
      <c r="A43" s="6" t="s">
        <v>87</v>
      </c>
      <c r="B43" s="2" t="s">
        <v>112</v>
      </c>
      <c r="C43" s="2" t="s">
        <v>16</v>
      </c>
      <c r="D43" s="1">
        <v>140</v>
      </c>
      <c r="E43" s="2"/>
      <c r="F43" s="2" t="s">
        <v>17</v>
      </c>
      <c r="G43" s="2" t="s">
        <v>18</v>
      </c>
      <c r="H43" s="45" t="s">
        <v>160</v>
      </c>
      <c r="I43" s="2" t="s">
        <v>196</v>
      </c>
      <c r="J43" s="37"/>
      <c r="K43" s="37"/>
      <c r="L43" s="32"/>
    </row>
    <row r="44" spans="1:12" x14ac:dyDescent="0.35">
      <c r="A44" s="6"/>
      <c r="B44" s="2" t="s">
        <v>194</v>
      </c>
      <c r="C44" s="2"/>
      <c r="D44" s="1"/>
      <c r="E44" s="2"/>
      <c r="F44" s="2"/>
      <c r="G44" s="2"/>
      <c r="H44" s="45" t="s">
        <v>160</v>
      </c>
      <c r="I44" s="2" t="s">
        <v>164</v>
      </c>
      <c r="J44" s="37"/>
      <c r="K44" s="37"/>
      <c r="L44" s="32"/>
    </row>
    <row r="45" spans="1:12" x14ac:dyDescent="0.35">
      <c r="A45" s="6"/>
      <c r="B45" s="2" t="s">
        <v>195</v>
      </c>
      <c r="C45" s="2"/>
      <c r="D45" s="1"/>
      <c r="E45" s="2"/>
      <c r="F45" s="2"/>
      <c r="G45" s="2"/>
      <c r="H45" s="45" t="s">
        <v>160</v>
      </c>
      <c r="I45" s="2" t="s">
        <v>167</v>
      </c>
      <c r="J45" s="37"/>
      <c r="K45" s="37"/>
      <c r="L45" s="32"/>
    </row>
    <row r="46" spans="1:12" x14ac:dyDescent="0.35">
      <c r="A46" s="6" t="s">
        <v>96</v>
      </c>
      <c r="B46" s="2" t="s">
        <v>125</v>
      </c>
      <c r="C46" s="2" t="s">
        <v>43</v>
      </c>
      <c r="D46" s="1">
        <v>98</v>
      </c>
      <c r="E46" s="2"/>
      <c r="F46" s="2" t="s">
        <v>44</v>
      </c>
      <c r="G46" s="2" t="s">
        <v>45</v>
      </c>
      <c r="H46" s="37" t="s">
        <v>160</v>
      </c>
      <c r="I46" s="37" t="s">
        <v>159</v>
      </c>
      <c r="J46" s="37"/>
      <c r="K46" s="37"/>
      <c r="L46" s="32"/>
    </row>
    <row r="47" spans="1:12" x14ac:dyDescent="0.35">
      <c r="A47" s="6"/>
      <c r="B47" s="2" t="s">
        <v>197</v>
      </c>
      <c r="C47" s="2"/>
      <c r="D47" s="1"/>
      <c r="E47" s="2"/>
      <c r="F47" s="2"/>
      <c r="G47" s="2"/>
      <c r="H47" s="37" t="s">
        <v>198</v>
      </c>
      <c r="I47" s="37" t="s">
        <v>167</v>
      </c>
      <c r="J47" s="37"/>
      <c r="K47" s="37"/>
      <c r="L47" s="32"/>
    </row>
    <row r="48" spans="1:12" x14ac:dyDescent="0.35">
      <c r="A48" s="6" t="s">
        <v>89</v>
      </c>
      <c r="B48" s="2" t="s">
        <v>114</v>
      </c>
      <c r="C48" s="2" t="s">
        <v>22</v>
      </c>
      <c r="D48" s="1">
        <v>2</v>
      </c>
      <c r="E48" s="2"/>
      <c r="F48" s="2" t="s">
        <v>23</v>
      </c>
      <c r="G48" s="2" t="s">
        <v>24</v>
      </c>
      <c r="H48" s="44" t="s">
        <v>199</v>
      </c>
      <c r="I48" s="44" t="s">
        <v>158</v>
      </c>
      <c r="J48" s="37"/>
      <c r="K48" s="37"/>
      <c r="L48" s="32" t="s">
        <v>201</v>
      </c>
    </row>
    <row r="49" spans="1:12" x14ac:dyDescent="0.35">
      <c r="A49" s="6" t="s">
        <v>89</v>
      </c>
      <c r="B49" s="2" t="s">
        <v>137</v>
      </c>
      <c r="C49" s="2" t="s">
        <v>22</v>
      </c>
      <c r="D49" s="1">
        <v>2</v>
      </c>
      <c r="E49" s="2"/>
      <c r="F49" s="2" t="s">
        <v>23</v>
      </c>
      <c r="G49" s="2" t="s">
        <v>24</v>
      </c>
      <c r="H49" s="43" t="s">
        <v>156</v>
      </c>
      <c r="I49" s="42" t="s">
        <v>164</v>
      </c>
      <c r="J49" s="37"/>
      <c r="K49" s="37"/>
      <c r="L49" s="32"/>
    </row>
    <row r="50" spans="1:12" x14ac:dyDescent="0.35">
      <c r="A50" s="6" t="s">
        <v>108</v>
      </c>
      <c r="B50" s="2" t="s">
        <v>75</v>
      </c>
      <c r="C50" s="2" t="s">
        <v>73</v>
      </c>
      <c r="D50" s="1">
        <v>1</v>
      </c>
      <c r="E50" s="2"/>
      <c r="F50" s="2" t="s">
        <v>74</v>
      </c>
      <c r="G50" s="2" t="s">
        <v>75</v>
      </c>
      <c r="H50" s="2" t="s">
        <v>160</v>
      </c>
      <c r="I50" s="42" t="s">
        <v>158</v>
      </c>
      <c r="J50" s="37"/>
      <c r="K50" s="37"/>
      <c r="L50" s="32"/>
    </row>
    <row r="51" spans="1:12" ht="15" thickBot="1" x14ac:dyDescent="0.4">
      <c r="A51" s="39" t="s">
        <v>107</v>
      </c>
      <c r="B51" s="10" t="s">
        <v>131</v>
      </c>
      <c r="C51" s="10" t="s">
        <v>70</v>
      </c>
      <c r="D51" s="11">
        <v>32</v>
      </c>
      <c r="E51" s="10"/>
      <c r="F51" s="10" t="s">
        <v>71</v>
      </c>
      <c r="G51" s="10" t="s">
        <v>72</v>
      </c>
      <c r="H51" s="40" t="s">
        <v>156</v>
      </c>
      <c r="I51" s="40" t="s">
        <v>200</v>
      </c>
      <c r="J51" s="40"/>
      <c r="K51" s="40"/>
      <c r="L51" s="34"/>
    </row>
    <row r="52" spans="1:12" ht="15" thickTop="1" x14ac:dyDescent="0.35">
      <c r="A52" s="5"/>
      <c r="H52">
        <f>COUNTA(H16:H51)</f>
        <v>35</v>
      </c>
      <c r="I52">
        <f t="shared" ref="I52:J52" si="0">COUNTA(I16:I51)</f>
        <v>34</v>
      </c>
      <c r="J52">
        <f t="shared" si="0"/>
        <v>1</v>
      </c>
      <c r="K52">
        <f>COUNTA(K16:K51)</f>
        <v>2</v>
      </c>
    </row>
    <row r="53" spans="1:12" x14ac:dyDescent="0.35">
      <c r="I53">
        <v>2</v>
      </c>
      <c r="L53" t="s">
        <v>202</v>
      </c>
    </row>
    <row r="54" spans="1:12" x14ac:dyDescent="0.35">
      <c r="I54">
        <f>SUM(I52:I53)</f>
        <v>36</v>
      </c>
    </row>
  </sheetData>
  <sortState ref="F3:I24">
    <sortCondition ref="F3:F24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tabSelected="1" workbookViewId="0">
      <selection activeCell="L50" sqref="L50:M50"/>
    </sheetView>
  </sheetViews>
  <sheetFormatPr defaultRowHeight="14.5" x14ac:dyDescent="0.35"/>
  <cols>
    <col min="1" max="1" width="24.1796875" style="5" customWidth="1"/>
    <col min="2" max="2" width="41.6328125" bestFit="1" customWidth="1"/>
    <col min="3" max="3" width="20.54296875" bestFit="1" customWidth="1"/>
    <col min="4" max="4" width="3.81640625" bestFit="1" customWidth="1"/>
    <col min="5" max="5" width="2.26953125" bestFit="1" customWidth="1"/>
    <col min="6" max="6" width="8.1796875" bestFit="1" customWidth="1"/>
    <col min="7" max="7" width="19.6328125" bestFit="1" customWidth="1"/>
    <col min="8" max="8" width="5.26953125" bestFit="1" customWidth="1"/>
    <col min="9" max="9" width="6.08984375" bestFit="1" customWidth="1"/>
    <col min="10" max="10" width="21.26953125" customWidth="1"/>
    <col min="12" max="12" width="10" customWidth="1"/>
    <col min="13" max="13" width="28.90625" customWidth="1"/>
    <col min="14" max="14" width="3.6328125" customWidth="1"/>
    <col min="15" max="15" width="4.453125" customWidth="1"/>
    <col min="16" max="16" width="4.6328125" customWidth="1"/>
    <col min="17" max="17" width="3.54296875" customWidth="1"/>
    <col min="18" max="18" width="3.81640625" customWidth="1"/>
    <col min="19" max="19" width="5.453125" customWidth="1"/>
    <col min="20" max="20" width="9.453125" bestFit="1" customWidth="1"/>
  </cols>
  <sheetData>
    <row r="1" spans="1:10" ht="18.5" x14ac:dyDescent="0.45">
      <c r="A1" s="41" t="s">
        <v>179</v>
      </c>
      <c r="B1" s="13"/>
      <c r="C1" s="13"/>
    </row>
    <row r="2" spans="1:10" x14ac:dyDescent="0.35">
      <c r="B2" s="13"/>
      <c r="C2" s="13"/>
    </row>
    <row r="3" spans="1:10" ht="18.5" x14ac:dyDescent="0.45">
      <c r="A3" s="14" t="s">
        <v>139</v>
      </c>
      <c r="B3" s="13"/>
      <c r="C3" s="13"/>
    </row>
    <row r="4" spans="1:10" x14ac:dyDescent="0.35">
      <c r="A4" s="26" t="s">
        <v>178</v>
      </c>
      <c r="B4" s="13"/>
      <c r="C4" s="13"/>
    </row>
    <row r="5" spans="1:10" x14ac:dyDescent="0.35">
      <c r="B5" s="13"/>
      <c r="C5" s="13"/>
    </row>
    <row r="6" spans="1:10" ht="15" thickBot="1" x14ac:dyDescent="0.4">
      <c r="A6" s="5" t="s">
        <v>140</v>
      </c>
      <c r="B6" s="13"/>
      <c r="C6" s="13"/>
    </row>
    <row r="7" spans="1:10" ht="29.5" thickTop="1" x14ac:dyDescent="0.35">
      <c r="A7" s="15">
        <v>18</v>
      </c>
      <c r="B7" s="16" t="s">
        <v>206</v>
      </c>
      <c r="C7" s="13"/>
    </row>
    <row r="8" spans="1:10" x14ac:dyDescent="0.35">
      <c r="A8" s="17">
        <v>480</v>
      </c>
      <c r="B8" s="18" t="s">
        <v>207</v>
      </c>
      <c r="C8" s="13"/>
    </row>
    <row r="9" spans="1:10" x14ac:dyDescent="0.35">
      <c r="A9" s="17">
        <v>64</v>
      </c>
      <c r="B9" s="18" t="s">
        <v>205</v>
      </c>
      <c r="C9" s="13"/>
    </row>
    <row r="10" spans="1:10" ht="15" thickBot="1" x14ac:dyDescent="0.4">
      <c r="A10" s="19">
        <v>300</v>
      </c>
      <c r="B10" s="20" t="s">
        <v>204</v>
      </c>
      <c r="C10" s="13"/>
    </row>
    <row r="11" spans="1:10" ht="15" thickTop="1" x14ac:dyDescent="0.35"/>
    <row r="13" spans="1:10" ht="15" thickBot="1" x14ac:dyDescent="0.4">
      <c r="A13" s="5" t="s">
        <v>150</v>
      </c>
    </row>
    <row r="14" spans="1:10" ht="15.5" thickTop="1" thickBot="1" x14ac:dyDescent="0.4">
      <c r="A14" s="21" t="s">
        <v>138</v>
      </c>
      <c r="B14" s="22" t="s">
        <v>143</v>
      </c>
      <c r="C14" s="22" t="s">
        <v>144</v>
      </c>
      <c r="D14" s="22" t="s">
        <v>145</v>
      </c>
      <c r="E14" s="22"/>
      <c r="F14" s="22" t="s">
        <v>146</v>
      </c>
      <c r="G14" s="22" t="s">
        <v>147</v>
      </c>
      <c r="H14" s="22" t="s">
        <v>148</v>
      </c>
      <c r="I14" s="27" t="s">
        <v>149</v>
      </c>
      <c r="J14" s="35" t="s">
        <v>151</v>
      </c>
    </row>
    <row r="15" spans="1:10" x14ac:dyDescent="0.35">
      <c r="A15" s="23" t="s">
        <v>103</v>
      </c>
      <c r="B15" s="24" t="s">
        <v>127</v>
      </c>
      <c r="C15" s="24" t="s">
        <v>58</v>
      </c>
      <c r="D15" s="25">
        <v>2</v>
      </c>
      <c r="E15" s="24"/>
      <c r="F15" s="24" t="s">
        <v>59</v>
      </c>
      <c r="G15" s="24" t="s">
        <v>15</v>
      </c>
      <c r="H15" s="24" t="s">
        <v>3</v>
      </c>
      <c r="I15" s="28">
        <v>7</v>
      </c>
      <c r="J15" s="36"/>
    </row>
    <row r="16" spans="1:10" x14ac:dyDescent="0.35">
      <c r="A16" s="7"/>
      <c r="B16" s="2" t="s">
        <v>127</v>
      </c>
      <c r="C16" s="2" t="s">
        <v>58</v>
      </c>
      <c r="D16" s="1">
        <v>2</v>
      </c>
      <c r="E16" s="2"/>
      <c r="F16" s="2" t="s">
        <v>59</v>
      </c>
      <c r="G16" s="2" t="s">
        <v>15</v>
      </c>
      <c r="H16" s="2" t="s">
        <v>4</v>
      </c>
      <c r="I16" s="29">
        <v>1</v>
      </c>
      <c r="J16" s="32"/>
    </row>
    <row r="17" spans="1:10" x14ac:dyDescent="0.35">
      <c r="A17" s="7"/>
      <c r="B17" s="2" t="s">
        <v>127</v>
      </c>
      <c r="C17" s="2" t="s">
        <v>58</v>
      </c>
      <c r="D17" s="1">
        <v>2</v>
      </c>
      <c r="E17" s="2"/>
      <c r="F17" s="2" t="s">
        <v>59</v>
      </c>
      <c r="G17" s="2" t="s">
        <v>15</v>
      </c>
      <c r="H17" s="2" t="s">
        <v>5</v>
      </c>
      <c r="I17" s="29">
        <v>7</v>
      </c>
      <c r="J17" s="32"/>
    </row>
    <row r="18" spans="1:10" x14ac:dyDescent="0.35">
      <c r="A18" s="7"/>
      <c r="B18" s="3"/>
      <c r="C18" s="2"/>
      <c r="D18" s="1"/>
      <c r="E18" s="2"/>
      <c r="F18" s="2"/>
      <c r="G18" s="4" t="s">
        <v>82</v>
      </c>
      <c r="H18" s="2"/>
      <c r="I18" s="30">
        <f>SUBTOTAL(9,I15:I17)</f>
        <v>15</v>
      </c>
      <c r="J18" s="32"/>
    </row>
    <row r="19" spans="1:10" x14ac:dyDescent="0.35">
      <c r="A19" s="6" t="s">
        <v>102</v>
      </c>
      <c r="B19" s="2" t="s">
        <v>123</v>
      </c>
      <c r="C19" s="2" t="s">
        <v>56</v>
      </c>
      <c r="D19" s="1">
        <v>18</v>
      </c>
      <c r="E19" s="2"/>
      <c r="F19" s="2" t="s">
        <v>57</v>
      </c>
      <c r="G19" s="2" t="s">
        <v>15</v>
      </c>
      <c r="H19" s="2" t="s">
        <v>3</v>
      </c>
      <c r="I19" s="29">
        <v>30</v>
      </c>
      <c r="J19" s="32"/>
    </row>
    <row r="20" spans="1:10" x14ac:dyDescent="0.35">
      <c r="A20" s="7"/>
      <c r="B20" s="2" t="s">
        <v>123</v>
      </c>
      <c r="C20" s="2" t="s">
        <v>56</v>
      </c>
      <c r="D20" s="1">
        <v>18</v>
      </c>
      <c r="E20" s="2"/>
      <c r="F20" s="2" t="s">
        <v>57</v>
      </c>
      <c r="G20" s="2" t="s">
        <v>15</v>
      </c>
      <c r="H20" s="2" t="s">
        <v>4</v>
      </c>
      <c r="I20" s="29">
        <v>6</v>
      </c>
      <c r="J20" s="32"/>
    </row>
    <row r="21" spans="1:10" x14ac:dyDescent="0.35">
      <c r="A21" s="7"/>
      <c r="B21" s="2" t="s">
        <v>123</v>
      </c>
      <c r="C21" s="2" t="s">
        <v>56</v>
      </c>
      <c r="D21" s="1">
        <v>18</v>
      </c>
      <c r="E21" s="2"/>
      <c r="F21" s="2" t="s">
        <v>57</v>
      </c>
      <c r="G21" s="2" t="s">
        <v>15</v>
      </c>
      <c r="H21" s="2" t="s">
        <v>5</v>
      </c>
      <c r="I21" s="29">
        <v>18</v>
      </c>
      <c r="J21" s="32"/>
    </row>
    <row r="22" spans="1:10" x14ac:dyDescent="0.35">
      <c r="A22" s="7"/>
      <c r="B22" s="3"/>
      <c r="C22" s="2"/>
      <c r="D22" s="1"/>
      <c r="E22" s="2"/>
      <c r="F22" s="2"/>
      <c r="G22" s="4" t="s">
        <v>82</v>
      </c>
      <c r="H22" s="2"/>
      <c r="I22" s="30">
        <f>SUBTOTAL(9,I19:I21)</f>
        <v>54</v>
      </c>
      <c r="J22" s="32"/>
    </row>
    <row r="23" spans="1:10" x14ac:dyDescent="0.35">
      <c r="A23" s="6" t="s">
        <v>86</v>
      </c>
      <c r="B23" s="2" t="s">
        <v>135</v>
      </c>
      <c r="C23" s="2" t="s">
        <v>13</v>
      </c>
      <c r="D23" s="1">
        <v>40</v>
      </c>
      <c r="E23" s="2"/>
      <c r="F23" s="2" t="s">
        <v>14</v>
      </c>
      <c r="G23" s="2" t="s">
        <v>15</v>
      </c>
      <c r="H23" s="2" t="s">
        <v>3</v>
      </c>
      <c r="I23" s="29">
        <v>15</v>
      </c>
      <c r="J23" s="32"/>
    </row>
    <row r="24" spans="1:10" x14ac:dyDescent="0.35">
      <c r="A24" s="7"/>
      <c r="B24" s="2" t="s">
        <v>135</v>
      </c>
      <c r="C24" s="2" t="s">
        <v>13</v>
      </c>
      <c r="D24" s="1">
        <v>40</v>
      </c>
      <c r="E24" s="2"/>
      <c r="F24" s="2" t="s">
        <v>14</v>
      </c>
      <c r="G24" s="2" t="s">
        <v>15</v>
      </c>
      <c r="H24" s="2" t="s">
        <v>4</v>
      </c>
      <c r="I24" s="29">
        <v>1</v>
      </c>
      <c r="J24" s="32"/>
    </row>
    <row r="25" spans="1:10" x14ac:dyDescent="0.35">
      <c r="A25" s="7"/>
      <c r="B25" s="2" t="s">
        <v>135</v>
      </c>
      <c r="C25" s="2" t="s">
        <v>13</v>
      </c>
      <c r="D25" s="1">
        <v>40</v>
      </c>
      <c r="E25" s="2"/>
      <c r="F25" s="2" t="s">
        <v>14</v>
      </c>
      <c r="G25" s="2" t="s">
        <v>15</v>
      </c>
      <c r="H25" s="2" t="s">
        <v>5</v>
      </c>
      <c r="I25" s="29">
        <v>6</v>
      </c>
      <c r="J25" s="32"/>
    </row>
    <row r="26" spans="1:10" x14ac:dyDescent="0.35">
      <c r="A26" s="7"/>
      <c r="B26" s="3"/>
      <c r="C26" s="2"/>
      <c r="D26" s="1"/>
      <c r="E26" s="2"/>
      <c r="F26" s="2"/>
      <c r="G26" s="4" t="s">
        <v>82</v>
      </c>
      <c r="H26" s="2"/>
      <c r="I26" s="30">
        <f>SUBTOTAL(9,I23:I25)</f>
        <v>22</v>
      </c>
      <c r="J26" s="32"/>
    </row>
    <row r="27" spans="1:10" x14ac:dyDescent="0.35">
      <c r="A27" s="6" t="s">
        <v>83</v>
      </c>
      <c r="B27" s="2" t="s">
        <v>110</v>
      </c>
      <c r="C27" s="2" t="s">
        <v>0</v>
      </c>
      <c r="D27" s="1">
        <v>11</v>
      </c>
      <c r="E27" s="2"/>
      <c r="F27" s="2" t="s">
        <v>1</v>
      </c>
      <c r="G27" s="2" t="s">
        <v>2</v>
      </c>
      <c r="H27" s="2" t="s">
        <v>3</v>
      </c>
      <c r="I27" s="29">
        <v>19</v>
      </c>
      <c r="J27" s="32"/>
    </row>
    <row r="28" spans="1:10" x14ac:dyDescent="0.35">
      <c r="A28" s="7"/>
      <c r="B28" s="2" t="s">
        <v>110</v>
      </c>
      <c r="C28" s="2" t="s">
        <v>0</v>
      </c>
      <c r="D28" s="1">
        <v>11</v>
      </c>
      <c r="E28" s="2"/>
      <c r="F28" s="2" t="s">
        <v>1</v>
      </c>
      <c r="G28" s="2" t="s">
        <v>2</v>
      </c>
      <c r="H28" s="2" t="s">
        <v>4</v>
      </c>
      <c r="I28" s="29">
        <v>5</v>
      </c>
      <c r="J28" s="32"/>
    </row>
    <row r="29" spans="1:10" x14ac:dyDescent="0.35">
      <c r="A29" s="7"/>
      <c r="B29" s="2" t="s">
        <v>110</v>
      </c>
      <c r="C29" s="2" t="s">
        <v>0</v>
      </c>
      <c r="D29" s="1">
        <v>11</v>
      </c>
      <c r="E29" s="2"/>
      <c r="F29" s="2" t="s">
        <v>1</v>
      </c>
      <c r="G29" s="2" t="s">
        <v>2</v>
      </c>
      <c r="H29" s="2" t="s">
        <v>5</v>
      </c>
      <c r="I29" s="29">
        <v>19</v>
      </c>
      <c r="J29" s="32"/>
    </row>
    <row r="30" spans="1:10" x14ac:dyDescent="0.35">
      <c r="A30" s="7"/>
      <c r="B30" s="3"/>
      <c r="C30" s="2"/>
      <c r="D30" s="1"/>
      <c r="E30" s="2"/>
      <c r="F30" s="2"/>
      <c r="G30" s="4" t="s">
        <v>82</v>
      </c>
      <c r="H30" s="2"/>
      <c r="I30" s="30">
        <f>SUBTOTAL(9,I27:I29)</f>
        <v>43</v>
      </c>
      <c r="J30" s="32"/>
    </row>
    <row r="31" spans="1:10" x14ac:dyDescent="0.35">
      <c r="A31" s="6" t="s">
        <v>95</v>
      </c>
      <c r="B31" s="2" t="s">
        <v>119</v>
      </c>
      <c r="C31" s="2" t="s">
        <v>40</v>
      </c>
      <c r="D31" s="1">
        <v>62</v>
      </c>
      <c r="E31" s="2"/>
      <c r="F31" s="2" t="s">
        <v>41</v>
      </c>
      <c r="G31" s="2" t="s">
        <v>42</v>
      </c>
      <c r="H31" s="2" t="s">
        <v>3</v>
      </c>
      <c r="I31" s="29">
        <v>18</v>
      </c>
      <c r="J31" s="32"/>
    </row>
    <row r="32" spans="1:10" x14ac:dyDescent="0.35">
      <c r="A32" s="7"/>
      <c r="B32" s="2" t="s">
        <v>119</v>
      </c>
      <c r="C32" s="2" t="s">
        <v>40</v>
      </c>
      <c r="D32" s="1">
        <v>62</v>
      </c>
      <c r="E32" s="2"/>
      <c r="F32" s="2" t="s">
        <v>41</v>
      </c>
      <c r="G32" s="2" t="s">
        <v>42</v>
      </c>
      <c r="H32" s="2" t="s">
        <v>5</v>
      </c>
      <c r="I32" s="29">
        <v>11</v>
      </c>
      <c r="J32" s="32"/>
    </row>
    <row r="33" spans="1:10" x14ac:dyDescent="0.35">
      <c r="A33" s="7"/>
      <c r="B33" s="3"/>
      <c r="C33" s="2"/>
      <c r="D33" s="1"/>
      <c r="E33" s="2"/>
      <c r="F33" s="2"/>
      <c r="G33" s="4" t="s">
        <v>82</v>
      </c>
      <c r="H33" s="2"/>
      <c r="I33" s="30">
        <f>SUBTOTAL(9,I31:I32)</f>
        <v>29</v>
      </c>
      <c r="J33" s="32"/>
    </row>
    <row r="34" spans="1:10" x14ac:dyDescent="0.35">
      <c r="A34" s="6" t="s">
        <v>142</v>
      </c>
      <c r="B34" s="2" t="s">
        <v>141</v>
      </c>
      <c r="C34" s="2" t="s">
        <v>54</v>
      </c>
      <c r="D34" s="1">
        <v>60</v>
      </c>
      <c r="E34" s="2"/>
      <c r="F34" s="2" t="s">
        <v>55</v>
      </c>
      <c r="G34" s="2" t="s">
        <v>33</v>
      </c>
      <c r="H34" s="2" t="s">
        <v>3</v>
      </c>
      <c r="I34" s="29">
        <v>16</v>
      </c>
      <c r="J34" s="32"/>
    </row>
    <row r="35" spans="1:10" x14ac:dyDescent="0.35">
      <c r="A35" s="7"/>
      <c r="B35" s="2" t="s">
        <v>141</v>
      </c>
      <c r="C35" s="2" t="s">
        <v>54</v>
      </c>
      <c r="D35" s="1">
        <v>60</v>
      </c>
      <c r="E35" s="2"/>
      <c r="F35" s="2" t="s">
        <v>55</v>
      </c>
      <c r="G35" s="2" t="s">
        <v>33</v>
      </c>
      <c r="H35" s="2" t="s">
        <v>4</v>
      </c>
      <c r="I35" s="29">
        <v>4</v>
      </c>
      <c r="J35" s="32"/>
    </row>
    <row r="36" spans="1:10" x14ac:dyDescent="0.35">
      <c r="A36" s="7"/>
      <c r="B36" s="2" t="s">
        <v>141</v>
      </c>
      <c r="C36" s="2" t="s">
        <v>54</v>
      </c>
      <c r="D36" s="1">
        <v>60</v>
      </c>
      <c r="E36" s="2"/>
      <c r="F36" s="2" t="s">
        <v>55</v>
      </c>
      <c r="G36" s="2" t="s">
        <v>33</v>
      </c>
      <c r="H36" s="2" t="s">
        <v>5</v>
      </c>
      <c r="I36" s="29">
        <v>11</v>
      </c>
      <c r="J36" s="32"/>
    </row>
    <row r="37" spans="1:10" x14ac:dyDescent="0.35">
      <c r="A37" s="7"/>
      <c r="B37" s="3"/>
      <c r="C37" s="2"/>
      <c r="D37" s="1"/>
      <c r="E37" s="2"/>
      <c r="F37" s="2"/>
      <c r="G37" s="4" t="s">
        <v>82</v>
      </c>
      <c r="H37" s="2"/>
      <c r="I37" s="30">
        <f>SUBTOTAL(9,I34:I36)</f>
        <v>31</v>
      </c>
      <c r="J37" s="32"/>
    </row>
    <row r="38" spans="1:10" x14ac:dyDescent="0.35">
      <c r="A38" s="6" t="s">
        <v>92</v>
      </c>
      <c r="B38" s="2" t="s">
        <v>136</v>
      </c>
      <c r="C38" s="2" t="s">
        <v>31</v>
      </c>
      <c r="D38" s="1">
        <v>87</v>
      </c>
      <c r="E38" s="2"/>
      <c r="F38" s="2" t="s">
        <v>32</v>
      </c>
      <c r="G38" s="2" t="s">
        <v>33</v>
      </c>
      <c r="H38" s="2" t="s">
        <v>3</v>
      </c>
      <c r="I38" s="29">
        <v>21</v>
      </c>
      <c r="J38" s="32"/>
    </row>
    <row r="39" spans="1:10" x14ac:dyDescent="0.35">
      <c r="A39" s="7"/>
      <c r="B39" s="2" t="s">
        <v>136</v>
      </c>
      <c r="C39" s="2" t="s">
        <v>31</v>
      </c>
      <c r="D39" s="1">
        <v>87</v>
      </c>
      <c r="E39" s="2"/>
      <c r="F39" s="2" t="s">
        <v>32</v>
      </c>
      <c r="G39" s="2" t="s">
        <v>33</v>
      </c>
      <c r="H39" s="2" t="s">
        <v>4</v>
      </c>
      <c r="I39" s="29">
        <v>4</v>
      </c>
      <c r="J39" s="32"/>
    </row>
    <row r="40" spans="1:10" x14ac:dyDescent="0.35">
      <c r="A40" s="7"/>
      <c r="B40" s="2" t="s">
        <v>136</v>
      </c>
      <c r="C40" s="2" t="s">
        <v>31</v>
      </c>
      <c r="D40" s="1">
        <v>87</v>
      </c>
      <c r="E40" s="2"/>
      <c r="F40" s="2" t="s">
        <v>32</v>
      </c>
      <c r="G40" s="2" t="s">
        <v>33</v>
      </c>
      <c r="H40" s="2" t="s">
        <v>5</v>
      </c>
      <c r="I40" s="29">
        <v>12</v>
      </c>
      <c r="J40" s="32"/>
    </row>
    <row r="41" spans="1:10" x14ac:dyDescent="0.35">
      <c r="A41" s="7"/>
      <c r="B41" s="3"/>
      <c r="C41" s="2"/>
      <c r="D41" s="1"/>
      <c r="E41" s="2"/>
      <c r="F41" s="2"/>
      <c r="G41" s="4" t="s">
        <v>82</v>
      </c>
      <c r="H41" s="2"/>
      <c r="I41" s="30">
        <f>SUBTOTAL(9,I38:I40)</f>
        <v>37</v>
      </c>
      <c r="J41" s="32"/>
    </row>
    <row r="42" spans="1:10" x14ac:dyDescent="0.35">
      <c r="A42" s="6" t="s">
        <v>85</v>
      </c>
      <c r="B42" s="2" t="s">
        <v>111</v>
      </c>
      <c r="C42" s="2" t="s">
        <v>10</v>
      </c>
      <c r="D42" s="1">
        <v>2</v>
      </c>
      <c r="E42" s="2"/>
      <c r="F42" s="2" t="s">
        <v>11</v>
      </c>
      <c r="G42" s="2" t="s">
        <v>12</v>
      </c>
      <c r="H42" s="2" t="s">
        <v>3</v>
      </c>
      <c r="I42" s="29">
        <v>34</v>
      </c>
      <c r="J42" s="32"/>
    </row>
    <row r="43" spans="1:10" x14ac:dyDescent="0.35">
      <c r="A43" s="7"/>
      <c r="B43" s="2" t="s">
        <v>111</v>
      </c>
      <c r="C43" s="2" t="s">
        <v>10</v>
      </c>
      <c r="D43" s="1">
        <v>2</v>
      </c>
      <c r="E43" s="2"/>
      <c r="F43" s="2" t="s">
        <v>11</v>
      </c>
      <c r="G43" s="2" t="s">
        <v>12</v>
      </c>
      <c r="H43" s="2" t="s">
        <v>4</v>
      </c>
      <c r="I43" s="29">
        <v>6</v>
      </c>
      <c r="J43" s="32"/>
    </row>
    <row r="44" spans="1:10" x14ac:dyDescent="0.35">
      <c r="A44" s="7"/>
      <c r="B44" s="2" t="s">
        <v>111</v>
      </c>
      <c r="C44" s="2" t="s">
        <v>10</v>
      </c>
      <c r="D44" s="1">
        <v>2</v>
      </c>
      <c r="E44" s="2"/>
      <c r="F44" s="2" t="s">
        <v>11</v>
      </c>
      <c r="G44" s="2" t="s">
        <v>12</v>
      </c>
      <c r="H44" s="2" t="s">
        <v>5</v>
      </c>
      <c r="I44" s="29">
        <v>16</v>
      </c>
      <c r="J44" s="32"/>
    </row>
    <row r="45" spans="1:10" x14ac:dyDescent="0.35">
      <c r="A45" s="7"/>
      <c r="B45" s="3"/>
      <c r="C45" s="2"/>
      <c r="D45" s="1"/>
      <c r="E45" s="2"/>
      <c r="F45" s="2"/>
      <c r="G45" s="4" t="s">
        <v>82</v>
      </c>
      <c r="H45" s="2"/>
      <c r="I45" s="30">
        <f>SUBTOTAL(9,I42:I44)</f>
        <v>56</v>
      </c>
      <c r="J45" s="32"/>
    </row>
    <row r="46" spans="1:10" x14ac:dyDescent="0.35">
      <c r="A46" s="6" t="s">
        <v>94</v>
      </c>
      <c r="B46" s="2" t="s">
        <v>118</v>
      </c>
      <c r="C46" s="2" t="s">
        <v>37</v>
      </c>
      <c r="D46" s="1">
        <v>105</v>
      </c>
      <c r="E46" s="2"/>
      <c r="F46" s="2" t="s">
        <v>38</v>
      </c>
      <c r="G46" s="2" t="s">
        <v>39</v>
      </c>
      <c r="H46" s="2" t="s">
        <v>3</v>
      </c>
      <c r="I46" s="29">
        <v>1</v>
      </c>
      <c r="J46" s="32"/>
    </row>
    <row r="47" spans="1:10" x14ac:dyDescent="0.35">
      <c r="A47" s="7"/>
      <c r="B47" s="2" t="s">
        <v>118</v>
      </c>
      <c r="C47" s="2" t="s">
        <v>37</v>
      </c>
      <c r="D47" s="1">
        <v>105</v>
      </c>
      <c r="E47" s="2"/>
      <c r="F47" s="2" t="s">
        <v>38</v>
      </c>
      <c r="G47" s="2" t="s">
        <v>39</v>
      </c>
      <c r="H47" s="2" t="s">
        <v>5</v>
      </c>
      <c r="I47" s="29">
        <v>8</v>
      </c>
      <c r="J47" s="32"/>
    </row>
    <row r="48" spans="1:10" x14ac:dyDescent="0.35">
      <c r="A48" s="7"/>
      <c r="B48" s="3"/>
      <c r="C48" s="2"/>
      <c r="D48" s="1"/>
      <c r="E48" s="2"/>
      <c r="F48" s="2"/>
      <c r="G48" s="4" t="s">
        <v>82</v>
      </c>
      <c r="H48" s="2"/>
      <c r="I48" s="30">
        <f>SUBTOTAL(9,I46:I47)</f>
        <v>9</v>
      </c>
      <c r="J48" s="32"/>
    </row>
    <row r="49" spans="1:10" x14ac:dyDescent="0.35">
      <c r="A49" s="6" t="s">
        <v>94</v>
      </c>
      <c r="B49" s="2" t="s">
        <v>132</v>
      </c>
      <c r="C49" s="2" t="s">
        <v>76</v>
      </c>
      <c r="D49" s="1">
        <v>1</v>
      </c>
      <c r="E49" s="2"/>
      <c r="F49" s="2" t="s">
        <v>77</v>
      </c>
      <c r="G49" s="2" t="s">
        <v>39</v>
      </c>
      <c r="H49" s="2" t="s">
        <v>5</v>
      </c>
      <c r="I49" s="29">
        <v>1</v>
      </c>
      <c r="J49" s="32"/>
    </row>
    <row r="50" spans="1:10" x14ac:dyDescent="0.35">
      <c r="A50" s="7"/>
      <c r="B50" s="3"/>
      <c r="C50" s="2"/>
      <c r="D50" s="1"/>
      <c r="E50" s="2"/>
      <c r="F50" s="2"/>
      <c r="G50" s="4" t="s">
        <v>82</v>
      </c>
      <c r="H50" s="2"/>
      <c r="I50" s="30">
        <f>SUBTOTAL(9,I49:I49)</f>
        <v>1</v>
      </c>
      <c r="J50" s="32"/>
    </row>
    <row r="51" spans="1:10" x14ac:dyDescent="0.35">
      <c r="A51" s="6" t="s">
        <v>91</v>
      </c>
      <c r="B51" s="2" t="s">
        <v>116</v>
      </c>
      <c r="C51" s="2" t="s">
        <v>28</v>
      </c>
      <c r="D51" s="1">
        <v>25</v>
      </c>
      <c r="E51" s="2"/>
      <c r="F51" s="2" t="s">
        <v>29</v>
      </c>
      <c r="G51" s="2" t="s">
        <v>30</v>
      </c>
      <c r="H51" s="2" t="s">
        <v>3</v>
      </c>
      <c r="I51" s="29">
        <v>20</v>
      </c>
      <c r="J51" s="32"/>
    </row>
    <row r="52" spans="1:10" x14ac:dyDescent="0.35">
      <c r="A52" s="7"/>
      <c r="B52" s="2" t="s">
        <v>116</v>
      </c>
      <c r="C52" s="2" t="s">
        <v>28</v>
      </c>
      <c r="D52" s="1">
        <v>25</v>
      </c>
      <c r="E52" s="2"/>
      <c r="F52" s="2" t="s">
        <v>29</v>
      </c>
      <c r="G52" s="2" t="s">
        <v>30</v>
      </c>
      <c r="H52" s="2" t="s">
        <v>4</v>
      </c>
      <c r="I52" s="29">
        <v>5</v>
      </c>
      <c r="J52" s="32"/>
    </row>
    <row r="53" spans="1:10" x14ac:dyDescent="0.35">
      <c r="A53" s="7"/>
      <c r="B53" s="2" t="s">
        <v>116</v>
      </c>
      <c r="C53" s="2" t="s">
        <v>28</v>
      </c>
      <c r="D53" s="1">
        <v>25</v>
      </c>
      <c r="E53" s="2"/>
      <c r="F53" s="2" t="s">
        <v>29</v>
      </c>
      <c r="G53" s="2" t="s">
        <v>30</v>
      </c>
      <c r="H53" s="2" t="s">
        <v>5</v>
      </c>
      <c r="I53" s="29">
        <v>11</v>
      </c>
      <c r="J53" s="32"/>
    </row>
    <row r="54" spans="1:10" x14ac:dyDescent="0.35">
      <c r="A54" s="7"/>
      <c r="B54" s="3"/>
      <c r="C54" s="2"/>
      <c r="D54" s="1"/>
      <c r="E54" s="2"/>
      <c r="F54" s="2"/>
      <c r="G54" s="4" t="s">
        <v>82</v>
      </c>
      <c r="H54" s="2"/>
      <c r="I54" s="30">
        <f>SUBTOTAL(9,I51:I53)</f>
        <v>36</v>
      </c>
      <c r="J54" s="32"/>
    </row>
    <row r="55" spans="1:10" x14ac:dyDescent="0.35">
      <c r="A55" s="6" t="s">
        <v>97</v>
      </c>
      <c r="B55" s="2" t="s">
        <v>120</v>
      </c>
      <c r="C55" s="2" t="s">
        <v>46</v>
      </c>
      <c r="D55" s="1">
        <v>42</v>
      </c>
      <c r="E55" s="2"/>
      <c r="F55" s="2" t="s">
        <v>47</v>
      </c>
      <c r="G55" s="2" t="s">
        <v>30</v>
      </c>
      <c r="H55" s="2" t="s">
        <v>3</v>
      </c>
      <c r="I55" s="29">
        <v>6</v>
      </c>
      <c r="J55" s="32"/>
    </row>
    <row r="56" spans="1:10" x14ac:dyDescent="0.35">
      <c r="A56" s="7"/>
      <c r="B56" s="2" t="s">
        <v>120</v>
      </c>
      <c r="C56" s="2" t="s">
        <v>46</v>
      </c>
      <c r="D56" s="1">
        <v>42</v>
      </c>
      <c r="E56" s="2"/>
      <c r="F56" s="2" t="s">
        <v>47</v>
      </c>
      <c r="G56" s="2" t="s">
        <v>30</v>
      </c>
      <c r="H56" s="2" t="s">
        <v>5</v>
      </c>
      <c r="I56" s="29">
        <v>22</v>
      </c>
      <c r="J56" s="32"/>
    </row>
    <row r="57" spans="1:10" x14ac:dyDescent="0.35">
      <c r="A57" s="7"/>
      <c r="B57" s="3"/>
      <c r="C57" s="2"/>
      <c r="D57" s="1"/>
      <c r="E57" s="2"/>
      <c r="F57" s="2"/>
      <c r="G57" s="4" t="s">
        <v>82</v>
      </c>
      <c r="H57" s="2"/>
      <c r="I57" s="30">
        <f>SUBTOTAL(9,I55:I56)</f>
        <v>28</v>
      </c>
      <c r="J57" s="32"/>
    </row>
    <row r="58" spans="1:10" x14ac:dyDescent="0.35">
      <c r="A58" s="6" t="s">
        <v>88</v>
      </c>
      <c r="B58" s="2" t="s">
        <v>113</v>
      </c>
      <c r="C58" s="2" t="s">
        <v>19</v>
      </c>
      <c r="D58" s="1">
        <v>825</v>
      </c>
      <c r="E58" s="2"/>
      <c r="F58" s="2" t="s">
        <v>20</v>
      </c>
      <c r="G58" s="2" t="s">
        <v>21</v>
      </c>
      <c r="H58" s="2" t="s">
        <v>3</v>
      </c>
      <c r="I58" s="29">
        <v>12</v>
      </c>
      <c r="J58" s="32"/>
    </row>
    <row r="59" spans="1:10" x14ac:dyDescent="0.35">
      <c r="A59" s="7"/>
      <c r="B59" s="2" t="s">
        <v>124</v>
      </c>
      <c r="C59" s="2" t="s">
        <v>19</v>
      </c>
      <c r="D59" s="1">
        <v>825</v>
      </c>
      <c r="E59" s="2"/>
      <c r="F59" s="2" t="s">
        <v>20</v>
      </c>
      <c r="G59" s="2" t="s">
        <v>21</v>
      </c>
      <c r="H59" s="2" t="s">
        <v>4</v>
      </c>
      <c r="I59" s="29">
        <v>1</v>
      </c>
      <c r="J59" s="32"/>
    </row>
    <row r="60" spans="1:10" x14ac:dyDescent="0.35">
      <c r="A60" s="7"/>
      <c r="B60" s="3"/>
      <c r="C60" s="2"/>
      <c r="D60" s="1"/>
      <c r="E60" s="2"/>
      <c r="F60" s="2"/>
      <c r="G60" s="4" t="s">
        <v>82</v>
      </c>
      <c r="H60" s="2"/>
      <c r="I60" s="30">
        <f>SUBTOTAL(9,I58:I59)</f>
        <v>13</v>
      </c>
      <c r="J60" s="32"/>
    </row>
    <row r="61" spans="1:10" x14ac:dyDescent="0.35">
      <c r="A61" s="6" t="s">
        <v>98</v>
      </c>
      <c r="B61" s="2" t="s">
        <v>121</v>
      </c>
      <c r="C61" s="2" t="s">
        <v>48</v>
      </c>
      <c r="D61" s="1">
        <v>400</v>
      </c>
      <c r="E61" s="2"/>
      <c r="F61" s="2" t="s">
        <v>49</v>
      </c>
      <c r="G61" s="2" t="s">
        <v>21</v>
      </c>
      <c r="H61" s="2" t="s">
        <v>50</v>
      </c>
      <c r="I61" s="29">
        <v>10</v>
      </c>
      <c r="J61" s="33" t="s">
        <v>99</v>
      </c>
    </row>
    <row r="62" spans="1:10" x14ac:dyDescent="0.35">
      <c r="A62" s="7"/>
      <c r="B62" s="2" t="s">
        <v>121</v>
      </c>
      <c r="C62" s="2" t="s">
        <v>48</v>
      </c>
      <c r="D62" s="1">
        <v>400</v>
      </c>
      <c r="E62" s="2"/>
      <c r="F62" s="2" t="s">
        <v>49</v>
      </c>
      <c r="G62" s="2" t="s">
        <v>21</v>
      </c>
      <c r="H62" s="2" t="s">
        <v>3</v>
      </c>
      <c r="I62" s="29">
        <v>36</v>
      </c>
      <c r="J62" s="32"/>
    </row>
    <row r="63" spans="1:10" x14ac:dyDescent="0.35">
      <c r="A63" s="7"/>
      <c r="B63" s="2" t="s">
        <v>121</v>
      </c>
      <c r="C63" s="2" t="s">
        <v>48</v>
      </c>
      <c r="D63" s="1">
        <v>400</v>
      </c>
      <c r="E63" s="2"/>
      <c r="F63" s="2" t="s">
        <v>49</v>
      </c>
      <c r="G63" s="2" t="s">
        <v>21</v>
      </c>
      <c r="H63" s="2" t="s">
        <v>5</v>
      </c>
      <c r="I63" s="29">
        <v>15</v>
      </c>
      <c r="J63" s="32"/>
    </row>
    <row r="64" spans="1:10" x14ac:dyDescent="0.35">
      <c r="A64" s="7"/>
      <c r="B64" s="2" t="s">
        <v>121</v>
      </c>
      <c r="C64" s="2" t="s">
        <v>48</v>
      </c>
      <c r="D64" s="1">
        <v>400</v>
      </c>
      <c r="E64" s="2"/>
      <c r="F64" s="2" t="s">
        <v>49</v>
      </c>
      <c r="G64" s="2" t="s">
        <v>21</v>
      </c>
      <c r="H64" s="2" t="s">
        <v>51</v>
      </c>
      <c r="I64" s="29">
        <v>2</v>
      </c>
      <c r="J64" s="32"/>
    </row>
    <row r="65" spans="1:10" x14ac:dyDescent="0.35">
      <c r="A65" s="7"/>
      <c r="B65" s="3"/>
      <c r="C65" s="2"/>
      <c r="D65" s="1"/>
      <c r="E65" s="2"/>
      <c r="F65" s="2"/>
      <c r="G65" s="4" t="s">
        <v>82</v>
      </c>
      <c r="H65" s="2"/>
      <c r="I65" s="30">
        <f>SUBTOTAL(9,I61:I64)</f>
        <v>63</v>
      </c>
      <c r="J65" s="32"/>
    </row>
    <row r="66" spans="1:10" x14ac:dyDescent="0.35">
      <c r="A66" s="6" t="s">
        <v>105</v>
      </c>
      <c r="B66" s="2" t="s">
        <v>129</v>
      </c>
      <c r="C66" s="2" t="s">
        <v>64</v>
      </c>
      <c r="D66" s="1">
        <v>555</v>
      </c>
      <c r="E66" s="2"/>
      <c r="F66" s="2" t="s">
        <v>65</v>
      </c>
      <c r="G66" s="2" t="s">
        <v>66</v>
      </c>
      <c r="H66" s="2" t="s">
        <v>3</v>
      </c>
      <c r="I66" s="29">
        <v>18</v>
      </c>
      <c r="J66" s="32"/>
    </row>
    <row r="67" spans="1:10" x14ac:dyDescent="0.35">
      <c r="A67" s="7"/>
      <c r="B67" s="2" t="s">
        <v>129</v>
      </c>
      <c r="C67" s="2" t="s">
        <v>64</v>
      </c>
      <c r="D67" s="1">
        <v>555</v>
      </c>
      <c r="E67" s="2"/>
      <c r="F67" s="2" t="s">
        <v>65</v>
      </c>
      <c r="G67" s="2" t="s">
        <v>66</v>
      </c>
      <c r="H67" s="2" t="s">
        <v>4</v>
      </c>
      <c r="I67" s="29">
        <v>3</v>
      </c>
      <c r="J67" s="32"/>
    </row>
    <row r="68" spans="1:10" x14ac:dyDescent="0.35">
      <c r="A68" s="7"/>
      <c r="B68" s="2" t="s">
        <v>129</v>
      </c>
      <c r="C68" s="2" t="s">
        <v>64</v>
      </c>
      <c r="D68" s="1">
        <v>555</v>
      </c>
      <c r="E68" s="2"/>
      <c r="F68" s="2" t="s">
        <v>65</v>
      </c>
      <c r="G68" s="2" t="s">
        <v>66</v>
      </c>
      <c r="H68" s="2" t="s">
        <v>5</v>
      </c>
      <c r="I68" s="29">
        <v>17</v>
      </c>
      <c r="J68" s="32"/>
    </row>
    <row r="69" spans="1:10" x14ac:dyDescent="0.35">
      <c r="A69" s="7"/>
      <c r="B69" s="3"/>
      <c r="C69" s="2"/>
      <c r="D69" s="1"/>
      <c r="E69" s="2"/>
      <c r="F69" s="2"/>
      <c r="G69" s="4" t="s">
        <v>82</v>
      </c>
      <c r="H69" s="2"/>
      <c r="I69" s="30">
        <f>SUBTOTAL(9,I66:I68)</f>
        <v>38</v>
      </c>
      <c r="J69" s="32"/>
    </row>
    <row r="70" spans="1:10" x14ac:dyDescent="0.35">
      <c r="A70" s="6" t="s">
        <v>84</v>
      </c>
      <c r="B70" s="2" t="s">
        <v>6</v>
      </c>
      <c r="C70" s="2" t="s">
        <v>7</v>
      </c>
      <c r="D70" s="1">
        <v>94</v>
      </c>
      <c r="E70" s="2"/>
      <c r="F70" s="2" t="s">
        <v>8</v>
      </c>
      <c r="G70" s="2" t="s">
        <v>9</v>
      </c>
      <c r="H70" s="2" t="s">
        <v>3</v>
      </c>
      <c r="I70" s="29">
        <v>8</v>
      </c>
      <c r="J70" s="32"/>
    </row>
    <row r="71" spans="1:10" x14ac:dyDescent="0.35">
      <c r="A71" s="7"/>
      <c r="B71" s="2" t="s">
        <v>6</v>
      </c>
      <c r="C71" s="2" t="s">
        <v>7</v>
      </c>
      <c r="D71" s="1">
        <v>94</v>
      </c>
      <c r="E71" s="2"/>
      <c r="F71" s="2" t="s">
        <v>8</v>
      </c>
      <c r="G71" s="2" t="s">
        <v>9</v>
      </c>
      <c r="H71" s="2" t="s">
        <v>5</v>
      </c>
      <c r="I71" s="29">
        <v>6</v>
      </c>
      <c r="J71" s="32"/>
    </row>
    <row r="72" spans="1:10" x14ac:dyDescent="0.35">
      <c r="A72" s="7"/>
      <c r="B72" s="2"/>
      <c r="C72" s="2"/>
      <c r="D72" s="1"/>
      <c r="E72" s="2"/>
      <c r="F72" s="2"/>
      <c r="G72" s="4" t="s">
        <v>82</v>
      </c>
      <c r="H72" s="2"/>
      <c r="I72" s="30">
        <f>SUBTOTAL(9,I70:I71)</f>
        <v>14</v>
      </c>
      <c r="J72" s="32"/>
    </row>
    <row r="73" spans="1:10" x14ac:dyDescent="0.35">
      <c r="A73" s="6" t="s">
        <v>100</v>
      </c>
      <c r="B73" s="2" t="s">
        <v>130</v>
      </c>
      <c r="C73" s="2" t="s">
        <v>67</v>
      </c>
      <c r="D73" s="1">
        <v>7</v>
      </c>
      <c r="E73" s="2" t="s">
        <v>68</v>
      </c>
      <c r="F73" s="2" t="s">
        <v>69</v>
      </c>
      <c r="G73" s="2" t="s">
        <v>9</v>
      </c>
      <c r="H73" s="2" t="s">
        <v>3</v>
      </c>
      <c r="I73" s="29">
        <v>13</v>
      </c>
      <c r="J73" s="33" t="s">
        <v>106</v>
      </c>
    </row>
    <row r="74" spans="1:10" x14ac:dyDescent="0.35">
      <c r="A74" s="7"/>
      <c r="B74" s="2" t="s">
        <v>130</v>
      </c>
      <c r="C74" s="2" t="s">
        <v>67</v>
      </c>
      <c r="D74" s="1">
        <v>7</v>
      </c>
      <c r="E74" s="2" t="s">
        <v>68</v>
      </c>
      <c r="F74" s="2" t="s">
        <v>69</v>
      </c>
      <c r="G74" s="2" t="s">
        <v>9</v>
      </c>
      <c r="H74" s="2" t="s">
        <v>5</v>
      </c>
      <c r="I74" s="29">
        <v>9</v>
      </c>
      <c r="J74" s="32"/>
    </row>
    <row r="75" spans="1:10" x14ac:dyDescent="0.35">
      <c r="A75" s="7"/>
      <c r="B75" s="3"/>
      <c r="C75" s="2"/>
      <c r="D75" s="1"/>
      <c r="E75" s="2"/>
      <c r="F75" s="2"/>
      <c r="G75" s="4" t="s">
        <v>82</v>
      </c>
      <c r="H75" s="2"/>
      <c r="I75" s="30">
        <f>SUBTOTAL(9,I73:I74)</f>
        <v>22</v>
      </c>
      <c r="J75" s="32"/>
    </row>
    <row r="76" spans="1:10" x14ac:dyDescent="0.35">
      <c r="A76" s="6" t="s">
        <v>101</v>
      </c>
      <c r="B76" s="2" t="s">
        <v>122</v>
      </c>
      <c r="C76" s="2" t="s">
        <v>52</v>
      </c>
      <c r="D76" s="1">
        <v>2</v>
      </c>
      <c r="E76" s="2"/>
      <c r="F76" s="2" t="s">
        <v>53</v>
      </c>
      <c r="G76" s="2" t="s">
        <v>9</v>
      </c>
      <c r="H76" s="2" t="s">
        <v>50</v>
      </c>
      <c r="I76" s="29">
        <v>5</v>
      </c>
      <c r="J76" s="32"/>
    </row>
    <row r="77" spans="1:10" x14ac:dyDescent="0.35">
      <c r="A77" s="7"/>
      <c r="B77" s="2" t="s">
        <v>122</v>
      </c>
      <c r="C77" s="2" t="s">
        <v>52</v>
      </c>
      <c r="D77" s="1">
        <v>2</v>
      </c>
      <c r="E77" s="2"/>
      <c r="F77" s="2" t="s">
        <v>53</v>
      </c>
      <c r="G77" s="2" t="s">
        <v>9</v>
      </c>
      <c r="H77" s="2" t="s">
        <v>3</v>
      </c>
      <c r="I77" s="29">
        <v>34</v>
      </c>
      <c r="J77" s="32"/>
    </row>
    <row r="78" spans="1:10" x14ac:dyDescent="0.35">
      <c r="A78" s="7"/>
      <c r="B78" s="2" t="s">
        <v>126</v>
      </c>
      <c r="C78" s="2" t="s">
        <v>52</v>
      </c>
      <c r="D78" s="1">
        <v>2</v>
      </c>
      <c r="E78" s="2"/>
      <c r="F78" s="2" t="s">
        <v>53</v>
      </c>
      <c r="G78" s="2" t="s">
        <v>9</v>
      </c>
      <c r="H78" s="2" t="s">
        <v>4</v>
      </c>
      <c r="I78" s="29">
        <v>8</v>
      </c>
      <c r="J78" s="32"/>
    </row>
    <row r="79" spans="1:10" x14ac:dyDescent="0.35">
      <c r="A79" s="7"/>
      <c r="B79" s="2" t="s">
        <v>122</v>
      </c>
      <c r="C79" s="2" t="s">
        <v>52</v>
      </c>
      <c r="D79" s="1">
        <v>2</v>
      </c>
      <c r="E79" s="2"/>
      <c r="F79" s="2" t="s">
        <v>53</v>
      </c>
      <c r="G79" s="2" t="s">
        <v>9</v>
      </c>
      <c r="H79" s="2" t="s">
        <v>5</v>
      </c>
      <c r="I79" s="29">
        <v>22</v>
      </c>
      <c r="J79" s="32"/>
    </row>
    <row r="80" spans="1:10" x14ac:dyDescent="0.35">
      <c r="A80" s="7"/>
      <c r="B80" s="2" t="s">
        <v>122</v>
      </c>
      <c r="C80" s="2" t="s">
        <v>52</v>
      </c>
      <c r="D80" s="1">
        <v>2</v>
      </c>
      <c r="E80" s="2"/>
      <c r="F80" s="2" t="s">
        <v>53</v>
      </c>
      <c r="G80" s="2" t="s">
        <v>9</v>
      </c>
      <c r="H80" s="2" t="s">
        <v>51</v>
      </c>
      <c r="I80" s="29">
        <v>1</v>
      </c>
      <c r="J80" s="32"/>
    </row>
    <row r="81" spans="1:10" x14ac:dyDescent="0.35">
      <c r="A81" s="7"/>
      <c r="B81" s="2"/>
      <c r="C81" s="2"/>
      <c r="D81" s="1"/>
      <c r="E81" s="2"/>
      <c r="F81" s="2"/>
      <c r="G81" s="4" t="s">
        <v>82</v>
      </c>
      <c r="H81" s="2"/>
      <c r="I81" s="30">
        <f>SUBTOTAL(9,I76:I80)</f>
        <v>70</v>
      </c>
      <c r="J81" s="32"/>
    </row>
    <row r="82" spans="1:10" x14ac:dyDescent="0.35">
      <c r="A82" s="6" t="s">
        <v>100</v>
      </c>
      <c r="B82" s="2" t="s">
        <v>134</v>
      </c>
      <c r="C82" s="2" t="s">
        <v>67</v>
      </c>
      <c r="D82" s="1">
        <v>3</v>
      </c>
      <c r="E82" s="2" t="s">
        <v>81</v>
      </c>
      <c r="F82" s="2" t="s">
        <v>69</v>
      </c>
      <c r="G82" s="2" t="s">
        <v>9</v>
      </c>
      <c r="H82" s="2" t="s">
        <v>3</v>
      </c>
      <c r="I82" s="29">
        <v>1</v>
      </c>
      <c r="J82" s="33" t="s">
        <v>106</v>
      </c>
    </row>
    <row r="83" spans="1:10" x14ac:dyDescent="0.35">
      <c r="A83" s="7"/>
      <c r="B83" s="2" t="s">
        <v>134</v>
      </c>
      <c r="C83" s="2" t="s">
        <v>67</v>
      </c>
      <c r="D83" s="1">
        <v>3</v>
      </c>
      <c r="E83" s="2" t="s">
        <v>81</v>
      </c>
      <c r="F83" s="2" t="s">
        <v>69</v>
      </c>
      <c r="G83" s="2" t="s">
        <v>9</v>
      </c>
      <c r="H83" s="2" t="s">
        <v>4</v>
      </c>
      <c r="I83" s="29">
        <v>1</v>
      </c>
      <c r="J83" s="32"/>
    </row>
    <row r="84" spans="1:10" x14ac:dyDescent="0.35">
      <c r="A84" s="7"/>
      <c r="B84" s="2" t="s">
        <v>134</v>
      </c>
      <c r="C84" s="2" t="s">
        <v>67</v>
      </c>
      <c r="D84" s="1">
        <v>3</v>
      </c>
      <c r="E84" s="2" t="s">
        <v>81</v>
      </c>
      <c r="F84" s="2" t="s">
        <v>69</v>
      </c>
      <c r="G84" s="2" t="s">
        <v>9</v>
      </c>
      <c r="H84" s="2" t="s">
        <v>5</v>
      </c>
      <c r="I84" s="29">
        <v>1</v>
      </c>
      <c r="J84" s="32"/>
    </row>
    <row r="85" spans="1:10" x14ac:dyDescent="0.35">
      <c r="A85" s="7"/>
      <c r="B85" s="3"/>
      <c r="C85" s="2"/>
      <c r="D85" s="1"/>
      <c r="E85" s="2"/>
      <c r="F85" s="2"/>
      <c r="G85" s="4" t="s">
        <v>82</v>
      </c>
      <c r="H85" s="2"/>
      <c r="I85" s="30">
        <f>SUBTOTAL(9,I82:I84)</f>
        <v>3</v>
      </c>
      <c r="J85" s="32"/>
    </row>
    <row r="86" spans="1:10" x14ac:dyDescent="0.35">
      <c r="A86" s="6" t="s">
        <v>104</v>
      </c>
      <c r="B86" s="2" t="s">
        <v>128</v>
      </c>
      <c r="C86" s="2" t="s">
        <v>60</v>
      </c>
      <c r="D86" s="1">
        <v>30</v>
      </c>
      <c r="E86" s="2" t="s">
        <v>61</v>
      </c>
      <c r="F86" s="2" t="s">
        <v>62</v>
      </c>
      <c r="G86" s="2" t="s">
        <v>63</v>
      </c>
      <c r="H86" s="2" t="s">
        <v>3</v>
      </c>
      <c r="I86" s="29">
        <v>24</v>
      </c>
      <c r="J86" s="32"/>
    </row>
    <row r="87" spans="1:10" x14ac:dyDescent="0.35">
      <c r="A87" s="7"/>
      <c r="B87" s="2" t="s">
        <v>128</v>
      </c>
      <c r="C87" s="2" t="s">
        <v>60</v>
      </c>
      <c r="D87" s="1">
        <v>30</v>
      </c>
      <c r="E87" s="2" t="s">
        <v>61</v>
      </c>
      <c r="F87" s="2" t="s">
        <v>62</v>
      </c>
      <c r="G87" s="2" t="s">
        <v>63</v>
      </c>
      <c r="H87" s="2" t="s">
        <v>4</v>
      </c>
      <c r="I87" s="29">
        <v>5</v>
      </c>
      <c r="J87" s="32"/>
    </row>
    <row r="88" spans="1:10" x14ac:dyDescent="0.35">
      <c r="A88" s="7"/>
      <c r="B88" s="2" t="s">
        <v>128</v>
      </c>
      <c r="C88" s="2" t="s">
        <v>60</v>
      </c>
      <c r="D88" s="1">
        <v>30</v>
      </c>
      <c r="E88" s="2" t="s">
        <v>61</v>
      </c>
      <c r="F88" s="2" t="s">
        <v>62</v>
      </c>
      <c r="G88" s="2" t="s">
        <v>63</v>
      </c>
      <c r="H88" s="2" t="s">
        <v>5</v>
      </c>
      <c r="I88" s="29">
        <v>9</v>
      </c>
      <c r="J88" s="32"/>
    </row>
    <row r="89" spans="1:10" x14ac:dyDescent="0.35">
      <c r="A89" s="7"/>
      <c r="B89" s="3"/>
      <c r="C89" s="2"/>
      <c r="D89" s="1"/>
      <c r="E89" s="2"/>
      <c r="F89" s="2"/>
      <c r="G89" s="4" t="s">
        <v>82</v>
      </c>
      <c r="H89" s="2"/>
      <c r="I89" s="30">
        <f>SUBTOTAL(9,I86:I88)</f>
        <v>38</v>
      </c>
      <c r="J89" s="32"/>
    </row>
    <row r="90" spans="1:10" x14ac:dyDescent="0.35">
      <c r="A90" s="6" t="s">
        <v>93</v>
      </c>
      <c r="B90" s="2" t="s">
        <v>117</v>
      </c>
      <c r="C90" s="2" t="s">
        <v>34</v>
      </c>
      <c r="D90" s="1">
        <v>16</v>
      </c>
      <c r="E90" s="2"/>
      <c r="F90" s="2" t="s">
        <v>35</v>
      </c>
      <c r="G90" s="2" t="s">
        <v>36</v>
      </c>
      <c r="H90" s="2" t="s">
        <v>3</v>
      </c>
      <c r="I90" s="29">
        <v>16</v>
      </c>
      <c r="J90" s="32"/>
    </row>
    <row r="91" spans="1:10" x14ac:dyDescent="0.35">
      <c r="A91" s="7"/>
      <c r="B91" s="2" t="s">
        <v>117</v>
      </c>
      <c r="C91" s="2" t="s">
        <v>34</v>
      </c>
      <c r="D91" s="1">
        <v>16</v>
      </c>
      <c r="E91" s="2"/>
      <c r="F91" s="2" t="s">
        <v>35</v>
      </c>
      <c r="G91" s="2" t="s">
        <v>36</v>
      </c>
      <c r="H91" s="2" t="s">
        <v>4</v>
      </c>
      <c r="I91" s="29">
        <v>3</v>
      </c>
      <c r="J91" s="32"/>
    </row>
    <row r="92" spans="1:10" x14ac:dyDescent="0.35">
      <c r="A92" s="7"/>
      <c r="B92" s="2" t="s">
        <v>117</v>
      </c>
      <c r="C92" s="2" t="s">
        <v>34</v>
      </c>
      <c r="D92" s="1">
        <v>16</v>
      </c>
      <c r="E92" s="2"/>
      <c r="F92" s="2" t="s">
        <v>35</v>
      </c>
      <c r="G92" s="2" t="s">
        <v>36</v>
      </c>
      <c r="H92" s="2" t="s">
        <v>5</v>
      </c>
      <c r="I92" s="29">
        <v>14</v>
      </c>
      <c r="J92" s="32"/>
    </row>
    <row r="93" spans="1:10" x14ac:dyDescent="0.35">
      <c r="A93" s="7"/>
      <c r="B93" s="3"/>
      <c r="C93" s="2"/>
      <c r="D93" s="1"/>
      <c r="E93" s="2"/>
      <c r="F93" s="2"/>
      <c r="G93" s="4" t="s">
        <v>82</v>
      </c>
      <c r="H93" s="2"/>
      <c r="I93" s="30">
        <f>SUBTOTAL(9,I90:I92)</f>
        <v>33</v>
      </c>
      <c r="J93" s="32"/>
    </row>
    <row r="94" spans="1:10" x14ac:dyDescent="0.35">
      <c r="A94" s="6" t="s">
        <v>109</v>
      </c>
      <c r="B94" s="2" t="s">
        <v>133</v>
      </c>
      <c r="C94" s="2" t="s">
        <v>78</v>
      </c>
      <c r="D94" s="1">
        <v>7</v>
      </c>
      <c r="E94" s="2"/>
      <c r="F94" s="2" t="s">
        <v>79</v>
      </c>
      <c r="G94" s="2" t="s">
        <v>80</v>
      </c>
      <c r="H94" s="2" t="s">
        <v>3</v>
      </c>
      <c r="I94" s="29">
        <v>18</v>
      </c>
      <c r="J94" s="32"/>
    </row>
    <row r="95" spans="1:10" x14ac:dyDescent="0.35">
      <c r="A95" s="7"/>
      <c r="B95" s="2" t="s">
        <v>133</v>
      </c>
      <c r="C95" s="2" t="s">
        <v>78</v>
      </c>
      <c r="D95" s="1">
        <v>7</v>
      </c>
      <c r="E95" s="2"/>
      <c r="F95" s="2" t="s">
        <v>79</v>
      </c>
      <c r="G95" s="2" t="s">
        <v>80</v>
      </c>
      <c r="H95" s="2" t="s">
        <v>4</v>
      </c>
      <c r="I95" s="29">
        <v>1</v>
      </c>
      <c r="J95" s="32"/>
    </row>
    <row r="96" spans="1:10" x14ac:dyDescent="0.35">
      <c r="A96" s="7"/>
      <c r="B96" s="2" t="s">
        <v>133</v>
      </c>
      <c r="C96" s="2" t="s">
        <v>78</v>
      </c>
      <c r="D96" s="1">
        <v>7</v>
      </c>
      <c r="E96" s="2"/>
      <c r="F96" s="2" t="s">
        <v>79</v>
      </c>
      <c r="G96" s="2" t="s">
        <v>80</v>
      </c>
      <c r="H96" s="2" t="s">
        <v>5</v>
      </c>
      <c r="I96" s="29">
        <v>10</v>
      </c>
      <c r="J96" s="32"/>
    </row>
    <row r="97" spans="1:10" x14ac:dyDescent="0.35">
      <c r="A97" s="7"/>
      <c r="B97" s="3"/>
      <c r="C97" s="2"/>
      <c r="D97" s="1"/>
      <c r="E97" s="2"/>
      <c r="F97" s="2"/>
      <c r="G97" s="4" t="s">
        <v>82</v>
      </c>
      <c r="H97" s="2"/>
      <c r="I97" s="30">
        <f>SUBTOTAL(9,I94:I96)</f>
        <v>29</v>
      </c>
      <c r="J97" s="32"/>
    </row>
    <row r="98" spans="1:10" x14ac:dyDescent="0.35">
      <c r="A98" s="6" t="s">
        <v>90</v>
      </c>
      <c r="B98" s="2" t="s">
        <v>115</v>
      </c>
      <c r="C98" s="2" t="s">
        <v>25</v>
      </c>
      <c r="D98" s="1">
        <v>70</v>
      </c>
      <c r="E98" s="2"/>
      <c r="F98" s="2" t="s">
        <v>26</v>
      </c>
      <c r="G98" s="2" t="s">
        <v>27</v>
      </c>
      <c r="H98" s="2" t="s">
        <v>3</v>
      </c>
      <c r="I98" s="29">
        <v>19</v>
      </c>
      <c r="J98" s="32"/>
    </row>
    <row r="99" spans="1:10" x14ac:dyDescent="0.35">
      <c r="A99" s="7"/>
      <c r="B99" s="2" t="s">
        <v>115</v>
      </c>
      <c r="C99" s="2" t="s">
        <v>25</v>
      </c>
      <c r="D99" s="1">
        <v>70</v>
      </c>
      <c r="E99" s="2"/>
      <c r="F99" s="2" t="s">
        <v>26</v>
      </c>
      <c r="G99" s="2" t="s">
        <v>27</v>
      </c>
      <c r="H99" s="2" t="s">
        <v>5</v>
      </c>
      <c r="I99" s="29">
        <v>9</v>
      </c>
      <c r="J99" s="32"/>
    </row>
    <row r="100" spans="1:10" x14ac:dyDescent="0.35">
      <c r="A100" s="7"/>
      <c r="B100" s="3"/>
      <c r="C100" s="2"/>
      <c r="D100" s="1"/>
      <c r="E100" s="2"/>
      <c r="F100" s="2"/>
      <c r="G100" s="4" t="s">
        <v>82</v>
      </c>
      <c r="H100" s="2"/>
      <c r="I100" s="30">
        <f>SUBTOTAL(9,I98:I99)</f>
        <v>28</v>
      </c>
      <c r="J100" s="32"/>
    </row>
    <row r="101" spans="1:10" x14ac:dyDescent="0.35">
      <c r="A101" s="6" t="s">
        <v>87</v>
      </c>
      <c r="B101" s="2" t="s">
        <v>112</v>
      </c>
      <c r="C101" s="2" t="s">
        <v>16</v>
      </c>
      <c r="D101" s="1">
        <v>140</v>
      </c>
      <c r="E101" s="2"/>
      <c r="F101" s="2" t="s">
        <v>17</v>
      </c>
      <c r="G101" s="2" t="s">
        <v>18</v>
      </c>
      <c r="H101" s="2" t="s">
        <v>3</v>
      </c>
      <c r="I101" s="29">
        <v>29</v>
      </c>
      <c r="J101" s="32"/>
    </row>
    <row r="102" spans="1:10" x14ac:dyDescent="0.35">
      <c r="A102" s="7"/>
      <c r="B102" s="2" t="s">
        <v>112</v>
      </c>
      <c r="C102" s="2" t="s">
        <v>16</v>
      </c>
      <c r="D102" s="1">
        <v>140</v>
      </c>
      <c r="E102" s="2"/>
      <c r="F102" s="2" t="s">
        <v>17</v>
      </c>
      <c r="G102" s="2" t="s">
        <v>18</v>
      </c>
      <c r="H102" s="2" t="s">
        <v>4</v>
      </c>
      <c r="I102" s="29">
        <v>4</v>
      </c>
      <c r="J102" s="32"/>
    </row>
    <row r="103" spans="1:10" x14ac:dyDescent="0.35">
      <c r="A103" s="7"/>
      <c r="B103" s="2" t="s">
        <v>112</v>
      </c>
      <c r="C103" s="2" t="s">
        <v>16</v>
      </c>
      <c r="D103" s="1">
        <v>140</v>
      </c>
      <c r="E103" s="2"/>
      <c r="F103" s="2" t="s">
        <v>17</v>
      </c>
      <c r="G103" s="2" t="s">
        <v>18</v>
      </c>
      <c r="H103" s="2" t="s">
        <v>5</v>
      </c>
      <c r="I103" s="29">
        <v>13</v>
      </c>
      <c r="J103" s="32"/>
    </row>
    <row r="104" spans="1:10" x14ac:dyDescent="0.35">
      <c r="A104" s="7"/>
      <c r="B104" s="3"/>
      <c r="C104" s="2"/>
      <c r="D104" s="1"/>
      <c r="E104" s="2"/>
      <c r="F104" s="2"/>
      <c r="G104" s="4" t="s">
        <v>82</v>
      </c>
      <c r="H104" s="2"/>
      <c r="I104" s="30">
        <f>SUBTOTAL(9,I101:I103)</f>
        <v>46</v>
      </c>
      <c r="J104" s="32"/>
    </row>
    <row r="105" spans="1:10" x14ac:dyDescent="0.35">
      <c r="A105" s="6" t="s">
        <v>96</v>
      </c>
      <c r="B105" s="2" t="s">
        <v>125</v>
      </c>
      <c r="C105" s="2" t="s">
        <v>43</v>
      </c>
      <c r="D105" s="1">
        <v>98</v>
      </c>
      <c r="E105" s="2"/>
      <c r="F105" s="2" t="s">
        <v>44</v>
      </c>
      <c r="G105" s="2" t="s">
        <v>45</v>
      </c>
      <c r="H105" s="2" t="s">
        <v>3</v>
      </c>
      <c r="I105" s="29">
        <v>14</v>
      </c>
      <c r="J105" s="32"/>
    </row>
    <row r="106" spans="1:10" x14ac:dyDescent="0.35">
      <c r="A106" s="7"/>
      <c r="B106" s="2" t="s">
        <v>125</v>
      </c>
      <c r="C106" s="2" t="s">
        <v>43</v>
      </c>
      <c r="D106" s="1">
        <v>98</v>
      </c>
      <c r="E106" s="2"/>
      <c r="F106" s="2" t="s">
        <v>44</v>
      </c>
      <c r="G106" s="2" t="s">
        <v>45</v>
      </c>
      <c r="H106" s="2" t="s">
        <v>4</v>
      </c>
      <c r="I106" s="29">
        <v>5</v>
      </c>
      <c r="J106" s="32"/>
    </row>
    <row r="107" spans="1:10" x14ac:dyDescent="0.35">
      <c r="A107" s="7"/>
      <c r="B107" s="2" t="s">
        <v>125</v>
      </c>
      <c r="C107" s="2" t="s">
        <v>43</v>
      </c>
      <c r="D107" s="1">
        <v>98</v>
      </c>
      <c r="E107" s="2"/>
      <c r="F107" s="2" t="s">
        <v>44</v>
      </c>
      <c r="G107" s="2" t="s">
        <v>45</v>
      </c>
      <c r="H107" s="2" t="s">
        <v>5</v>
      </c>
      <c r="I107" s="29">
        <v>11</v>
      </c>
      <c r="J107" s="32"/>
    </row>
    <row r="108" spans="1:10" x14ac:dyDescent="0.35">
      <c r="A108" s="7"/>
      <c r="B108" s="3"/>
      <c r="C108" s="2"/>
      <c r="D108" s="1"/>
      <c r="E108" s="2"/>
      <c r="F108" s="2"/>
      <c r="G108" s="4" t="s">
        <v>82</v>
      </c>
      <c r="H108" s="2"/>
      <c r="I108" s="30">
        <f>SUBTOTAL(9,I105:I107)</f>
        <v>30</v>
      </c>
      <c r="J108" s="32"/>
    </row>
    <row r="109" spans="1:10" x14ac:dyDescent="0.35">
      <c r="A109" s="6" t="s">
        <v>89</v>
      </c>
      <c r="B109" s="2" t="s">
        <v>114</v>
      </c>
      <c r="C109" s="2" t="s">
        <v>22</v>
      </c>
      <c r="D109" s="1">
        <v>2</v>
      </c>
      <c r="E109" s="2"/>
      <c r="F109" s="2" t="s">
        <v>23</v>
      </c>
      <c r="G109" s="2" t="s">
        <v>24</v>
      </c>
      <c r="H109" s="2" t="s">
        <v>3</v>
      </c>
      <c r="I109" s="29">
        <v>22</v>
      </c>
      <c r="J109" s="32"/>
    </row>
    <row r="110" spans="1:10" x14ac:dyDescent="0.35">
      <c r="A110" s="7"/>
      <c r="B110" s="2" t="s">
        <v>114</v>
      </c>
      <c r="C110" s="2" t="s">
        <v>22</v>
      </c>
      <c r="D110" s="1">
        <v>2</v>
      </c>
      <c r="E110" s="2"/>
      <c r="F110" s="2" t="s">
        <v>23</v>
      </c>
      <c r="G110" s="2" t="s">
        <v>24</v>
      </c>
      <c r="H110" s="2" t="s">
        <v>5</v>
      </c>
      <c r="I110" s="29">
        <v>7</v>
      </c>
      <c r="J110" s="32"/>
    </row>
    <row r="111" spans="1:10" x14ac:dyDescent="0.35">
      <c r="A111" s="7"/>
      <c r="B111" s="3"/>
      <c r="C111" s="2"/>
      <c r="D111" s="1"/>
      <c r="E111" s="2"/>
      <c r="F111" s="2"/>
      <c r="G111" s="4" t="s">
        <v>82</v>
      </c>
      <c r="H111" s="2"/>
      <c r="I111" s="30">
        <f>SUBTOTAL(9,I109:I110)</f>
        <v>29</v>
      </c>
      <c r="J111" s="32"/>
    </row>
    <row r="112" spans="1:10" x14ac:dyDescent="0.35">
      <c r="A112" s="6" t="s">
        <v>89</v>
      </c>
      <c r="B112" s="2" t="s">
        <v>137</v>
      </c>
      <c r="C112" s="2" t="s">
        <v>22</v>
      </c>
      <c r="D112" s="1">
        <v>2</v>
      </c>
      <c r="E112" s="2"/>
      <c r="F112" s="2" t="s">
        <v>23</v>
      </c>
      <c r="G112" s="2" t="s">
        <v>24</v>
      </c>
      <c r="H112" s="2" t="s">
        <v>3</v>
      </c>
      <c r="I112" s="29">
        <v>4</v>
      </c>
      <c r="J112" s="32"/>
    </row>
    <row r="113" spans="1:10" x14ac:dyDescent="0.35">
      <c r="A113" s="7"/>
      <c r="B113" s="3"/>
      <c r="C113" s="2"/>
      <c r="D113" s="1"/>
      <c r="E113" s="2"/>
      <c r="F113" s="2"/>
      <c r="G113" s="4" t="s">
        <v>82</v>
      </c>
      <c r="H113" s="2"/>
      <c r="I113" s="30">
        <f>SUBTOTAL(9,I112:I112)</f>
        <v>4</v>
      </c>
      <c r="J113" s="32"/>
    </row>
    <row r="114" spans="1:10" x14ac:dyDescent="0.35">
      <c r="A114" s="6" t="s">
        <v>108</v>
      </c>
      <c r="B114" s="2" t="s">
        <v>75</v>
      </c>
      <c r="C114" s="2" t="s">
        <v>73</v>
      </c>
      <c r="D114" s="1">
        <v>1</v>
      </c>
      <c r="E114" s="2"/>
      <c r="F114" s="2" t="s">
        <v>74</v>
      </c>
      <c r="G114" s="2" t="s">
        <v>75</v>
      </c>
      <c r="H114" s="2" t="s">
        <v>3</v>
      </c>
      <c r="I114" s="29">
        <v>8</v>
      </c>
      <c r="J114" s="32"/>
    </row>
    <row r="115" spans="1:10" x14ac:dyDescent="0.35">
      <c r="A115" s="7"/>
      <c r="B115" s="2" t="s">
        <v>75</v>
      </c>
      <c r="C115" s="2" t="s">
        <v>73</v>
      </c>
      <c r="D115" s="1">
        <v>1</v>
      </c>
      <c r="E115" s="2"/>
      <c r="F115" s="2" t="s">
        <v>74</v>
      </c>
      <c r="G115" s="2" t="s">
        <v>75</v>
      </c>
      <c r="H115" s="2" t="s">
        <v>5</v>
      </c>
      <c r="I115" s="29">
        <v>6</v>
      </c>
      <c r="J115" s="32"/>
    </row>
    <row r="116" spans="1:10" x14ac:dyDescent="0.35">
      <c r="A116" s="7"/>
      <c r="B116" s="3"/>
      <c r="C116" s="2"/>
      <c r="D116" s="1"/>
      <c r="E116" s="2"/>
      <c r="F116" s="2"/>
      <c r="G116" s="4" t="s">
        <v>82</v>
      </c>
      <c r="H116" s="2"/>
      <c r="I116" s="30">
        <f>SUBTOTAL(9,I114:I115)</f>
        <v>14</v>
      </c>
      <c r="J116" s="32"/>
    </row>
    <row r="117" spans="1:10" x14ac:dyDescent="0.35">
      <c r="A117" s="6" t="s">
        <v>107</v>
      </c>
      <c r="B117" s="2" t="s">
        <v>131</v>
      </c>
      <c r="C117" s="2" t="s">
        <v>70</v>
      </c>
      <c r="D117" s="1">
        <v>32</v>
      </c>
      <c r="E117" s="2"/>
      <c r="F117" s="2" t="s">
        <v>71</v>
      </c>
      <c r="G117" s="2" t="s">
        <v>72</v>
      </c>
      <c r="H117" s="2" t="s">
        <v>3</v>
      </c>
      <c r="I117" s="29">
        <v>17</v>
      </c>
      <c r="J117" s="32"/>
    </row>
    <row r="118" spans="1:10" x14ac:dyDescent="0.35">
      <c r="A118" s="7"/>
      <c r="B118" s="2" t="s">
        <v>131</v>
      </c>
      <c r="C118" s="2" t="s">
        <v>70</v>
      </c>
      <c r="D118" s="1">
        <v>32</v>
      </c>
      <c r="E118" s="2"/>
      <c r="F118" s="2" t="s">
        <v>71</v>
      </c>
      <c r="G118" s="2" t="s">
        <v>72</v>
      </c>
      <c r="H118" s="2" t="s">
        <v>4</v>
      </c>
      <c r="I118" s="29">
        <v>1</v>
      </c>
      <c r="J118" s="32"/>
    </row>
    <row r="119" spans="1:10" x14ac:dyDescent="0.35">
      <c r="A119" s="7"/>
      <c r="B119" s="2" t="s">
        <v>131</v>
      </c>
      <c r="C119" s="2" t="s">
        <v>70</v>
      </c>
      <c r="D119" s="1">
        <v>32</v>
      </c>
      <c r="E119" s="2"/>
      <c r="F119" s="2" t="s">
        <v>71</v>
      </c>
      <c r="G119" s="2" t="s">
        <v>72</v>
      </c>
      <c r="H119" s="2" t="s">
        <v>5</v>
      </c>
      <c r="I119" s="29">
        <v>9</v>
      </c>
      <c r="J119" s="32"/>
    </row>
    <row r="120" spans="1:10" ht="15" thickBot="1" x14ac:dyDescent="0.4">
      <c r="A120" s="8">
        <f>COUNTA(A15:A119)</f>
        <v>29</v>
      </c>
      <c r="B120" s="9"/>
      <c r="C120" s="10"/>
      <c r="D120" s="11"/>
      <c r="E120" s="10"/>
      <c r="F120" s="10"/>
      <c r="G120" s="12" t="s">
        <v>82</v>
      </c>
      <c r="H120" s="10"/>
      <c r="I120" s="31">
        <f>SUBTOTAL(9,I117:I119)</f>
        <v>27</v>
      </c>
      <c r="J120" s="34"/>
    </row>
    <row r="121" spans="1:10" ht="15" thickTop="1" x14ac:dyDescent="0.35"/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B007C67F9A847839FCBD3555DADE1" ma:contentTypeVersion="14" ma:contentTypeDescription="Een nieuw document maken." ma:contentTypeScope="" ma:versionID="63cbb391bd31aaf4130dabaa198ef50b">
  <xsd:schema xmlns:xsd="http://www.w3.org/2001/XMLSchema" xmlns:xs="http://www.w3.org/2001/XMLSchema" xmlns:p="http://schemas.microsoft.com/office/2006/metadata/properties" xmlns:ns2="5a7baa64-63c8-4e50-b88d-0a2b46a4dc7e" xmlns:ns3="90dad8e8-e9f4-4bab-8d98-c1dd60a18116" targetNamespace="http://schemas.microsoft.com/office/2006/metadata/properties" ma:root="true" ma:fieldsID="afce5b2da955fa6ae4b7c61b135ef999" ns2:_="" ns3:_="">
    <xsd:import namespace="5a7baa64-63c8-4e50-b88d-0a2b46a4dc7e"/>
    <xsd:import namespace="90dad8e8-e9f4-4bab-8d98-c1dd60a18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baa64-63c8-4e50-b88d-0a2b46a4d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ad8e8-e9f4-4bab-8d98-c1dd60a18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71539E-E7B4-4ACF-B928-A55120DC12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7baa64-63c8-4e50-b88d-0a2b46a4dc7e"/>
    <ds:schemaRef ds:uri="90dad8e8-e9f4-4bab-8d98-c1dd60a18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0B331-C735-42C7-8428-A78F6F2EF3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281704-A9B7-45EA-8473-8AB3458EAB77}">
  <ds:schemaRefs>
    <ds:schemaRef ds:uri="http://schemas.microsoft.com/office/2006/metadata/properties"/>
    <ds:schemaRef ds:uri="http://purl.org/dc/terms/"/>
    <ds:schemaRef ds:uri="90dad8e8-e9f4-4bab-8d98-c1dd60a18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5a7baa64-63c8-4e50-b88d-0a2b46a4dc7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BMI, IMI en overige installatie</vt:lpstr>
      <vt:lpstr>Brandblusmiddelen</vt:lpstr>
      <vt:lpstr>'BMI, IMI en overige installatie'!ExterneGegevens_1</vt:lpstr>
      <vt:lpstr>Brandblusmiddelen!ExterneGegevens_1</vt:lpstr>
    </vt:vector>
  </TitlesOfParts>
  <Company>Wellantcollege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de Bruin</dc:creator>
  <cp:lastModifiedBy>Rene de Bruin</cp:lastModifiedBy>
  <dcterms:created xsi:type="dcterms:W3CDTF">2021-12-01T06:04:01Z</dcterms:created>
  <dcterms:modified xsi:type="dcterms:W3CDTF">2021-12-09T14:45:55Z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0x0101001F1B007C67F9A847839FCBD3555DADE1</vt:lpwstr>
  </property>
</Properties>
</file>