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VDI\Bureaublad\Medische Gebruiksartikelen\04. Inschrijvingsfase\DEF inschrijvingsdocumenten\"/>
    </mc:Choice>
  </mc:AlternateContent>
  <xr:revisionPtr revIDLastSave="0" documentId="14_{21D3B4F7-7A68-477C-A0F3-596EED0A4668}" xr6:coauthVersionLast="46" xr6:coauthVersionMax="46" xr10:uidLastSave="{00000000-0000-0000-0000-000000000000}"/>
  <bookViews>
    <workbookView xWindow="-120" yWindow="-120" windowWidth="20760" windowHeight="13320" firstSheet="1" activeTab="3" xr2:uid="{00000000-000D-0000-FFFF-FFFF00000000}"/>
  </bookViews>
  <sheets>
    <sheet name="Medische Verbruiksartikelen" sheetId="7" r:id="rId1"/>
    <sheet name="Medische Gebruiksartikelen" sheetId="8" r:id="rId2"/>
    <sheet name="IJken, Kalibratrie en Reparatie" sheetId="2" r:id="rId3"/>
    <sheet name="Totalenblad"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8" l="1"/>
  <c r="F34" i="8"/>
  <c r="F36" i="8"/>
  <c r="F60" i="8"/>
  <c r="F29" i="7"/>
  <c r="F90" i="7"/>
  <c r="F124" i="7"/>
  <c r="F111" i="7"/>
  <c r="F116" i="7"/>
  <c r="F9" i="8"/>
  <c r="F4" i="8"/>
  <c r="F120" i="7"/>
  <c r="E19" i="2"/>
  <c r="E16" i="2"/>
  <c r="F107" i="7"/>
  <c r="F81" i="7"/>
  <c r="F80" i="7"/>
  <c r="F7" i="8" l="1"/>
  <c r="E8" i="2"/>
  <c r="E9" i="2"/>
  <c r="E12" i="2"/>
  <c r="F100" i="7"/>
  <c r="F17" i="8"/>
  <c r="F16" i="8"/>
  <c r="F126" i="7"/>
  <c r="F70" i="8"/>
  <c r="F63" i="8"/>
  <c r="F64" i="8"/>
  <c r="F65" i="8"/>
  <c r="F66" i="8"/>
  <c r="F67" i="8"/>
  <c r="F68" i="8"/>
  <c r="F69" i="8"/>
  <c r="F47" i="8"/>
  <c r="F48" i="8"/>
  <c r="F49" i="8"/>
  <c r="F50" i="8"/>
  <c r="F51" i="8"/>
  <c r="F52" i="8"/>
  <c r="F53" i="8"/>
  <c r="F54" i="8"/>
  <c r="F55" i="8"/>
  <c r="F56" i="8"/>
  <c r="F57" i="8"/>
  <c r="F58" i="8"/>
  <c r="F59" i="8"/>
  <c r="F61" i="8"/>
  <c r="F62" i="8"/>
  <c r="F43" i="8"/>
  <c r="F44" i="8"/>
  <c r="F45" i="8"/>
  <c r="F46" i="8"/>
  <c r="F32" i="8"/>
  <c r="F33" i="8"/>
  <c r="F35" i="8"/>
  <c r="F37" i="8"/>
  <c r="F38" i="8"/>
  <c r="F39" i="8"/>
  <c r="F40" i="8"/>
  <c r="F41" i="8"/>
  <c r="F42" i="8"/>
  <c r="F29" i="8"/>
  <c r="F30" i="8"/>
  <c r="F31" i="8"/>
  <c r="F22" i="8"/>
  <c r="F23" i="8"/>
  <c r="F24" i="8"/>
  <c r="F25" i="8"/>
  <c r="F26" i="8"/>
  <c r="F27" i="8"/>
  <c r="F28" i="8"/>
  <c r="F18" i="8"/>
  <c r="F19" i="8"/>
  <c r="F20" i="8"/>
  <c r="F21" i="8"/>
  <c r="F13" i="8"/>
  <c r="F14" i="8"/>
  <c r="F15" i="8"/>
  <c r="F6" i="8"/>
  <c r="F8" i="8"/>
  <c r="F11" i="8"/>
  <c r="F12" i="8"/>
  <c r="F5" i="8"/>
  <c r="F11" i="7"/>
  <c r="F12" i="7"/>
  <c r="F13" i="7"/>
  <c r="F14" i="7"/>
  <c r="F15" i="7"/>
  <c r="F16" i="7"/>
  <c r="F17" i="7"/>
  <c r="F18" i="7"/>
  <c r="F19" i="7"/>
  <c r="F20" i="7"/>
  <c r="F21" i="7"/>
  <c r="F22" i="7"/>
  <c r="F23" i="7"/>
  <c r="F24" i="7"/>
  <c r="F25" i="7"/>
  <c r="F26" i="7"/>
  <c r="F27" i="7"/>
  <c r="F28"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2" i="7"/>
  <c r="F83" i="7"/>
  <c r="F84" i="7"/>
  <c r="F85" i="7"/>
  <c r="F86" i="7"/>
  <c r="F87" i="7"/>
  <c r="F88" i="7"/>
  <c r="F89" i="7"/>
  <c r="F91" i="7"/>
  <c r="F92" i="7"/>
  <c r="F93" i="7"/>
  <c r="F94" i="7"/>
  <c r="F95" i="7"/>
  <c r="F96" i="7"/>
  <c r="F97" i="7"/>
  <c r="F98" i="7"/>
  <c r="F99" i="7"/>
  <c r="F101" i="7"/>
  <c r="F102" i="7"/>
  <c r="F103" i="7"/>
  <c r="F104" i="7"/>
  <c r="F105" i="7"/>
  <c r="F106" i="7"/>
  <c r="F108" i="7"/>
  <c r="F109" i="7"/>
  <c r="F110" i="7"/>
  <c r="F112" i="7"/>
  <c r="F113" i="7"/>
  <c r="F114" i="7"/>
  <c r="F115" i="7"/>
  <c r="F117" i="7"/>
  <c r="F118" i="7"/>
  <c r="F119" i="7"/>
  <c r="F121" i="7"/>
  <c r="F122" i="7"/>
  <c r="F123" i="7"/>
  <c r="F125" i="7"/>
  <c r="F10" i="7"/>
  <c r="F9" i="7"/>
  <c r="F8" i="7"/>
  <c r="F7" i="7"/>
  <c r="F6" i="7"/>
  <c r="F5" i="7"/>
  <c r="F4" i="7"/>
  <c r="E4" i="2"/>
  <c r="E10" i="2"/>
  <c r="E11" i="2"/>
  <c r="E5" i="2"/>
  <c r="E6" i="2"/>
  <c r="E7" i="2"/>
  <c r="E21" i="2" l="1"/>
  <c r="B13" i="3" s="1"/>
  <c r="F127" i="7"/>
  <c r="B11" i="3" s="1"/>
  <c r="F71" i="8"/>
  <c r="F73" i="8" l="1"/>
  <c r="B12" i="3" s="1"/>
  <c r="B14" i="3" s="1"/>
</calcChain>
</file>

<file path=xl/sharedStrings.xml><?xml version="1.0" encoding="utf-8"?>
<sst xmlns="http://schemas.openxmlformats.org/spreadsheetml/2006/main" count="443" uniqueCount="271">
  <si>
    <t>Subtotaal</t>
  </si>
  <si>
    <t xml:space="preserve">Totaalprijs </t>
  </si>
  <si>
    <t>Naam inschrijver:</t>
  </si>
  <si>
    <t>per stuk</t>
  </si>
  <si>
    <t>Prijs per eenheid</t>
  </si>
  <si>
    <t>Medische Gebruiksartikelen</t>
  </si>
  <si>
    <t>100 stuks</t>
  </si>
  <si>
    <t>Zilvernitraat stift (75%)</t>
  </si>
  <si>
    <t>Nierbekkens disposable ECO: ongebleekt, bestand tegen water, afmeting 252x140x40mm</t>
  </si>
  <si>
    <t>300 stuks</t>
  </si>
  <si>
    <t>Weegpapier zijdevloei vellen 40x60cm</t>
  </si>
  <si>
    <t>480 stuks</t>
  </si>
  <si>
    <t>tips fibralux tbv otoscoop 2,5mm</t>
  </si>
  <si>
    <t>50 stuks</t>
  </si>
  <si>
    <t>250 stuks</t>
  </si>
  <si>
    <t>Navulverpakking handdesinfectants ongeparfumeerd 500 ml</t>
  </si>
  <si>
    <t>Vaseline in tube a 28 gram</t>
  </si>
  <si>
    <t>Alcoholdoekjes 70 %: 6,5 x 3 cm samenstelling 70% Isopropyl alcohol</t>
  </si>
  <si>
    <t>10 stuks</t>
  </si>
  <si>
    <t>5 stuks</t>
  </si>
  <si>
    <t>6 stuks</t>
  </si>
  <si>
    <t>Verpakkingseenheid</t>
  </si>
  <si>
    <t>Hechtingverwijderset</t>
  </si>
  <si>
    <t>Zwaluwstaartjes 12 MM X 70 MM</t>
  </si>
  <si>
    <t>Rood/groen bril kinderen ten behoeve van dieptezientest</t>
  </si>
  <si>
    <t>set 3 beenlengte correctie plankjes: afmeting (lxb): 30 x 10cm, diktes: 0,5 / 1 / 2cm</t>
  </si>
  <si>
    <t>Scoliose meter</t>
  </si>
  <si>
    <t>Hoofdmeetband baby/peuter: teflon tape: meetbereik: 5-59cm, aflezing: 1mm</t>
  </si>
  <si>
    <t>Wiechen gekleurde vormpjes</t>
  </si>
  <si>
    <t>Wiechen vormenstoof leeg beuken</t>
  </si>
  <si>
    <t>Meetbak tbv lengtemeting baby's en kinderen tot 2 jaar: meetbereik: 28-100cm, aflezing: 1mm</t>
  </si>
  <si>
    <t>Babyweegschaal klasse III</t>
  </si>
  <si>
    <t>Babyweegschaal opklapbaar</t>
  </si>
  <si>
    <t>Onderzoeksbank 2 delig, 195cmx65x80cm draagkracht 135 kg dynamisch, 400kg statisch</t>
  </si>
  <si>
    <t xml:space="preserve">Weging fictieve aantallen per jaar </t>
  </si>
  <si>
    <t>Digitale weegschaal met anti slip klasse I</t>
  </si>
  <si>
    <t>Digitale kolomweegschaal klasse III</t>
  </si>
  <si>
    <t>Wiechen softballetje smiley</t>
  </si>
  <si>
    <t xml:space="preserve">Lange rek zwachtel 6CMX7M </t>
  </si>
  <si>
    <t>Wondpleister 6CMX5M</t>
  </si>
  <si>
    <t>Wondpleister 8CMX5M</t>
  </si>
  <si>
    <t xml:space="preserve">Fixatiewindsel 6CMX4M </t>
  </si>
  <si>
    <t xml:space="preserve">Fixeerpleister stretch10CMX10M </t>
  </si>
  <si>
    <t>Fixeerpleister stretch 20CMX10M</t>
  </si>
  <si>
    <t>Fixeerpleister stretch 5CMX10M</t>
  </si>
  <si>
    <t xml:space="preserve">Rekbare Steunzwachtel 10CMX5M </t>
  </si>
  <si>
    <t xml:space="preserve">Elastisch fixatiewindsel 10CMX4M </t>
  </si>
  <si>
    <t>Hydrofiel gaascompres 12laags 10X10CM</t>
  </si>
  <si>
    <t>Hydrofiel gaascompres 12laags 5X5CM</t>
  </si>
  <si>
    <t>Nonwoven kompressen met X-ray draad 5x5CM</t>
  </si>
  <si>
    <t xml:space="preserve">Alginaatverband 10X10CM </t>
  </si>
  <si>
    <t>LEA ringboek crowded symbolen</t>
  </si>
  <si>
    <t>200 stuks</t>
  </si>
  <si>
    <t>Lange rek zwachtel 8CMX7M</t>
  </si>
  <si>
    <t>Vul alle gele cellen in (prijzen in euro's exclusief BTW)</t>
  </si>
  <si>
    <t>Prijs</t>
  </si>
  <si>
    <t>Prijs per uur</t>
  </si>
  <si>
    <t>Prijsinvulformulier</t>
  </si>
  <si>
    <t>Naam Inschrijver:</t>
  </si>
  <si>
    <t>Totalen</t>
  </si>
  <si>
    <t>Fictieve Projectprijs Totaal</t>
  </si>
  <si>
    <t>Medische Verbruiksartikelen</t>
  </si>
  <si>
    <t>Onderzoekbankpapier wit, tissue kwaliteit, geperforeerd. 50 cm breed, 150m lang</t>
  </si>
  <si>
    <t xml:space="preserve">Totaal Subtotaal </t>
  </si>
  <si>
    <t>Reparatieservice (exclusief onderdelen)</t>
  </si>
  <si>
    <t>Weging</t>
  </si>
  <si>
    <t xml:space="preserve">Weegpapier zijdevloeivellen 37,5x50 cm </t>
  </si>
  <si>
    <t xml:space="preserve">480 stuks </t>
  </si>
  <si>
    <t>150 stuks</t>
  </si>
  <si>
    <t xml:space="preserve">Kliniplast Kids Garfield 19x76mm </t>
  </si>
  <si>
    <t xml:space="preserve">Hansaplast injectiepleister Soft 19x40mm </t>
  </si>
  <si>
    <t>LR Curaplast injectiepleister 2x4cm</t>
  </si>
  <si>
    <t xml:space="preserve">BSN Covermed injectiepleister 2x4cm </t>
  </si>
  <si>
    <t>1 rol</t>
  </si>
  <si>
    <t>500 stuks</t>
  </si>
  <si>
    <t>BSN Leukoplast 2,50cm x 5m</t>
  </si>
  <si>
    <t xml:space="preserve">BSN Leukoplast 2,50cm x 9,2m </t>
  </si>
  <si>
    <t xml:space="preserve">BSN Leukoplast injectiepleister 1,9x4cm </t>
  </si>
  <si>
    <t xml:space="preserve">BSN Leukopor 1,25cm x 9,2m op dispenser </t>
  </si>
  <si>
    <t>CMT Tongspatels hout 2cm x 15 cm</t>
  </si>
  <si>
    <t xml:space="preserve">Ribosoft onderlegger 60x40 cm </t>
  </si>
  <si>
    <t xml:space="preserve">30 stuks </t>
  </si>
  <si>
    <t xml:space="preserve">100 stuks </t>
  </si>
  <si>
    <t xml:space="preserve">Wattenstaafjes 15cm kleine tip </t>
  </si>
  <si>
    <t xml:space="preserve">Wattenstaafjes 15cm grote tip </t>
  </si>
  <si>
    <t>Alcohol ketonatus 70% 110 ml</t>
  </si>
  <si>
    <t>Alcohol Podior 70% 1 liter</t>
  </si>
  <si>
    <t>Alcohol Podior 70% 100ml</t>
  </si>
  <si>
    <t>Alcohol Podior 80% 5 liter</t>
  </si>
  <si>
    <t>Alcohol spiritus ketonatus 96% 1ltr.</t>
  </si>
  <si>
    <t>110 ml</t>
  </si>
  <si>
    <t>1 liter</t>
  </si>
  <si>
    <t>100 ml</t>
  </si>
  <si>
    <t xml:space="preserve">5 liter </t>
  </si>
  <si>
    <t xml:space="preserve">1 liter </t>
  </si>
  <si>
    <t xml:space="preserve">Corona zelftest (goedgekeurd door RIVM) CE markering met een getal van 4 cijfers </t>
  </si>
  <si>
    <t>Zwangerschapstest</t>
  </si>
  <si>
    <t>Injectiepleister (per stuk los verpakt)</t>
  </si>
  <si>
    <t xml:space="preserve">BD Eclipse veiligheidsnaald 0,6x25 23Gx1 </t>
  </si>
  <si>
    <t xml:space="preserve">BD Eclipse veiligheidsnaald 0,5x25 25Gx1 </t>
  </si>
  <si>
    <t xml:space="preserve">Spraykop voor Meliseptol desinfectans 1000ml </t>
  </si>
  <si>
    <t>Handalcohol 80% desinfectans  500ml volgens WHO</t>
  </si>
  <si>
    <t xml:space="preserve">Compeed blarenpleister medium </t>
  </si>
  <si>
    <t>Compeed likdoornpleisters</t>
  </si>
  <si>
    <t>HEINE miniset oor/oogspiegel:  Mini 3000 ophtalmoscoopkop, Mini 3000 oogspiegel, Mini 3000 combi lamp en 2,5V kunststof batterij handvat.</t>
  </si>
  <si>
    <t>Koffer massagebank (Onderzoeksbank mobiel): Afmetingen (lxbxh): 197 x70 x 75cm (opgevouwen als koffer: 98 x70 x 15cm), draagvermogen: tot 150kg</t>
  </si>
  <si>
    <t>Desinfectiezuil incl. 10x handalcohol 500ml, dispencer handbediening</t>
  </si>
  <si>
    <t xml:space="preserve">Littmann Stethoscoop Classic II Pediatric; </t>
  </si>
  <si>
    <t>Klinion Protection projectiejas maat M  115cm</t>
  </si>
  <si>
    <t>Schort PP blauw niet steriel  110cm, met manchet, waterafstotend</t>
  </si>
  <si>
    <t>Seca 354 digitale baby- en peuterweegschaal tot 20 kilo</t>
  </si>
  <si>
    <t>Seca 376 Babyweegschaal klasse III tot 20 kilo</t>
  </si>
  <si>
    <t>Veiligheidsbril EN 166</t>
  </si>
  <si>
    <t>Verbandkoffer  Medi-Multi met inhoud B 32x22x13</t>
  </si>
  <si>
    <t>E-Symbool (aanwijsstokje) met stokje 180x65 mm zwart</t>
  </si>
  <si>
    <t>Azozwipe bacteriedodende doekjes 20x22</t>
  </si>
  <si>
    <t>BD Microlance naald  22G 0,7x30mm</t>
  </si>
  <si>
    <t>Celstofdeppers Pur Zellin 4 x 5  1 rol</t>
  </si>
  <si>
    <t>CMT schoenovertrek 40my blauw</t>
  </si>
  <si>
    <t>Beenlengte corr. plankjes 0,5cm 1cm 2cm</t>
  </si>
  <si>
    <t>Beloningsstickers</t>
  </si>
  <si>
    <t xml:space="preserve">Klinion NW kompres 5x5 cm 4-laags steriel </t>
  </si>
  <si>
    <t>50 x 2  stuks</t>
  </si>
  <si>
    <t>Noba celstofdeppers op rol 4x5cm</t>
  </si>
  <si>
    <t xml:space="preserve"> 2 rol à 500 st.</t>
  </si>
  <si>
    <t>Omron Gentle Temp voorhoofd thermometer MC720</t>
  </si>
  <si>
    <t>Pulsoximeter ECO</t>
  </si>
  <si>
    <t>Rolcentimeter 1,5m</t>
  </si>
  <si>
    <t>Seca 447 netvoeding universeel</t>
  </si>
  <si>
    <t>Soehnle 5003 digitaal meetlat</t>
  </si>
  <si>
    <t>Wiechen blokkendoos + schuifdeksel leeg</t>
  </si>
  <si>
    <t>Wiechen leporello boekje Dick Bruna</t>
  </si>
  <si>
    <t xml:space="preserve">Wiechen vierkant gekleurde blokken, 10 stuks </t>
  </si>
  <si>
    <t>Wiechen vormenstoof 4 vakjes, gevuld</t>
  </si>
  <si>
    <t>Doseerpompje voor handalcohol 500ml</t>
  </si>
  <si>
    <t xml:space="preserve">ECG bank zwart/wit 195x80x80cm </t>
  </si>
  <si>
    <t>Papierrolhouder staand</t>
  </si>
  <si>
    <t>Schuif compleet voor Seca 416</t>
  </si>
  <si>
    <t>Symbool LEA Crowded Book</t>
  </si>
  <si>
    <t>Hechtset steriel disposable bestaande uit: 
1x Metzenbaum prepareerschaar 11,5cm, gebogen, 1x Baby-Crile-Wood naaldvoerder 15cm
1x Lettix Chirugische pincet 15cm, 1x2 tnd, 5x NW kompres 7,5cmx7,5cm, 4lg
3x Gaasdepper nr. 3, Inpakveld 60x80cm</t>
  </si>
  <si>
    <t xml:space="preserve">tips fibralux tbv otoscoop 4mm </t>
  </si>
  <si>
    <t>Mondmaskers FFP1 enkellaags met elastische oorbanden</t>
  </si>
  <si>
    <t>65 stuks</t>
  </si>
  <si>
    <t>Zwitsal billendoekjes</t>
  </si>
  <si>
    <t>WA Braun Thermoscan Pro6000 lenskapjes voor Pro4000, Pro6000 (en Pro3000)</t>
  </si>
  <si>
    <t xml:space="preserve">Sweetcare luierzakjes </t>
  </si>
  <si>
    <t>Sempercare Latex handschoen M, Poedervrij met inner coating</t>
  </si>
  <si>
    <t>Sanadep alcoholdoekjes 4x5cm 0,5% chloorhexidine digluconaat in 70% alcohol 250st. in container</t>
  </si>
  <si>
    <t>ROMED onderzoekshandschoen nitril poedervrij paars M</t>
  </si>
  <si>
    <t>ROMED onderzoekshandschoen nitril poedervrij blauw XL</t>
  </si>
  <si>
    <t xml:space="preserve">Pincet standaard chirurgisch steriel, disposable 13cm </t>
  </si>
  <si>
    <t>Pincet semken fijn anatomisch steriel, disposable 12,5cm</t>
  </si>
  <si>
    <t>Pompje voor Sterillium/Baktolin lange nozzle 350/500ml</t>
  </si>
  <si>
    <t>Omron oorthermometerkapjes voor Gentle Temp MC-510</t>
  </si>
  <si>
    <t>20 stuks</t>
  </si>
  <si>
    <t>Noba kompres 5x5cm 8 laags</t>
  </si>
  <si>
    <t xml:space="preserve">Kliniplast Border NW 10x20cm steriel </t>
  </si>
  <si>
    <t>Klinion houten tongspatels 2cm x 15cm 15x2cm</t>
  </si>
  <si>
    <t>Ecover allesreinigerspray 500ml</t>
  </si>
  <si>
    <t>Disposable nierbekkens</t>
  </si>
  <si>
    <t>Dermaplast Sensitive strips 4x1.6cm doos</t>
  </si>
  <si>
    <t>Deksel pp eco medicijnbeker 30ml wit</t>
  </si>
  <si>
    <t>30 ml</t>
  </si>
  <si>
    <t>30 gram</t>
  </si>
  <si>
    <t>Atrix repair handcrème tube</t>
  </si>
  <si>
    <t>500 ml</t>
  </si>
  <si>
    <t>Baktolin Pure waslotion</t>
  </si>
  <si>
    <t>Betadine oplossing</t>
  </si>
  <si>
    <t>Betadine zalf</t>
  </si>
  <si>
    <t xml:space="preserve">Dettol ontsmettingsvloeistof </t>
  </si>
  <si>
    <t xml:space="preserve">Hand Sanitizer gel </t>
  </si>
  <si>
    <t>Handschoenen, latex S,  Gepoederd</t>
  </si>
  <si>
    <t xml:space="preserve"> 750 ml</t>
  </si>
  <si>
    <t>750 ml</t>
  </si>
  <si>
    <t>Incidin Foam oppervlakte desinfectans met pompje</t>
  </si>
  <si>
    <t>Incidin Oxy Foam S oppervlakte desinfectans met pompje</t>
  </si>
  <si>
    <t>Klinion Protection handschoen latex Gepoederd S</t>
  </si>
  <si>
    <t>Klinion Ultra comfort handschoenen, nitril handschoen L, Poedervrij, latexvrij</t>
  </si>
  <si>
    <t>Klinion Ultra comfort handschoenen, nitril handschoen M  Poedervrij, latexvrij</t>
  </si>
  <si>
    <t>Klinion Ultra comfort handschoenen, nitril handschoen S, Poedervrij, latexvrij</t>
  </si>
  <si>
    <t>Klinion Ultra comfort handschoenen, nitril handschoen XL Poedervrij</t>
  </si>
  <si>
    <t>1000 ml</t>
  </si>
  <si>
    <t>Tissues 2-laags, 210x210mm F1 dispenserdoosje</t>
  </si>
  <si>
    <t xml:space="preserve">Sterillium MED handdesinfectans </t>
  </si>
  <si>
    <t xml:space="preserve">Sterillium Gel pure handdesinfectans </t>
  </si>
  <si>
    <t>Podilon huiddesinfectans Ethanol 80% v/v, Isopropylalcohol</t>
  </si>
  <si>
    <t>180 stuks</t>
  </si>
  <si>
    <t>Microtoise meetlint met wand bevestiging en meetbereik van 0 tot 2,20 meter.</t>
  </si>
  <si>
    <t>Occlusiebril kinderen: 13cm breed, 5,5cm hoog, diameter opening 3,5cm.</t>
  </si>
  <si>
    <t>Occlusiebril volwassenen: 15cm breed, 6cm hoog, diameter opening 4cm</t>
  </si>
  <si>
    <t>Penlight de luxe (geschikt voor visustest, met aan/ uitknop aan achterzijde)</t>
  </si>
  <si>
    <t>HEINE Mini 3000 otoscoopset met handvat en tips</t>
  </si>
  <si>
    <t>Y- kabel voor THD39 USB310-350 Hoofdtelefoonsnoer USB</t>
  </si>
  <si>
    <t>Wiechen lakbal met kindermotief groot 12-15 cm</t>
  </si>
  <si>
    <t>Wiechen popje</t>
  </si>
  <si>
    <t>Apparaatvoetje 3M Ø12.7x3.5  per stuk t.b.v. weegschalen</t>
  </si>
  <si>
    <t>Omron Flex Temp Smart thermometer MC-343F-E  Digitale thermometer met flexibele tip (pencil)</t>
  </si>
  <si>
    <t>Omron M3 Comfort elektronische bloeddrukmeter compleet Intelli Wrap manchet, M+L manchet ineen</t>
  </si>
  <si>
    <t>Omron M6 Comfort elektronische bloeddrukmeter compleet Intelli Wrap manchet M/L</t>
  </si>
  <si>
    <t>Omron M7 Intelli IT elektronische bloeddrukmeter Intelli Wrap manchet M+L&amp;connect-app via bluetooth</t>
  </si>
  <si>
    <t>Omron manchet 17-22cm S (kind) voor M2, M3, M6 en M6AC</t>
  </si>
  <si>
    <t>Seca 416 meetbak voor baby's en kleuters meetbereik: 33 - 100cm</t>
  </si>
  <si>
    <t>Seca 803 elektronische opstapweegschaal zwart tot 150kg</t>
  </si>
  <si>
    <t>Seca 877 digitale opstapweegschaal klasse III tot 200kg, met moeder-kind functie</t>
  </si>
  <si>
    <t>Soehnle 8320 elektr. babyweegschaal opklapbaar tot 15kg, 740 x 315 x 53 mm (open)</t>
  </si>
  <si>
    <t>Teken verwijdertang (knijp) steriel, disposable</t>
  </si>
  <si>
    <t>Visuskaart E-haak/LEA symb wit 545x570x0.5mm PVC Dubbelzijdig, leesafstand 4/5m+LEA antw.kaart PVC</t>
  </si>
  <si>
    <t>Visuskaart E-haak/LEA symbool wit vouwbaar Dubbelzijdig, leesafstand 4/5m+LEA antw.kaart PVC</t>
  </si>
  <si>
    <t>Soehnle 8320 Draagtas babyweegschaal</t>
  </si>
  <si>
    <t>HEINE Heine Beta 200 diagnostic set 2.5V</t>
  </si>
  <si>
    <t>Paracetamol HTTP 500 mg tablet.</t>
  </si>
  <si>
    <t>Combur 9 Urine teststrips</t>
  </si>
  <si>
    <t>Nageltang 14 cm steriel disposable</t>
  </si>
  <si>
    <t>Nagelschaar gebogen 10 cm A1</t>
  </si>
  <si>
    <t>Rudafilm eilandpleister 10x12cm</t>
  </si>
  <si>
    <t>Aankleedkussen 50x70x1cm</t>
  </si>
  <si>
    <t>Aankleedkussen 80x80x1cm</t>
  </si>
  <si>
    <t>Bloedsuikermeter</t>
  </si>
  <si>
    <t>Oxymeters</t>
  </si>
  <si>
    <t>Mondmasker KN95 FFP2 gecertificeerd</t>
  </si>
  <si>
    <t>Mikrozid AF desinfectie doekjes 14,5x18cm in dispencer</t>
  </si>
  <si>
    <t>150st.</t>
  </si>
  <si>
    <t>250 ml</t>
  </si>
  <si>
    <t>Meliseptol Rapid desinfectans spray</t>
  </si>
  <si>
    <t>1000ml</t>
  </si>
  <si>
    <t xml:space="preserve">Meliseptol Rapid desinf. incl. spraykop </t>
  </si>
  <si>
    <t xml:space="preserve">Onderzoekbankpapier 46cm x 150m 2-laags </t>
  </si>
  <si>
    <t>125 ml</t>
  </si>
  <si>
    <t xml:space="preserve">Otoscoop tips grijs 2.5mm </t>
  </si>
  <si>
    <t>PH 5 verzorgende handcrème PH neutraal tube</t>
  </si>
  <si>
    <t>125 gr</t>
  </si>
  <si>
    <t>Sudocreme</t>
  </si>
  <si>
    <t>500ml</t>
  </si>
  <si>
    <t>250ml</t>
  </si>
  <si>
    <t>Meliseptol desinfectiespray, werkzaam tegen DGHM/VAH en virucide</t>
  </si>
  <si>
    <t>Meliseptol desinfectie doekjes 14,5x20cm in dispenser</t>
  </si>
  <si>
    <t xml:space="preserve">Medichem reiniging en desinfectie plus </t>
  </si>
  <si>
    <t xml:space="preserve">Medicanol handdesinfectans </t>
  </si>
  <si>
    <t>Face Shield Gezichtsscherm</t>
  </si>
  <si>
    <t xml:space="preserve">Betadine zalfgaas 10X10 CM steriel </t>
  </si>
  <si>
    <t>1) De genoemde artikelen betreffen het standaardassortiment, waarvoor de gemeente vaste prijzen wil vastleggen. Voor een aantal artikelen is een merknaam aangegeven. Het is echter toegestaan een ander merk of type aan te bieden, zo lang deze voldoet aan alle geldende wet- en regelgeving en beschikt over alle eventuele markeringen en of certificeringen. U wordt daarom gevraagd het aangeboden merk op te geven.</t>
  </si>
  <si>
    <t xml:space="preserve">2) Het is op straffe van uitsluiting niet toegestaan het prijzenblad te wijzigen. Daarnaast is het niet toegestaan “met prijzen te schuiven”, zodanig dat voor het ene prijsonderdeel onrealistisch hoge prijzen worden geboden en voor het andere prijsonderdeel onrealistisch lage prijzen. </t>
  </si>
  <si>
    <t>3) U dient alleen de geel gearceerde velden in te vullen</t>
  </si>
  <si>
    <t>4) De aantallen zijn indicatief en hier kunt u geen rechten aan ontlenen.</t>
  </si>
  <si>
    <t>5) U dient er rekening mee te houden dat bij bestelling van een aantal dat afwijkt van het Prijzenblad, de opgegeven prijs per stuk geldt</t>
  </si>
  <si>
    <t>Aangeboden Merk</t>
  </si>
  <si>
    <t>Aangeboden merk</t>
  </si>
  <si>
    <t xml:space="preserve">Mondmasker, Medisch wegwerp mondmasker minimaal type IIR en CE gekeurd Gemeente Utrecht </t>
  </si>
  <si>
    <t xml:space="preserve">50 stuks </t>
  </si>
  <si>
    <t>Voorrijkosten</t>
  </si>
  <si>
    <t xml:space="preserve">Prijs per bezoek </t>
  </si>
  <si>
    <t>Kalibratie, ijken en Reparatieservice</t>
  </si>
  <si>
    <t>Audiometer digitaal</t>
  </si>
  <si>
    <t>Bloeddrukmeter</t>
  </si>
  <si>
    <t>Bloeddrukmeter connect app</t>
  </si>
  <si>
    <t>Eenheid</t>
  </si>
  <si>
    <t>per uur</t>
  </si>
  <si>
    <t>per bezoek</t>
  </si>
  <si>
    <t>Bloedsuikermeter Bayer Conttour XT</t>
  </si>
  <si>
    <t xml:space="preserve">Personenweegschaal Klasse 1 Seca Clara 803 </t>
  </si>
  <si>
    <t>Oximeter Comed Pulse Oximeter ECO</t>
  </si>
  <si>
    <t xml:space="preserve">per stuk </t>
  </si>
  <si>
    <t>Oorthermometer Braun thermoscan  IRT 6520</t>
  </si>
  <si>
    <t>IJken en kalibreren</t>
  </si>
  <si>
    <t>Audiometer digitaal Oscilla USB 330</t>
  </si>
  <si>
    <t xml:space="preserve">In beginsel dient u uit te gaan van het ijken en kalibreren van de bij de 'Medische Gebruiksartikelen' genoemde apparaten. Wanneer het, door factoren buiten u om,  niet mogelijk is om de genoemde artikelen te ijken of te kalibreren, geeft u hier een prijs op voor het ijken of kalibreren van het door u aangeboden apparaat
</t>
  </si>
  <si>
    <t xml:space="preserve">Bloeddrukmeter Welch Allyn ProBP 2000 digitale NIBP bloeddrukmeter flexiport BP herbruikbaar manchet maat 11 + 4 AA </t>
  </si>
  <si>
    <t>Welch Allyn flexiport manchet nr.9 kind 15-21cm  1-slangs TPE</t>
  </si>
  <si>
    <t>Welch Allyn flexiport manchet nr.9 kind 15-21cm zonder slangen</t>
  </si>
  <si>
    <t>Welch Allyn flexiport manchet nr.12 gr.volwassene 32-43cm 1-slangs TPE</t>
  </si>
  <si>
    <t>Disposable lenskapjes/probe hoesjes, voor de oorthermometer Welch Allyn Pro 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</si>
</sst>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_ ;_ &quot;€&quot;\ * \-#,##0.000_ ;_ &quot;€&quot;\ * &quot;-&quot;???_ ;_ @_ "/>
    <numFmt numFmtId="165" formatCode="_ [$€-413]\ * #,##0.00_ ;_ [$€-413]\ * \-#,##0.00_ ;_ [$€-413]\ * &quot;-&quot;??_ ;_ @_ "/>
  </numFmts>
  <fonts count="23">
    <font>
      <sz val="9"/>
      <color theme="1"/>
      <name val="Lucida Sans Unicode"/>
      <family val="2"/>
    </font>
    <font>
      <sz val="10"/>
      <name val="Lucida Sans Unicode"/>
      <family val="2"/>
    </font>
    <font>
      <sz val="10"/>
      <name val="Arial"/>
      <family val="2"/>
    </font>
    <font>
      <sz val="10"/>
      <color theme="1"/>
      <name val="Lucida Sans Unicode"/>
      <family val="2"/>
    </font>
    <font>
      <b/>
      <sz val="10"/>
      <color theme="1"/>
      <name val="Lucida Sans Unicode"/>
      <family val="2"/>
    </font>
    <font>
      <b/>
      <sz val="10"/>
      <color theme="0"/>
      <name val="Lucida Sans Unicode"/>
      <family val="2"/>
    </font>
    <font>
      <b/>
      <sz val="10"/>
      <name val="Lucida Sans Unicode"/>
      <family val="2"/>
    </font>
    <font>
      <sz val="9"/>
      <name val="Verdana"/>
      <family val="2"/>
    </font>
    <font>
      <sz val="10"/>
      <color rgb="FF000000"/>
      <name val="Lucida Sans Unicode"/>
      <family val="2"/>
    </font>
    <font>
      <sz val="10"/>
      <name val="Helv"/>
    </font>
    <font>
      <b/>
      <sz val="14"/>
      <color indexed="10"/>
      <name val="Lucida Sans Unicode"/>
      <family val="2"/>
    </font>
    <font>
      <sz val="9"/>
      <color theme="1"/>
      <name val="Verdana"/>
      <family val="2"/>
    </font>
    <font>
      <sz val="9"/>
      <color indexed="10"/>
      <name val="Verdana"/>
      <family val="2"/>
    </font>
    <font>
      <b/>
      <sz val="16"/>
      <name val="Lucida Sans Unicode"/>
      <family val="2"/>
    </font>
    <font>
      <sz val="9"/>
      <name val="Geneva"/>
      <family val="2"/>
    </font>
    <font>
      <b/>
      <sz val="12"/>
      <name val="Lucida Sans Unicode"/>
      <family val="2"/>
    </font>
    <font>
      <b/>
      <sz val="12"/>
      <color theme="1"/>
      <name val="Lucida Sans Unicode"/>
      <family val="2"/>
    </font>
    <font>
      <sz val="8"/>
      <color theme="1"/>
      <name val="Lucida Sans Unicode"/>
      <family val="2"/>
    </font>
    <font>
      <b/>
      <sz val="14"/>
      <name val="Lucida Sans Unicode"/>
      <family val="2"/>
    </font>
    <font>
      <b/>
      <sz val="11"/>
      <color theme="1"/>
      <name val="Lucida Sans Unicode"/>
      <family val="2"/>
    </font>
    <font>
      <sz val="8"/>
      <name val="Lucida Sans Unicode"/>
      <family val="2"/>
    </font>
    <font>
      <sz val="9"/>
      <color theme="1"/>
      <name val="Lucida Sans Unicode"/>
      <family val="2"/>
    </font>
    <font>
      <i/>
      <sz val="10"/>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FAFA90"/>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bgColor theme="0"/>
      </patternFill>
    </fill>
    <fill>
      <patternFill patternType="solid">
        <fgColor rgb="FFFAFB9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9" fillId="0" borderId="0"/>
    <xf numFmtId="0" fontId="9" fillId="0" borderId="0"/>
    <xf numFmtId="0" fontId="14" fillId="0" borderId="0"/>
    <xf numFmtId="44" fontId="21" fillId="0" borderId="0" applyFont="0" applyFill="0" applyBorder="0" applyAlignment="0" applyProtection="0"/>
  </cellStyleXfs>
  <cellXfs count="110">
    <xf numFmtId="0" fontId="0" fillId="0" borderId="0" xfId="0"/>
    <xf numFmtId="44" fontId="3" fillId="4" borderId="1" xfId="0" applyNumberFormat="1" applyFont="1" applyFill="1" applyBorder="1" applyProtection="1">
      <protection locked="0"/>
    </xf>
    <xf numFmtId="0" fontId="3" fillId="0" borderId="0" xfId="0" applyFont="1" applyProtection="1"/>
    <xf numFmtId="0" fontId="4" fillId="2" borderId="1" xfId="0" applyFont="1" applyFill="1" applyBorder="1" applyAlignment="1" applyProtection="1">
      <alignment horizontal="center" wrapText="1"/>
    </xf>
    <xf numFmtId="44" fontId="3" fillId="0" borderId="1" xfId="0" applyNumberFormat="1" applyFont="1" applyBorder="1" applyProtection="1"/>
    <xf numFmtId="44" fontId="3" fillId="6" borderId="1" xfId="0" applyNumberFormat="1" applyFont="1" applyFill="1" applyBorder="1" applyProtection="1"/>
    <xf numFmtId="0" fontId="3" fillId="0" borderId="0" xfId="0" applyFont="1" applyFill="1" applyProtection="1"/>
    <xf numFmtId="44" fontId="4" fillId="6" borderId="1" xfId="0" applyNumberFormat="1" applyFont="1" applyFill="1" applyBorder="1" applyAlignment="1" applyProtection="1">
      <alignment horizontal="left" wrapText="1"/>
    </xf>
    <xf numFmtId="0" fontId="4" fillId="2" borderId="1" xfId="0" applyFont="1" applyFill="1" applyBorder="1" applyAlignment="1" applyProtection="1">
      <alignment horizontal="center" vertical="center"/>
    </xf>
    <xf numFmtId="164" fontId="6" fillId="2" borderId="1" xfId="1" applyNumberFormat="1" applyFont="1" applyFill="1" applyBorder="1" applyAlignment="1" applyProtection="1">
      <alignment horizontal="center" vertical="center" wrapText="1"/>
    </xf>
    <xf numFmtId="0" fontId="4" fillId="2" borderId="1" xfId="0" applyFont="1" applyFill="1" applyBorder="1" applyAlignment="1" applyProtection="1">
      <alignment vertical="center" wrapText="1"/>
    </xf>
    <xf numFmtId="0" fontId="0" fillId="5" borderId="0" xfId="0" applyFill="1" applyProtection="1"/>
    <xf numFmtId="0" fontId="0" fillId="0" borderId="0" xfId="0" applyProtection="1"/>
    <xf numFmtId="0" fontId="11" fillId="0" borderId="0" xfId="0" applyFont="1" applyFill="1" applyAlignment="1" applyProtection="1">
      <alignment wrapText="1"/>
    </xf>
    <xf numFmtId="0" fontId="11" fillId="0" borderId="0" xfId="0" applyFont="1" applyProtection="1"/>
    <xf numFmtId="0" fontId="10" fillId="5" borderId="0" xfId="2" applyFont="1" applyFill="1" applyBorder="1" applyAlignment="1" applyProtection="1">
      <alignment horizontal="left"/>
    </xf>
    <xf numFmtId="0" fontId="11" fillId="0" borderId="0" xfId="0" applyFont="1" applyAlignment="1" applyProtection="1">
      <alignment wrapText="1"/>
    </xf>
    <xf numFmtId="0" fontId="11" fillId="5" borderId="0" xfId="0" applyFont="1" applyFill="1" applyAlignment="1" applyProtection="1">
      <alignment wrapText="1"/>
    </xf>
    <xf numFmtId="0" fontId="12" fillId="5" borderId="0" xfId="2" applyFont="1" applyFill="1" applyBorder="1" applyAlignment="1" applyProtection="1">
      <alignment horizontal="left"/>
    </xf>
    <xf numFmtId="1" fontId="7" fillId="0" borderId="0" xfId="2" applyNumberFormat="1" applyFont="1" applyBorder="1" applyAlignment="1" applyProtection="1">
      <alignment horizontal="center" wrapText="1"/>
    </xf>
    <xf numFmtId="1" fontId="7" fillId="0" borderId="0" xfId="2" applyNumberFormat="1" applyFont="1" applyAlignment="1" applyProtection="1">
      <alignment horizontal="center"/>
    </xf>
    <xf numFmtId="2" fontId="6" fillId="0" borderId="1" xfId="3" applyNumberFormat="1" applyFont="1" applyFill="1" applyBorder="1" applyAlignment="1" applyProtection="1"/>
    <xf numFmtId="0" fontId="13" fillId="7" borderId="1" xfId="0" applyFont="1" applyFill="1" applyBorder="1" applyAlignment="1" applyProtection="1">
      <alignment horizontal="left" vertical="top" wrapText="1"/>
    </xf>
    <xf numFmtId="0" fontId="1" fillId="5" borderId="1" xfId="4" applyFont="1" applyFill="1" applyBorder="1" applyAlignment="1" applyProtection="1">
      <alignment wrapText="1"/>
    </xf>
    <xf numFmtId="165" fontId="4" fillId="6" borderId="1" xfId="0" applyNumberFormat="1" applyFont="1" applyFill="1" applyBorder="1" applyAlignment="1" applyProtection="1"/>
    <xf numFmtId="0" fontId="17" fillId="0" borderId="0" xfId="0" applyFont="1" applyAlignment="1" applyProtection="1">
      <alignment wrapText="1"/>
    </xf>
    <xf numFmtId="0" fontId="18" fillId="0" borderId="1" xfId="1" applyFont="1" applyFill="1" applyBorder="1" applyAlignment="1" applyProtection="1">
      <alignment wrapText="1"/>
    </xf>
    <xf numFmtId="44" fontId="4" fillId="6" borderId="1" xfId="0" applyNumberFormat="1" applyFont="1" applyFill="1" applyBorder="1" applyProtection="1"/>
    <xf numFmtId="0" fontId="10" fillId="8" borderId="0" xfId="2" applyFont="1" applyFill="1" applyBorder="1" applyAlignment="1" applyProtection="1">
      <alignment horizontal="left"/>
    </xf>
    <xf numFmtId="0" fontId="2" fillId="4" borderId="2" xfId="1" applyFont="1" applyFill="1" applyBorder="1" applyAlignment="1" applyProtection="1">
      <alignment horizontal="center" wrapText="1"/>
      <protection locked="0"/>
    </xf>
    <xf numFmtId="0" fontId="3" fillId="5" borderId="0" xfId="0" applyFont="1" applyFill="1" applyProtection="1"/>
    <xf numFmtId="44" fontId="6" fillId="2" borderId="1" xfId="1" applyNumberFormat="1"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2" borderId="1" xfId="0" applyFont="1" applyFill="1" applyBorder="1" applyAlignment="1" applyProtection="1">
      <alignment horizontal="center" vertical="top" wrapText="1"/>
    </xf>
    <xf numFmtId="0" fontId="4" fillId="2" borderId="1" xfId="0" applyFont="1" applyFill="1" applyBorder="1" applyAlignment="1" applyProtection="1">
      <alignment vertical="top" wrapText="1"/>
    </xf>
    <xf numFmtId="0" fontId="3" fillId="5" borderId="1" xfId="0" applyFont="1" applyFill="1" applyBorder="1" applyAlignment="1" applyProtection="1">
      <alignment horizontal="center" vertical="top" wrapText="1"/>
    </xf>
    <xf numFmtId="0" fontId="3" fillId="0" borderId="1" xfId="0" applyFont="1" applyFill="1" applyBorder="1" applyAlignment="1" applyProtection="1">
      <alignment horizontal="center" vertical="top" wrapText="1"/>
    </xf>
    <xf numFmtId="0" fontId="1" fillId="5" borderId="1" xfId="0" applyFont="1" applyFill="1" applyBorder="1" applyAlignment="1" applyProtection="1">
      <alignment horizontal="center" vertical="top" wrapText="1"/>
    </xf>
    <xf numFmtId="0" fontId="1" fillId="0" borderId="1" xfId="0" applyFont="1" applyFill="1" applyBorder="1" applyAlignment="1" applyProtection="1">
      <alignment horizontal="center" vertical="top" wrapText="1"/>
    </xf>
    <xf numFmtId="0" fontId="18" fillId="0" borderId="1" xfId="1" applyFont="1" applyFill="1" applyBorder="1" applyAlignment="1" applyProtection="1">
      <alignment vertical="top" wrapText="1"/>
    </xf>
    <xf numFmtId="44" fontId="1" fillId="4" borderId="1" xfId="0" applyNumberFormat="1" applyFont="1" applyFill="1" applyBorder="1" applyAlignment="1" applyProtection="1">
      <alignment vertical="top"/>
      <protection locked="0"/>
    </xf>
    <xf numFmtId="44" fontId="3" fillId="0" borderId="1" xfId="0" applyNumberFormat="1" applyFont="1" applyBorder="1" applyAlignment="1" applyProtection="1">
      <alignment vertical="top"/>
    </xf>
    <xf numFmtId="44" fontId="4" fillId="6" borderId="1" xfId="0" applyNumberFormat="1" applyFont="1" applyFill="1" applyBorder="1" applyAlignment="1" applyProtection="1">
      <alignment horizontal="left" vertical="top" wrapText="1"/>
    </xf>
    <xf numFmtId="44" fontId="3" fillId="6" borderId="1" xfId="0" applyNumberFormat="1" applyFont="1" applyFill="1" applyBorder="1" applyAlignment="1" applyProtection="1">
      <alignment vertical="top"/>
    </xf>
    <xf numFmtId="44" fontId="3" fillId="0" borderId="0" xfId="0" applyNumberFormat="1" applyFont="1" applyFill="1" applyAlignment="1" applyProtection="1">
      <alignment vertical="top"/>
    </xf>
    <xf numFmtId="44" fontId="19" fillId="6" borderId="3" xfId="0" applyNumberFormat="1" applyFont="1" applyFill="1" applyBorder="1" applyAlignment="1" applyProtection="1">
      <alignment horizontal="center" vertical="top" wrapText="1"/>
    </xf>
    <xf numFmtId="44" fontId="3" fillId="0" borderId="1" xfId="0" applyNumberFormat="1" applyFont="1" applyFill="1" applyBorder="1" applyProtection="1"/>
    <xf numFmtId="0" fontId="4" fillId="5" borderId="1" xfId="0" applyFont="1" applyFill="1" applyBorder="1" applyAlignment="1" applyProtection="1">
      <alignment horizontal="center" vertical="center"/>
    </xf>
    <xf numFmtId="165" fontId="1" fillId="4" borderId="1" xfId="5" applyNumberFormat="1" applyFont="1" applyFill="1" applyBorder="1" applyAlignment="1" applyProtection="1">
      <alignment vertical="top"/>
      <protection locked="0"/>
    </xf>
    <xf numFmtId="0" fontId="3" fillId="5" borderId="0" xfId="0" applyFont="1" applyFill="1" applyAlignment="1" applyProtection="1">
      <alignment wrapText="1"/>
    </xf>
    <xf numFmtId="44" fontId="3" fillId="4" borderId="1" xfId="0" applyNumberFormat="1" applyFont="1" applyFill="1" applyBorder="1" applyAlignment="1" applyProtection="1">
      <alignment wrapText="1"/>
      <protection locked="0"/>
    </xf>
    <xf numFmtId="0" fontId="3" fillId="0" borderId="0" xfId="0" applyFont="1" applyAlignment="1" applyProtection="1">
      <alignment wrapText="1"/>
    </xf>
    <xf numFmtId="0" fontId="3" fillId="0" borderId="0" xfId="0" applyFont="1" applyFill="1" applyAlignment="1" applyProtection="1">
      <alignment wrapText="1"/>
    </xf>
    <xf numFmtId="0" fontId="18" fillId="0" borderId="2" xfId="1" applyFont="1" applyFill="1" applyBorder="1" applyAlignment="1" applyProtection="1">
      <alignment wrapText="1"/>
    </xf>
    <xf numFmtId="0" fontId="4" fillId="2" borderId="6" xfId="0" applyFont="1" applyFill="1" applyBorder="1" applyAlignment="1" applyProtection="1">
      <alignment horizontal="center" vertical="top" wrapText="1"/>
    </xf>
    <xf numFmtId="0" fontId="4" fillId="2" borderId="6" xfId="0" applyFont="1" applyFill="1" applyBorder="1" applyAlignment="1" applyProtection="1">
      <alignment horizontal="center" vertical="center" wrapText="1"/>
    </xf>
    <xf numFmtId="164" fontId="6" fillId="2" borderId="6" xfId="1" applyNumberFormat="1" applyFont="1" applyFill="1" applyBorder="1" applyAlignment="1" applyProtection="1">
      <alignment horizontal="center" vertical="center" wrapText="1"/>
    </xf>
    <xf numFmtId="44" fontId="1" fillId="9" borderId="1" xfId="0" applyNumberFormat="1" applyFont="1" applyFill="1" applyBorder="1" applyAlignment="1" applyProtection="1">
      <alignment vertical="top"/>
      <protection locked="0"/>
    </xf>
    <xf numFmtId="165" fontId="1" fillId="4" borderId="1" xfId="0" applyNumberFormat="1" applyFont="1" applyFill="1" applyBorder="1" applyAlignment="1" applyProtection="1">
      <alignment vertical="top"/>
      <protection locked="0"/>
    </xf>
    <xf numFmtId="165" fontId="16" fillId="9" borderId="1" xfId="0" applyNumberFormat="1" applyFont="1" applyFill="1" applyBorder="1" applyAlignment="1" applyProtection="1"/>
    <xf numFmtId="0" fontId="15" fillId="9" borderId="1" xfId="4" applyFont="1" applyFill="1" applyBorder="1" applyAlignment="1" applyProtection="1">
      <alignment wrapText="1"/>
    </xf>
    <xf numFmtId="0" fontId="0" fillId="0" borderId="0" xfId="0" applyAlignment="1" applyProtection="1">
      <alignment horizontal="center"/>
    </xf>
    <xf numFmtId="0" fontId="8" fillId="0" borderId="1" xfId="0" applyFont="1" applyBorder="1" applyAlignment="1" applyProtection="1">
      <alignment vertical="center"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3" fontId="8"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vertical="center" wrapText="1"/>
    </xf>
    <xf numFmtId="0" fontId="0" fillId="0" borderId="0" xfId="0" applyAlignment="1" applyProtection="1">
      <alignment horizontal="center" vertical="top"/>
    </xf>
    <xf numFmtId="0" fontId="0" fillId="5" borderId="0" xfId="0" applyFill="1" applyAlignment="1" applyProtection="1">
      <alignment horizontal="center"/>
    </xf>
    <xf numFmtId="0" fontId="0" fillId="0" borderId="0" xfId="0" applyBorder="1" applyProtection="1"/>
    <xf numFmtId="0" fontId="0" fillId="0" borderId="0" xfId="0" applyBorder="1" applyAlignment="1" applyProtection="1">
      <alignment horizontal="center" vertical="top"/>
    </xf>
    <xf numFmtId="0" fontId="0" fillId="5" borderId="0" xfId="0" applyFill="1" applyBorder="1" applyAlignment="1" applyProtection="1">
      <alignment horizontal="center"/>
    </xf>
    <xf numFmtId="0" fontId="22" fillId="0" borderId="0" xfId="0" applyFont="1" applyAlignment="1" applyProtection="1">
      <alignment vertical="center"/>
    </xf>
    <xf numFmtId="0" fontId="0" fillId="0" borderId="0" xfId="0" applyBorder="1" applyAlignment="1" applyProtection="1">
      <alignment wrapText="1"/>
    </xf>
    <xf numFmtId="0" fontId="21" fillId="0" borderId="0" xfId="0" applyFont="1" applyAlignment="1" applyProtection="1">
      <alignment wrapText="1"/>
    </xf>
    <xf numFmtId="0" fontId="2" fillId="5" borderId="0" xfId="1" applyFont="1" applyFill="1" applyBorder="1" applyAlignment="1" applyProtection="1">
      <alignment wrapText="1"/>
    </xf>
    <xf numFmtId="0" fontId="2" fillId="5" borderId="0" xfId="1" applyFont="1" applyFill="1" applyBorder="1" applyAlignment="1" applyProtection="1">
      <alignment vertical="top"/>
    </xf>
    <xf numFmtId="0" fontId="0" fillId="0" borderId="0" xfId="0" applyAlignment="1" applyProtection="1">
      <alignment vertical="top"/>
    </xf>
    <xf numFmtId="0" fontId="1" fillId="5" borderId="1" xfId="0" applyFont="1" applyFill="1" applyBorder="1" applyAlignment="1" applyProtection="1">
      <alignment vertical="top" wrapText="1"/>
    </xf>
    <xf numFmtId="0" fontId="1" fillId="0" borderId="1" xfId="0" applyFont="1" applyBorder="1" applyAlignment="1" applyProtection="1">
      <alignment horizontal="center" vertical="top" wrapText="1"/>
    </xf>
    <xf numFmtId="0" fontId="0" fillId="5" borderId="0" xfId="0" applyFill="1" applyAlignment="1" applyProtection="1">
      <alignment vertical="top"/>
    </xf>
    <xf numFmtId="0" fontId="3" fillId="0" borderId="1" xfId="0" applyFont="1" applyBorder="1" applyAlignment="1" applyProtection="1">
      <alignment vertical="top" wrapText="1"/>
    </xf>
    <xf numFmtId="0" fontId="3" fillId="5" borderId="1" xfId="0" applyFont="1" applyFill="1" applyBorder="1" applyAlignment="1" applyProtection="1">
      <alignment horizontal="center" vertical="top"/>
    </xf>
    <xf numFmtId="0" fontId="3" fillId="5" borderId="1" xfId="0" applyFont="1" applyFill="1" applyBorder="1" applyAlignment="1" applyProtection="1">
      <alignment vertical="top" wrapText="1"/>
    </xf>
    <xf numFmtId="0" fontId="1" fillId="0" borderId="1" xfId="0" applyFont="1" applyBorder="1" applyAlignment="1" applyProtection="1">
      <alignment vertical="top" wrapText="1"/>
    </xf>
    <xf numFmtId="0" fontId="2" fillId="0" borderId="1" xfId="1" applyFont="1" applyFill="1" applyBorder="1" applyAlignment="1" applyProtection="1"/>
    <xf numFmtId="0" fontId="2" fillId="0" borderId="4" xfId="1" applyFont="1" applyFill="1" applyBorder="1" applyAlignment="1" applyProtection="1"/>
    <xf numFmtId="0" fontId="1" fillId="0" borderId="1" xfId="0" applyFont="1" applyBorder="1" applyProtection="1"/>
    <xf numFmtId="0" fontId="1" fillId="0" borderId="1" xfId="0" applyFont="1" applyBorder="1" applyAlignment="1" applyProtection="1">
      <alignment horizontal="center"/>
    </xf>
    <xf numFmtId="0" fontId="3" fillId="5" borderId="1" xfId="0" applyFont="1" applyFill="1" applyBorder="1" applyProtection="1"/>
    <xf numFmtId="0" fontId="3" fillId="0" borderId="1" xfId="0" applyFont="1" applyBorder="1" applyProtection="1"/>
    <xf numFmtId="0" fontId="1" fillId="5" borderId="1" xfId="0" applyFont="1" applyFill="1" applyBorder="1" applyProtection="1"/>
    <xf numFmtId="0" fontId="3" fillId="5" borderId="1" xfId="0" applyNumberFormat="1" applyFont="1" applyFill="1" applyBorder="1" applyProtection="1"/>
    <xf numFmtId="0" fontId="6" fillId="0" borderId="1" xfId="0" applyFont="1" applyBorder="1" applyProtection="1"/>
    <xf numFmtId="0" fontId="0" fillId="0" borderId="0" xfId="0" applyAlignment="1" applyProtection="1">
      <alignment wrapText="1"/>
    </xf>
    <xf numFmtId="44" fontId="3" fillId="0" borderId="1" xfId="5" applyFont="1" applyBorder="1" applyProtection="1"/>
    <xf numFmtId="0" fontId="5" fillId="3" borderId="5" xfId="1" applyFont="1" applyFill="1" applyBorder="1" applyAlignment="1" applyProtection="1">
      <alignment horizontal="left" wrapText="1"/>
    </xf>
    <xf numFmtId="0" fontId="5" fillId="3" borderId="0" xfId="1" applyFont="1" applyFill="1" applyBorder="1" applyAlignment="1" applyProtection="1">
      <alignment horizontal="left" wrapText="1"/>
    </xf>
    <xf numFmtId="44" fontId="3" fillId="4" borderId="2" xfId="0" applyNumberFormat="1" applyFont="1" applyFill="1" applyBorder="1" applyAlignment="1" applyProtection="1">
      <alignment horizontal="left" wrapText="1"/>
      <protection locked="0"/>
    </xf>
    <xf numFmtId="44" fontId="3" fillId="4" borderId="3" xfId="0" applyNumberFormat="1" applyFont="1" applyFill="1" applyBorder="1" applyAlignment="1" applyProtection="1">
      <alignment horizontal="left" wrapText="1"/>
      <protection locked="0"/>
    </xf>
    <xf numFmtId="44" fontId="3" fillId="4" borderId="4" xfId="0" applyNumberFormat="1" applyFont="1" applyFill="1" applyBorder="1" applyAlignment="1" applyProtection="1">
      <alignment horizontal="left" wrapText="1"/>
      <protection locked="0"/>
    </xf>
    <xf numFmtId="44" fontId="19" fillId="6" borderId="2" xfId="0" applyNumberFormat="1" applyFont="1" applyFill="1" applyBorder="1" applyAlignment="1" applyProtection="1">
      <alignment horizontal="center" vertical="top" wrapText="1"/>
    </xf>
    <xf numFmtId="44" fontId="19" fillId="6" borderId="4" xfId="0" applyNumberFormat="1" applyFont="1" applyFill="1" applyBorder="1" applyAlignment="1" applyProtection="1">
      <alignment horizontal="center" vertical="top" wrapText="1"/>
    </xf>
    <xf numFmtId="44" fontId="4" fillId="6" borderId="3" xfId="0" applyNumberFormat="1" applyFont="1" applyFill="1" applyBorder="1" applyAlignment="1" applyProtection="1">
      <alignment horizontal="center" vertical="top"/>
    </xf>
    <xf numFmtId="44" fontId="4" fillId="6" borderId="4" xfId="0" applyNumberFormat="1" applyFont="1" applyFill="1" applyBorder="1" applyAlignment="1" applyProtection="1">
      <alignment horizontal="center" vertical="top"/>
    </xf>
    <xf numFmtId="0" fontId="2" fillId="9" borderId="2" xfId="1" applyFont="1" applyFill="1" applyBorder="1" applyAlignment="1" applyProtection="1">
      <alignment horizontal="center" vertical="top" wrapText="1"/>
      <protection locked="0"/>
    </xf>
    <xf numFmtId="0" fontId="2" fillId="9" borderId="3" xfId="1" applyFont="1" applyFill="1" applyBorder="1" applyAlignment="1" applyProtection="1">
      <alignment horizontal="center" vertical="top" wrapText="1"/>
      <protection locked="0"/>
    </xf>
    <xf numFmtId="0" fontId="2" fillId="9" borderId="4" xfId="1" applyFont="1" applyFill="1" applyBorder="1" applyAlignment="1" applyProtection="1">
      <alignment horizontal="center" vertical="top" wrapText="1"/>
      <protection locked="0"/>
    </xf>
    <xf numFmtId="0" fontId="5" fillId="3" borderId="5" xfId="1" applyFont="1" applyFill="1" applyBorder="1" applyAlignment="1" applyProtection="1">
      <alignment horizontal="center" wrapText="1"/>
    </xf>
  </cellXfs>
  <cellStyles count="6">
    <cellStyle name="Normal_AFRPPRIJS.xls" xfId="4" xr:uid="{00000000-0005-0000-0000-000000000000}"/>
    <cellStyle name="Normal_CALCULATIEBLAD.XLS" xfId="3" xr:uid="{00000000-0005-0000-0000-000001000000}"/>
    <cellStyle name="Standaard" xfId="0" builtinId="0"/>
    <cellStyle name="Standaard 2" xfId="1" xr:uid="{00000000-0005-0000-0000-000003000000}"/>
    <cellStyle name="Standaard_Blad1" xfId="2" xr:uid="{00000000-0005-0000-0000-000004000000}"/>
    <cellStyle name="Valuta" xfId="5" builtinId="4"/>
  </cellStyles>
  <dxfs count="0"/>
  <tableStyles count="0" defaultTableStyle="TableStyleMedium2" defaultPivotStyle="PivotStyleLight16"/>
  <colors>
    <mruColors>
      <color rgb="FFFAF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161925</xdr:colOff>
      <xdr:row>0</xdr:row>
      <xdr:rowOff>66675</xdr:rowOff>
    </xdr:from>
    <xdr:to>
      <xdr:col>5</xdr:col>
      <xdr:colOff>952500</xdr:colOff>
      <xdr:row>2</xdr:row>
      <xdr:rowOff>0</xdr:rowOff>
    </xdr:to>
    <xdr:pic>
      <xdr:nvPicPr>
        <xdr:cNvPr id="5" name="Picture 7" descr="Logo_Rood_RGB">
          <a:extLst>
            <a:ext uri="{FF2B5EF4-FFF2-40B4-BE49-F238E27FC236}">
              <a16:creationId xmlns:a16="http://schemas.microsoft.com/office/drawing/2014/main" id="{A08984D7-ED40-49E7-88AA-5C8E7E3EE1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5050" y="66675"/>
          <a:ext cx="790575"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85725</xdr:colOff>
      <xdr:row>1</xdr:row>
      <xdr:rowOff>9525</xdr:rowOff>
    </xdr:from>
    <xdr:to>
      <xdr:col>5</xdr:col>
      <xdr:colOff>762000</xdr:colOff>
      <xdr:row>1</xdr:row>
      <xdr:rowOff>568325</xdr:rowOff>
    </xdr:to>
    <xdr:pic>
      <xdr:nvPicPr>
        <xdr:cNvPr id="4" name="Picture 7" descr="Logo_Rood_RGB">
          <a:extLst>
            <a:ext uri="{FF2B5EF4-FFF2-40B4-BE49-F238E27FC236}">
              <a16:creationId xmlns:a16="http://schemas.microsoft.com/office/drawing/2014/main" id="{BAB50E6B-A3D7-4BAC-B235-040B5A72C0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5975" y="228600"/>
          <a:ext cx="676275"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238125</xdr:colOff>
      <xdr:row>1</xdr:row>
      <xdr:rowOff>38100</xdr:rowOff>
    </xdr:from>
    <xdr:to>
      <xdr:col>4</xdr:col>
      <xdr:colOff>1028700</xdr:colOff>
      <xdr:row>1</xdr:row>
      <xdr:rowOff>596900</xdr:rowOff>
    </xdr:to>
    <xdr:pic>
      <xdr:nvPicPr>
        <xdr:cNvPr id="2" name="Picture 7" descr="Logo_Rood_RG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5725" y="209550"/>
          <a:ext cx="790575"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276225</xdr:colOff>
      <xdr:row>0</xdr:row>
      <xdr:rowOff>0</xdr:rowOff>
    </xdr:from>
    <xdr:to>
      <xdr:col>1</xdr:col>
      <xdr:colOff>1171575</xdr:colOff>
      <xdr:row>4</xdr:row>
      <xdr:rowOff>47625</xdr:rowOff>
    </xdr:to>
    <xdr:pic>
      <xdr:nvPicPr>
        <xdr:cNvPr id="2" name="Picture 7" descr="Logo_Rood_RG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200" y="0"/>
          <a:ext cx="8953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F3D73-7700-48BB-BBFA-6FF4B0CD3EE7}">
  <dimension ref="A1:F165"/>
  <sheetViews>
    <sheetView workbookViewId="0">
      <pane ySplit="3" topLeftCell="A109" activePane="bottomLeft" state="frozen"/>
      <selection pane="bottomLeft" activeCell="J111" sqref="J111"/>
    </sheetView>
  </sheetViews>
  <sheetFormatPr defaultColWidth="8.875" defaultRowHeight="13.5"/>
  <cols>
    <col min="1" max="1" width="42.375" style="12" bestFit="1" customWidth="1"/>
    <col min="2" max="2" width="12.5" style="68" customWidth="1"/>
    <col min="3" max="3" width="12.375" style="69" customWidth="1"/>
    <col min="4" max="4" width="10.875" style="2" customWidth="1"/>
    <col min="5" max="5" width="27.375" style="51" customWidth="1"/>
    <col min="6" max="6" width="17" style="2" customWidth="1"/>
    <col min="7" max="16384" width="8.875" style="12"/>
  </cols>
  <sheetData>
    <row r="1" spans="1:6" ht="17.25" customHeight="1">
      <c r="A1" s="97" t="s">
        <v>54</v>
      </c>
      <c r="B1" s="98"/>
      <c r="C1" s="61"/>
      <c r="D1" s="30"/>
      <c r="E1" s="49"/>
    </row>
    <row r="2" spans="1:6" ht="32.25" customHeight="1">
      <c r="A2" s="53" t="s">
        <v>2</v>
      </c>
      <c r="B2" s="99"/>
      <c r="C2" s="100"/>
      <c r="D2" s="101"/>
      <c r="E2" s="76"/>
    </row>
    <row r="3" spans="1:6" ht="51">
      <c r="A3" s="10" t="s">
        <v>5</v>
      </c>
      <c r="B3" s="54" t="s">
        <v>21</v>
      </c>
      <c r="C3" s="55" t="s">
        <v>34</v>
      </c>
      <c r="D3" s="56" t="s">
        <v>4</v>
      </c>
      <c r="E3" s="9" t="s">
        <v>245</v>
      </c>
      <c r="F3" s="9" t="s">
        <v>1</v>
      </c>
    </row>
    <row r="4" spans="1:6">
      <c r="A4" s="62" t="s">
        <v>85</v>
      </c>
      <c r="B4" s="63" t="s">
        <v>90</v>
      </c>
      <c r="C4" s="64">
        <v>7</v>
      </c>
      <c r="D4" s="1"/>
      <c r="E4" s="50"/>
      <c r="F4" s="4">
        <f t="shared" ref="F4:F35" si="0">C4*D4</f>
        <v>0</v>
      </c>
    </row>
    <row r="5" spans="1:6">
      <c r="A5" s="62" t="s">
        <v>86</v>
      </c>
      <c r="B5" s="63" t="s">
        <v>91</v>
      </c>
      <c r="C5" s="64">
        <v>16</v>
      </c>
      <c r="D5" s="1"/>
      <c r="E5" s="50"/>
      <c r="F5" s="4">
        <f t="shared" si="0"/>
        <v>0</v>
      </c>
    </row>
    <row r="6" spans="1:6">
      <c r="A6" s="62" t="s">
        <v>87</v>
      </c>
      <c r="B6" s="63" t="s">
        <v>92</v>
      </c>
      <c r="C6" s="64">
        <v>13</v>
      </c>
      <c r="D6" s="1"/>
      <c r="E6" s="50"/>
      <c r="F6" s="4">
        <f t="shared" si="0"/>
        <v>0</v>
      </c>
    </row>
    <row r="7" spans="1:6">
      <c r="A7" s="62" t="s">
        <v>88</v>
      </c>
      <c r="B7" s="63" t="s">
        <v>93</v>
      </c>
      <c r="C7" s="64">
        <v>2</v>
      </c>
      <c r="D7" s="1"/>
      <c r="E7" s="50"/>
      <c r="F7" s="4">
        <f t="shared" si="0"/>
        <v>0</v>
      </c>
    </row>
    <row r="8" spans="1:6">
      <c r="A8" s="62" t="s">
        <v>89</v>
      </c>
      <c r="B8" s="63" t="s">
        <v>94</v>
      </c>
      <c r="C8" s="64">
        <v>7</v>
      </c>
      <c r="D8" s="1"/>
      <c r="E8" s="50"/>
      <c r="F8" s="4">
        <f t="shared" si="0"/>
        <v>0</v>
      </c>
    </row>
    <row r="9" spans="1:6" ht="25.5">
      <c r="A9" s="62" t="s">
        <v>17</v>
      </c>
      <c r="B9" s="63" t="s">
        <v>6</v>
      </c>
      <c r="C9" s="64">
        <v>3</v>
      </c>
      <c r="D9" s="1"/>
      <c r="E9" s="50"/>
      <c r="F9" s="4">
        <f t="shared" si="0"/>
        <v>0</v>
      </c>
    </row>
    <row r="10" spans="1:6">
      <c r="A10" s="62" t="s">
        <v>50</v>
      </c>
      <c r="B10" s="63" t="s">
        <v>18</v>
      </c>
      <c r="C10" s="64">
        <v>5</v>
      </c>
      <c r="D10" s="1"/>
      <c r="E10" s="50"/>
      <c r="F10" s="4">
        <f t="shared" si="0"/>
        <v>0</v>
      </c>
    </row>
    <row r="11" spans="1:6">
      <c r="A11" s="62" t="s">
        <v>164</v>
      </c>
      <c r="B11" s="63" t="s">
        <v>92</v>
      </c>
      <c r="C11" s="64">
        <v>2</v>
      </c>
      <c r="D11" s="1"/>
      <c r="E11" s="50"/>
      <c r="F11" s="4">
        <f t="shared" si="0"/>
        <v>0</v>
      </c>
    </row>
    <row r="12" spans="1:6">
      <c r="A12" s="62" t="s">
        <v>115</v>
      </c>
      <c r="B12" s="63" t="s">
        <v>52</v>
      </c>
      <c r="C12" s="64">
        <v>2</v>
      </c>
      <c r="D12" s="1"/>
      <c r="E12" s="50"/>
      <c r="F12" s="4">
        <f t="shared" si="0"/>
        <v>0</v>
      </c>
    </row>
    <row r="13" spans="1:6">
      <c r="A13" s="62" t="s">
        <v>166</v>
      </c>
      <c r="B13" s="63" t="s">
        <v>165</v>
      </c>
      <c r="C13" s="64">
        <v>1</v>
      </c>
      <c r="D13" s="1"/>
      <c r="E13" s="50"/>
      <c r="F13" s="4">
        <f t="shared" si="0"/>
        <v>0</v>
      </c>
    </row>
    <row r="14" spans="1:6">
      <c r="A14" s="62" t="s">
        <v>99</v>
      </c>
      <c r="B14" s="63" t="s">
        <v>6</v>
      </c>
      <c r="C14" s="64">
        <v>401</v>
      </c>
      <c r="D14" s="1"/>
      <c r="E14" s="50"/>
      <c r="F14" s="4">
        <f t="shared" si="0"/>
        <v>0</v>
      </c>
    </row>
    <row r="15" spans="1:6">
      <c r="A15" s="62" t="s">
        <v>98</v>
      </c>
      <c r="B15" s="63" t="s">
        <v>6</v>
      </c>
      <c r="C15" s="64">
        <v>430</v>
      </c>
      <c r="D15" s="1"/>
      <c r="E15" s="50"/>
      <c r="F15" s="4">
        <f t="shared" si="0"/>
        <v>0</v>
      </c>
    </row>
    <row r="16" spans="1:6">
      <c r="A16" s="62" t="s">
        <v>116</v>
      </c>
      <c r="B16" s="63" t="s">
        <v>6</v>
      </c>
      <c r="C16" s="64">
        <v>38</v>
      </c>
      <c r="D16" s="1"/>
      <c r="E16" s="50"/>
      <c r="F16" s="4">
        <f t="shared" si="0"/>
        <v>0</v>
      </c>
    </row>
    <row r="17" spans="1:6">
      <c r="A17" s="62" t="s">
        <v>120</v>
      </c>
      <c r="B17" s="63" t="s">
        <v>186</v>
      </c>
      <c r="C17" s="64">
        <v>7</v>
      </c>
      <c r="D17" s="1"/>
      <c r="E17" s="50"/>
      <c r="F17" s="4">
        <f t="shared" si="0"/>
        <v>0</v>
      </c>
    </row>
    <row r="18" spans="1:6">
      <c r="A18" s="62" t="s">
        <v>167</v>
      </c>
      <c r="B18" s="63" t="s">
        <v>162</v>
      </c>
      <c r="C18" s="64">
        <v>5</v>
      </c>
      <c r="D18" s="1"/>
      <c r="E18" s="50"/>
      <c r="F18" s="4">
        <f t="shared" si="0"/>
        <v>0</v>
      </c>
    </row>
    <row r="19" spans="1:6">
      <c r="A19" s="62" t="s">
        <v>168</v>
      </c>
      <c r="B19" s="63" t="s">
        <v>163</v>
      </c>
      <c r="C19" s="64">
        <v>4</v>
      </c>
      <c r="D19" s="1"/>
      <c r="E19" s="50"/>
      <c r="F19" s="4">
        <f t="shared" si="0"/>
        <v>0</v>
      </c>
    </row>
    <row r="20" spans="1:6">
      <c r="A20" s="62" t="s">
        <v>239</v>
      </c>
      <c r="B20" s="63" t="s">
        <v>13</v>
      </c>
      <c r="C20" s="64">
        <v>7</v>
      </c>
      <c r="D20" s="1"/>
      <c r="E20" s="50"/>
      <c r="F20" s="4">
        <f t="shared" si="0"/>
        <v>0</v>
      </c>
    </row>
    <row r="21" spans="1:6">
      <c r="A21" s="62" t="s">
        <v>72</v>
      </c>
      <c r="B21" s="63">
        <v>500</v>
      </c>
      <c r="C21" s="64">
        <v>3</v>
      </c>
      <c r="D21" s="1"/>
      <c r="E21" s="50"/>
      <c r="F21" s="4">
        <f t="shared" si="0"/>
        <v>0</v>
      </c>
    </row>
    <row r="22" spans="1:6">
      <c r="A22" s="62" t="s">
        <v>75</v>
      </c>
      <c r="B22" s="63" t="s">
        <v>73</v>
      </c>
      <c r="C22" s="64">
        <v>2</v>
      </c>
      <c r="D22" s="1"/>
      <c r="E22" s="50"/>
      <c r="F22" s="4">
        <f t="shared" si="0"/>
        <v>0</v>
      </c>
    </row>
    <row r="23" spans="1:6">
      <c r="A23" s="62" t="s">
        <v>76</v>
      </c>
      <c r="B23" s="63" t="s">
        <v>73</v>
      </c>
      <c r="C23" s="64">
        <v>4</v>
      </c>
      <c r="D23" s="1"/>
      <c r="E23" s="50"/>
      <c r="F23" s="4">
        <f t="shared" si="0"/>
        <v>0</v>
      </c>
    </row>
    <row r="24" spans="1:6">
      <c r="A24" s="62" t="s">
        <v>77</v>
      </c>
      <c r="B24" s="63" t="s">
        <v>74</v>
      </c>
      <c r="C24" s="64">
        <v>29</v>
      </c>
      <c r="D24" s="1"/>
      <c r="E24" s="50"/>
      <c r="F24" s="4">
        <f t="shared" si="0"/>
        <v>0</v>
      </c>
    </row>
    <row r="25" spans="1:6">
      <c r="A25" s="62" t="s">
        <v>78</v>
      </c>
      <c r="B25" s="63" t="s">
        <v>73</v>
      </c>
      <c r="C25" s="64">
        <v>6</v>
      </c>
      <c r="D25" s="1"/>
      <c r="E25" s="50"/>
      <c r="F25" s="4">
        <f t="shared" si="0"/>
        <v>0</v>
      </c>
    </row>
    <row r="26" spans="1:6">
      <c r="A26" s="62" t="s">
        <v>117</v>
      </c>
      <c r="B26" s="63" t="s">
        <v>74</v>
      </c>
      <c r="C26" s="64">
        <v>8</v>
      </c>
      <c r="D26" s="1"/>
      <c r="E26" s="50"/>
      <c r="F26" s="4">
        <f t="shared" si="0"/>
        <v>0</v>
      </c>
    </row>
    <row r="27" spans="1:6">
      <c r="A27" s="62" t="s">
        <v>118</v>
      </c>
      <c r="B27" s="63" t="s">
        <v>6</v>
      </c>
      <c r="C27" s="64">
        <v>3</v>
      </c>
      <c r="D27" s="1"/>
      <c r="E27" s="50"/>
      <c r="F27" s="4">
        <f t="shared" si="0"/>
        <v>0</v>
      </c>
    </row>
    <row r="28" spans="1:6">
      <c r="A28" s="62" t="s">
        <v>79</v>
      </c>
      <c r="B28" s="63" t="s">
        <v>6</v>
      </c>
      <c r="C28" s="64">
        <v>1</v>
      </c>
      <c r="D28" s="1"/>
      <c r="E28" s="50"/>
      <c r="F28" s="4">
        <f t="shared" si="0"/>
        <v>0</v>
      </c>
    </row>
    <row r="29" spans="1:6">
      <c r="A29" s="62" t="s">
        <v>211</v>
      </c>
      <c r="B29" s="63" t="s">
        <v>3</v>
      </c>
      <c r="C29" s="65">
        <v>2</v>
      </c>
      <c r="D29" s="1"/>
      <c r="E29" s="50"/>
      <c r="F29" s="4">
        <f>C29*D29</f>
        <v>0</v>
      </c>
    </row>
    <row r="30" spans="1:6">
      <c r="A30" s="62" t="s">
        <v>102</v>
      </c>
      <c r="B30" s="63" t="s">
        <v>19</v>
      </c>
      <c r="C30" s="64">
        <v>5</v>
      </c>
      <c r="D30" s="1"/>
      <c r="E30" s="50"/>
      <c r="F30" s="4">
        <f t="shared" si="0"/>
        <v>0</v>
      </c>
    </row>
    <row r="31" spans="1:6">
      <c r="A31" s="62" t="s">
        <v>103</v>
      </c>
      <c r="B31" s="63" t="s">
        <v>18</v>
      </c>
      <c r="C31" s="64">
        <v>4</v>
      </c>
      <c r="D31" s="1"/>
      <c r="E31" s="50"/>
      <c r="F31" s="4">
        <f t="shared" si="0"/>
        <v>0</v>
      </c>
    </row>
    <row r="32" spans="1:6" ht="25.5">
      <c r="A32" s="62" t="s">
        <v>95</v>
      </c>
      <c r="B32" s="63" t="s">
        <v>3</v>
      </c>
      <c r="C32" s="66">
        <v>60000</v>
      </c>
      <c r="D32" s="1"/>
      <c r="E32" s="50"/>
      <c r="F32" s="46">
        <f t="shared" si="0"/>
        <v>0</v>
      </c>
    </row>
    <row r="33" spans="1:6">
      <c r="A33" s="62" t="s">
        <v>161</v>
      </c>
      <c r="B33" s="63" t="s">
        <v>74</v>
      </c>
      <c r="C33" s="64">
        <v>1</v>
      </c>
      <c r="D33" s="1"/>
      <c r="E33" s="50"/>
      <c r="F33" s="4">
        <f t="shared" si="0"/>
        <v>0</v>
      </c>
    </row>
    <row r="34" spans="1:6">
      <c r="A34" s="62" t="s">
        <v>160</v>
      </c>
      <c r="B34" s="63" t="s">
        <v>14</v>
      </c>
      <c r="C34" s="64">
        <v>1</v>
      </c>
      <c r="D34" s="1"/>
      <c r="E34" s="50"/>
      <c r="F34" s="4">
        <f t="shared" si="0"/>
        <v>0</v>
      </c>
    </row>
    <row r="35" spans="1:6">
      <c r="A35" s="62" t="s">
        <v>169</v>
      </c>
      <c r="B35" s="63" t="s">
        <v>91</v>
      </c>
      <c r="C35" s="64">
        <v>2</v>
      </c>
      <c r="D35" s="1"/>
      <c r="E35" s="50"/>
      <c r="F35" s="4">
        <f t="shared" si="0"/>
        <v>0</v>
      </c>
    </row>
    <row r="36" spans="1:6" ht="25.5">
      <c r="A36" s="62" t="s">
        <v>270</v>
      </c>
      <c r="B36" s="63" t="s">
        <v>52</v>
      </c>
      <c r="C36" s="64">
        <v>2</v>
      </c>
      <c r="D36" s="1"/>
      <c r="E36" s="50"/>
      <c r="F36" s="4">
        <f t="shared" ref="F36:F67" si="1">C36*D36</f>
        <v>0</v>
      </c>
    </row>
    <row r="37" spans="1:6">
      <c r="A37" s="62" t="s">
        <v>159</v>
      </c>
      <c r="B37" s="63" t="s">
        <v>9</v>
      </c>
      <c r="C37" s="64">
        <v>3</v>
      </c>
      <c r="D37" s="1"/>
      <c r="E37" s="50"/>
      <c r="F37" s="4">
        <f t="shared" si="1"/>
        <v>0</v>
      </c>
    </row>
    <row r="38" spans="1:6">
      <c r="A38" s="62" t="s">
        <v>134</v>
      </c>
      <c r="B38" s="63" t="s">
        <v>3</v>
      </c>
      <c r="C38" s="64">
        <v>5</v>
      </c>
      <c r="D38" s="1"/>
      <c r="E38" s="50"/>
      <c r="F38" s="4">
        <f t="shared" si="1"/>
        <v>0</v>
      </c>
    </row>
    <row r="39" spans="1:6">
      <c r="A39" s="62" t="s">
        <v>158</v>
      </c>
      <c r="B39" s="63" t="s">
        <v>165</v>
      </c>
      <c r="C39" s="64">
        <v>99</v>
      </c>
      <c r="D39" s="1"/>
      <c r="E39" s="50"/>
      <c r="F39" s="4">
        <f t="shared" si="1"/>
        <v>0</v>
      </c>
    </row>
    <row r="40" spans="1:6">
      <c r="A40" s="62" t="s">
        <v>46</v>
      </c>
      <c r="B40" s="63" t="s">
        <v>3</v>
      </c>
      <c r="C40" s="64">
        <v>3</v>
      </c>
      <c r="D40" s="1"/>
      <c r="E40" s="50"/>
      <c r="F40" s="4">
        <f t="shared" si="1"/>
        <v>0</v>
      </c>
    </row>
    <row r="41" spans="1:6">
      <c r="A41" s="62" t="s">
        <v>238</v>
      </c>
      <c r="B41" s="63" t="s">
        <v>18</v>
      </c>
      <c r="C41" s="64">
        <v>1</v>
      </c>
      <c r="D41" s="1"/>
      <c r="E41" s="50"/>
      <c r="F41" s="4">
        <f t="shared" si="1"/>
        <v>0</v>
      </c>
    </row>
    <row r="42" spans="1:6">
      <c r="A42" s="62" t="s">
        <v>41</v>
      </c>
      <c r="B42" s="63" t="s">
        <v>3</v>
      </c>
      <c r="C42" s="64">
        <v>5</v>
      </c>
      <c r="D42" s="1"/>
      <c r="E42" s="50"/>
      <c r="F42" s="4">
        <f t="shared" si="1"/>
        <v>0</v>
      </c>
    </row>
    <row r="43" spans="1:6">
      <c r="A43" s="62" t="s">
        <v>43</v>
      </c>
      <c r="B43" s="63" t="s">
        <v>3</v>
      </c>
      <c r="C43" s="64">
        <v>10</v>
      </c>
      <c r="D43" s="1"/>
      <c r="E43" s="50"/>
      <c r="F43" s="4">
        <f t="shared" si="1"/>
        <v>0</v>
      </c>
    </row>
    <row r="44" spans="1:6">
      <c r="A44" s="62" t="s">
        <v>44</v>
      </c>
      <c r="B44" s="63" t="s">
        <v>3</v>
      </c>
      <c r="C44" s="64">
        <v>10</v>
      </c>
      <c r="D44" s="1"/>
      <c r="E44" s="50"/>
      <c r="F44" s="4">
        <f t="shared" si="1"/>
        <v>0</v>
      </c>
    </row>
    <row r="45" spans="1:6">
      <c r="A45" s="62" t="s">
        <v>42</v>
      </c>
      <c r="B45" s="63" t="s">
        <v>3</v>
      </c>
      <c r="C45" s="64">
        <v>10</v>
      </c>
      <c r="D45" s="1"/>
      <c r="E45" s="50"/>
      <c r="F45" s="4">
        <f t="shared" si="1"/>
        <v>0</v>
      </c>
    </row>
    <row r="46" spans="1:6">
      <c r="A46" s="62" t="s">
        <v>170</v>
      </c>
      <c r="B46" s="63" t="s">
        <v>93</v>
      </c>
      <c r="C46" s="64">
        <v>2</v>
      </c>
      <c r="D46" s="1"/>
      <c r="E46" s="50"/>
      <c r="F46" s="4">
        <f t="shared" si="1"/>
        <v>0</v>
      </c>
    </row>
    <row r="47" spans="1:6" ht="25.5">
      <c r="A47" s="62" t="s">
        <v>101</v>
      </c>
      <c r="B47" s="63" t="s">
        <v>165</v>
      </c>
      <c r="C47" s="64">
        <v>143</v>
      </c>
      <c r="D47" s="1"/>
      <c r="E47" s="50"/>
      <c r="F47" s="4">
        <f t="shared" si="1"/>
        <v>0</v>
      </c>
    </row>
    <row r="48" spans="1:6">
      <c r="A48" s="62" t="s">
        <v>171</v>
      </c>
      <c r="B48" s="63" t="s">
        <v>6</v>
      </c>
      <c r="C48" s="64">
        <v>3</v>
      </c>
      <c r="D48" s="1"/>
      <c r="E48" s="50"/>
      <c r="F48" s="4">
        <f t="shared" si="1"/>
        <v>0</v>
      </c>
    </row>
    <row r="49" spans="1:6">
      <c r="A49" s="62" t="s">
        <v>70</v>
      </c>
      <c r="B49" s="63" t="s">
        <v>6</v>
      </c>
      <c r="C49" s="64">
        <v>1</v>
      </c>
      <c r="D49" s="1"/>
      <c r="E49" s="50"/>
      <c r="F49" s="4">
        <f t="shared" si="1"/>
        <v>0</v>
      </c>
    </row>
    <row r="50" spans="1:6">
      <c r="A50" s="62" t="s">
        <v>22</v>
      </c>
      <c r="B50" s="63" t="s">
        <v>3</v>
      </c>
      <c r="C50" s="64">
        <v>5</v>
      </c>
      <c r="D50" s="1"/>
      <c r="E50" s="50"/>
      <c r="F50" s="4">
        <f t="shared" si="1"/>
        <v>0</v>
      </c>
    </row>
    <row r="51" spans="1:6" ht="76.5">
      <c r="A51" s="62" t="s">
        <v>139</v>
      </c>
      <c r="B51" s="63" t="s">
        <v>3</v>
      </c>
      <c r="C51" s="64">
        <v>5</v>
      </c>
      <c r="D51" s="1"/>
      <c r="E51" s="50"/>
      <c r="F51" s="4">
        <f t="shared" si="1"/>
        <v>0</v>
      </c>
    </row>
    <row r="52" spans="1:6">
      <c r="A52" s="62" t="s">
        <v>47</v>
      </c>
      <c r="B52" s="63" t="s">
        <v>6</v>
      </c>
      <c r="C52" s="64">
        <v>3</v>
      </c>
      <c r="D52" s="1"/>
      <c r="E52" s="50"/>
      <c r="F52" s="4">
        <f t="shared" si="1"/>
        <v>0</v>
      </c>
    </row>
    <row r="53" spans="1:6">
      <c r="A53" s="62" t="s">
        <v>48</v>
      </c>
      <c r="B53" s="63" t="s">
        <v>6</v>
      </c>
      <c r="C53" s="64">
        <v>1</v>
      </c>
      <c r="D53" s="1"/>
      <c r="E53" s="50"/>
      <c r="F53" s="4">
        <f t="shared" si="1"/>
        <v>0</v>
      </c>
    </row>
    <row r="54" spans="1:6">
      <c r="A54" s="62" t="s">
        <v>174</v>
      </c>
      <c r="B54" s="63" t="s">
        <v>172</v>
      </c>
      <c r="C54" s="64">
        <v>65</v>
      </c>
      <c r="D54" s="1"/>
      <c r="E54" s="50"/>
      <c r="F54" s="4">
        <f t="shared" si="1"/>
        <v>0</v>
      </c>
    </row>
    <row r="55" spans="1:6" ht="25.5">
      <c r="A55" s="62" t="s">
        <v>175</v>
      </c>
      <c r="B55" s="63" t="s">
        <v>173</v>
      </c>
      <c r="C55" s="64">
        <v>26</v>
      </c>
      <c r="D55" s="1"/>
      <c r="E55" s="50"/>
      <c r="F55" s="4">
        <f t="shared" si="1"/>
        <v>0</v>
      </c>
    </row>
    <row r="56" spans="1:6">
      <c r="A56" s="62" t="s">
        <v>97</v>
      </c>
      <c r="B56" s="63" t="s">
        <v>14</v>
      </c>
      <c r="C56" s="64">
        <v>180</v>
      </c>
      <c r="D56" s="1"/>
      <c r="E56" s="50"/>
      <c r="F56" s="4">
        <f t="shared" si="1"/>
        <v>0</v>
      </c>
    </row>
    <row r="57" spans="1:6">
      <c r="A57" s="62" t="s">
        <v>157</v>
      </c>
      <c r="B57" s="63" t="s">
        <v>6</v>
      </c>
      <c r="C57" s="64">
        <v>7</v>
      </c>
      <c r="D57" s="1"/>
      <c r="E57" s="50"/>
      <c r="F57" s="4">
        <f t="shared" si="1"/>
        <v>0</v>
      </c>
    </row>
    <row r="58" spans="1:6">
      <c r="A58" s="62" t="s">
        <v>121</v>
      </c>
      <c r="B58" s="63" t="s">
        <v>122</v>
      </c>
      <c r="C58" s="64">
        <v>1</v>
      </c>
      <c r="D58" s="1"/>
      <c r="E58" s="50"/>
      <c r="F58" s="4">
        <f t="shared" si="1"/>
        <v>0</v>
      </c>
    </row>
    <row r="59" spans="1:6">
      <c r="A59" s="62" t="s">
        <v>176</v>
      </c>
      <c r="B59" s="63" t="s">
        <v>6</v>
      </c>
      <c r="C59" s="64">
        <v>6</v>
      </c>
      <c r="D59" s="1"/>
      <c r="E59" s="50"/>
      <c r="F59" s="4">
        <f t="shared" si="1"/>
        <v>0</v>
      </c>
    </row>
    <row r="60" spans="1:6">
      <c r="A60" s="62" t="s">
        <v>108</v>
      </c>
      <c r="B60" s="63" t="s">
        <v>13</v>
      </c>
      <c r="C60" s="64">
        <v>1</v>
      </c>
      <c r="D60" s="1"/>
      <c r="E60" s="50"/>
      <c r="F60" s="4">
        <f t="shared" si="1"/>
        <v>0</v>
      </c>
    </row>
    <row r="61" spans="1:6" ht="25.5">
      <c r="A61" s="62" t="s">
        <v>177</v>
      </c>
      <c r="B61" s="63" t="s">
        <v>68</v>
      </c>
      <c r="C61" s="64">
        <v>50</v>
      </c>
      <c r="D61" s="1"/>
      <c r="E61" s="50"/>
      <c r="F61" s="4">
        <f t="shared" si="1"/>
        <v>0</v>
      </c>
    </row>
    <row r="62" spans="1:6" ht="25.5">
      <c r="A62" s="62" t="s">
        <v>178</v>
      </c>
      <c r="B62" s="63" t="s">
        <v>68</v>
      </c>
      <c r="C62" s="64">
        <v>95</v>
      </c>
      <c r="D62" s="1"/>
      <c r="E62" s="50"/>
      <c r="F62" s="4">
        <f t="shared" si="1"/>
        <v>0</v>
      </c>
    </row>
    <row r="63" spans="1:6" ht="25.5">
      <c r="A63" s="62" t="s">
        <v>179</v>
      </c>
      <c r="B63" s="63" t="s">
        <v>68</v>
      </c>
      <c r="C63" s="64">
        <v>37</v>
      </c>
      <c r="D63" s="1"/>
      <c r="E63" s="50"/>
      <c r="F63" s="4">
        <f t="shared" si="1"/>
        <v>0</v>
      </c>
    </row>
    <row r="64" spans="1:6" ht="25.5">
      <c r="A64" s="62" t="s">
        <v>180</v>
      </c>
      <c r="B64" s="63" t="s">
        <v>6</v>
      </c>
      <c r="C64" s="64">
        <v>13</v>
      </c>
      <c r="D64" s="1"/>
      <c r="E64" s="50"/>
      <c r="F64" s="4">
        <f t="shared" si="1"/>
        <v>0</v>
      </c>
    </row>
    <row r="65" spans="1:6">
      <c r="A65" s="62" t="s">
        <v>156</v>
      </c>
      <c r="B65" s="63" t="s">
        <v>18</v>
      </c>
      <c r="C65" s="64">
        <v>1</v>
      </c>
      <c r="D65" s="1"/>
      <c r="E65" s="50"/>
      <c r="F65" s="4">
        <f t="shared" si="1"/>
        <v>0</v>
      </c>
    </row>
    <row r="66" spans="1:6">
      <c r="A66" s="62" t="s">
        <v>69</v>
      </c>
      <c r="B66" s="63" t="s">
        <v>6</v>
      </c>
      <c r="C66" s="64">
        <v>15</v>
      </c>
      <c r="D66" s="1"/>
      <c r="E66" s="50"/>
      <c r="F66" s="4">
        <f t="shared" si="1"/>
        <v>0</v>
      </c>
    </row>
    <row r="67" spans="1:6">
      <c r="A67" s="62" t="s">
        <v>38</v>
      </c>
      <c r="B67" s="63" t="s">
        <v>3</v>
      </c>
      <c r="C67" s="64">
        <v>4</v>
      </c>
      <c r="D67" s="1"/>
      <c r="E67" s="50"/>
      <c r="F67" s="4">
        <f t="shared" si="1"/>
        <v>0</v>
      </c>
    </row>
    <row r="68" spans="1:6">
      <c r="A68" s="62" t="s">
        <v>53</v>
      </c>
      <c r="B68" s="63" t="s">
        <v>3</v>
      </c>
      <c r="C68" s="64">
        <v>4</v>
      </c>
      <c r="D68" s="1"/>
      <c r="E68" s="50"/>
      <c r="F68" s="4">
        <f t="shared" ref="F68:F81" si="2">C68*D68</f>
        <v>0</v>
      </c>
    </row>
    <row r="69" spans="1:6">
      <c r="A69" s="62" t="s">
        <v>71</v>
      </c>
      <c r="B69" s="63" t="s">
        <v>14</v>
      </c>
      <c r="C69" s="64">
        <v>155</v>
      </c>
      <c r="D69" s="1"/>
      <c r="E69" s="50"/>
      <c r="F69" s="4">
        <f t="shared" si="2"/>
        <v>0</v>
      </c>
    </row>
    <row r="70" spans="1:6">
      <c r="A70" s="62" t="s">
        <v>237</v>
      </c>
      <c r="B70" s="63" t="s">
        <v>165</v>
      </c>
      <c r="C70" s="64">
        <v>15</v>
      </c>
      <c r="D70" s="1"/>
      <c r="E70" s="50"/>
      <c r="F70" s="4">
        <f t="shared" si="2"/>
        <v>0</v>
      </c>
    </row>
    <row r="71" spans="1:6">
      <c r="A71" s="62" t="s">
        <v>236</v>
      </c>
      <c r="B71" s="63" t="s">
        <v>181</v>
      </c>
      <c r="C71" s="64">
        <v>6</v>
      </c>
      <c r="D71" s="1"/>
      <c r="E71" s="50"/>
      <c r="F71" s="4">
        <f t="shared" si="2"/>
        <v>0</v>
      </c>
    </row>
    <row r="72" spans="1:6" ht="25.5">
      <c r="A72" s="62" t="s">
        <v>235</v>
      </c>
      <c r="B72" s="63" t="s">
        <v>6</v>
      </c>
      <c r="C72" s="64">
        <v>14</v>
      </c>
      <c r="D72" s="1"/>
      <c r="E72" s="50"/>
      <c r="F72" s="4">
        <f t="shared" si="2"/>
        <v>0</v>
      </c>
    </row>
    <row r="73" spans="1:6" ht="25.5">
      <c r="A73" s="62" t="s">
        <v>234</v>
      </c>
      <c r="B73" s="63" t="s">
        <v>233</v>
      </c>
      <c r="C73" s="64">
        <v>20</v>
      </c>
      <c r="D73" s="1"/>
      <c r="E73" s="50"/>
      <c r="F73" s="4">
        <f t="shared" si="2"/>
        <v>0</v>
      </c>
    </row>
    <row r="74" spans="1:6">
      <c r="A74" s="62" t="s">
        <v>225</v>
      </c>
      <c r="B74" s="63" t="s">
        <v>224</v>
      </c>
      <c r="C74" s="64">
        <v>7</v>
      </c>
      <c r="D74" s="1"/>
      <c r="E74" s="50"/>
      <c r="F74" s="4">
        <f t="shared" si="2"/>
        <v>0</v>
      </c>
    </row>
    <row r="75" spans="1:6">
      <c r="A75" s="62" t="s">
        <v>223</v>
      </c>
      <c r="B75" s="63" t="s">
        <v>222</v>
      </c>
      <c r="C75" s="64">
        <v>20</v>
      </c>
      <c r="D75" s="1"/>
      <c r="E75" s="50"/>
      <c r="F75" s="4">
        <f t="shared" si="2"/>
        <v>0</v>
      </c>
    </row>
    <row r="76" spans="1:6" ht="25.5">
      <c r="A76" s="62" t="s">
        <v>220</v>
      </c>
      <c r="B76" s="63" t="s">
        <v>221</v>
      </c>
      <c r="C76" s="64">
        <v>4</v>
      </c>
      <c r="D76" s="1"/>
      <c r="E76" s="50"/>
      <c r="F76" s="4">
        <f t="shared" si="2"/>
        <v>0</v>
      </c>
    </row>
    <row r="77" spans="1:6">
      <c r="A77" s="62" t="s">
        <v>219</v>
      </c>
      <c r="B77" s="63" t="s">
        <v>18</v>
      </c>
      <c r="C77" s="64">
        <v>62</v>
      </c>
      <c r="D77" s="1"/>
      <c r="E77" s="50"/>
      <c r="F77" s="4">
        <f t="shared" si="2"/>
        <v>0</v>
      </c>
    </row>
    <row r="78" spans="1:6" ht="25.5">
      <c r="A78" s="67" t="s">
        <v>247</v>
      </c>
      <c r="B78" s="63" t="s">
        <v>248</v>
      </c>
      <c r="C78" s="66">
        <v>7581</v>
      </c>
      <c r="D78" s="1"/>
      <c r="E78" s="50"/>
      <c r="F78" s="46">
        <f t="shared" si="2"/>
        <v>0</v>
      </c>
    </row>
    <row r="79" spans="1:6" ht="25.5">
      <c r="A79" s="62" t="s">
        <v>141</v>
      </c>
      <c r="B79" s="63" t="s">
        <v>6</v>
      </c>
      <c r="C79" s="63">
        <v>19</v>
      </c>
      <c r="D79" s="1"/>
      <c r="E79" s="50"/>
      <c r="F79" s="4">
        <f t="shared" si="2"/>
        <v>0</v>
      </c>
    </row>
    <row r="80" spans="1:6">
      <c r="A80" s="62" t="s">
        <v>212</v>
      </c>
      <c r="B80" s="63" t="s">
        <v>3</v>
      </c>
      <c r="C80" s="63">
        <v>1</v>
      </c>
      <c r="D80" s="1"/>
      <c r="E80" s="50"/>
      <c r="F80" s="4">
        <f t="shared" si="2"/>
        <v>0</v>
      </c>
    </row>
    <row r="81" spans="1:6">
      <c r="A81" s="62" t="s">
        <v>213</v>
      </c>
      <c r="B81" s="63" t="s">
        <v>3</v>
      </c>
      <c r="C81" s="63">
        <v>2</v>
      </c>
      <c r="D81" s="1"/>
      <c r="E81" s="50"/>
      <c r="F81" s="4">
        <f t="shared" si="2"/>
        <v>0</v>
      </c>
    </row>
    <row r="82" spans="1:6" ht="25.5">
      <c r="A82" s="62" t="s">
        <v>15</v>
      </c>
      <c r="B82" s="63" t="s">
        <v>232</v>
      </c>
      <c r="C82" s="63">
        <v>80</v>
      </c>
      <c r="D82" s="1"/>
      <c r="E82" s="50"/>
      <c r="F82" s="4">
        <f t="shared" ref="F82:F90" si="3">C82*D82</f>
        <v>0</v>
      </c>
    </row>
    <row r="83" spans="1:6" ht="25.5">
      <c r="A83" s="62" t="s">
        <v>8</v>
      </c>
      <c r="B83" s="63" t="s">
        <v>9</v>
      </c>
      <c r="C83" s="64">
        <v>3</v>
      </c>
      <c r="D83" s="1"/>
      <c r="E83" s="50"/>
      <c r="F83" s="4">
        <f t="shared" si="3"/>
        <v>0</v>
      </c>
    </row>
    <row r="84" spans="1:6">
      <c r="A84" s="62" t="s">
        <v>123</v>
      </c>
      <c r="B84" s="63" t="s">
        <v>124</v>
      </c>
      <c r="C84" s="64">
        <v>33</v>
      </c>
      <c r="D84" s="1"/>
      <c r="E84" s="50"/>
      <c r="F84" s="4">
        <f t="shared" si="3"/>
        <v>0</v>
      </c>
    </row>
    <row r="85" spans="1:6">
      <c r="A85" s="62" t="s">
        <v>155</v>
      </c>
      <c r="B85" s="63" t="s">
        <v>6</v>
      </c>
      <c r="C85" s="64">
        <v>2</v>
      </c>
      <c r="D85" s="1"/>
      <c r="E85" s="50"/>
      <c r="F85" s="4">
        <f t="shared" si="3"/>
        <v>0</v>
      </c>
    </row>
    <row r="86" spans="1:6">
      <c r="A86" s="62" t="s">
        <v>49</v>
      </c>
      <c r="B86" s="63" t="s">
        <v>13</v>
      </c>
      <c r="C86" s="64">
        <v>2</v>
      </c>
      <c r="D86" s="1"/>
      <c r="E86" s="50"/>
      <c r="F86" s="4">
        <f t="shared" si="3"/>
        <v>0</v>
      </c>
    </row>
    <row r="87" spans="1:6" ht="25.5">
      <c r="A87" s="62" t="s">
        <v>153</v>
      </c>
      <c r="B87" s="63" t="s">
        <v>154</v>
      </c>
      <c r="C87" s="64">
        <v>4</v>
      </c>
      <c r="D87" s="1"/>
      <c r="E87" s="50"/>
      <c r="F87" s="4">
        <f t="shared" si="3"/>
        <v>0</v>
      </c>
    </row>
    <row r="88" spans="1:6">
      <c r="A88" s="62" t="s">
        <v>226</v>
      </c>
      <c r="B88" s="63" t="s">
        <v>20</v>
      </c>
      <c r="C88" s="64">
        <v>3</v>
      </c>
      <c r="D88" s="1"/>
      <c r="E88" s="50"/>
      <c r="F88" s="4">
        <f t="shared" si="3"/>
        <v>0</v>
      </c>
    </row>
    <row r="89" spans="1:6">
      <c r="A89" s="62" t="s">
        <v>228</v>
      </c>
      <c r="B89" s="63" t="s">
        <v>13</v>
      </c>
      <c r="C89" s="64">
        <v>11</v>
      </c>
      <c r="D89" s="1"/>
      <c r="E89" s="50"/>
      <c r="F89" s="4">
        <f t="shared" si="3"/>
        <v>0</v>
      </c>
    </row>
    <row r="90" spans="1:6">
      <c r="A90" s="62" t="s">
        <v>210</v>
      </c>
      <c r="B90" s="63" t="s">
        <v>154</v>
      </c>
      <c r="C90" s="64">
        <v>20</v>
      </c>
      <c r="D90" s="1"/>
      <c r="E90" s="50"/>
      <c r="F90" s="4">
        <f t="shared" si="3"/>
        <v>0</v>
      </c>
    </row>
    <row r="91" spans="1:6">
      <c r="A91" s="62" t="s">
        <v>229</v>
      </c>
      <c r="B91" s="63" t="s">
        <v>227</v>
      </c>
      <c r="C91" s="64">
        <v>28</v>
      </c>
      <c r="D91" s="1"/>
      <c r="E91" s="50"/>
      <c r="F91" s="4">
        <f t="shared" ref="F91:F126" si="4">C91*D91</f>
        <v>0</v>
      </c>
    </row>
    <row r="92" spans="1:6" ht="25.5">
      <c r="A92" s="62" t="s">
        <v>151</v>
      </c>
      <c r="B92" s="63" t="s">
        <v>3</v>
      </c>
      <c r="C92" s="64">
        <v>5</v>
      </c>
      <c r="D92" s="1"/>
      <c r="E92" s="50"/>
      <c r="F92" s="4">
        <f t="shared" si="4"/>
        <v>0</v>
      </c>
    </row>
    <row r="93" spans="1:6" ht="25.5">
      <c r="A93" s="62" t="s">
        <v>150</v>
      </c>
      <c r="B93" s="63" t="s">
        <v>3</v>
      </c>
      <c r="C93" s="64">
        <v>10</v>
      </c>
      <c r="D93" s="1"/>
      <c r="E93" s="50"/>
      <c r="F93" s="4">
        <f t="shared" si="4"/>
        <v>0</v>
      </c>
    </row>
    <row r="94" spans="1:6" ht="25.5">
      <c r="A94" s="62" t="s">
        <v>185</v>
      </c>
      <c r="B94" s="63" t="s">
        <v>181</v>
      </c>
      <c r="C94" s="64">
        <v>10</v>
      </c>
      <c r="D94" s="1"/>
      <c r="E94" s="50"/>
      <c r="F94" s="4">
        <f t="shared" si="4"/>
        <v>0</v>
      </c>
    </row>
    <row r="95" spans="1:6" ht="25.5">
      <c r="A95" s="62" t="s">
        <v>152</v>
      </c>
      <c r="B95" s="63" t="s">
        <v>3</v>
      </c>
      <c r="C95" s="64">
        <v>23</v>
      </c>
      <c r="D95" s="1"/>
      <c r="E95" s="50"/>
      <c r="F95" s="4">
        <f t="shared" si="4"/>
        <v>0</v>
      </c>
    </row>
    <row r="96" spans="1:6">
      <c r="A96" s="62" t="s">
        <v>45</v>
      </c>
      <c r="B96" s="63" t="s">
        <v>3</v>
      </c>
      <c r="C96" s="64">
        <v>3</v>
      </c>
      <c r="D96" s="1"/>
      <c r="E96" s="50"/>
      <c r="F96" s="4">
        <f t="shared" si="4"/>
        <v>0</v>
      </c>
    </row>
    <row r="97" spans="1:6">
      <c r="A97" s="62" t="s">
        <v>80</v>
      </c>
      <c r="B97" s="63" t="s">
        <v>81</v>
      </c>
      <c r="C97" s="64">
        <v>16</v>
      </c>
      <c r="D97" s="1"/>
      <c r="E97" s="50"/>
      <c r="F97" s="4">
        <f t="shared" si="4"/>
        <v>0</v>
      </c>
    </row>
    <row r="98" spans="1:6" ht="25.5">
      <c r="A98" s="62" t="s">
        <v>149</v>
      </c>
      <c r="B98" s="63" t="s">
        <v>6</v>
      </c>
      <c r="C98" s="64">
        <v>25</v>
      </c>
      <c r="D98" s="1"/>
      <c r="E98" s="50"/>
      <c r="F98" s="4">
        <f t="shared" si="4"/>
        <v>0</v>
      </c>
    </row>
    <row r="99" spans="1:6" ht="25.5">
      <c r="A99" s="62" t="s">
        <v>148</v>
      </c>
      <c r="B99" s="63" t="s">
        <v>6</v>
      </c>
      <c r="C99" s="64">
        <v>2</v>
      </c>
      <c r="D99" s="1"/>
      <c r="E99" s="50"/>
      <c r="F99" s="4">
        <f t="shared" si="4"/>
        <v>0</v>
      </c>
    </row>
    <row r="100" spans="1:6">
      <c r="A100" s="62" t="s">
        <v>214</v>
      </c>
      <c r="B100" s="63" t="s">
        <v>13</v>
      </c>
      <c r="C100" s="65">
        <v>10</v>
      </c>
      <c r="D100" s="1"/>
      <c r="E100" s="50"/>
      <c r="F100" s="4">
        <f t="shared" si="4"/>
        <v>0</v>
      </c>
    </row>
    <row r="101" spans="1:6" ht="38.25">
      <c r="A101" s="62" t="s">
        <v>147</v>
      </c>
      <c r="B101" s="63" t="s">
        <v>14</v>
      </c>
      <c r="C101" s="64">
        <v>10</v>
      </c>
      <c r="D101" s="1"/>
      <c r="E101" s="50"/>
      <c r="F101" s="4">
        <f t="shared" si="4"/>
        <v>0</v>
      </c>
    </row>
    <row r="102" spans="1:6" ht="25.5">
      <c r="A102" s="62" t="s">
        <v>109</v>
      </c>
      <c r="B102" s="63" t="s">
        <v>18</v>
      </c>
      <c r="C102" s="64">
        <v>24</v>
      </c>
      <c r="D102" s="1"/>
      <c r="E102" s="50"/>
      <c r="F102" s="4">
        <f t="shared" si="4"/>
        <v>0</v>
      </c>
    </row>
    <row r="103" spans="1:6" ht="25.5">
      <c r="A103" s="62" t="s">
        <v>146</v>
      </c>
      <c r="B103" s="63" t="s">
        <v>6</v>
      </c>
      <c r="C103" s="64">
        <v>1</v>
      </c>
      <c r="D103" s="1"/>
      <c r="E103" s="50"/>
      <c r="F103" s="4">
        <f t="shared" si="4"/>
        <v>0</v>
      </c>
    </row>
    <row r="104" spans="1:6">
      <c r="A104" s="62" t="s">
        <v>100</v>
      </c>
      <c r="B104" s="63" t="s">
        <v>181</v>
      </c>
      <c r="C104" s="64">
        <v>5</v>
      </c>
      <c r="D104" s="1"/>
      <c r="E104" s="50"/>
      <c r="F104" s="4">
        <f t="shared" si="4"/>
        <v>0</v>
      </c>
    </row>
    <row r="105" spans="1:6">
      <c r="A105" s="62" t="s">
        <v>184</v>
      </c>
      <c r="B105" s="63" t="s">
        <v>92</v>
      </c>
      <c r="C105" s="64">
        <v>80</v>
      </c>
      <c r="D105" s="1"/>
      <c r="E105" s="50"/>
      <c r="F105" s="4">
        <f t="shared" si="4"/>
        <v>0</v>
      </c>
    </row>
    <row r="106" spans="1:6">
      <c r="A106" s="62" t="s">
        <v>183</v>
      </c>
      <c r="B106" s="63" t="s">
        <v>92</v>
      </c>
      <c r="C106" s="64">
        <v>28</v>
      </c>
      <c r="D106" s="1"/>
      <c r="E106" s="50"/>
      <c r="F106" s="4">
        <f t="shared" si="4"/>
        <v>0</v>
      </c>
    </row>
    <row r="107" spans="1:6">
      <c r="A107" s="62" t="s">
        <v>183</v>
      </c>
      <c r="B107" s="63" t="s">
        <v>165</v>
      </c>
      <c r="C107" s="64">
        <v>111</v>
      </c>
      <c r="D107" s="1"/>
      <c r="E107" s="50"/>
      <c r="F107" s="4">
        <f t="shared" si="4"/>
        <v>0</v>
      </c>
    </row>
    <row r="108" spans="1:6">
      <c r="A108" s="62" t="s">
        <v>231</v>
      </c>
      <c r="B108" s="63" t="s">
        <v>230</v>
      </c>
      <c r="C108" s="64">
        <v>5</v>
      </c>
      <c r="D108" s="1"/>
      <c r="E108" s="50"/>
      <c r="F108" s="4">
        <f t="shared" si="4"/>
        <v>0</v>
      </c>
    </row>
    <row r="109" spans="1:6">
      <c r="A109" s="62" t="s">
        <v>145</v>
      </c>
      <c r="B109" s="63" t="s">
        <v>68</v>
      </c>
      <c r="C109" s="64">
        <v>9</v>
      </c>
      <c r="D109" s="1"/>
      <c r="E109" s="50"/>
      <c r="F109" s="4">
        <f t="shared" si="4"/>
        <v>0</v>
      </c>
    </row>
    <row r="110" spans="1:6">
      <c r="A110" s="62" t="s">
        <v>12</v>
      </c>
      <c r="B110" s="63" t="s">
        <v>13</v>
      </c>
      <c r="C110" s="64">
        <v>6</v>
      </c>
      <c r="D110" s="1"/>
      <c r="E110" s="50"/>
      <c r="F110" s="4">
        <f t="shared" si="4"/>
        <v>0</v>
      </c>
    </row>
    <row r="111" spans="1:6">
      <c r="A111" s="62" t="s">
        <v>140</v>
      </c>
      <c r="B111" s="63" t="s">
        <v>13</v>
      </c>
      <c r="C111" s="64">
        <v>9</v>
      </c>
      <c r="D111" s="1"/>
      <c r="E111" s="50"/>
      <c r="F111" s="4">
        <f>C111*D111</f>
        <v>0</v>
      </c>
    </row>
    <row r="112" spans="1:6">
      <c r="A112" s="62" t="s">
        <v>182</v>
      </c>
      <c r="B112" s="63" t="s">
        <v>6</v>
      </c>
      <c r="C112" s="64">
        <v>370</v>
      </c>
      <c r="D112" s="1"/>
      <c r="E112" s="50"/>
      <c r="F112" s="4">
        <f t="shared" si="4"/>
        <v>0</v>
      </c>
    </row>
    <row r="113" spans="1:6">
      <c r="A113" s="62" t="s">
        <v>16</v>
      </c>
      <c r="B113" s="63" t="s">
        <v>3</v>
      </c>
      <c r="C113" s="64">
        <v>23</v>
      </c>
      <c r="D113" s="1"/>
      <c r="E113" s="50"/>
      <c r="F113" s="4">
        <f t="shared" si="4"/>
        <v>0</v>
      </c>
    </row>
    <row r="114" spans="1:6">
      <c r="A114" s="62" t="s">
        <v>112</v>
      </c>
      <c r="B114" s="63"/>
      <c r="C114" s="64">
        <v>7</v>
      </c>
      <c r="D114" s="1"/>
      <c r="E114" s="50"/>
      <c r="F114" s="4">
        <f t="shared" si="4"/>
        <v>0</v>
      </c>
    </row>
    <row r="115" spans="1:6">
      <c r="A115" s="62" t="s">
        <v>113</v>
      </c>
      <c r="B115" s="63" t="s">
        <v>3</v>
      </c>
      <c r="C115" s="64">
        <v>1</v>
      </c>
      <c r="D115" s="1"/>
      <c r="E115" s="50"/>
      <c r="F115" s="4">
        <f t="shared" si="4"/>
        <v>0</v>
      </c>
    </row>
    <row r="116" spans="1:6" ht="25.5">
      <c r="A116" s="62" t="s">
        <v>144</v>
      </c>
      <c r="B116" s="63" t="s">
        <v>52</v>
      </c>
      <c r="C116" s="64">
        <v>3</v>
      </c>
      <c r="D116" s="1"/>
      <c r="E116" s="50"/>
      <c r="F116" s="4">
        <f>C116*D116</f>
        <v>0</v>
      </c>
    </row>
    <row r="117" spans="1:6">
      <c r="A117" s="62" t="s">
        <v>84</v>
      </c>
      <c r="B117" s="63" t="s">
        <v>13</v>
      </c>
      <c r="C117" s="64">
        <v>2</v>
      </c>
      <c r="D117" s="1"/>
      <c r="E117" s="50"/>
      <c r="F117" s="4">
        <f t="shared" si="4"/>
        <v>0</v>
      </c>
    </row>
    <row r="118" spans="1:6">
      <c r="A118" s="62" t="s">
        <v>83</v>
      </c>
      <c r="B118" s="63" t="s">
        <v>82</v>
      </c>
      <c r="C118" s="64">
        <v>3</v>
      </c>
      <c r="D118" s="1"/>
      <c r="E118" s="50"/>
      <c r="F118" s="4">
        <f t="shared" si="4"/>
        <v>0</v>
      </c>
    </row>
    <row r="119" spans="1:6">
      <c r="A119" s="62" t="s">
        <v>10</v>
      </c>
      <c r="B119" s="63" t="s">
        <v>11</v>
      </c>
      <c r="C119" s="64">
        <v>72</v>
      </c>
      <c r="D119" s="1"/>
      <c r="E119" s="50"/>
      <c r="F119" s="4">
        <f t="shared" si="4"/>
        <v>0</v>
      </c>
    </row>
    <row r="120" spans="1:6">
      <c r="A120" s="62" t="s">
        <v>66</v>
      </c>
      <c r="B120" s="63" t="s">
        <v>67</v>
      </c>
      <c r="C120" s="64">
        <v>19</v>
      </c>
      <c r="D120" s="1"/>
      <c r="E120" s="50"/>
      <c r="F120" s="4">
        <f>C120*D120</f>
        <v>0</v>
      </c>
    </row>
    <row r="121" spans="1:6">
      <c r="A121" s="62" t="s">
        <v>39</v>
      </c>
      <c r="B121" s="63" t="s">
        <v>3</v>
      </c>
      <c r="C121" s="64">
        <v>6</v>
      </c>
      <c r="D121" s="1"/>
      <c r="E121" s="50"/>
      <c r="F121" s="4">
        <f t="shared" si="4"/>
        <v>0</v>
      </c>
    </row>
    <row r="122" spans="1:6">
      <c r="A122" s="62" t="s">
        <v>40</v>
      </c>
      <c r="B122" s="63" t="s">
        <v>3</v>
      </c>
      <c r="C122" s="64">
        <v>6</v>
      </c>
      <c r="D122" s="1"/>
      <c r="E122" s="50"/>
      <c r="F122" s="4">
        <f t="shared" si="4"/>
        <v>0</v>
      </c>
    </row>
    <row r="123" spans="1:6">
      <c r="A123" s="62" t="s">
        <v>7</v>
      </c>
      <c r="B123" s="63" t="s">
        <v>6</v>
      </c>
      <c r="C123" s="64">
        <v>7</v>
      </c>
      <c r="D123" s="1"/>
      <c r="E123" s="50"/>
      <c r="F123" s="4">
        <f t="shared" si="4"/>
        <v>0</v>
      </c>
    </row>
    <row r="124" spans="1:6">
      <c r="A124" s="62" t="s">
        <v>23</v>
      </c>
      <c r="B124" s="63" t="s">
        <v>20</v>
      </c>
      <c r="C124" s="64">
        <v>4</v>
      </c>
      <c r="D124" s="1"/>
      <c r="E124" s="50"/>
      <c r="F124" s="4">
        <f>C124*D124</f>
        <v>0</v>
      </c>
    </row>
    <row r="125" spans="1:6">
      <c r="A125" s="62" t="s">
        <v>96</v>
      </c>
      <c r="B125" s="63" t="s">
        <v>3</v>
      </c>
      <c r="C125" s="65">
        <v>6</v>
      </c>
      <c r="D125" s="1"/>
      <c r="E125" s="50"/>
      <c r="F125" s="4">
        <f t="shared" si="4"/>
        <v>0</v>
      </c>
    </row>
    <row r="126" spans="1:6">
      <c r="A126" s="62" t="s">
        <v>143</v>
      </c>
      <c r="B126" s="63" t="s">
        <v>142</v>
      </c>
      <c r="C126" s="64">
        <v>8</v>
      </c>
      <c r="D126" s="1"/>
      <c r="E126" s="50"/>
      <c r="F126" s="4">
        <f t="shared" si="4"/>
        <v>0</v>
      </c>
    </row>
    <row r="127" spans="1:6">
      <c r="D127" s="7" t="s">
        <v>0</v>
      </c>
      <c r="E127" s="7"/>
      <c r="F127" s="27">
        <f>SUM(F4:F126)</f>
        <v>0</v>
      </c>
    </row>
    <row r="129" spans="1:6">
      <c r="A129" s="70"/>
      <c r="B129" s="71"/>
      <c r="C129" s="72"/>
    </row>
    <row r="130" spans="1:6">
      <c r="A130" s="73"/>
      <c r="B130" s="71"/>
      <c r="C130" s="72"/>
    </row>
    <row r="131" spans="1:6">
      <c r="A131" s="73"/>
      <c r="B131" s="71"/>
      <c r="C131" s="72"/>
    </row>
    <row r="132" spans="1:6" ht="121.5">
      <c r="A132" s="74" t="s">
        <v>240</v>
      </c>
      <c r="B132" s="71"/>
      <c r="C132" s="72"/>
      <c r="D132" s="6"/>
      <c r="E132" s="52"/>
      <c r="F132" s="6"/>
    </row>
    <row r="133" spans="1:6" ht="81">
      <c r="A133" s="74" t="s">
        <v>241</v>
      </c>
      <c r="B133" s="71"/>
      <c r="C133" s="72"/>
      <c r="D133" s="6"/>
      <c r="E133" s="52"/>
      <c r="F133" s="6"/>
    </row>
    <row r="134" spans="1:6">
      <c r="A134" s="75" t="s">
        <v>242</v>
      </c>
      <c r="B134" s="71"/>
      <c r="C134" s="72"/>
      <c r="D134" s="6"/>
      <c r="E134" s="52"/>
      <c r="F134" s="6"/>
    </row>
    <row r="135" spans="1:6" ht="27">
      <c r="A135" s="75" t="s">
        <v>243</v>
      </c>
      <c r="B135" s="71"/>
      <c r="C135" s="72"/>
      <c r="D135" s="6"/>
      <c r="E135" s="52"/>
      <c r="F135" s="6"/>
    </row>
    <row r="136" spans="1:6" ht="40.5">
      <c r="A136" s="75" t="s">
        <v>244</v>
      </c>
      <c r="B136" s="71"/>
      <c r="C136" s="72"/>
      <c r="D136" s="6"/>
      <c r="E136" s="52"/>
      <c r="F136" s="6"/>
    </row>
    <row r="137" spans="1:6">
      <c r="A137" s="70"/>
      <c r="B137" s="71"/>
      <c r="C137" s="72"/>
      <c r="D137" s="6"/>
      <c r="E137" s="52"/>
      <c r="F137" s="6"/>
    </row>
    <row r="138" spans="1:6">
      <c r="A138" s="70"/>
      <c r="B138" s="71"/>
      <c r="C138" s="72"/>
      <c r="D138" s="6"/>
      <c r="E138" s="52"/>
      <c r="F138" s="6"/>
    </row>
    <row r="139" spans="1:6">
      <c r="A139" s="70"/>
      <c r="B139" s="71"/>
      <c r="C139" s="72"/>
      <c r="D139" s="6"/>
      <c r="E139" s="52"/>
      <c r="F139" s="6"/>
    </row>
    <row r="140" spans="1:6">
      <c r="A140" s="70"/>
      <c r="B140" s="71"/>
      <c r="C140" s="72"/>
      <c r="D140" s="6"/>
      <c r="E140" s="52"/>
      <c r="F140" s="6"/>
    </row>
    <row r="141" spans="1:6">
      <c r="A141" s="70"/>
      <c r="B141" s="71"/>
      <c r="C141" s="72"/>
      <c r="D141" s="6"/>
      <c r="E141" s="52"/>
      <c r="F141" s="6"/>
    </row>
    <row r="142" spans="1:6">
      <c r="A142" s="70"/>
      <c r="B142" s="71"/>
      <c r="C142" s="72"/>
    </row>
    <row r="143" spans="1:6">
      <c r="A143" s="70"/>
      <c r="B143" s="71"/>
      <c r="C143" s="72"/>
    </row>
    <row r="144" spans="1:6">
      <c r="A144" s="70"/>
      <c r="B144" s="71"/>
      <c r="C144" s="72"/>
    </row>
    <row r="145" spans="1:3">
      <c r="A145" s="70"/>
      <c r="B145" s="71"/>
      <c r="C145" s="72"/>
    </row>
    <row r="146" spans="1:3">
      <c r="A146" s="70"/>
      <c r="B146" s="71"/>
      <c r="C146" s="72"/>
    </row>
    <row r="147" spans="1:3">
      <c r="A147" s="70"/>
      <c r="B147" s="71"/>
      <c r="C147" s="72"/>
    </row>
    <row r="148" spans="1:3">
      <c r="A148" s="70"/>
      <c r="B148" s="71"/>
      <c r="C148" s="72"/>
    </row>
    <row r="149" spans="1:3">
      <c r="A149" s="70"/>
      <c r="B149" s="71"/>
      <c r="C149" s="72"/>
    </row>
    <row r="150" spans="1:3">
      <c r="A150" s="70"/>
      <c r="B150" s="71"/>
      <c r="C150" s="72"/>
    </row>
    <row r="151" spans="1:3">
      <c r="A151" s="70"/>
      <c r="B151" s="71"/>
      <c r="C151" s="72"/>
    </row>
    <row r="152" spans="1:3">
      <c r="A152" s="70"/>
      <c r="B152" s="71"/>
      <c r="C152" s="72"/>
    </row>
    <row r="153" spans="1:3">
      <c r="A153" s="70"/>
      <c r="B153" s="71"/>
      <c r="C153" s="72"/>
    </row>
    <row r="154" spans="1:3">
      <c r="A154" s="70"/>
      <c r="B154" s="71"/>
      <c r="C154" s="72"/>
    </row>
    <row r="155" spans="1:3">
      <c r="A155" s="70"/>
      <c r="B155" s="71"/>
      <c r="C155" s="72"/>
    </row>
    <row r="156" spans="1:3">
      <c r="A156" s="70"/>
      <c r="B156" s="71"/>
      <c r="C156" s="72"/>
    </row>
    <row r="157" spans="1:3">
      <c r="A157" s="70"/>
      <c r="B157" s="71"/>
      <c r="C157" s="72"/>
    </row>
    <row r="158" spans="1:3">
      <c r="A158" s="70"/>
      <c r="B158" s="71"/>
      <c r="C158" s="72"/>
    </row>
    <row r="159" spans="1:3">
      <c r="A159" s="70"/>
      <c r="B159" s="71"/>
      <c r="C159" s="72"/>
    </row>
    <row r="160" spans="1:3">
      <c r="A160" s="70"/>
      <c r="B160" s="71"/>
      <c r="C160" s="72"/>
    </row>
    <row r="161" spans="1:3">
      <c r="A161" s="70"/>
      <c r="B161" s="71"/>
      <c r="C161" s="72"/>
    </row>
    <row r="162" spans="1:3">
      <c r="A162" s="70"/>
      <c r="B162" s="71"/>
      <c r="C162" s="72"/>
    </row>
    <row r="163" spans="1:3">
      <c r="A163" s="70"/>
      <c r="B163" s="71"/>
      <c r="C163" s="72"/>
    </row>
    <row r="164" spans="1:3">
      <c r="A164" s="70"/>
      <c r="B164" s="71"/>
      <c r="C164" s="72"/>
    </row>
    <row r="165" spans="1:3">
      <c r="A165" s="70"/>
      <c r="B165" s="71"/>
      <c r="C165" s="72"/>
    </row>
  </sheetData>
  <sheetProtection algorithmName="SHA-512" hashValue="M4nqD9zCVPh4AUwl9jwsIQRvIJEVTer/aPGJOw8AUqcjSgscBSxMoRvuQVbnxPRQKYM4WKhfqBvrah0TnNxVtw==" saltValue="pMAA0l/XpFzoEzeMtiJZCQ==" spinCount="100000" sheet="1" objects="1" scenarios="1"/>
  <sortState xmlns:xlrd2="http://schemas.microsoft.com/office/spreadsheetml/2017/richdata2" ref="A2:C238">
    <sortCondition ref="A1:A238"/>
  </sortState>
  <mergeCells count="2">
    <mergeCell ref="A1:B1"/>
    <mergeCell ref="B2:D2"/>
  </mergeCells>
  <phoneticPr fontId="2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B88A8-DDEA-4EDB-AEDE-DAF783379267}">
  <dimension ref="A1:K73"/>
  <sheetViews>
    <sheetView workbookViewId="0">
      <pane ySplit="3" topLeftCell="A58" activePane="bottomLeft" state="frozen"/>
      <selection pane="bottomLeft" activeCell="J62" sqref="J62"/>
    </sheetView>
  </sheetViews>
  <sheetFormatPr defaultColWidth="9" defaultRowHeight="13.5"/>
  <cols>
    <col min="1" max="1" width="42.625" style="78" customWidth="1"/>
    <col min="2" max="2" width="12.625" style="68" customWidth="1"/>
    <col min="3" max="3" width="10.5" style="68" customWidth="1"/>
    <col min="4" max="4" width="10.375" style="78" customWidth="1"/>
    <col min="5" max="5" width="22.875" style="78" customWidth="1"/>
    <col min="6" max="6" width="10.625" style="78" customWidth="1"/>
    <col min="7" max="16384" width="9" style="78"/>
  </cols>
  <sheetData>
    <row r="1" spans="1:11" s="12" customFormat="1" ht="17.25" customHeight="1">
      <c r="A1" s="97" t="s">
        <v>54</v>
      </c>
      <c r="B1" s="97"/>
      <c r="C1" s="61"/>
      <c r="D1" s="30"/>
      <c r="E1" s="30"/>
      <c r="F1" s="2"/>
    </row>
    <row r="2" spans="1:11" ht="46.5" customHeight="1">
      <c r="A2" s="39" t="s">
        <v>2</v>
      </c>
      <c r="B2" s="106"/>
      <c r="C2" s="107"/>
      <c r="D2" s="108"/>
      <c r="E2" s="77"/>
    </row>
    <row r="3" spans="1:11" ht="51">
      <c r="A3" s="34" t="s">
        <v>5</v>
      </c>
      <c r="B3" s="33" t="s">
        <v>21</v>
      </c>
      <c r="C3" s="33" t="s">
        <v>34</v>
      </c>
      <c r="D3" s="33" t="s">
        <v>4</v>
      </c>
      <c r="E3" s="33" t="s">
        <v>246</v>
      </c>
      <c r="F3" s="33" t="s">
        <v>1</v>
      </c>
    </row>
    <row r="4" spans="1:11">
      <c r="A4" s="79" t="s">
        <v>215</v>
      </c>
      <c r="B4" s="80" t="s">
        <v>3</v>
      </c>
      <c r="C4" s="35">
        <v>1</v>
      </c>
      <c r="D4" s="58"/>
      <c r="E4" s="40"/>
      <c r="F4" s="41">
        <f>C4*D4</f>
        <v>0</v>
      </c>
      <c r="G4" s="81"/>
      <c r="H4" s="81"/>
      <c r="I4" s="81"/>
      <c r="J4" s="81"/>
      <c r="K4" s="81"/>
    </row>
    <row r="5" spans="1:11">
      <c r="A5" s="79" t="s">
        <v>216</v>
      </c>
      <c r="B5" s="80" t="s">
        <v>3</v>
      </c>
      <c r="C5" s="36">
        <v>1</v>
      </c>
      <c r="D5" s="58"/>
      <c r="E5" s="40"/>
      <c r="F5" s="41">
        <f t="shared" ref="F5" si="0">C5*D5</f>
        <v>0</v>
      </c>
      <c r="G5" s="81"/>
      <c r="H5" s="81"/>
      <c r="I5" s="81"/>
      <c r="J5" s="81"/>
      <c r="K5" s="81"/>
    </row>
    <row r="6" spans="1:11" ht="25.5">
      <c r="A6" s="82" t="s">
        <v>195</v>
      </c>
      <c r="B6" s="80" t="s">
        <v>3</v>
      </c>
      <c r="C6" s="83">
        <v>30</v>
      </c>
      <c r="D6" s="58"/>
      <c r="E6" s="40"/>
      <c r="F6" s="41">
        <f t="shared" ref="F6:F14" si="1">C6*D6</f>
        <v>0</v>
      </c>
    </row>
    <row r="7" spans="1:11">
      <c r="A7" s="82" t="s">
        <v>264</v>
      </c>
      <c r="B7" s="80" t="s">
        <v>3</v>
      </c>
      <c r="C7" s="83">
        <v>7</v>
      </c>
      <c r="D7" s="58"/>
      <c r="E7" s="57"/>
      <c r="F7" s="41">
        <f>C7*D7</f>
        <v>0</v>
      </c>
    </row>
    <row r="8" spans="1:11">
      <c r="A8" s="82" t="s">
        <v>119</v>
      </c>
      <c r="B8" s="80" t="s">
        <v>3</v>
      </c>
      <c r="C8" s="83">
        <v>4</v>
      </c>
      <c r="D8" s="58"/>
      <c r="E8" s="40"/>
      <c r="F8" s="41">
        <f t="shared" si="1"/>
        <v>0</v>
      </c>
    </row>
    <row r="9" spans="1:11" ht="38.25">
      <c r="A9" s="84" t="s">
        <v>266</v>
      </c>
      <c r="B9" s="80" t="s">
        <v>3</v>
      </c>
      <c r="C9" s="83">
        <v>20</v>
      </c>
      <c r="D9" s="40"/>
      <c r="E9" s="40"/>
      <c r="F9" s="41">
        <f>C9*D9</f>
        <v>0</v>
      </c>
    </row>
    <row r="10" spans="1:11">
      <c r="A10" s="82" t="s">
        <v>258</v>
      </c>
      <c r="B10" s="80" t="s">
        <v>3</v>
      </c>
      <c r="C10" s="83">
        <v>2</v>
      </c>
      <c r="D10" s="58"/>
      <c r="E10" s="40"/>
      <c r="F10" s="41">
        <f>C10*D10</f>
        <v>0</v>
      </c>
    </row>
    <row r="11" spans="1:11">
      <c r="A11" s="79" t="s">
        <v>262</v>
      </c>
      <c r="B11" s="80" t="s">
        <v>3</v>
      </c>
      <c r="C11" s="36">
        <v>4</v>
      </c>
      <c r="D11" s="58"/>
      <c r="E11" s="40"/>
      <c r="F11" s="41">
        <f t="shared" si="1"/>
        <v>0</v>
      </c>
    </row>
    <row r="12" spans="1:11" ht="25.5">
      <c r="A12" s="79" t="s">
        <v>106</v>
      </c>
      <c r="B12" s="80" t="s">
        <v>3</v>
      </c>
      <c r="C12" s="35">
        <v>3</v>
      </c>
      <c r="D12" s="58"/>
      <c r="E12" s="40"/>
      <c r="F12" s="41">
        <f t="shared" si="1"/>
        <v>0</v>
      </c>
    </row>
    <row r="13" spans="1:11">
      <c r="A13" s="84" t="s">
        <v>135</v>
      </c>
      <c r="B13" s="35" t="s">
        <v>3</v>
      </c>
      <c r="C13" s="83">
        <v>1</v>
      </c>
      <c r="D13" s="58"/>
      <c r="E13" s="40"/>
      <c r="F13" s="41">
        <f t="shared" si="1"/>
        <v>0</v>
      </c>
    </row>
    <row r="14" spans="1:11" ht="25.5">
      <c r="A14" s="79" t="s">
        <v>114</v>
      </c>
      <c r="B14" s="80" t="s">
        <v>3</v>
      </c>
      <c r="C14" s="36">
        <v>44</v>
      </c>
      <c r="D14" s="58"/>
      <c r="E14" s="40"/>
      <c r="F14" s="41">
        <f t="shared" si="1"/>
        <v>0</v>
      </c>
    </row>
    <row r="15" spans="1:11">
      <c r="A15" s="84" t="s">
        <v>191</v>
      </c>
      <c r="B15" s="80" t="s">
        <v>3</v>
      </c>
      <c r="C15" s="83">
        <v>4</v>
      </c>
      <c r="D15" s="58"/>
      <c r="E15" s="40"/>
      <c r="F15" s="41">
        <f t="shared" ref="F15:F31" si="2">C15*D15</f>
        <v>0</v>
      </c>
    </row>
    <row r="16" spans="1:11" ht="51">
      <c r="A16" s="79" t="s">
        <v>104</v>
      </c>
      <c r="B16" s="80" t="s">
        <v>3</v>
      </c>
      <c r="C16" s="36">
        <v>9</v>
      </c>
      <c r="D16" s="58"/>
      <c r="E16" s="40"/>
      <c r="F16" s="41">
        <f t="shared" si="2"/>
        <v>0</v>
      </c>
    </row>
    <row r="17" spans="1:6">
      <c r="A17" s="79" t="s">
        <v>209</v>
      </c>
      <c r="B17" s="80" t="s">
        <v>3</v>
      </c>
      <c r="C17" s="36">
        <v>1</v>
      </c>
      <c r="D17" s="58"/>
      <c r="E17" s="40"/>
      <c r="F17" s="41">
        <f t="shared" ref="F17" si="3">C17*D17</f>
        <v>0</v>
      </c>
    </row>
    <row r="18" spans="1:6" ht="25.5">
      <c r="A18" s="85" t="s">
        <v>27</v>
      </c>
      <c r="B18" s="80" t="s">
        <v>3</v>
      </c>
      <c r="C18" s="36">
        <v>2</v>
      </c>
      <c r="D18" s="40"/>
      <c r="E18" s="40"/>
      <c r="F18" s="41">
        <f t="shared" si="2"/>
        <v>0</v>
      </c>
    </row>
    <row r="19" spans="1:6" ht="51">
      <c r="A19" s="79" t="s">
        <v>105</v>
      </c>
      <c r="B19" s="80" t="s">
        <v>3</v>
      </c>
      <c r="C19" s="35">
        <v>1</v>
      </c>
      <c r="D19" s="40"/>
      <c r="E19" s="40"/>
      <c r="F19" s="41">
        <f t="shared" si="2"/>
        <v>0</v>
      </c>
    </row>
    <row r="20" spans="1:6">
      <c r="A20" s="79" t="s">
        <v>51</v>
      </c>
      <c r="B20" s="80" t="s">
        <v>3</v>
      </c>
      <c r="C20" s="36">
        <v>2</v>
      </c>
      <c r="D20" s="40"/>
      <c r="E20" s="40"/>
      <c r="F20" s="41">
        <f t="shared" si="2"/>
        <v>0</v>
      </c>
    </row>
    <row r="21" spans="1:6">
      <c r="A21" s="85" t="s">
        <v>107</v>
      </c>
      <c r="B21" s="80" t="s">
        <v>3</v>
      </c>
      <c r="C21" s="36">
        <v>8</v>
      </c>
      <c r="D21" s="40"/>
      <c r="E21" s="40"/>
      <c r="F21" s="41">
        <f t="shared" si="2"/>
        <v>0</v>
      </c>
    </row>
    <row r="22" spans="1:6" ht="25.5">
      <c r="A22" s="85" t="s">
        <v>30</v>
      </c>
      <c r="B22" s="80" t="s">
        <v>3</v>
      </c>
      <c r="C22" s="37">
        <v>1</v>
      </c>
      <c r="D22" s="40"/>
      <c r="E22" s="40"/>
      <c r="F22" s="41">
        <f t="shared" si="2"/>
        <v>0</v>
      </c>
    </row>
    <row r="23" spans="1:6" ht="25.5">
      <c r="A23" s="84" t="s">
        <v>187</v>
      </c>
      <c r="B23" s="80" t="s">
        <v>3</v>
      </c>
      <c r="C23" s="83">
        <v>22</v>
      </c>
      <c r="D23" s="40"/>
      <c r="E23" s="40"/>
      <c r="F23" s="41">
        <f t="shared" si="2"/>
        <v>0</v>
      </c>
    </row>
    <row r="24" spans="1:6" ht="25.5">
      <c r="A24" s="85" t="s">
        <v>188</v>
      </c>
      <c r="B24" s="80" t="s">
        <v>3</v>
      </c>
      <c r="C24" s="36">
        <v>3</v>
      </c>
      <c r="D24" s="40"/>
      <c r="E24" s="40"/>
      <c r="F24" s="41">
        <f t="shared" si="2"/>
        <v>0</v>
      </c>
    </row>
    <row r="25" spans="1:6" ht="25.5">
      <c r="A25" s="85" t="s">
        <v>189</v>
      </c>
      <c r="B25" s="80" t="s">
        <v>3</v>
      </c>
      <c r="C25" s="36">
        <v>8</v>
      </c>
      <c r="D25" s="40"/>
      <c r="E25" s="40"/>
      <c r="F25" s="41">
        <f t="shared" si="2"/>
        <v>0</v>
      </c>
    </row>
    <row r="26" spans="1:6" ht="25.5">
      <c r="A26" s="82" t="s">
        <v>196</v>
      </c>
      <c r="B26" s="80" t="s">
        <v>3</v>
      </c>
      <c r="C26" s="83">
        <v>2</v>
      </c>
      <c r="D26" s="40"/>
      <c r="E26" s="40"/>
      <c r="F26" s="41">
        <f t="shared" si="2"/>
        <v>0</v>
      </c>
    </row>
    <row r="27" spans="1:6" ht="25.5">
      <c r="A27" s="82" t="s">
        <v>125</v>
      </c>
      <c r="B27" s="80" t="s">
        <v>3</v>
      </c>
      <c r="C27" s="83">
        <v>1</v>
      </c>
      <c r="D27" s="40"/>
      <c r="E27" s="40"/>
      <c r="F27" s="41">
        <f t="shared" si="2"/>
        <v>0</v>
      </c>
    </row>
    <row r="28" spans="1:6" ht="25.5">
      <c r="A28" s="82" t="s">
        <v>197</v>
      </c>
      <c r="B28" s="80" t="s">
        <v>3</v>
      </c>
      <c r="C28" s="83">
        <v>2</v>
      </c>
      <c r="D28" s="40"/>
      <c r="E28" s="40"/>
      <c r="F28" s="41">
        <f t="shared" si="2"/>
        <v>0</v>
      </c>
    </row>
    <row r="29" spans="1:6" ht="25.5">
      <c r="A29" s="82" t="s">
        <v>198</v>
      </c>
      <c r="B29" s="80" t="s">
        <v>3</v>
      </c>
      <c r="C29" s="83">
        <v>1</v>
      </c>
      <c r="D29" s="40"/>
      <c r="E29" s="40"/>
      <c r="F29" s="41">
        <f t="shared" si="2"/>
        <v>0</v>
      </c>
    </row>
    <row r="30" spans="1:6" ht="38.25">
      <c r="A30" s="82" t="s">
        <v>199</v>
      </c>
      <c r="B30" s="80" t="s">
        <v>3</v>
      </c>
      <c r="C30" s="83">
        <v>1</v>
      </c>
      <c r="D30" s="40"/>
      <c r="E30" s="40"/>
      <c r="F30" s="41">
        <f t="shared" si="2"/>
        <v>0</v>
      </c>
    </row>
    <row r="31" spans="1:6" ht="25.5">
      <c r="A31" s="82" t="s">
        <v>200</v>
      </c>
      <c r="B31" s="80" t="s">
        <v>3</v>
      </c>
      <c r="C31" s="83">
        <v>1</v>
      </c>
      <c r="D31" s="40"/>
      <c r="E31" s="40"/>
      <c r="F31" s="41">
        <f t="shared" si="2"/>
        <v>0</v>
      </c>
    </row>
    <row r="32" spans="1:6" ht="25.5">
      <c r="A32" s="79" t="s">
        <v>62</v>
      </c>
      <c r="B32" s="80" t="s">
        <v>3</v>
      </c>
      <c r="C32" s="35">
        <v>1</v>
      </c>
      <c r="D32" s="40"/>
      <c r="E32" s="40"/>
      <c r="F32" s="41">
        <f t="shared" ref="F32:F51" si="4">C32*D32</f>
        <v>0</v>
      </c>
    </row>
    <row r="33" spans="1:6" ht="25.5">
      <c r="A33" s="79" t="s">
        <v>33</v>
      </c>
      <c r="B33" s="80" t="s">
        <v>3</v>
      </c>
      <c r="C33" s="35">
        <v>1</v>
      </c>
      <c r="D33" s="40"/>
      <c r="E33" s="40"/>
      <c r="F33" s="41">
        <f t="shared" si="4"/>
        <v>0</v>
      </c>
    </row>
    <row r="34" spans="1:6">
      <c r="A34" s="79" t="s">
        <v>260</v>
      </c>
      <c r="B34" s="80" t="s">
        <v>261</v>
      </c>
      <c r="C34" s="35">
        <v>2</v>
      </c>
      <c r="D34" s="40"/>
      <c r="E34" s="40"/>
      <c r="F34" s="41">
        <f>C34*D34</f>
        <v>0</v>
      </c>
    </row>
    <row r="35" spans="1:6">
      <c r="A35" s="84" t="s">
        <v>136</v>
      </c>
      <c r="B35" s="80" t="s">
        <v>3</v>
      </c>
      <c r="C35" s="83">
        <v>2</v>
      </c>
      <c r="D35" s="40"/>
      <c r="E35" s="40"/>
      <c r="F35" s="41">
        <f t="shared" si="4"/>
        <v>0</v>
      </c>
    </row>
    <row r="36" spans="1:6">
      <c r="A36" s="84" t="s">
        <v>259</v>
      </c>
      <c r="B36" s="80" t="s">
        <v>3</v>
      </c>
      <c r="C36" s="83">
        <v>50</v>
      </c>
      <c r="D36" s="40"/>
      <c r="E36" s="40"/>
      <c r="F36" s="41">
        <f>C36*D36</f>
        <v>0</v>
      </c>
    </row>
    <row r="37" spans="1:6" ht="25.5">
      <c r="A37" s="85" t="s">
        <v>190</v>
      </c>
      <c r="B37" s="80" t="s">
        <v>3</v>
      </c>
      <c r="C37" s="36">
        <v>59</v>
      </c>
      <c r="D37" s="40"/>
      <c r="E37" s="40"/>
      <c r="F37" s="41">
        <f t="shared" si="4"/>
        <v>0</v>
      </c>
    </row>
    <row r="38" spans="1:6">
      <c r="A38" s="82" t="s">
        <v>126</v>
      </c>
      <c r="B38" s="80" t="s">
        <v>3</v>
      </c>
      <c r="C38" s="83">
        <v>5</v>
      </c>
      <c r="D38" s="40"/>
      <c r="E38" s="40"/>
      <c r="F38" s="41">
        <f t="shared" si="4"/>
        <v>0</v>
      </c>
    </row>
    <row r="39" spans="1:6">
      <c r="A39" s="82" t="s">
        <v>127</v>
      </c>
      <c r="B39" s="80" t="s">
        <v>3</v>
      </c>
      <c r="C39" s="83">
        <v>26</v>
      </c>
      <c r="D39" s="40"/>
      <c r="E39" s="40"/>
      <c r="F39" s="41">
        <f t="shared" si="4"/>
        <v>0</v>
      </c>
    </row>
    <row r="40" spans="1:6" ht="28.5" customHeight="1">
      <c r="A40" s="85" t="s">
        <v>24</v>
      </c>
      <c r="B40" s="80" t="s">
        <v>3</v>
      </c>
      <c r="C40" s="36">
        <v>1</v>
      </c>
      <c r="D40" s="40"/>
      <c r="E40" s="40"/>
      <c r="F40" s="41">
        <f t="shared" si="4"/>
        <v>0</v>
      </c>
    </row>
    <row r="41" spans="1:6">
      <c r="A41" s="82" t="s">
        <v>137</v>
      </c>
      <c r="B41" s="80" t="s">
        <v>3</v>
      </c>
      <c r="C41" s="83">
        <v>1</v>
      </c>
      <c r="D41" s="40"/>
      <c r="E41" s="40"/>
      <c r="F41" s="41">
        <f t="shared" si="4"/>
        <v>0</v>
      </c>
    </row>
    <row r="42" spans="1:6">
      <c r="A42" s="85" t="s">
        <v>26</v>
      </c>
      <c r="B42" s="80" t="s">
        <v>3</v>
      </c>
      <c r="C42" s="36">
        <v>2</v>
      </c>
      <c r="D42" s="40"/>
      <c r="E42" s="40"/>
      <c r="F42" s="41">
        <f t="shared" si="4"/>
        <v>0</v>
      </c>
    </row>
    <row r="43" spans="1:6" ht="25.5">
      <c r="A43" s="85" t="s">
        <v>110</v>
      </c>
      <c r="B43" s="80" t="s">
        <v>3</v>
      </c>
      <c r="C43" s="38">
        <v>1</v>
      </c>
      <c r="D43" s="40"/>
      <c r="E43" s="40"/>
      <c r="F43" s="41">
        <f t="shared" si="4"/>
        <v>0</v>
      </c>
    </row>
    <row r="44" spans="1:6">
      <c r="A44" s="85" t="s">
        <v>111</v>
      </c>
      <c r="B44" s="80" t="s">
        <v>3</v>
      </c>
      <c r="C44" s="38">
        <v>1</v>
      </c>
      <c r="D44" s="40"/>
      <c r="E44" s="40"/>
      <c r="F44" s="41">
        <f t="shared" si="4"/>
        <v>0</v>
      </c>
    </row>
    <row r="45" spans="1:6" ht="25.5">
      <c r="A45" s="82" t="s">
        <v>201</v>
      </c>
      <c r="B45" s="80" t="s">
        <v>3</v>
      </c>
      <c r="C45" s="83">
        <v>3</v>
      </c>
      <c r="D45" s="40"/>
      <c r="E45" s="40"/>
      <c r="F45" s="41">
        <f t="shared" si="4"/>
        <v>0</v>
      </c>
    </row>
    <row r="46" spans="1:6">
      <c r="A46" s="82" t="s">
        <v>128</v>
      </c>
      <c r="B46" s="80" t="s">
        <v>3</v>
      </c>
      <c r="C46" s="83">
        <v>2</v>
      </c>
      <c r="D46" s="40"/>
      <c r="E46" s="40"/>
      <c r="F46" s="41">
        <f t="shared" si="4"/>
        <v>0</v>
      </c>
    </row>
    <row r="47" spans="1:6" ht="25.5">
      <c r="A47" s="82" t="s">
        <v>202</v>
      </c>
      <c r="B47" s="80" t="s">
        <v>3</v>
      </c>
      <c r="C47" s="83">
        <v>20</v>
      </c>
      <c r="D47" s="40"/>
      <c r="E47" s="40"/>
      <c r="F47" s="41">
        <f t="shared" si="4"/>
        <v>0</v>
      </c>
    </row>
    <row r="48" spans="1:6" ht="25.5">
      <c r="A48" s="82" t="s">
        <v>203</v>
      </c>
      <c r="B48" s="80" t="s">
        <v>3</v>
      </c>
      <c r="C48" s="83">
        <v>3</v>
      </c>
      <c r="D48" s="40"/>
      <c r="E48" s="40"/>
      <c r="F48" s="41">
        <f t="shared" si="4"/>
        <v>0</v>
      </c>
    </row>
    <row r="49" spans="1:6" ht="25.5">
      <c r="A49" s="85" t="s">
        <v>25</v>
      </c>
      <c r="B49" s="80" t="s">
        <v>3</v>
      </c>
      <c r="C49" s="36">
        <v>3</v>
      </c>
      <c r="D49" s="40"/>
      <c r="E49" s="40"/>
      <c r="F49" s="41">
        <f t="shared" si="4"/>
        <v>0</v>
      </c>
    </row>
    <row r="50" spans="1:6">
      <c r="A50" s="82" t="s">
        <v>129</v>
      </c>
      <c r="B50" s="80" t="s">
        <v>3</v>
      </c>
      <c r="C50" s="83">
        <v>5</v>
      </c>
      <c r="D50" s="40"/>
      <c r="E50" s="40"/>
      <c r="F50" s="41">
        <f t="shared" si="4"/>
        <v>0</v>
      </c>
    </row>
    <row r="51" spans="1:6" ht="25.5">
      <c r="A51" s="82" t="s">
        <v>204</v>
      </c>
      <c r="B51" s="80" t="s">
        <v>3</v>
      </c>
      <c r="C51" s="83">
        <v>6</v>
      </c>
      <c r="D51" s="40"/>
      <c r="E51" s="40"/>
      <c r="F51" s="41">
        <f t="shared" si="4"/>
        <v>0</v>
      </c>
    </row>
    <row r="52" spans="1:6">
      <c r="A52" s="85" t="s">
        <v>208</v>
      </c>
      <c r="B52" s="80" t="s">
        <v>3</v>
      </c>
      <c r="C52" s="35">
        <v>2</v>
      </c>
      <c r="D52" s="40"/>
      <c r="E52" s="40"/>
      <c r="F52" s="41">
        <f t="shared" ref="F52:F70" si="5">C52*D52</f>
        <v>0</v>
      </c>
    </row>
    <row r="53" spans="1:6">
      <c r="A53" s="82" t="s">
        <v>138</v>
      </c>
      <c r="B53" s="80" t="s">
        <v>3</v>
      </c>
      <c r="C53" s="83">
        <v>5</v>
      </c>
      <c r="D53" s="40"/>
      <c r="E53" s="40"/>
      <c r="F53" s="41">
        <f t="shared" si="5"/>
        <v>0</v>
      </c>
    </row>
    <row r="54" spans="1:6">
      <c r="A54" s="82" t="s">
        <v>205</v>
      </c>
      <c r="B54" s="80" t="s">
        <v>3</v>
      </c>
      <c r="C54" s="83">
        <v>1</v>
      </c>
      <c r="D54" s="40"/>
      <c r="E54" s="40"/>
      <c r="F54" s="41">
        <f t="shared" si="5"/>
        <v>0</v>
      </c>
    </row>
    <row r="55" spans="1:6">
      <c r="A55" s="85" t="s">
        <v>112</v>
      </c>
      <c r="B55" s="80" t="s">
        <v>3</v>
      </c>
      <c r="C55" s="36">
        <v>4</v>
      </c>
      <c r="D55" s="40"/>
      <c r="E55" s="40"/>
      <c r="F55" s="41">
        <f t="shared" si="5"/>
        <v>0</v>
      </c>
    </row>
    <row r="56" spans="1:6" ht="38.25">
      <c r="A56" s="82" t="s">
        <v>206</v>
      </c>
      <c r="B56" s="80" t="s">
        <v>3</v>
      </c>
      <c r="C56" s="83">
        <v>4</v>
      </c>
      <c r="D56" s="40"/>
      <c r="E56" s="40"/>
      <c r="F56" s="41">
        <f t="shared" si="5"/>
        <v>0</v>
      </c>
    </row>
    <row r="57" spans="1:6" ht="38.25">
      <c r="A57" s="82" t="s">
        <v>207</v>
      </c>
      <c r="B57" s="80" t="s">
        <v>3</v>
      </c>
      <c r="C57" s="83">
        <v>3</v>
      </c>
      <c r="D57" s="40"/>
      <c r="E57" s="40"/>
      <c r="F57" s="41">
        <f t="shared" si="5"/>
        <v>0</v>
      </c>
    </row>
    <row r="58" spans="1:6" ht="25.5">
      <c r="A58" s="84" t="s">
        <v>269</v>
      </c>
      <c r="B58" s="80" t="s">
        <v>3</v>
      </c>
      <c r="C58" s="83">
        <v>20</v>
      </c>
      <c r="D58" s="40"/>
      <c r="E58" s="40"/>
      <c r="F58" s="41">
        <f t="shared" si="5"/>
        <v>0</v>
      </c>
    </row>
    <row r="59" spans="1:6" ht="25.5">
      <c r="A59" s="84" t="s">
        <v>268</v>
      </c>
      <c r="B59" s="80" t="s">
        <v>3</v>
      </c>
      <c r="C59" s="83">
        <v>20</v>
      </c>
      <c r="D59" s="40"/>
      <c r="E59" s="40"/>
      <c r="F59" s="41">
        <f t="shared" si="5"/>
        <v>0</v>
      </c>
    </row>
    <row r="60" spans="1:6" ht="25.5">
      <c r="A60" s="84" t="s">
        <v>267</v>
      </c>
      <c r="B60" s="80" t="s">
        <v>3</v>
      </c>
      <c r="C60" s="83">
        <v>20</v>
      </c>
      <c r="D60" s="40"/>
      <c r="E60" s="40"/>
      <c r="F60" s="41">
        <f>C60*D60</f>
        <v>0</v>
      </c>
    </row>
    <row r="61" spans="1:6">
      <c r="A61" s="82" t="s">
        <v>130</v>
      </c>
      <c r="B61" s="80" t="s">
        <v>3</v>
      </c>
      <c r="C61" s="83">
        <v>8</v>
      </c>
      <c r="D61" s="40"/>
      <c r="E61" s="40"/>
      <c r="F61" s="41">
        <f t="shared" si="5"/>
        <v>0</v>
      </c>
    </row>
    <row r="62" spans="1:6">
      <c r="A62" s="85" t="s">
        <v>28</v>
      </c>
      <c r="B62" s="80" t="s">
        <v>3</v>
      </c>
      <c r="C62" s="38">
        <v>1</v>
      </c>
      <c r="D62" s="40"/>
      <c r="E62" s="40"/>
      <c r="F62" s="41">
        <f t="shared" si="5"/>
        <v>0</v>
      </c>
    </row>
    <row r="63" spans="1:6">
      <c r="A63" s="82" t="s">
        <v>193</v>
      </c>
      <c r="B63" s="80" t="s">
        <v>3</v>
      </c>
      <c r="C63" s="83">
        <v>7</v>
      </c>
      <c r="D63" s="40"/>
      <c r="E63" s="40"/>
      <c r="F63" s="41">
        <f t="shared" si="5"/>
        <v>0</v>
      </c>
    </row>
    <row r="64" spans="1:6">
      <c r="A64" s="82" t="s">
        <v>131</v>
      </c>
      <c r="B64" s="80" t="s">
        <v>3</v>
      </c>
      <c r="C64" s="83">
        <v>5</v>
      </c>
      <c r="D64" s="40"/>
      <c r="E64" s="40"/>
      <c r="F64" s="41">
        <f t="shared" si="5"/>
        <v>0</v>
      </c>
    </row>
    <row r="65" spans="1:7">
      <c r="A65" s="82" t="s">
        <v>194</v>
      </c>
      <c r="B65" s="80" t="s">
        <v>3</v>
      </c>
      <c r="C65" s="83">
        <v>2</v>
      </c>
      <c r="D65" s="40"/>
      <c r="E65" s="40"/>
      <c r="F65" s="41">
        <f t="shared" si="5"/>
        <v>0</v>
      </c>
    </row>
    <row r="66" spans="1:7">
      <c r="A66" s="85" t="s">
        <v>37</v>
      </c>
      <c r="B66" s="80" t="s">
        <v>3</v>
      </c>
      <c r="C66" s="38">
        <v>1</v>
      </c>
      <c r="D66" s="40"/>
      <c r="E66" s="40"/>
      <c r="F66" s="41">
        <f t="shared" si="5"/>
        <v>0</v>
      </c>
    </row>
    <row r="67" spans="1:7">
      <c r="A67" s="82" t="s">
        <v>132</v>
      </c>
      <c r="B67" s="80" t="s">
        <v>3</v>
      </c>
      <c r="C67" s="83">
        <v>6</v>
      </c>
      <c r="D67" s="40"/>
      <c r="E67" s="40"/>
      <c r="F67" s="41">
        <f t="shared" si="5"/>
        <v>0</v>
      </c>
    </row>
    <row r="68" spans="1:7">
      <c r="A68" s="82" t="s">
        <v>133</v>
      </c>
      <c r="B68" s="80" t="s">
        <v>3</v>
      </c>
      <c r="C68" s="83">
        <v>13</v>
      </c>
      <c r="D68" s="40"/>
      <c r="E68" s="40"/>
      <c r="F68" s="41">
        <f t="shared" si="5"/>
        <v>0</v>
      </c>
    </row>
    <row r="69" spans="1:7">
      <c r="A69" s="85" t="s">
        <v>29</v>
      </c>
      <c r="B69" s="80" t="s">
        <v>3</v>
      </c>
      <c r="C69" s="38">
        <v>1</v>
      </c>
      <c r="D69" s="40"/>
      <c r="E69" s="40"/>
      <c r="F69" s="41">
        <f t="shared" si="5"/>
        <v>0</v>
      </c>
    </row>
    <row r="70" spans="1:7" ht="25.5">
      <c r="A70" s="82" t="s">
        <v>192</v>
      </c>
      <c r="B70" s="80" t="s">
        <v>3</v>
      </c>
      <c r="C70" s="83">
        <v>1</v>
      </c>
      <c r="D70" s="40"/>
      <c r="E70" s="40"/>
      <c r="F70" s="41">
        <f t="shared" si="5"/>
        <v>0</v>
      </c>
    </row>
    <row r="71" spans="1:7">
      <c r="D71" s="42" t="s">
        <v>0</v>
      </c>
      <c r="E71" s="42"/>
      <c r="F71" s="43">
        <f>SUM(F4:F70)</f>
        <v>0</v>
      </c>
    </row>
    <row r="72" spans="1:7">
      <c r="D72" s="44"/>
      <c r="E72" s="44"/>
      <c r="F72" s="44"/>
    </row>
    <row r="73" spans="1:7" ht="15" customHeight="1">
      <c r="C73" s="102" t="s">
        <v>63</v>
      </c>
      <c r="D73" s="103"/>
      <c r="E73" s="45"/>
      <c r="F73" s="104">
        <f>F71</f>
        <v>0</v>
      </c>
      <c r="G73" s="105"/>
    </row>
  </sheetData>
  <sheetProtection algorithmName="SHA-512" hashValue="1MlXnDSdp6saCaYt1kR7b0S/dJob7xZvvad7nzjTTOSLA6k8vJajQ1L4I7Tqbgr0q+R4qeXjxzIGvF3/hNQyLQ==" saltValue="WThH11PHtGUyFr3PL2SfUA==" spinCount="100000" sheet="1" objects="1" scenarios="1"/>
  <sortState xmlns:xlrd2="http://schemas.microsoft.com/office/spreadsheetml/2017/richdata2" ref="A1:F71">
    <sortCondition ref="A6:A72"/>
  </sortState>
  <mergeCells count="4">
    <mergeCell ref="C73:D73"/>
    <mergeCell ref="F73:G73"/>
    <mergeCell ref="A1:B1"/>
    <mergeCell ref="B2:D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zoomScaleNormal="100" workbookViewId="0">
      <pane ySplit="3" topLeftCell="A4" activePane="bottomLeft" state="frozen"/>
      <selection pane="bottomLeft" activeCell="H10" sqref="H10"/>
    </sheetView>
  </sheetViews>
  <sheetFormatPr defaultColWidth="8.875" defaultRowHeight="13.5"/>
  <cols>
    <col min="1" max="1" width="44.625" style="12" bestFit="1" customWidth="1"/>
    <col min="2" max="2" width="19.625" style="12" bestFit="1" customWidth="1"/>
    <col min="3" max="3" width="25.5" style="12" customWidth="1"/>
    <col min="4" max="4" width="9.375" style="12" customWidth="1"/>
    <col min="5" max="5" width="14.625" style="12" customWidth="1"/>
    <col min="6" max="16384" width="8.875" style="12"/>
  </cols>
  <sheetData>
    <row r="1" spans="1:5">
      <c r="A1" s="109" t="s">
        <v>54</v>
      </c>
      <c r="B1" s="109"/>
    </row>
    <row r="2" spans="1:5" ht="49.5" customHeight="1">
      <c r="A2" s="26" t="s">
        <v>2</v>
      </c>
      <c r="B2" s="29"/>
      <c r="C2" s="86"/>
      <c r="D2" s="87"/>
    </row>
    <row r="3" spans="1:5">
      <c r="A3" s="10" t="s">
        <v>263</v>
      </c>
      <c r="B3" s="8" t="s">
        <v>255</v>
      </c>
      <c r="C3" s="3" t="s">
        <v>65</v>
      </c>
      <c r="D3" s="9" t="s">
        <v>55</v>
      </c>
      <c r="E3" s="9" t="s">
        <v>1</v>
      </c>
    </row>
    <row r="4" spans="1:5">
      <c r="A4" s="88" t="s">
        <v>252</v>
      </c>
      <c r="B4" s="89" t="s">
        <v>3</v>
      </c>
      <c r="C4" s="90">
        <v>20</v>
      </c>
      <c r="D4" s="48"/>
      <c r="E4" s="96">
        <f>C4*D4</f>
        <v>0</v>
      </c>
    </row>
    <row r="5" spans="1:5">
      <c r="A5" s="88" t="s">
        <v>31</v>
      </c>
      <c r="B5" s="89" t="s">
        <v>3</v>
      </c>
      <c r="C5" s="90">
        <v>15</v>
      </c>
      <c r="D5" s="48"/>
      <c r="E5" s="96">
        <f t="shared" ref="E5:E7" si="0">C5*D5</f>
        <v>0</v>
      </c>
    </row>
    <row r="6" spans="1:5">
      <c r="A6" s="88" t="s">
        <v>32</v>
      </c>
      <c r="B6" s="89" t="s">
        <v>3</v>
      </c>
      <c r="C6" s="90">
        <v>15</v>
      </c>
      <c r="D6" s="48"/>
      <c r="E6" s="96">
        <f t="shared" si="0"/>
        <v>0</v>
      </c>
    </row>
    <row r="7" spans="1:5">
      <c r="A7" s="88" t="s">
        <v>253</v>
      </c>
      <c r="B7" s="89" t="s">
        <v>3</v>
      </c>
      <c r="C7" s="90">
        <v>25</v>
      </c>
      <c r="D7" s="48"/>
      <c r="E7" s="96">
        <f t="shared" si="0"/>
        <v>0</v>
      </c>
    </row>
    <row r="8" spans="1:5">
      <c r="A8" s="88" t="s">
        <v>254</v>
      </c>
      <c r="B8" s="89" t="s">
        <v>3</v>
      </c>
      <c r="C8" s="90">
        <v>1</v>
      </c>
      <c r="D8" s="48"/>
      <c r="E8" s="96">
        <f t="shared" ref="E8" si="1">C8*D8</f>
        <v>0</v>
      </c>
    </row>
    <row r="9" spans="1:5">
      <c r="A9" s="88" t="s">
        <v>217</v>
      </c>
      <c r="B9" s="89" t="s">
        <v>3</v>
      </c>
      <c r="C9" s="90">
        <v>2</v>
      </c>
      <c r="D9" s="48"/>
      <c r="E9" s="96">
        <f t="shared" ref="E9" si="2">C9*D9</f>
        <v>0</v>
      </c>
    </row>
    <row r="10" spans="1:5">
      <c r="A10" s="88" t="s">
        <v>35</v>
      </c>
      <c r="B10" s="89" t="s">
        <v>3</v>
      </c>
      <c r="C10" s="90">
        <v>5</v>
      </c>
      <c r="D10" s="48"/>
      <c r="E10" s="96">
        <f>C10*D10</f>
        <v>0</v>
      </c>
    </row>
    <row r="11" spans="1:5">
      <c r="A11" s="88" t="s">
        <v>36</v>
      </c>
      <c r="B11" s="89" t="s">
        <v>3</v>
      </c>
      <c r="C11" s="90">
        <v>15</v>
      </c>
      <c r="D11" s="48"/>
      <c r="E11" s="96">
        <f>C11*D11</f>
        <v>0</v>
      </c>
    </row>
    <row r="12" spans="1:5">
      <c r="A12" s="92" t="s">
        <v>218</v>
      </c>
      <c r="B12" s="89" t="s">
        <v>3</v>
      </c>
      <c r="C12" s="90">
        <v>2</v>
      </c>
      <c r="D12" s="48"/>
      <c r="E12" s="96">
        <f>C12*D12</f>
        <v>0</v>
      </c>
    </row>
    <row r="13" spans="1:5">
      <c r="A13" s="92"/>
      <c r="B13" s="89"/>
      <c r="C13" s="90"/>
      <c r="D13" s="4"/>
      <c r="E13" s="91"/>
    </row>
    <row r="14" spans="1:5">
      <c r="A14" s="91"/>
      <c r="B14" s="91"/>
      <c r="C14" s="90"/>
      <c r="D14" s="4"/>
      <c r="E14" s="91"/>
    </row>
    <row r="15" spans="1:5">
      <c r="A15" s="32" t="s">
        <v>64</v>
      </c>
      <c r="B15" s="47"/>
      <c r="C15" s="90"/>
      <c r="D15" s="31" t="s">
        <v>55</v>
      </c>
      <c r="E15" s="91"/>
    </row>
    <row r="16" spans="1:5">
      <c r="A16" s="88" t="s">
        <v>56</v>
      </c>
      <c r="B16" s="89" t="s">
        <v>256</v>
      </c>
      <c r="C16" s="93">
        <v>10</v>
      </c>
      <c r="D16" s="48"/>
      <c r="E16" s="4">
        <f>C16*D16</f>
        <v>0</v>
      </c>
    </row>
    <row r="17" spans="1:5">
      <c r="A17" s="88"/>
      <c r="B17" s="90"/>
      <c r="C17" s="93"/>
      <c r="D17" s="4"/>
      <c r="E17" s="4"/>
    </row>
    <row r="18" spans="1:5">
      <c r="A18" s="94" t="s">
        <v>249</v>
      </c>
      <c r="B18" s="47"/>
      <c r="C18" s="93"/>
      <c r="D18" s="4"/>
      <c r="E18" s="4"/>
    </row>
    <row r="19" spans="1:5">
      <c r="A19" s="88" t="s">
        <v>250</v>
      </c>
      <c r="B19" s="89" t="s">
        <v>257</v>
      </c>
      <c r="C19" s="93">
        <v>13</v>
      </c>
      <c r="D19" s="48"/>
      <c r="E19" s="4">
        <f>C19*D19</f>
        <v>0</v>
      </c>
    </row>
    <row r="20" spans="1:5">
      <c r="A20" s="88"/>
      <c r="B20" s="89"/>
      <c r="C20" s="93"/>
      <c r="D20" s="4"/>
      <c r="E20" s="4"/>
    </row>
    <row r="21" spans="1:5" ht="39" customHeight="1">
      <c r="A21" s="88"/>
      <c r="B21" s="91"/>
      <c r="C21" s="91"/>
      <c r="D21" s="7" t="s">
        <v>0</v>
      </c>
      <c r="E21" s="5">
        <f>SUM(E16+E19)+SUM(E4:E12)</f>
        <v>0</v>
      </c>
    </row>
    <row r="24" spans="1:5" ht="94.5">
      <c r="A24" s="95" t="s">
        <v>265</v>
      </c>
    </row>
  </sheetData>
  <sheetProtection algorithmName="SHA-512" hashValue="xuPgJx933FGID0N1JwO82wWncM5ryISXWSgHmLS+qWyQP7uRHOhLG5ML+f/hlSxGdAtlM0ue4D0kszim68VqrA==" saltValue="QiDQP/wji68qmPbTbHX3Xw==" spinCount="100000" sheet="1" objects="1" scenarios="1"/>
  <mergeCells count="1">
    <mergeCell ref="A1:B1"/>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
  <sheetViews>
    <sheetView tabSelected="1" workbookViewId="0">
      <selection activeCell="A14" sqref="A14"/>
    </sheetView>
  </sheetViews>
  <sheetFormatPr defaultColWidth="9" defaultRowHeight="13.5"/>
  <cols>
    <col min="1" max="1" width="42.375" style="12" customWidth="1"/>
    <col min="2" max="2" width="20.625" style="12" customWidth="1"/>
    <col min="3" max="4" width="9" style="12"/>
    <col min="5" max="5" width="34.5" style="12" bestFit="1" customWidth="1"/>
    <col min="6" max="16384" width="9" style="12"/>
  </cols>
  <sheetData>
    <row r="1" spans="1:3" ht="18">
      <c r="A1" s="28" t="s">
        <v>57</v>
      </c>
      <c r="B1" s="11"/>
    </row>
    <row r="2" spans="1:3" ht="18">
      <c r="A2" s="28"/>
      <c r="B2" s="13"/>
      <c r="C2" s="14"/>
    </row>
    <row r="3" spans="1:3" ht="18">
      <c r="A3" s="15"/>
      <c r="B3" s="16"/>
      <c r="C3" s="14"/>
    </row>
    <row r="4" spans="1:3">
      <c r="A4" s="14"/>
      <c r="B4" s="17"/>
      <c r="C4" s="14"/>
    </row>
    <row r="5" spans="1:3">
      <c r="A5" s="18"/>
      <c r="B5" s="19"/>
      <c r="C5" s="20"/>
    </row>
    <row r="6" spans="1:3">
      <c r="A6" s="21" t="s">
        <v>58</v>
      </c>
      <c r="B6" s="29"/>
      <c r="C6" s="20"/>
    </row>
    <row r="10" spans="1:3" ht="19.5">
      <c r="A10" s="22" t="s">
        <v>59</v>
      </c>
      <c r="B10" s="22"/>
    </row>
    <row r="11" spans="1:3">
      <c r="A11" s="23" t="s">
        <v>61</v>
      </c>
      <c r="B11" s="24">
        <f>'Medische Verbruiksartikelen'!F127</f>
        <v>0</v>
      </c>
    </row>
    <row r="12" spans="1:3">
      <c r="A12" s="23" t="s">
        <v>5</v>
      </c>
      <c r="B12" s="24">
        <f>'Medische Gebruiksartikelen'!F73</f>
        <v>0</v>
      </c>
    </row>
    <row r="13" spans="1:3">
      <c r="A13" s="23" t="s">
        <v>251</v>
      </c>
      <c r="B13" s="24">
        <f>'IJken, Kalibratrie en Reparatie'!E21</f>
        <v>0</v>
      </c>
    </row>
    <row r="14" spans="1:3" ht="16.5">
      <c r="A14" s="60" t="s">
        <v>60</v>
      </c>
      <c r="B14" s="59">
        <f>SUM(B11:B13)</f>
        <v>0</v>
      </c>
    </row>
    <row r="18" spans="1:1">
      <c r="A18" s="25"/>
    </row>
  </sheetData>
  <sheetProtection algorithmName="SHA-512" hashValue="wDnzQfqVW06pwEK2FbWG1N0w/OYd8ZV0rHedkuIzogWQKigzXWs56ZpInsHf1CEejGFBlXvEyq/Q2kPxs9g8UQ==" saltValue="+13udAXUe0HiFDji7o6Vsw=="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Medische Verbruiksartikelen</vt:lpstr>
      <vt:lpstr>Medische Gebruiksartikelen</vt:lpstr>
      <vt:lpstr>IJken, Kalibratrie en Reparatie</vt:lpstr>
      <vt:lpstr>Totalenblad</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Kuijpers, Léon</dc:creator>
  <cp:lastModifiedBy>Olthof, Lars</cp:lastModifiedBy>
  <cp:lastPrinted>2018-03-05T14:39:40Z</cp:lastPrinted>
  <dcterms:created xsi:type="dcterms:W3CDTF">2015-07-13T08:48:20Z</dcterms:created>
  <dcterms:modified xsi:type="dcterms:W3CDTF">2022-03-08T11:42:43Z</dcterms:modified>
</cp:coreProperties>
</file>