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tlimburg\Desktop\kantooartikelen\AANBESTEDING- Vragen inschrijvers\Nota2\"/>
    </mc:Choice>
  </mc:AlternateContent>
  <xr:revisionPtr revIDLastSave="0" documentId="13_ncr:1_{2A2A29DC-ACA2-4F63-8CE0-72F01648C98D}" xr6:coauthVersionLast="47" xr6:coauthVersionMax="47" xr10:uidLastSave="{00000000-0000-0000-0000-000000000000}"/>
  <bookViews>
    <workbookView xWindow="-110" yWindow="-110" windowWidth="19420" windowHeight="10420" activeTab="1" xr2:uid="{C66D4B23-2CEE-4121-95E1-EBC76E4F3D91}"/>
  </bookViews>
  <sheets>
    <sheet name="Prijsblad" sheetId="1" r:id="rId1"/>
    <sheet name="Artikelen voor prijscheck" sheetId="2" r:id="rId2"/>
    <sheet name="Perceelindeling" sheetId="4" r:id="rId3"/>
    <sheet name="Bestelprocedures"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8" i="2" l="1"/>
  <c r="O9" i="2"/>
  <c r="O10"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7" i="2"/>
  <c r="N8" i="2"/>
  <c r="N9" i="2"/>
  <c r="N10"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7" i="2"/>
  <c r="P15" i="4"/>
  <c r="M15" i="4"/>
  <c r="I15" i="4"/>
  <c r="F15" i="4"/>
  <c r="C15" i="4"/>
  <c r="C19" i="4" s="1"/>
  <c r="O14" i="4"/>
  <c r="L14" i="4"/>
  <c r="H14" i="4"/>
  <c r="E14" i="4"/>
  <c r="B18" i="4" s="1"/>
  <c r="B14" i="4"/>
  <c r="L53" i="2" l="1"/>
  <c r="M54" i="2"/>
  <c r="L57" i="2" l="1"/>
  <c r="L60" i="2" s="1"/>
</calcChain>
</file>

<file path=xl/sharedStrings.xml><?xml version="1.0" encoding="utf-8"?>
<sst xmlns="http://schemas.openxmlformats.org/spreadsheetml/2006/main" count="350" uniqueCount="242">
  <si>
    <t>Prijzenblad aanbesteding Kantoorartikelen</t>
  </si>
  <si>
    <t>Inschrijvers vullen alle geel gearceerde velden in.</t>
  </si>
  <si>
    <t xml:space="preserve">Manipulatief inschrijven is niet toegestaan. Manipulatieve inschrijvingen worden uitgesloten van verdere beoordeling en komen niet in aanmerking voor gunning. </t>
  </si>
  <si>
    <t xml:space="preserve">Verzendkosten dienen in de prijzen te zijn opgenomen. Dan kan de factuur altijd matchen met de inkooporder. </t>
  </si>
  <si>
    <t>Algemene informatie:</t>
  </si>
  <si>
    <t>Kortingspercentage op het gehele assortiment Kantoorartikelen:</t>
  </si>
  <si>
    <t>Inschrijver schrijft in op de volgende percelen:</t>
  </si>
  <si>
    <t xml:space="preserve">Wanneer inschrijver op meerdere percelen inschrijft, dient de prijs (kortingspercentage) gelijk te zijn in deze percelen waarvoor inschrijver inschrijft. Er wordt daarom ook één kortingspercentage gevraagd. </t>
  </si>
  <si>
    <t>Link naar de vrij toegankelijke webshop:</t>
  </si>
  <si>
    <t>Prijscheck</t>
  </si>
  <si>
    <t>1. A merk omschrijving van het product</t>
  </si>
  <si>
    <t xml:space="preserve">GREENSPEED by ecover Desinfectiemiddel Spray Lacto Des </t>
  </si>
  <si>
    <t>USB Stick Sandisk Cruzer Blade 16 GB</t>
  </si>
  <si>
    <t>Exacompta Panoramaringband Wit A4 Maxi 49mm 4 rings D-mech 30mm</t>
  </si>
  <si>
    <t xml:space="preserve">
KANGARO Numerieke tabbladen P405M A4 Kleurenassortiment 5 tabs 23-gaats karton blanco</t>
  </si>
  <si>
    <t>Leitz showtas A4 11-gaats Transparant PP 80 micron</t>
  </si>
  <si>
    <t>Maped Nietjes 24/6 1000 Nietjes</t>
  </si>
  <si>
    <t>Post-it Notes, neonkleuren, 76 x 76 mm</t>
  </si>
  <si>
    <t>Tipp-Ex Correctie Tape Roller Micro Tape Twist 5 mm x 8 m Blauw</t>
  </si>
  <si>
    <t>Batterij Energizer Industrial AA/Doos 10</t>
  </si>
  <si>
    <t>Geodriehoek Rumold 160 mm</t>
  </si>
  <si>
    <t>SanDisk USB 3.0 USB-stick Ultra 16 GB Zwart</t>
  </si>
  <si>
    <t>Panoramaringband Esselte 4-rings A4-16mm wit</t>
  </si>
  <si>
    <t>Rekenmachine HP 10S+ scientific</t>
  </si>
  <si>
    <t>Pritt Lijmstift 11g</t>
  </si>
  <si>
    <t>STABILO Executive Tekstmarkers Schuine punt Kleurenassortiment 4 Stuks</t>
  </si>
  <si>
    <t>Plakband magic Scotch 811 19mmx33m verw.</t>
  </si>
  <si>
    <t>Brievenbak HAN recycl folio zwart</t>
  </si>
  <si>
    <t>Oxford International A4+ Collegeblok Kleurenassortiment Polypropylene kaft Gelinieerd 5 Stuks à 80 Vellen</t>
  </si>
  <si>
    <t>Nobo Whiteboard Reinigingsspray 250 ml</t>
  </si>
  <si>
    <t>Post-it Super Sticky Notes 127 x 76 mm Rio Kleuren 6 Blokken van 90 Vellen</t>
  </si>
  <si>
    <t>ATLANTA To do blok - Bedrijfsformulier A5707 - 125 vellen</t>
  </si>
  <si>
    <t>Aristo puntenslijper tonmodel zwart/transparant</t>
  </si>
  <si>
    <t>tesafilm Plakbandhouder Easy Cut Curve </t>
  </si>
  <si>
    <t>SanDisk USB 3.0 USB-stick Ultra 64 GB Zwart</t>
  </si>
  <si>
    <t>Artline Whiteboard wisser Magnetic</t>
  </si>
  <si>
    <t>Rapid ontnieter C1</t>
  </si>
  <si>
    <t>PaperMate Flexgrip® Elite Balpen Rood 12 Stuks</t>
  </si>
  <si>
    <t>Permanent marker edding 300 1,5-3 ass/b4</t>
  </si>
  <si>
    <t>Tape Dymo D1 12mm 7m zwart/wit polyester</t>
  </si>
  <si>
    <t>Ordner Esselte Vivida A4 50mm PP groen</t>
  </si>
  <si>
    <t>Balpen BIC M10 M blauw/doos 100</t>
  </si>
  <si>
    <t>Whiteboard marker edding 250 1,5-3 zw/10</t>
  </si>
  <si>
    <t>Whiteboard kantel Lega emaille 150x100</t>
  </si>
  <si>
    <t>6 stuks a 500 ml</t>
  </si>
  <si>
    <t>per stuk</t>
  </si>
  <si>
    <t>Per stuk</t>
  </si>
  <si>
    <t>Per set</t>
  </si>
  <si>
    <t xml:space="preserve">pak   </t>
  </si>
  <si>
    <t>pak van 24</t>
  </si>
  <si>
    <t xml:space="preserve">per pak   </t>
  </si>
  <si>
    <t>100 stuks</t>
  </si>
  <si>
    <t>12 stuks</t>
  </si>
  <si>
    <t>doos met 10</t>
  </si>
  <si>
    <t>5 stuks</t>
  </si>
  <si>
    <t>per doosje met 100 stuks</t>
  </si>
  <si>
    <t>4 stuks</t>
  </si>
  <si>
    <t>per pak</t>
  </si>
  <si>
    <t xml:space="preserve">Het prijzenblad is niet beveiligd, inschrijver dient hier rekening mee te houden bij het invullen van de bladen. </t>
  </si>
  <si>
    <t xml:space="preserve">De verkoopprijs is de prijs die de klant in de webshop ziet en uiteindelijk betaald. </t>
  </si>
  <si>
    <t>PERCEEL INDELING</t>
  </si>
  <si>
    <t>Perceel 1:</t>
  </si>
  <si>
    <t>Perceel 2:</t>
  </si>
  <si>
    <t>Perceel 3</t>
  </si>
  <si>
    <t>Perceel 4</t>
  </si>
  <si>
    <t>Perceel 5</t>
  </si>
  <si>
    <t>Rijnijssel</t>
  </si>
  <si>
    <t>Albeda</t>
  </si>
  <si>
    <t>Gilde</t>
  </si>
  <si>
    <t>MBO Amersfoort</t>
  </si>
  <si>
    <t>ROC van Amsterdam</t>
  </si>
  <si>
    <t>ROC Nijmegen</t>
  </si>
  <si>
    <t>Zadkine</t>
  </si>
  <si>
    <t>Vista</t>
  </si>
  <si>
    <t>ROC Midden NL</t>
  </si>
  <si>
    <t>Nova</t>
  </si>
  <si>
    <t xml:space="preserve">Leijgraaf </t>
  </si>
  <si>
    <t>Da Vinci college</t>
  </si>
  <si>
    <t>ROC ter AA</t>
  </si>
  <si>
    <t>MBO Utrecht</t>
  </si>
  <si>
    <t>ROC Friese Poort</t>
  </si>
  <si>
    <t xml:space="preserve">COG </t>
  </si>
  <si>
    <t>Onderwijsgroep Tilburg</t>
  </si>
  <si>
    <t>Summa</t>
  </si>
  <si>
    <t>ROC Twente</t>
  </si>
  <si>
    <t>Yuverta</t>
  </si>
  <si>
    <t>Kw1</t>
  </si>
  <si>
    <t>Curio</t>
  </si>
  <si>
    <t>St Lucas</t>
  </si>
  <si>
    <t>Aventus</t>
  </si>
  <si>
    <t>Totaal</t>
  </si>
  <si>
    <t>Bij de prijscheck wordt gevraagd om verkoopprijzen. Met verkoopprijs wordt hier bedoeld: de prijs zoals u deze in de webshops heeft staan, te verstaan: in uw publiek toegankelijke webshops. De prijzen zijn ex. BTW.</t>
  </si>
  <si>
    <t>1. Geografisch bij elkaar liggend, 5 percelen</t>
  </si>
  <si>
    <t>2. Omzet ex BTW uit 2019 en 2020, ter indicatie.</t>
  </si>
  <si>
    <t>Gezamenlijke aanbesteding Kantoorartikelen mbo organisaties.</t>
  </si>
  <si>
    <t xml:space="preserve">De kortingspercentages leiden tot een fictief totaalbedrag. Daarvoor is het nodig om vrijuit te kunnen kijken naar de verkoopprijzen in de vrij toegankelijke webshops. Op basis van een aantal artikelen * verkoopprijs - kortingspercentage zal gekomen worden tot een fictief inschrijfbedrag. Zie voor de artikelen het volgende tabblad. De artikelen voor zowel de A merken als de gelijkwaardige alternatieven worden opgeteld voor de inschrijfsom. </t>
  </si>
  <si>
    <t>EAN Codes</t>
  </si>
  <si>
    <t>5407003312300</t>
  </si>
  <si>
    <t>8712127082839</t>
  </si>
  <si>
    <t>5053086244863</t>
  </si>
  <si>
    <t>5902812001914</t>
  </si>
  <si>
    <t>5701216497053</t>
  </si>
  <si>
    <t>4002432432929</t>
  </si>
  <si>
    <t>3154143244054</t>
  </si>
  <si>
    <t>0051141984063</t>
  </si>
  <si>
    <t>3086123120044</t>
  </si>
  <si>
    <t>7638900361056</t>
  </si>
  <si>
    <t>4012108066709</t>
  </si>
  <si>
    <t>0619659102135</t>
  </si>
  <si>
    <t>5701216497008</t>
  </si>
  <si>
    <t>9990082873443</t>
  </si>
  <si>
    <t>0000040151595</t>
  </si>
  <si>
    <t>4006381376617</t>
  </si>
  <si>
    <t>0021200728235</t>
  </si>
  <si>
    <t>4012473999107</t>
  </si>
  <si>
    <t>3020120014029</t>
  </si>
  <si>
    <t>5028252139847</t>
  </si>
  <si>
    <t>0051141401270</t>
  </si>
  <si>
    <t>8710968294817</t>
  </si>
  <si>
    <t>9003182879236</t>
  </si>
  <si>
    <t>4042448463289</t>
  </si>
  <si>
    <t>0619659102197</t>
  </si>
  <si>
    <t>5410631060444</t>
  </si>
  <si>
    <t>7313464891637</t>
  </si>
  <si>
    <t>3501170768280</t>
  </si>
  <si>
    <t>4004764781225</t>
  </si>
  <si>
    <t>5411313450133</t>
  </si>
  <si>
    <t>4049793030678</t>
  </si>
  <si>
    <t>3086123278257</t>
  </si>
  <si>
    <t>4004764431618</t>
  </si>
  <si>
    <t>8713797000130</t>
  </si>
  <si>
    <t>4. Uw bij punt 2 genoemde artikelnummer terug te vinden in de webshop</t>
  </si>
  <si>
    <t>5. Uw bij punt 3 genoemde artikelnummer terug te vinden in de webshop</t>
  </si>
  <si>
    <t>3. Uw aangeboden gelijkwaardig alternatieve productomschrijving (inclusief eenheid):</t>
  </si>
  <si>
    <t>6. Verkoopprijs van 1 of 2.</t>
  </si>
  <si>
    <t>7. Verkoopprijs van 3.</t>
  </si>
  <si>
    <t>2. Het in kolom 1 opgegeven A merk of uw aangeboden gelijkwaardig alternatieve A merk productomschrijving (inclusief eenheid):</t>
  </si>
  <si>
    <t>Tabbladen Esselte A4 11R karton 5-delig 30 mm</t>
  </si>
  <si>
    <t>Subtotaal</t>
  </si>
  <si>
    <t>Fictieve inschrijfprijs</t>
  </si>
  <si>
    <t>Naam onderwijsinstelling:</t>
  </si>
  <si>
    <t>Huidige bestelsysteem/methode voor kantoorartikelen:</t>
  </si>
  <si>
    <t xml:space="preserve"> Bestellen via P2P (Purchase to Pay) van Exact</t>
  </si>
  <si>
    <t>OCI-koppeling</t>
  </si>
  <si>
    <t>Geen wijzigingen verwacht</t>
  </si>
  <si>
    <t xml:space="preserve">Webshop van Staples, inlog voor door Zadkine aangegeven besteller, met eigen wachtwoord. </t>
  </si>
  <si>
    <t>Zadkine maakt bij Staples nog geen gebruik van een OCI of EDI koppeling. 
Indien Zadkine op deze wijze gebruik wil maken om kantoorartikelen te bestellen zou dit mogelijk kunnen zijn.</t>
  </si>
  <si>
    <t>In medio 2022 of begin 2023 verwachten wij over te stappen naar AFAS P2P</t>
  </si>
  <si>
    <t>Rechtstreeks in webshop van Staples</t>
  </si>
  <si>
    <t>Geen</t>
  </si>
  <si>
    <t>Op dit moment loopt een onderzoek naar nieuw financieel systeem met geïntegreerde bestelmodule. Naar verwachting wordt dit in 2023 uitgerold.</t>
  </si>
  <si>
    <t xml:space="preserve">Exact P2P </t>
  </si>
  <si>
    <t>ROC Midden Nederland</t>
  </si>
  <si>
    <t>Proquro</t>
  </si>
  <si>
    <t>Ja, maar momenteel is hier nog geen duidelijkheid over.</t>
  </si>
  <si>
    <t>Proquro (Exact)</t>
  </si>
  <si>
    <t>OCI punch out koppeling</t>
  </si>
  <si>
    <t>Niet bekend</t>
  </si>
  <si>
    <t>Waarschijnlijk 1e kwartaal 2022 bekend</t>
  </si>
  <si>
    <t>OCI koppeling</t>
  </si>
  <si>
    <t>Geen wijzigingen van toepassing</t>
  </si>
  <si>
    <t>Koning Willem 1</t>
  </si>
  <si>
    <t>Website of email</t>
  </si>
  <si>
    <t>Wij zijn nu bezig om over te gaan naar Exact P2P en zullen dan met een OCI koppeling gaan werken</t>
  </si>
  <si>
    <t>De Leijgraaf</t>
  </si>
  <si>
    <t>Da Vinci</t>
  </si>
  <si>
    <t>Da Vinci kant: een OCI koppeling met XML bestand maar aan de kant van huidige leverancier wordt het ingelezen in EDI.</t>
  </si>
  <si>
    <t>OCI</t>
  </si>
  <si>
    <t>Nog niet bekend</t>
  </si>
  <si>
    <t>COG</t>
  </si>
  <si>
    <t>Spend Cloud Pro active inkoop</t>
  </si>
  <si>
    <t>Nee</t>
  </si>
  <si>
    <t>Afas</t>
  </si>
  <si>
    <t>SpendCloud van ProActive</t>
  </si>
  <si>
    <t>OCI koppeling naar webshop huidige leverancier</t>
  </si>
  <si>
    <t>Komende jaren wordt hier geen verandering in verwacht</t>
  </si>
  <si>
    <t xml:space="preserve">D.m.v. het gebruik van de webshop hebben enkele (ca. 20) medewerkers de mogelijkheid om bestellingen d.m.v. een inlogaccount te plaatsen voor de organisatie. We gebruiken een primaire bestellijst en indien de producten hier niet in aanwezig zijn, bestellen we buiten de primaire lijst om. Alle bestellingen worden bij geselecteerd afleveradres (ca. 10 stuks) afgeleverd. Bestellingen boven een bepaald bedrag (200,-) moeten nog geautoriseerd worden door budgethouder alvorens deze naar kantoorartikelenleverancier doorgezet wordt.   </t>
  </si>
  <si>
    <t>Wij gebruiken geen e-commerce oplossing.</t>
  </si>
  <si>
    <t>Niet van toepassing, echter is er wel een enorme behoefte aan een verbeterde webshop omgeving en rechtenstructuur.</t>
  </si>
  <si>
    <t>Nova College</t>
  </si>
  <si>
    <t>Medewerkers servicebalie locatie kunnen via Nova Portal via servicepagina bestelling plaatsen voor beperkt assortiment. Bestelling gaat via export naar huidige leverancier. Bestellen uit het uitgebreide assortiment gaat via Inkoop.</t>
  </si>
  <si>
    <t xml:space="preserve">Huidig: OCI koppeling </t>
  </si>
  <si>
    <t xml:space="preserve">Er zijn geen plannen om de huidige OCI koppeling te wijzigen. </t>
  </si>
  <si>
    <t>Welke e-commerce oplossing wordt gebruikt in de organisatie om te bestellen, is dit een OCI of EDI koppeling:</t>
  </si>
  <si>
    <t>ProActive/Spend Cloud</t>
  </si>
  <si>
    <t xml:space="preserve">Zie Koning Willem 1.  i.v.m. fusie naar verwachting overgang naar P2P Exact per 1-1-2023 </t>
  </si>
  <si>
    <t>op 1-1-23 zal De Leijgraaf ook met P2P Exact gaan werken. (Beiden dan de naam Koning Willem I College).</t>
  </si>
  <si>
    <t>Proquro / Exact P2P (Roundtrip tussen de webshop van de leverancier en de applicatie Proquro)</t>
  </si>
  <si>
    <t>Helicon: Inconto
Wellant: Proactis
Citaverde: Geen</t>
  </si>
  <si>
    <t>Helicon: OCI koppeling
Wellant: OCI koppeling
Citaverde: Geen</t>
  </si>
  <si>
    <t xml:space="preserve">Yuverta (Helicon/Citaverde/Wellant) gaat gebruik maken van 1 inkoopsysteem (2022). Hiervoor zal t.z.t. één koppeling gerealiseerd moeten worden (nog niet bekend welk systeem). Ook nog niet bekend of dit middels OCI is, of via EDI. </t>
  </si>
  <si>
    <t>Via de webportal van Staples</t>
  </si>
  <si>
    <t>Geen koppeling</t>
  </si>
  <si>
    <t xml:space="preserve">Nee, voorlopig geen wijzigingen. </t>
  </si>
  <si>
    <t>25 stuks</t>
  </si>
  <si>
    <t>Esselte Snelhechtmap A4, PP, 160 vel, Blauw</t>
  </si>
  <si>
    <t>5902812239317</t>
  </si>
  <si>
    <t>Wijziging in 2022 of daarna al verwacht? *DIT BETREFT EEN INDICATIE*</t>
  </si>
  <si>
    <t>Spendcloud van ProActive</t>
  </si>
  <si>
    <t>Niet verwacht</t>
  </si>
  <si>
    <t>Bestellen op andere manier dan via OCI koppeling</t>
  </si>
  <si>
    <t>Bestellen op andere manier dan via OCI koppeling, geen bestelsysteem.</t>
  </si>
  <si>
    <t xml:space="preserve">In de toekomst wellicht wel gewenst, mogelijkheden onderzoeken tijdens implementatie. </t>
  </si>
  <si>
    <t>Totaal A merk</t>
  </si>
  <si>
    <t>Totaal 'buiten A merk'</t>
  </si>
  <si>
    <t>aanpassingen of correct met 1e bestand</t>
  </si>
  <si>
    <t>fictief aantal i.v.m. aanpassen EAN codes en verpakkingseenheden, wel gebasseerd op aantallen 2019</t>
  </si>
  <si>
    <t>correct</t>
  </si>
  <si>
    <t>verpakkingseenheid aangepast</t>
  </si>
  <si>
    <t>EAN code aangepast</t>
  </si>
  <si>
    <t>is dubbel met regel 8, is vervallen</t>
  </si>
  <si>
    <t xml:space="preserve">n.v.t. </t>
  </si>
  <si>
    <t>moet wel 50 mm zijn, aangepast</t>
  </si>
  <si>
    <t>aangepast, moet 10 stuks zijn</t>
  </si>
  <si>
    <t>aangepast, moet per stuk zijn</t>
  </si>
  <si>
    <t>EAN en omschrijving aangepast</t>
  </si>
  <si>
    <t>aantal klopt met EAN, er is een andere EAN code voor "per stuk"</t>
  </si>
  <si>
    <t xml:space="preserve">Kolom H (punt 3) houdt in dat u een gelijkwaardig alternatief product buiten de A merken opgeeft. Indien u dit niet heeft, geeft u hier wederom uw aangeboden A merk product op. </t>
  </si>
  <si>
    <t>De prijs dient omgerekend te worden naar de gevraagde verpakkingseenheid (kolom C of D bij zowel punt 6 als 7).</t>
  </si>
  <si>
    <t>Kangaro Tabbladen A4 23-rings 5-delig karton assorti gekleurd</t>
  </si>
  <si>
    <t>3130630513421</t>
  </si>
  <si>
    <t>Esselte Panorama Presentatie Ringband, A4 Maxi,- D Mechaniek, 4 Rings, Wit, 50 mm</t>
  </si>
  <si>
    <t>10 stuks</t>
  </si>
  <si>
    <t>4002432432134</t>
  </si>
  <si>
    <t>Leitz showtas A4 11-gaats, PP 0,9 mm</t>
  </si>
  <si>
    <t>6 blokken/pak</t>
  </si>
  <si>
    <t>3154142420305</t>
  </si>
  <si>
    <t>Maped Liniaal Kunststof 30 cm Transparant</t>
  </si>
  <si>
    <t>4046719271382</t>
  </si>
  <si>
    <t>Schaar Scotch 18cm universeel blister</t>
  </si>
  <si>
    <t>8713593103103</t>
  </si>
  <si>
    <t>Paperclips LPC 30 Mm Verzinkt 100 Stuks</t>
  </si>
  <si>
    <t>5411313338080</t>
  </si>
  <si>
    <t>Lamineerhoes Leitz A4 2x125 Micron 100stuks</t>
  </si>
  <si>
    <t>pak van 100 stuks</t>
  </si>
  <si>
    <t>4006140028504</t>
  </si>
  <si>
    <t>FLIPOVERPAPIER OXFORD SMART 65X98CM BLANCO 90GR </t>
  </si>
  <si>
    <t>doos á 10 stuks</t>
  </si>
  <si>
    <t>5603750553120</t>
  </si>
  <si>
    <t>Bisilque (BI Office) Papierblok voor flipcharts Earth-it, 65 x 98 cm., Gerecycleerd papier van 55 g/m².</t>
  </si>
  <si>
    <t>Blok van 50 blad</t>
  </si>
  <si>
    <t>EAN, omschrijving en verpakkingseenheid aangepast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</si>
</sst>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413]\ * #,##0.00_ ;_ [$€-413]\ * \-#,##0.00_ ;_ [$€-413]\ * &quot;-&quot;??_ ;_ @_ "/>
    <numFmt numFmtId="165" formatCode="_ [$€-413]\ * #,##0_ ;_ [$€-413]\ * \-#,##0_ ;_ [$€-413]\ * &quot;-&quot;??_ ;_ @_ "/>
  </numFmts>
  <fonts count="11" x14ac:knownFonts="1">
    <font>
      <sz val="11"/>
      <color theme="1"/>
      <name val="Calibri"/>
      <family val="2"/>
      <scheme val="minor"/>
    </font>
    <font>
      <b/>
      <sz val="11"/>
      <color rgb="FF000000"/>
      <name val="Calibri"/>
      <family val="2"/>
      <scheme val="minor"/>
    </font>
    <font>
      <sz val="11"/>
      <color rgb="FF000000"/>
      <name val="Calibri"/>
      <family val="2"/>
      <scheme val="minor"/>
    </font>
    <font>
      <sz val="11"/>
      <color theme="1"/>
      <name val="Calibri"/>
      <family val="2"/>
      <scheme val="minor"/>
    </font>
    <font>
      <b/>
      <sz val="11"/>
      <color theme="1"/>
      <name val="Calibri"/>
      <family val="2"/>
      <scheme val="minor"/>
    </font>
    <font>
      <sz val="10"/>
      <color rgb="FF000000"/>
      <name val="Calibri"/>
      <family val="2"/>
      <scheme val="minor"/>
    </font>
    <font>
      <sz val="10"/>
      <color theme="1"/>
      <name val="Calibri"/>
      <family val="2"/>
      <scheme val="minor"/>
    </font>
    <font>
      <sz val="10"/>
      <name val="Calibri"/>
      <family val="2"/>
      <scheme val="minor"/>
    </font>
    <font>
      <b/>
      <sz val="10"/>
      <color theme="1"/>
      <name val="Calibri"/>
      <family val="2"/>
      <scheme val="minor"/>
    </font>
    <font>
      <b/>
      <u/>
      <sz val="10"/>
      <color theme="1"/>
      <name val="Calibri"/>
      <family val="2"/>
      <scheme val="minor"/>
    </font>
    <font>
      <strike/>
      <sz val="10"/>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s>
  <cellStyleXfs count="4">
    <xf numFmtId="0" fontId="0" fillId="0" borderId="0"/>
    <xf numFmtId="9"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cellStyleXfs>
  <cellXfs count="115">
    <xf numFmtId="0" fontId="0" fillId="0" borderId="0" xfId="0"/>
    <xf numFmtId="0" fontId="0" fillId="0" borderId="0" xfId="0" applyAlignment="1">
      <alignment vertical="top"/>
    </xf>
    <xf numFmtId="0" fontId="0" fillId="0" borderId="0" xfId="0" applyAlignment="1">
      <alignment vertical="top"/>
    </xf>
    <xf numFmtId="0" fontId="2" fillId="0" borderId="0" xfId="0" applyFont="1" applyAlignment="1">
      <alignment vertical="top" wrapText="1"/>
    </xf>
    <xf numFmtId="0" fontId="0" fillId="0" borderId="0" xfId="0" applyAlignment="1">
      <alignment vertical="top" wrapText="1"/>
    </xf>
    <xf numFmtId="9" fontId="0" fillId="0" borderId="3" xfId="1" applyFont="1" applyBorder="1" applyAlignment="1">
      <alignment vertical="top"/>
    </xf>
    <xf numFmtId="0" fontId="0" fillId="0" borderId="4" xfId="0" applyBorder="1" applyAlignment="1">
      <alignment vertical="top" wrapText="1"/>
    </xf>
    <xf numFmtId="0" fontId="0" fillId="0" borderId="0" xfId="0" applyBorder="1" applyAlignment="1">
      <alignment vertical="top"/>
    </xf>
    <xf numFmtId="0" fontId="0" fillId="0" borderId="5" xfId="0" applyBorder="1" applyAlignment="1">
      <alignment vertical="top"/>
    </xf>
    <xf numFmtId="0" fontId="0" fillId="3" borderId="0" xfId="0" applyFill="1" applyBorder="1" applyAlignment="1">
      <alignment vertical="top"/>
    </xf>
    <xf numFmtId="0" fontId="0" fillId="3" borderId="0" xfId="0" applyFill="1" applyAlignment="1">
      <alignment vertical="top"/>
    </xf>
    <xf numFmtId="0" fontId="6" fillId="0" borderId="9" xfId="0" applyFont="1" applyBorder="1" applyAlignment="1">
      <alignment vertical="top"/>
    </xf>
    <xf numFmtId="0" fontId="6" fillId="0" borderId="12" xfId="0" applyFont="1" applyBorder="1" applyAlignment="1">
      <alignment vertical="top"/>
    </xf>
    <xf numFmtId="0" fontId="6" fillId="0" borderId="14" xfId="0" applyFont="1" applyBorder="1" applyAlignment="1">
      <alignment vertical="top"/>
    </xf>
    <xf numFmtId="0" fontId="4" fillId="2" borderId="17" xfId="0" applyFont="1" applyFill="1" applyBorder="1" applyAlignment="1">
      <alignment wrapText="1"/>
    </xf>
    <xf numFmtId="0" fontId="4" fillId="0" borderId="0" xfId="0" applyFont="1" applyAlignment="1">
      <alignment wrapText="1"/>
    </xf>
    <xf numFmtId="0" fontId="0" fillId="0" borderId="0" xfId="0" applyFont="1"/>
    <xf numFmtId="0" fontId="0" fillId="0" borderId="0" xfId="0" applyFont="1" applyAlignment="1">
      <alignment wrapText="1"/>
    </xf>
    <xf numFmtId="0" fontId="6" fillId="2" borderId="17" xfId="0" applyFont="1" applyFill="1" applyBorder="1"/>
    <xf numFmtId="0" fontId="6" fillId="2" borderId="17" xfId="0" applyFont="1" applyFill="1" applyBorder="1" applyAlignment="1">
      <alignment wrapText="1"/>
    </xf>
    <xf numFmtId="0" fontId="6" fillId="0" borderId="0" xfId="0" applyFont="1"/>
    <xf numFmtId="0" fontId="8" fillId="0" borderId="0" xfId="0" applyFont="1"/>
    <xf numFmtId="0" fontId="6" fillId="0" borderId="9" xfId="0" applyFont="1" applyBorder="1"/>
    <xf numFmtId="0" fontId="6" fillId="0" borderId="10" xfId="0" applyFont="1" applyBorder="1"/>
    <xf numFmtId="0" fontId="6" fillId="0" borderId="11" xfId="0" applyFont="1" applyBorder="1"/>
    <xf numFmtId="1" fontId="6" fillId="0" borderId="12" xfId="0" applyNumberFormat="1" applyFont="1" applyBorder="1" applyAlignment="1">
      <alignment horizontal="center"/>
    </xf>
    <xf numFmtId="1" fontId="6" fillId="0" borderId="0" xfId="0" applyNumberFormat="1" applyFont="1" applyAlignment="1">
      <alignment horizontal="center"/>
    </xf>
    <xf numFmtId="1" fontId="6" fillId="0" borderId="13" xfId="0" applyNumberFormat="1" applyFont="1" applyBorder="1" applyAlignment="1">
      <alignment horizontal="center"/>
    </xf>
    <xf numFmtId="0" fontId="6" fillId="0" borderId="12" xfId="0" applyFont="1" applyBorder="1"/>
    <xf numFmtId="164" fontId="6" fillId="0" borderId="0" xfId="0" applyNumberFormat="1" applyFont="1"/>
    <xf numFmtId="44" fontId="6" fillId="0" borderId="0" xfId="0" applyNumberFormat="1" applyFont="1"/>
    <xf numFmtId="165" fontId="6" fillId="0" borderId="0" xfId="0" applyNumberFormat="1" applyFont="1"/>
    <xf numFmtId="0" fontId="6" fillId="0" borderId="12" xfId="0" applyFont="1" applyBorder="1" applyAlignment="1">
      <alignment wrapText="1"/>
    </xf>
    <xf numFmtId="44" fontId="6" fillId="0" borderId="13" xfId="2" applyFont="1" applyBorder="1"/>
    <xf numFmtId="0" fontId="6" fillId="0" borderId="13" xfId="0" applyFont="1" applyBorder="1"/>
    <xf numFmtId="0" fontId="7" fillId="0" borderId="12" xfId="0" applyFont="1" applyBorder="1"/>
    <xf numFmtId="165" fontId="7" fillId="0" borderId="0" xfId="0" applyNumberFormat="1" applyFont="1"/>
    <xf numFmtId="164" fontId="6" fillId="0" borderId="12" xfId="0" applyNumberFormat="1" applyFont="1" applyBorder="1"/>
    <xf numFmtId="164" fontId="6" fillId="0" borderId="13" xfId="0" applyNumberFormat="1" applyFont="1" applyBorder="1"/>
    <xf numFmtId="164" fontId="6" fillId="0" borderId="14" xfId="0" applyNumberFormat="1" applyFont="1" applyBorder="1"/>
    <xf numFmtId="164" fontId="6" fillId="0" borderId="15" xfId="0" applyNumberFormat="1" applyFont="1" applyBorder="1"/>
    <xf numFmtId="164" fontId="6" fillId="0" borderId="0" xfId="0" applyNumberFormat="1" applyFont="1" applyBorder="1"/>
    <xf numFmtId="0" fontId="6" fillId="0" borderId="14" xfId="0" applyNumberFormat="1" applyFont="1" applyBorder="1"/>
    <xf numFmtId="165" fontId="6" fillId="0" borderId="16" xfId="0" applyNumberFormat="1" applyFont="1" applyBorder="1"/>
    <xf numFmtId="0" fontId="9" fillId="0" borderId="0" xfId="0" applyFont="1"/>
    <xf numFmtId="164" fontId="0" fillId="0" borderId="0" xfId="0" applyNumberFormat="1" applyFont="1"/>
    <xf numFmtId="0" fontId="6" fillId="0" borderId="0" xfId="0" applyFont="1" applyAlignment="1">
      <alignment vertical="top" wrapText="1"/>
    </xf>
    <xf numFmtId="0" fontId="6" fillId="0" borderId="17" xfId="0" applyFont="1" applyBorder="1" applyAlignment="1">
      <alignment vertical="top" wrapText="1"/>
    </xf>
    <xf numFmtId="0" fontId="6" fillId="0" borderId="15" xfId="0" applyFont="1" applyBorder="1" applyAlignment="1"/>
    <xf numFmtId="0" fontId="5" fillId="2" borderId="17" xfId="0" applyFont="1" applyFill="1" applyBorder="1" applyAlignment="1">
      <alignment wrapText="1"/>
    </xf>
    <xf numFmtId="2" fontId="0" fillId="0" borderId="0" xfId="0" applyNumberFormat="1" applyAlignment="1">
      <alignment vertical="top"/>
    </xf>
    <xf numFmtId="9" fontId="0" fillId="2" borderId="2" xfId="1" applyFont="1" applyFill="1" applyBorder="1" applyAlignment="1">
      <alignment vertical="top"/>
    </xf>
    <xf numFmtId="164" fontId="0" fillId="0" borderId="20" xfId="0" applyNumberFormat="1" applyFont="1" applyBorder="1"/>
    <xf numFmtId="0" fontId="0" fillId="0" borderId="0" xfId="0" applyAlignment="1">
      <alignment vertical="top"/>
    </xf>
    <xf numFmtId="0" fontId="4" fillId="0" borderId="17" xfId="0" applyFont="1" applyBorder="1" applyAlignment="1">
      <alignment vertical="top"/>
    </xf>
    <xf numFmtId="0" fontId="1" fillId="0" borderId="17" xfId="0" applyFont="1" applyBorder="1" applyAlignment="1">
      <alignment vertical="top" wrapText="1"/>
    </xf>
    <xf numFmtId="0" fontId="4" fillId="0" borderId="17" xfId="0" applyFont="1" applyBorder="1" applyAlignment="1">
      <alignment vertical="top" wrapText="1"/>
    </xf>
    <xf numFmtId="0" fontId="0" fillId="0" borderId="17" xfId="0" applyBorder="1" applyAlignment="1">
      <alignment vertical="top"/>
    </xf>
    <xf numFmtId="0" fontId="0" fillId="0" borderId="17" xfId="0" applyBorder="1" applyAlignment="1">
      <alignment vertical="top" wrapText="1"/>
    </xf>
    <xf numFmtId="0" fontId="2" fillId="0" borderId="0" xfId="0" applyFont="1" applyAlignment="1">
      <alignment wrapText="1"/>
    </xf>
    <xf numFmtId="0" fontId="4" fillId="3" borderId="17" xfId="0" applyFont="1" applyFill="1" applyBorder="1" applyAlignment="1">
      <alignment wrapText="1"/>
    </xf>
    <xf numFmtId="0" fontId="6" fillId="0" borderId="17" xfId="0" applyFont="1" applyBorder="1"/>
    <xf numFmtId="0" fontId="8" fillId="0" borderId="0" xfId="0" applyFont="1" applyAlignment="1">
      <alignment wrapText="1"/>
    </xf>
    <xf numFmtId="0" fontId="8" fillId="0" borderId="21" xfId="0" applyFont="1" applyBorder="1" applyAlignment="1">
      <alignment wrapText="1"/>
    </xf>
    <xf numFmtId="0" fontId="6" fillId="0" borderId="17" xfId="0" applyFont="1" applyBorder="1" applyAlignment="1">
      <alignment wrapText="1"/>
    </xf>
    <xf numFmtId="0" fontId="5" fillId="0" borderId="17" xfId="0" applyFont="1" applyBorder="1" applyAlignment="1">
      <alignment wrapText="1"/>
    </xf>
    <xf numFmtId="0" fontId="6" fillId="0" borderId="17" xfId="0" applyFont="1" applyBorder="1"/>
    <xf numFmtId="0" fontId="6" fillId="0" borderId="0" xfId="0" applyFont="1" applyAlignment="1">
      <alignment wrapText="1"/>
    </xf>
    <xf numFmtId="0" fontId="5" fillId="0" borderId="17" xfId="0" applyFont="1" applyBorder="1"/>
    <xf numFmtId="0" fontId="5" fillId="0" borderId="17" xfId="0" applyFont="1" applyBorder="1" applyAlignment="1">
      <alignment horizontal="right"/>
    </xf>
    <xf numFmtId="0" fontId="6" fillId="0" borderId="17" xfId="0" applyFont="1" applyBorder="1" applyAlignment="1">
      <alignment wrapText="1"/>
    </xf>
    <xf numFmtId="0" fontId="5" fillId="0" borderId="17" xfId="0" applyFont="1" applyBorder="1" applyAlignment="1">
      <alignment wrapText="1"/>
    </xf>
    <xf numFmtId="0" fontId="7" fillId="0" borderId="17" xfId="0" applyFont="1" applyBorder="1" applyAlignment="1">
      <alignment wrapText="1"/>
    </xf>
    <xf numFmtId="49" fontId="6" fillId="0" borderId="17" xfId="0" applyNumberFormat="1" applyFont="1" applyBorder="1" applyAlignment="1">
      <alignment vertical="top" wrapText="1"/>
    </xf>
    <xf numFmtId="49" fontId="5" fillId="0" borderId="17" xfId="0" applyNumberFormat="1" applyFont="1" applyBorder="1" applyAlignment="1">
      <alignment vertical="top" wrapText="1"/>
    </xf>
    <xf numFmtId="0" fontId="6" fillId="3" borderId="17" xfId="0" applyFont="1" applyFill="1" applyBorder="1" applyAlignment="1">
      <alignment wrapText="1"/>
    </xf>
    <xf numFmtId="49" fontId="7" fillId="0" borderId="17" xfId="0" applyNumberFormat="1" applyFont="1" applyBorder="1" applyAlignment="1">
      <alignment vertical="top" wrapText="1"/>
    </xf>
    <xf numFmtId="0" fontId="7" fillId="3" borderId="17" xfId="0" applyFont="1" applyFill="1" applyBorder="1" applyAlignment="1">
      <alignment wrapText="1"/>
    </xf>
    <xf numFmtId="49" fontId="10" fillId="0" borderId="17" xfId="0" applyNumberFormat="1" applyFont="1" applyBorder="1" applyAlignment="1">
      <alignment vertical="top" wrapText="1"/>
    </xf>
    <xf numFmtId="0" fontId="10" fillId="0" borderId="17" xfId="0" applyFont="1" applyBorder="1" applyAlignment="1">
      <alignment wrapText="1"/>
    </xf>
    <xf numFmtId="0" fontId="4" fillId="0" borderId="6" xfId="0" applyFont="1" applyBorder="1" applyAlignment="1">
      <alignment vertical="top" wrapText="1"/>
    </xf>
    <xf numFmtId="0" fontId="4" fillId="0" borderId="7" xfId="0" applyFont="1" applyBorder="1" applyAlignment="1">
      <alignment vertical="top"/>
    </xf>
    <xf numFmtId="0" fontId="0" fillId="2" borderId="7" xfId="0" applyFill="1" applyBorder="1" applyAlignment="1">
      <alignment vertical="top" wrapText="1"/>
    </xf>
    <xf numFmtId="0" fontId="0" fillId="0" borderId="8" xfId="0" applyBorder="1" applyAlignment="1">
      <alignment vertical="top" wrapText="1"/>
    </xf>
    <xf numFmtId="0" fontId="5" fillId="0" borderId="10" xfId="0" applyFont="1" applyBorder="1" applyAlignment="1">
      <alignment horizontal="left" vertical="top" wrapText="1"/>
    </xf>
    <xf numFmtId="0" fontId="6" fillId="0" borderId="10" xfId="0" applyFont="1" applyBorder="1" applyAlignment="1">
      <alignment horizontal="left" vertical="top"/>
    </xf>
    <xf numFmtId="0" fontId="6" fillId="0" borderId="11" xfId="0" applyFont="1" applyBorder="1" applyAlignment="1">
      <alignment horizontal="left" vertical="top"/>
    </xf>
    <xf numFmtId="0" fontId="5" fillId="0" borderId="0" xfId="0" applyFont="1" applyBorder="1" applyAlignment="1">
      <alignment horizontal="left" vertical="top" wrapText="1"/>
    </xf>
    <xf numFmtId="0" fontId="6" fillId="0" borderId="0" xfId="0" applyFont="1" applyBorder="1" applyAlignment="1">
      <alignment horizontal="left" vertical="top"/>
    </xf>
    <xf numFmtId="0" fontId="6" fillId="0" borderId="13" xfId="0" applyFont="1" applyBorder="1" applyAlignment="1">
      <alignment horizontal="left" vertical="top"/>
    </xf>
    <xf numFmtId="0" fontId="5" fillId="0" borderId="15" xfId="0" applyFont="1" applyBorder="1" applyAlignment="1">
      <alignment horizontal="left" vertical="top" wrapText="1"/>
    </xf>
    <xf numFmtId="0" fontId="6" fillId="0" borderId="15" xfId="0" applyFont="1" applyBorder="1" applyAlignment="1">
      <alignment horizontal="left" vertical="top"/>
    </xf>
    <xf numFmtId="0" fontId="6" fillId="0" borderId="16" xfId="0" applyFont="1" applyBorder="1" applyAlignment="1">
      <alignment horizontal="left" vertical="top"/>
    </xf>
    <xf numFmtId="0" fontId="4" fillId="0" borderId="1" xfId="0" applyFont="1" applyBorder="1" applyAlignment="1">
      <alignment vertical="top" wrapText="1"/>
    </xf>
    <xf numFmtId="0" fontId="4" fillId="0" borderId="2" xfId="0" applyFont="1" applyBorder="1" applyAlignment="1">
      <alignment vertical="top"/>
    </xf>
    <xf numFmtId="0" fontId="4" fillId="0" borderId="0" xfId="0" applyFont="1" applyAlignment="1">
      <alignment vertical="top" wrapText="1"/>
    </xf>
    <xf numFmtId="0" fontId="4" fillId="0" borderId="0" xfId="0" applyFont="1" applyAlignment="1">
      <alignment vertical="top"/>
    </xf>
    <xf numFmtId="0" fontId="0" fillId="0" borderId="0" xfId="0" applyAlignment="1">
      <alignment vertical="top" wrapText="1"/>
    </xf>
    <xf numFmtId="0" fontId="0" fillId="0" borderId="0" xfId="0" applyAlignment="1">
      <alignment vertical="top"/>
    </xf>
    <xf numFmtId="0" fontId="1" fillId="0" borderId="0" xfId="0" applyFont="1" applyAlignment="1">
      <alignment vertical="top" wrapText="1"/>
    </xf>
    <xf numFmtId="0" fontId="0" fillId="0" borderId="0" xfId="0" applyAlignment="1">
      <alignment horizontal="left" vertical="top" wrapText="1"/>
    </xf>
    <xf numFmtId="0" fontId="0" fillId="0" borderId="13" xfId="0" applyBorder="1" applyAlignment="1">
      <alignment horizontal="left" vertical="top" wrapText="1"/>
    </xf>
    <xf numFmtId="0" fontId="4" fillId="0" borderId="4" xfId="0" applyFont="1" applyBorder="1" applyAlignment="1">
      <alignment vertical="top" wrapText="1"/>
    </xf>
    <xf numFmtId="0" fontId="4" fillId="0" borderId="0" xfId="0" applyFont="1" applyBorder="1" applyAlignment="1">
      <alignment vertical="top"/>
    </xf>
    <xf numFmtId="0" fontId="0" fillId="2" borderId="0" xfId="0" applyFill="1" applyBorder="1" applyAlignment="1">
      <alignment vertical="top"/>
    </xf>
    <xf numFmtId="0" fontId="0" fillId="2" borderId="5" xfId="0" applyFill="1" applyBorder="1" applyAlignment="1">
      <alignment vertical="top"/>
    </xf>
    <xf numFmtId="0" fontId="4" fillId="0" borderId="18" xfId="0" applyFont="1" applyBorder="1" applyAlignment="1">
      <alignment wrapText="1"/>
    </xf>
    <xf numFmtId="0" fontId="0" fillId="0" borderId="19" xfId="0" applyFont="1" applyBorder="1" applyAlignment="1">
      <alignment wrapText="1"/>
    </xf>
    <xf numFmtId="0" fontId="4" fillId="2" borderId="18" xfId="0" applyFont="1" applyFill="1" applyBorder="1" applyAlignment="1">
      <alignment wrapText="1"/>
    </xf>
    <xf numFmtId="0" fontId="6" fillId="0" borderId="0" xfId="0" applyFont="1" applyAlignment="1">
      <alignment wrapText="1"/>
    </xf>
    <xf numFmtId="0" fontId="6" fillId="0" borderId="0" xfId="0" applyFont="1" applyAlignment="1"/>
    <xf numFmtId="0" fontId="6" fillId="0" borderId="0" xfId="0" applyFont="1" applyBorder="1" applyAlignment="1">
      <alignment wrapText="1"/>
    </xf>
    <xf numFmtId="0" fontId="6" fillId="0" borderId="0" xfId="0" applyFont="1" applyBorder="1" applyAlignment="1"/>
    <xf numFmtId="0" fontId="6" fillId="0" borderId="15" xfId="0" applyFont="1" applyBorder="1" applyAlignment="1">
      <alignment wrapText="1"/>
    </xf>
    <xf numFmtId="0" fontId="0" fillId="0" borderId="15" xfId="0" applyBorder="1" applyAlignment="1"/>
  </cellXfs>
  <cellStyles count="4">
    <cellStyle name="Procent" xfId="1" builtinId="5"/>
    <cellStyle name="Standaard" xfId="0" builtinId="0"/>
    <cellStyle name="Valuta" xfId="2" builtinId="4"/>
    <cellStyle name="Valuta 2" xfId="3" xr:uid="{244E9638-2FA4-41F4-BDE7-59DE4544B27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3AEB1-2DC1-400A-87C7-0D884AD1524D}">
  <dimension ref="A1:Q21"/>
  <sheetViews>
    <sheetView workbookViewId="0">
      <selection activeCell="E14" sqref="E14"/>
    </sheetView>
  </sheetViews>
  <sheetFormatPr defaultRowHeight="14.5" x14ac:dyDescent="0.35"/>
  <cols>
    <col min="1" max="1" width="3.81640625" style="1" customWidth="1"/>
    <col min="2" max="2" width="18.81640625" style="4" customWidth="1"/>
    <col min="3" max="16384" width="8.7265625" style="1"/>
  </cols>
  <sheetData>
    <row r="1" spans="1:17" x14ac:dyDescent="0.35">
      <c r="B1" s="95" t="s">
        <v>0</v>
      </c>
      <c r="C1" s="96"/>
      <c r="D1" s="96"/>
      <c r="E1" s="96"/>
      <c r="F1" s="96"/>
      <c r="G1" s="96"/>
      <c r="H1" s="96"/>
      <c r="I1" s="96"/>
      <c r="J1" s="96"/>
    </row>
    <row r="2" spans="1:17" x14ac:dyDescent="0.35">
      <c r="B2" s="97" t="s">
        <v>94</v>
      </c>
      <c r="C2" s="98"/>
      <c r="D2" s="98"/>
      <c r="E2" s="98"/>
      <c r="F2" s="98"/>
      <c r="G2" s="98"/>
      <c r="H2" s="98"/>
      <c r="I2" s="98"/>
      <c r="J2" s="98"/>
    </row>
    <row r="4" spans="1:17" x14ac:dyDescent="0.35">
      <c r="B4" s="99" t="s">
        <v>4</v>
      </c>
      <c r="C4" s="98"/>
      <c r="D4" s="98"/>
      <c r="E4" s="98"/>
    </row>
    <row r="5" spans="1:17" ht="6.5" customHeight="1" x14ac:dyDescent="0.35">
      <c r="B5" s="3"/>
    </row>
    <row r="6" spans="1:17" ht="20.5" customHeight="1" x14ac:dyDescent="0.35">
      <c r="A6" s="11">
        <v>1</v>
      </c>
      <c r="B6" s="84" t="s">
        <v>1</v>
      </c>
      <c r="C6" s="85"/>
      <c r="D6" s="85"/>
      <c r="E6" s="85"/>
      <c r="F6" s="85"/>
      <c r="G6" s="85"/>
      <c r="H6" s="85"/>
      <c r="I6" s="85"/>
      <c r="J6" s="85"/>
      <c r="K6" s="85"/>
      <c r="L6" s="85"/>
      <c r="M6" s="85"/>
      <c r="N6" s="85"/>
      <c r="O6" s="85"/>
      <c r="P6" s="85"/>
      <c r="Q6" s="86"/>
    </row>
    <row r="7" spans="1:17" ht="22" customHeight="1" x14ac:dyDescent="0.35">
      <c r="A7" s="12">
        <v>2</v>
      </c>
      <c r="B7" s="87" t="s">
        <v>3</v>
      </c>
      <c r="C7" s="88"/>
      <c r="D7" s="88"/>
      <c r="E7" s="88"/>
      <c r="F7" s="88"/>
      <c r="G7" s="88"/>
      <c r="H7" s="88"/>
      <c r="I7" s="88"/>
      <c r="J7" s="88"/>
      <c r="K7" s="88"/>
      <c r="L7" s="88"/>
      <c r="M7" s="88"/>
      <c r="N7" s="88"/>
      <c r="O7" s="88"/>
      <c r="P7" s="88"/>
      <c r="Q7" s="89"/>
    </row>
    <row r="8" spans="1:17" ht="26.5" customHeight="1" x14ac:dyDescent="0.35">
      <c r="A8" s="12">
        <v>3</v>
      </c>
      <c r="B8" s="87" t="s">
        <v>2</v>
      </c>
      <c r="C8" s="88"/>
      <c r="D8" s="88"/>
      <c r="E8" s="88"/>
      <c r="F8" s="88"/>
      <c r="G8" s="88"/>
      <c r="H8" s="88"/>
      <c r="I8" s="88"/>
      <c r="J8" s="88"/>
      <c r="K8" s="88"/>
      <c r="L8" s="88"/>
      <c r="M8" s="88"/>
      <c r="N8" s="88"/>
      <c r="O8" s="88"/>
      <c r="P8" s="88"/>
      <c r="Q8" s="89"/>
    </row>
    <row r="9" spans="1:17" ht="50.5" customHeight="1" x14ac:dyDescent="0.35">
      <c r="A9" s="12">
        <v>4</v>
      </c>
      <c r="B9" s="87" t="s">
        <v>95</v>
      </c>
      <c r="C9" s="88"/>
      <c r="D9" s="88"/>
      <c r="E9" s="88"/>
      <c r="F9" s="88"/>
      <c r="G9" s="88"/>
      <c r="H9" s="88"/>
      <c r="I9" s="88"/>
      <c r="J9" s="88"/>
      <c r="K9" s="88"/>
      <c r="L9" s="88"/>
      <c r="M9" s="88"/>
      <c r="N9" s="88"/>
      <c r="O9" s="88"/>
      <c r="P9" s="88"/>
      <c r="Q9" s="89"/>
    </row>
    <row r="10" spans="1:17" s="2" customFormat="1" ht="50.5" customHeight="1" x14ac:dyDescent="0.35">
      <c r="A10" s="12">
        <v>5</v>
      </c>
      <c r="B10" s="87" t="s">
        <v>91</v>
      </c>
      <c r="C10" s="100"/>
      <c r="D10" s="100"/>
      <c r="E10" s="100"/>
      <c r="F10" s="100"/>
      <c r="G10" s="100"/>
      <c r="H10" s="100"/>
      <c r="I10" s="100"/>
      <c r="J10" s="100"/>
      <c r="K10" s="100"/>
      <c r="L10" s="100"/>
      <c r="M10" s="100"/>
      <c r="N10" s="100"/>
      <c r="O10" s="100"/>
      <c r="P10" s="100"/>
      <c r="Q10" s="101"/>
    </row>
    <row r="11" spans="1:17" ht="33" customHeight="1" x14ac:dyDescent="0.35">
      <c r="A11" s="13">
        <v>6</v>
      </c>
      <c r="B11" s="90" t="s">
        <v>7</v>
      </c>
      <c r="C11" s="91"/>
      <c r="D11" s="91"/>
      <c r="E11" s="91"/>
      <c r="F11" s="91"/>
      <c r="G11" s="91"/>
      <c r="H11" s="91"/>
      <c r="I11" s="91"/>
      <c r="J11" s="91"/>
      <c r="K11" s="91"/>
      <c r="L11" s="91"/>
      <c r="M11" s="91"/>
      <c r="N11" s="91"/>
      <c r="O11" s="91"/>
      <c r="P11" s="91"/>
      <c r="Q11" s="92"/>
    </row>
    <row r="13" spans="1:17" ht="15" thickBot="1" x14ac:dyDescent="0.4"/>
    <row r="14" spans="1:17" ht="38.5" customHeight="1" x14ac:dyDescent="0.35">
      <c r="B14" s="93" t="s">
        <v>5</v>
      </c>
      <c r="C14" s="94"/>
      <c r="D14" s="94"/>
      <c r="E14" s="51"/>
      <c r="F14" s="5"/>
    </row>
    <row r="15" spans="1:17" x14ac:dyDescent="0.35">
      <c r="B15" s="6"/>
      <c r="C15" s="7"/>
      <c r="D15" s="7"/>
      <c r="E15" s="7"/>
      <c r="F15" s="8"/>
      <c r="L15" s="50"/>
    </row>
    <row r="16" spans="1:17" ht="32" customHeight="1" x14ac:dyDescent="0.35">
      <c r="B16" s="102" t="s">
        <v>6</v>
      </c>
      <c r="C16" s="103"/>
      <c r="D16" s="103"/>
      <c r="E16" s="104"/>
      <c r="F16" s="105"/>
    </row>
    <row r="17" spans="2:6" x14ac:dyDescent="0.35">
      <c r="B17" s="6"/>
      <c r="C17" s="9"/>
      <c r="D17" s="7"/>
      <c r="E17" s="9"/>
      <c r="F17" s="8"/>
    </row>
    <row r="18" spans="2:6" ht="15" thickBot="1" x14ac:dyDescent="0.4">
      <c r="B18" s="80" t="s">
        <v>8</v>
      </c>
      <c r="C18" s="81"/>
      <c r="D18" s="81"/>
      <c r="E18" s="82"/>
      <c r="F18" s="83"/>
    </row>
    <row r="19" spans="2:6" x14ac:dyDescent="0.35">
      <c r="C19" s="10"/>
      <c r="E19" s="10"/>
    </row>
    <row r="20" spans="2:6" x14ac:dyDescent="0.35">
      <c r="C20" s="10"/>
      <c r="E20" s="10"/>
    </row>
    <row r="21" spans="2:6" x14ac:dyDescent="0.35">
      <c r="C21" s="10"/>
    </row>
  </sheetData>
  <mergeCells count="14">
    <mergeCell ref="B1:J1"/>
    <mergeCell ref="B2:J2"/>
    <mergeCell ref="B4:E4"/>
    <mergeCell ref="B10:Q10"/>
    <mergeCell ref="B16:D16"/>
    <mergeCell ref="E16:F16"/>
    <mergeCell ref="B18:D18"/>
    <mergeCell ref="E18:F18"/>
    <mergeCell ref="B6:Q6"/>
    <mergeCell ref="B7:Q7"/>
    <mergeCell ref="B8:Q8"/>
    <mergeCell ref="B9:Q9"/>
    <mergeCell ref="B11:Q11"/>
    <mergeCell ref="B14:D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2B830-0355-4C5D-AB48-386146916CD4}">
  <dimension ref="A1:O60"/>
  <sheetViews>
    <sheetView tabSelected="1" workbookViewId="0">
      <selection activeCell="B53" sqref="B53"/>
    </sheetView>
  </sheetViews>
  <sheetFormatPr defaultRowHeight="14.5" x14ac:dyDescent="0.35"/>
  <cols>
    <col min="1" max="1" width="8.7265625" style="46"/>
    <col min="2" max="2" width="27.36328125" style="17" customWidth="1"/>
    <col min="3" max="3" width="15.1796875" style="17" customWidth="1"/>
    <col min="4" max="5" width="15.1796875" style="67" customWidth="1"/>
    <col min="6" max="6" width="20.6328125" style="17" customWidth="1"/>
    <col min="7" max="7" width="15.1796875" style="17" customWidth="1"/>
    <col min="8" max="8" width="37.90625" style="16" customWidth="1"/>
    <col min="9" max="9" width="13" style="16" customWidth="1"/>
    <col min="10" max="11" width="15.26953125" style="16" customWidth="1"/>
    <col min="12" max="12" width="12.453125" style="16" customWidth="1"/>
    <col min="13" max="13" width="13" style="16" customWidth="1"/>
    <col min="14" max="16384" width="8.7265625" style="16"/>
  </cols>
  <sheetData>
    <row r="1" spans="1:15" x14ac:dyDescent="0.35">
      <c r="B1" s="15" t="s">
        <v>9</v>
      </c>
      <c r="C1" s="15"/>
      <c r="D1" s="62"/>
      <c r="E1" s="62"/>
      <c r="F1" s="15"/>
      <c r="G1" s="15"/>
    </row>
    <row r="2" spans="1:15" ht="30" customHeight="1" x14ac:dyDescent="0.35">
      <c r="B2" s="109" t="s">
        <v>218</v>
      </c>
      <c r="C2" s="110"/>
      <c r="D2" s="110"/>
      <c r="E2" s="110"/>
      <c r="F2" s="110"/>
      <c r="G2" s="110"/>
      <c r="H2" s="110"/>
    </row>
    <row r="3" spans="1:15" ht="38.5" customHeight="1" x14ac:dyDescent="0.35">
      <c r="B3" s="109" t="s">
        <v>58</v>
      </c>
      <c r="C3" s="110"/>
      <c r="D3" s="110"/>
      <c r="E3" s="110"/>
      <c r="F3" s="110"/>
      <c r="G3" s="110"/>
      <c r="H3" s="110"/>
    </row>
    <row r="4" spans="1:15" x14ac:dyDescent="0.35">
      <c r="B4" s="111" t="s">
        <v>59</v>
      </c>
      <c r="C4" s="112"/>
      <c r="D4" s="112"/>
      <c r="E4" s="112"/>
      <c r="F4" s="112"/>
      <c r="G4" s="112"/>
      <c r="H4" s="112"/>
    </row>
    <row r="5" spans="1:15" ht="33" customHeight="1" x14ac:dyDescent="0.35">
      <c r="B5" s="113" t="s">
        <v>217</v>
      </c>
      <c r="C5" s="114"/>
      <c r="D5" s="114"/>
      <c r="E5" s="114"/>
      <c r="F5" s="114"/>
      <c r="G5" s="114"/>
      <c r="H5" s="48"/>
    </row>
    <row r="6" spans="1:15" ht="91.5" x14ac:dyDescent="0.35">
      <c r="A6" s="47" t="s">
        <v>96</v>
      </c>
      <c r="B6" s="106" t="s">
        <v>10</v>
      </c>
      <c r="C6" s="107"/>
      <c r="D6" s="63" t="s">
        <v>205</v>
      </c>
      <c r="E6" s="63" t="s">
        <v>206</v>
      </c>
      <c r="F6" s="108" t="s">
        <v>136</v>
      </c>
      <c r="G6" s="107"/>
      <c r="H6" s="108" t="s">
        <v>133</v>
      </c>
      <c r="I6" s="107"/>
      <c r="J6" s="14" t="s">
        <v>131</v>
      </c>
      <c r="K6" s="14" t="s">
        <v>132</v>
      </c>
      <c r="L6" s="14" t="s">
        <v>134</v>
      </c>
      <c r="M6" s="14" t="s">
        <v>135</v>
      </c>
      <c r="N6" s="60" t="s">
        <v>203</v>
      </c>
      <c r="O6" s="60" t="s">
        <v>204</v>
      </c>
    </row>
    <row r="7" spans="1:15" s="20" customFormat="1" ht="26" x14ac:dyDescent="0.3">
      <c r="A7" s="73" t="s">
        <v>97</v>
      </c>
      <c r="B7" s="70" t="s">
        <v>11</v>
      </c>
      <c r="C7" s="70" t="s">
        <v>44</v>
      </c>
      <c r="D7" s="64" t="s">
        <v>207</v>
      </c>
      <c r="E7" s="68">
        <v>100</v>
      </c>
      <c r="F7" s="19"/>
      <c r="G7" s="19"/>
      <c r="H7" s="18"/>
      <c r="I7" s="18"/>
      <c r="J7" s="18"/>
      <c r="K7" s="18"/>
      <c r="L7" s="18"/>
      <c r="M7" s="18"/>
      <c r="N7" s="61">
        <f>E7*L7</f>
        <v>0</v>
      </c>
      <c r="O7" s="61">
        <f>M7*E7</f>
        <v>0</v>
      </c>
    </row>
    <row r="8" spans="1:15" s="20" customFormat="1" ht="26" x14ac:dyDescent="0.3">
      <c r="A8" s="73" t="s">
        <v>98</v>
      </c>
      <c r="B8" s="70" t="s">
        <v>219</v>
      </c>
      <c r="C8" s="70" t="s">
        <v>45</v>
      </c>
      <c r="D8" s="64" t="s">
        <v>208</v>
      </c>
      <c r="E8" s="68">
        <v>8750</v>
      </c>
      <c r="F8" s="19"/>
      <c r="G8" s="19"/>
      <c r="H8" s="18"/>
      <c r="I8" s="18"/>
      <c r="J8" s="18"/>
      <c r="K8" s="18"/>
      <c r="L8" s="18"/>
      <c r="M8" s="18"/>
      <c r="N8" s="66">
        <f t="shared" ref="N8:N50" si="0">E8*L8</f>
        <v>0</v>
      </c>
      <c r="O8" s="66">
        <f t="shared" ref="O8:O50" si="1">M8*E8</f>
        <v>0</v>
      </c>
    </row>
    <row r="9" spans="1:15" s="20" customFormat="1" ht="26" x14ac:dyDescent="0.3">
      <c r="A9" s="74" t="s">
        <v>99</v>
      </c>
      <c r="B9" s="71" t="s">
        <v>12</v>
      </c>
      <c r="C9" s="71" t="s">
        <v>45</v>
      </c>
      <c r="D9" s="65" t="s">
        <v>207</v>
      </c>
      <c r="E9" s="68">
        <v>7000</v>
      </c>
      <c r="F9" s="49"/>
      <c r="G9" s="49"/>
      <c r="H9" s="18"/>
      <c r="I9" s="18"/>
      <c r="J9" s="18"/>
      <c r="K9" s="18"/>
      <c r="L9" s="18"/>
      <c r="M9" s="18"/>
      <c r="N9" s="66">
        <f t="shared" si="0"/>
        <v>0</v>
      </c>
      <c r="O9" s="66">
        <f t="shared" si="1"/>
        <v>0</v>
      </c>
    </row>
    <row r="10" spans="1:15" s="20" customFormat="1" ht="39" x14ac:dyDescent="0.3">
      <c r="A10" s="73" t="s">
        <v>220</v>
      </c>
      <c r="B10" s="70" t="s">
        <v>13</v>
      </c>
      <c r="C10" s="70" t="s">
        <v>45</v>
      </c>
      <c r="D10" s="64" t="s">
        <v>209</v>
      </c>
      <c r="E10" s="68">
        <v>6250</v>
      </c>
      <c r="F10" s="19"/>
      <c r="G10" s="19"/>
      <c r="H10" s="18"/>
      <c r="I10" s="18"/>
      <c r="J10" s="18"/>
      <c r="K10" s="18"/>
      <c r="L10" s="18"/>
      <c r="M10" s="18"/>
      <c r="N10" s="66">
        <f t="shared" si="0"/>
        <v>0</v>
      </c>
      <c r="O10" s="66">
        <f t="shared" si="1"/>
        <v>0</v>
      </c>
    </row>
    <row r="11" spans="1:15" s="20" customFormat="1" ht="52" x14ac:dyDescent="0.3">
      <c r="A11" s="78" t="s">
        <v>98</v>
      </c>
      <c r="B11" s="79" t="s">
        <v>14</v>
      </c>
      <c r="C11" s="79" t="s">
        <v>46</v>
      </c>
      <c r="D11" s="64" t="s">
        <v>210</v>
      </c>
      <c r="E11" s="69" t="s">
        <v>211</v>
      </c>
      <c r="F11" s="69" t="s">
        <v>211</v>
      </c>
      <c r="G11" s="69" t="s">
        <v>211</v>
      </c>
      <c r="H11" s="69" t="s">
        <v>211</v>
      </c>
      <c r="I11" s="69" t="s">
        <v>211</v>
      </c>
      <c r="J11" s="69" t="s">
        <v>211</v>
      </c>
      <c r="K11" s="69" t="s">
        <v>211</v>
      </c>
      <c r="L11" s="69" t="s">
        <v>211</v>
      </c>
      <c r="M11" s="69" t="s">
        <v>211</v>
      </c>
      <c r="N11" s="66">
        <v>0</v>
      </c>
      <c r="O11" s="66">
        <v>0</v>
      </c>
    </row>
    <row r="12" spans="1:15" s="20" customFormat="1" ht="26" x14ac:dyDescent="0.3">
      <c r="A12" s="73" t="s">
        <v>100</v>
      </c>
      <c r="B12" s="72" t="s">
        <v>137</v>
      </c>
      <c r="C12" s="70" t="s">
        <v>47</v>
      </c>
      <c r="D12" s="64" t="s">
        <v>207</v>
      </c>
      <c r="E12" s="68">
        <v>3850</v>
      </c>
      <c r="F12" s="19"/>
      <c r="G12" s="19"/>
      <c r="H12" s="18"/>
      <c r="I12" s="18"/>
      <c r="J12" s="18"/>
      <c r="K12" s="18"/>
      <c r="L12" s="18"/>
      <c r="M12" s="18"/>
      <c r="N12" s="66">
        <f t="shared" si="0"/>
        <v>0</v>
      </c>
      <c r="O12" s="66">
        <f t="shared" si="1"/>
        <v>0</v>
      </c>
    </row>
    <row r="13" spans="1:15" s="20" customFormat="1" ht="39" x14ac:dyDescent="0.3">
      <c r="A13" s="73" t="s">
        <v>101</v>
      </c>
      <c r="B13" s="70" t="s">
        <v>221</v>
      </c>
      <c r="C13" s="70" t="s">
        <v>46</v>
      </c>
      <c r="D13" s="64" t="s">
        <v>212</v>
      </c>
      <c r="E13" s="68">
        <v>3600</v>
      </c>
      <c r="F13" s="19"/>
      <c r="G13" s="19"/>
      <c r="H13" s="18"/>
      <c r="I13" s="18"/>
      <c r="J13" s="18"/>
      <c r="K13" s="18"/>
      <c r="L13" s="18"/>
      <c r="M13" s="18"/>
      <c r="N13" s="66">
        <f t="shared" si="0"/>
        <v>0</v>
      </c>
      <c r="O13" s="66">
        <f t="shared" si="1"/>
        <v>0</v>
      </c>
    </row>
    <row r="14" spans="1:15" s="20" customFormat="1" ht="26" x14ac:dyDescent="0.3">
      <c r="A14" s="73" t="s">
        <v>102</v>
      </c>
      <c r="B14" s="70" t="s">
        <v>15</v>
      </c>
      <c r="C14" s="70" t="s">
        <v>51</v>
      </c>
      <c r="D14" s="64" t="s">
        <v>207</v>
      </c>
      <c r="E14" s="68">
        <v>3450</v>
      </c>
      <c r="F14" s="19"/>
      <c r="G14" s="19"/>
      <c r="H14" s="18"/>
      <c r="I14" s="18"/>
      <c r="J14" s="18"/>
      <c r="K14" s="18"/>
      <c r="L14" s="18"/>
      <c r="M14" s="18"/>
      <c r="N14" s="66">
        <f t="shared" si="0"/>
        <v>0</v>
      </c>
      <c r="O14" s="66">
        <f t="shared" si="1"/>
        <v>0</v>
      </c>
    </row>
    <row r="15" spans="1:15" s="20" customFormat="1" ht="26" x14ac:dyDescent="0.3">
      <c r="A15" s="73" t="s">
        <v>103</v>
      </c>
      <c r="B15" s="70" t="s">
        <v>16</v>
      </c>
      <c r="C15" s="70" t="s">
        <v>48</v>
      </c>
      <c r="D15" s="64" t="s">
        <v>207</v>
      </c>
      <c r="E15" s="68">
        <v>2900</v>
      </c>
      <c r="F15" s="19"/>
      <c r="G15" s="19"/>
      <c r="H15" s="18"/>
      <c r="I15" s="18"/>
      <c r="J15" s="18"/>
      <c r="K15" s="18"/>
      <c r="L15" s="18"/>
      <c r="M15" s="18"/>
      <c r="N15" s="66">
        <f t="shared" si="0"/>
        <v>0</v>
      </c>
      <c r="O15" s="66">
        <f t="shared" si="1"/>
        <v>0</v>
      </c>
    </row>
    <row r="16" spans="1:15" s="20" customFormat="1" ht="26" x14ac:dyDescent="0.3">
      <c r="A16" s="73" t="s">
        <v>104</v>
      </c>
      <c r="B16" s="70" t="s">
        <v>17</v>
      </c>
      <c r="C16" s="70" t="s">
        <v>49</v>
      </c>
      <c r="D16" s="64" t="s">
        <v>207</v>
      </c>
      <c r="E16" s="68">
        <v>2700</v>
      </c>
      <c r="F16" s="19"/>
      <c r="G16" s="19"/>
      <c r="H16" s="18"/>
      <c r="I16" s="18"/>
      <c r="J16" s="18"/>
      <c r="K16" s="18"/>
      <c r="L16" s="18"/>
      <c r="M16" s="18"/>
      <c r="N16" s="66">
        <f t="shared" si="0"/>
        <v>0</v>
      </c>
      <c r="O16" s="66">
        <f t="shared" si="1"/>
        <v>0</v>
      </c>
    </row>
    <row r="17" spans="1:15" s="20" customFormat="1" ht="39" x14ac:dyDescent="0.3">
      <c r="A17" s="73" t="s">
        <v>105</v>
      </c>
      <c r="B17" s="70" t="s">
        <v>18</v>
      </c>
      <c r="C17" s="70" t="s">
        <v>222</v>
      </c>
      <c r="D17" s="64" t="s">
        <v>213</v>
      </c>
      <c r="E17" s="68">
        <v>2650</v>
      </c>
      <c r="F17" s="19"/>
      <c r="G17" s="19"/>
      <c r="H17" s="18"/>
      <c r="I17" s="18"/>
      <c r="J17" s="18"/>
      <c r="K17" s="18"/>
      <c r="L17" s="18"/>
      <c r="M17" s="18"/>
      <c r="N17" s="66">
        <f t="shared" si="0"/>
        <v>0</v>
      </c>
      <c r="O17" s="66">
        <f t="shared" si="1"/>
        <v>0</v>
      </c>
    </row>
    <row r="18" spans="1:15" s="20" customFormat="1" ht="26" x14ac:dyDescent="0.3">
      <c r="A18" s="76" t="s">
        <v>196</v>
      </c>
      <c r="B18" s="77" t="s">
        <v>195</v>
      </c>
      <c r="C18" s="70" t="s">
        <v>194</v>
      </c>
      <c r="D18" s="64" t="s">
        <v>207</v>
      </c>
      <c r="E18" s="68">
        <v>2600</v>
      </c>
      <c r="F18" s="19"/>
      <c r="G18" s="19"/>
      <c r="H18" s="18"/>
      <c r="I18" s="18"/>
      <c r="J18" s="18"/>
      <c r="K18" s="18"/>
      <c r="L18" s="18"/>
      <c r="M18" s="18"/>
      <c r="N18" s="66">
        <f t="shared" si="0"/>
        <v>0</v>
      </c>
      <c r="O18" s="66">
        <f t="shared" si="1"/>
        <v>0</v>
      </c>
    </row>
    <row r="19" spans="1:15" s="20" customFormat="1" ht="26" x14ac:dyDescent="0.3">
      <c r="A19" s="73" t="s">
        <v>106</v>
      </c>
      <c r="B19" s="70" t="s">
        <v>19</v>
      </c>
      <c r="C19" s="70" t="s">
        <v>50</v>
      </c>
      <c r="D19" s="64" t="s">
        <v>207</v>
      </c>
      <c r="E19" s="68">
        <v>2550</v>
      </c>
      <c r="F19" s="19"/>
      <c r="G19" s="19"/>
      <c r="H19" s="18"/>
      <c r="I19" s="18"/>
      <c r="J19" s="18"/>
      <c r="K19" s="18"/>
      <c r="L19" s="18"/>
      <c r="M19" s="18"/>
      <c r="N19" s="66">
        <f t="shared" si="0"/>
        <v>0</v>
      </c>
      <c r="O19" s="66">
        <f t="shared" si="1"/>
        <v>0</v>
      </c>
    </row>
    <row r="20" spans="1:15" s="20" customFormat="1" ht="26" x14ac:dyDescent="0.3">
      <c r="A20" s="73" t="s">
        <v>107</v>
      </c>
      <c r="B20" s="70" t="s">
        <v>20</v>
      </c>
      <c r="C20" s="70" t="s">
        <v>45</v>
      </c>
      <c r="D20" s="64" t="s">
        <v>214</v>
      </c>
      <c r="E20" s="68">
        <v>2250</v>
      </c>
      <c r="F20" s="19"/>
      <c r="G20" s="19"/>
      <c r="H20" s="18"/>
      <c r="I20" s="18"/>
      <c r="J20" s="18"/>
      <c r="K20" s="18"/>
      <c r="L20" s="18"/>
      <c r="M20" s="18"/>
      <c r="N20" s="66">
        <f t="shared" si="0"/>
        <v>0</v>
      </c>
      <c r="O20" s="66">
        <f t="shared" si="1"/>
        <v>0</v>
      </c>
    </row>
    <row r="21" spans="1:15" s="20" customFormat="1" ht="26" x14ac:dyDescent="0.3">
      <c r="A21" s="73" t="s">
        <v>108</v>
      </c>
      <c r="B21" s="70" t="s">
        <v>21</v>
      </c>
      <c r="C21" s="70" t="s">
        <v>45</v>
      </c>
      <c r="D21" s="64" t="s">
        <v>207</v>
      </c>
      <c r="E21" s="68">
        <v>2050</v>
      </c>
      <c r="F21" s="19"/>
      <c r="G21" s="19"/>
      <c r="H21" s="18"/>
      <c r="I21" s="18"/>
      <c r="J21" s="18"/>
      <c r="K21" s="18"/>
      <c r="L21" s="18"/>
      <c r="M21" s="18"/>
      <c r="N21" s="66">
        <f t="shared" si="0"/>
        <v>0</v>
      </c>
      <c r="O21" s="66">
        <f t="shared" si="1"/>
        <v>0</v>
      </c>
    </row>
    <row r="22" spans="1:15" s="20" customFormat="1" ht="26" x14ac:dyDescent="0.3">
      <c r="A22" s="73" t="s">
        <v>109</v>
      </c>
      <c r="B22" s="70" t="s">
        <v>22</v>
      </c>
      <c r="C22" s="70" t="s">
        <v>45</v>
      </c>
      <c r="D22" s="64" t="s">
        <v>207</v>
      </c>
      <c r="E22" s="68">
        <v>2050</v>
      </c>
      <c r="F22" s="19"/>
      <c r="G22" s="19"/>
      <c r="H22" s="18"/>
      <c r="I22" s="18"/>
      <c r="J22" s="18"/>
      <c r="K22" s="18"/>
      <c r="L22" s="18"/>
      <c r="M22" s="18"/>
      <c r="N22" s="66">
        <f t="shared" si="0"/>
        <v>0</v>
      </c>
      <c r="O22" s="66">
        <f t="shared" si="1"/>
        <v>0</v>
      </c>
    </row>
    <row r="23" spans="1:15" s="20" customFormat="1" ht="39" x14ac:dyDescent="0.3">
      <c r="A23" s="73" t="s">
        <v>223</v>
      </c>
      <c r="B23" s="75" t="s">
        <v>224</v>
      </c>
      <c r="C23" s="70" t="s">
        <v>51</v>
      </c>
      <c r="D23" s="64" t="s">
        <v>215</v>
      </c>
      <c r="E23" s="68">
        <v>2000</v>
      </c>
      <c r="F23" s="19"/>
      <c r="G23" s="19"/>
      <c r="H23" s="18"/>
      <c r="I23" s="18"/>
      <c r="J23" s="18"/>
      <c r="K23" s="18"/>
      <c r="L23" s="18"/>
      <c r="M23" s="18"/>
      <c r="N23" s="66">
        <f t="shared" si="0"/>
        <v>0</v>
      </c>
      <c r="O23" s="66">
        <f t="shared" si="1"/>
        <v>0</v>
      </c>
    </row>
    <row r="24" spans="1:15" s="20" customFormat="1" ht="26" x14ac:dyDescent="0.3">
      <c r="A24" s="74" t="s">
        <v>110</v>
      </c>
      <c r="B24" s="71" t="s">
        <v>23</v>
      </c>
      <c r="C24" s="71" t="s">
        <v>45</v>
      </c>
      <c r="D24" s="65" t="s">
        <v>207</v>
      </c>
      <c r="E24" s="68">
        <v>2000</v>
      </c>
      <c r="F24" s="49"/>
      <c r="G24" s="49"/>
      <c r="H24" s="18"/>
      <c r="I24" s="18"/>
      <c r="J24" s="18"/>
      <c r="K24" s="18"/>
      <c r="L24" s="18"/>
      <c r="M24" s="18"/>
      <c r="N24" s="66">
        <f t="shared" si="0"/>
        <v>0</v>
      </c>
      <c r="O24" s="66">
        <f t="shared" si="1"/>
        <v>0</v>
      </c>
    </row>
    <row r="25" spans="1:15" s="20" customFormat="1" ht="26" x14ac:dyDescent="0.3">
      <c r="A25" s="73" t="s">
        <v>111</v>
      </c>
      <c r="B25" s="70" t="s">
        <v>24</v>
      </c>
      <c r="C25" s="70" t="s">
        <v>45</v>
      </c>
      <c r="D25" s="64" t="s">
        <v>214</v>
      </c>
      <c r="E25" s="68">
        <v>1970</v>
      </c>
      <c r="F25" s="19"/>
      <c r="G25" s="19"/>
      <c r="H25" s="18"/>
      <c r="I25" s="18"/>
      <c r="J25" s="18"/>
      <c r="K25" s="18"/>
      <c r="L25" s="18"/>
      <c r="M25" s="18"/>
      <c r="N25" s="66">
        <f t="shared" si="0"/>
        <v>0</v>
      </c>
      <c r="O25" s="66">
        <f t="shared" si="1"/>
        <v>0</v>
      </c>
    </row>
    <row r="26" spans="1:15" s="20" customFormat="1" ht="39" x14ac:dyDescent="0.3">
      <c r="A26" s="73" t="s">
        <v>112</v>
      </c>
      <c r="B26" s="70" t="s">
        <v>25</v>
      </c>
      <c r="C26" s="70" t="s">
        <v>45</v>
      </c>
      <c r="D26" s="64" t="s">
        <v>214</v>
      </c>
      <c r="E26" s="68">
        <v>1250</v>
      </c>
      <c r="F26" s="19"/>
      <c r="G26" s="19"/>
      <c r="H26" s="18"/>
      <c r="I26" s="18"/>
      <c r="J26" s="18"/>
      <c r="K26" s="18"/>
      <c r="L26" s="18"/>
      <c r="M26" s="18"/>
      <c r="N26" s="66">
        <f t="shared" si="0"/>
        <v>0</v>
      </c>
      <c r="O26" s="66">
        <f t="shared" si="1"/>
        <v>0</v>
      </c>
    </row>
    <row r="27" spans="1:15" s="20" customFormat="1" ht="26" x14ac:dyDescent="0.3">
      <c r="A27" s="73" t="s">
        <v>113</v>
      </c>
      <c r="B27" s="71" t="s">
        <v>26</v>
      </c>
      <c r="C27" s="70" t="s">
        <v>45</v>
      </c>
      <c r="D27" s="64" t="s">
        <v>214</v>
      </c>
      <c r="E27" s="68">
        <v>1200</v>
      </c>
      <c r="F27" s="19"/>
      <c r="G27" s="19"/>
      <c r="H27" s="18"/>
      <c r="I27" s="18"/>
      <c r="J27" s="18"/>
      <c r="K27" s="18"/>
      <c r="L27" s="18"/>
      <c r="M27" s="18"/>
      <c r="N27" s="66">
        <f t="shared" si="0"/>
        <v>0</v>
      </c>
      <c r="O27" s="66">
        <f t="shared" si="1"/>
        <v>0</v>
      </c>
    </row>
    <row r="28" spans="1:15" s="20" customFormat="1" ht="26" x14ac:dyDescent="0.3">
      <c r="A28" s="73" t="s">
        <v>114</v>
      </c>
      <c r="B28" s="70" t="s">
        <v>27</v>
      </c>
      <c r="C28" s="70" t="s">
        <v>53</v>
      </c>
      <c r="D28" s="64" t="s">
        <v>207</v>
      </c>
      <c r="E28" s="68">
        <v>1200</v>
      </c>
      <c r="F28" s="19"/>
      <c r="G28" s="19"/>
      <c r="H28" s="18"/>
      <c r="I28" s="18"/>
      <c r="J28" s="18"/>
      <c r="K28" s="18"/>
      <c r="L28" s="18"/>
      <c r="M28" s="18"/>
      <c r="N28" s="66">
        <f t="shared" si="0"/>
        <v>0</v>
      </c>
      <c r="O28" s="66">
        <f t="shared" si="1"/>
        <v>0</v>
      </c>
    </row>
    <row r="29" spans="1:15" s="20" customFormat="1" ht="52" x14ac:dyDescent="0.3">
      <c r="A29" s="73" t="s">
        <v>115</v>
      </c>
      <c r="B29" s="70" t="s">
        <v>28</v>
      </c>
      <c r="C29" s="70" t="s">
        <v>54</v>
      </c>
      <c r="D29" s="64" t="s">
        <v>207</v>
      </c>
      <c r="E29" s="68">
        <v>1050</v>
      </c>
      <c r="F29" s="19"/>
      <c r="G29" s="19"/>
      <c r="H29" s="18"/>
      <c r="I29" s="18"/>
      <c r="J29" s="18"/>
      <c r="K29" s="18"/>
      <c r="L29" s="18"/>
      <c r="M29" s="18"/>
      <c r="N29" s="66">
        <f t="shared" si="0"/>
        <v>0</v>
      </c>
      <c r="O29" s="66">
        <f t="shared" si="1"/>
        <v>0</v>
      </c>
    </row>
    <row r="30" spans="1:15" s="20" customFormat="1" ht="26" x14ac:dyDescent="0.3">
      <c r="A30" s="73" t="s">
        <v>116</v>
      </c>
      <c r="B30" s="70" t="s">
        <v>29</v>
      </c>
      <c r="C30" s="70" t="s">
        <v>45</v>
      </c>
      <c r="D30" s="64" t="s">
        <v>207</v>
      </c>
      <c r="E30" s="68">
        <v>1050</v>
      </c>
      <c r="F30" s="19"/>
      <c r="G30" s="19"/>
      <c r="H30" s="18"/>
      <c r="I30" s="18"/>
      <c r="J30" s="18"/>
      <c r="K30" s="18"/>
      <c r="L30" s="18"/>
      <c r="M30" s="18"/>
      <c r="N30" s="66">
        <f t="shared" si="0"/>
        <v>0</v>
      </c>
      <c r="O30" s="66">
        <f t="shared" si="1"/>
        <v>0</v>
      </c>
    </row>
    <row r="31" spans="1:15" s="20" customFormat="1" ht="39" x14ac:dyDescent="0.3">
      <c r="A31" s="74" t="s">
        <v>117</v>
      </c>
      <c r="B31" s="71" t="s">
        <v>30</v>
      </c>
      <c r="C31" s="71" t="s">
        <v>225</v>
      </c>
      <c r="D31" s="65" t="s">
        <v>208</v>
      </c>
      <c r="E31" s="68">
        <v>1050</v>
      </c>
      <c r="F31" s="49"/>
      <c r="G31" s="49"/>
      <c r="H31" s="18"/>
      <c r="I31" s="18"/>
      <c r="J31" s="18"/>
      <c r="K31" s="18"/>
      <c r="L31" s="18"/>
      <c r="M31" s="18"/>
      <c r="N31" s="66">
        <f t="shared" si="0"/>
        <v>0</v>
      </c>
      <c r="O31" s="66">
        <f t="shared" si="1"/>
        <v>0</v>
      </c>
    </row>
    <row r="32" spans="1:15" s="20" customFormat="1" ht="39" x14ac:dyDescent="0.3">
      <c r="A32" s="73" t="s">
        <v>226</v>
      </c>
      <c r="B32" s="70" t="s">
        <v>227</v>
      </c>
      <c r="C32" s="70" t="s">
        <v>45</v>
      </c>
      <c r="D32" s="64" t="s">
        <v>215</v>
      </c>
      <c r="E32" s="68">
        <v>950</v>
      </c>
      <c r="F32" s="19"/>
      <c r="G32" s="19"/>
      <c r="H32" s="18"/>
      <c r="I32" s="18"/>
      <c r="J32" s="18"/>
      <c r="K32" s="18"/>
      <c r="L32" s="18"/>
      <c r="M32" s="18"/>
      <c r="N32" s="66">
        <f t="shared" si="0"/>
        <v>0</v>
      </c>
      <c r="O32" s="66">
        <f t="shared" si="1"/>
        <v>0</v>
      </c>
    </row>
    <row r="33" spans="1:15" s="20" customFormat="1" ht="39" x14ac:dyDescent="0.3">
      <c r="A33" s="73" t="s">
        <v>118</v>
      </c>
      <c r="B33" s="70" t="s">
        <v>31</v>
      </c>
      <c r="C33" s="70" t="s">
        <v>45</v>
      </c>
      <c r="D33" s="64" t="s">
        <v>207</v>
      </c>
      <c r="E33" s="68">
        <v>950</v>
      </c>
      <c r="F33" s="19"/>
      <c r="G33" s="19"/>
      <c r="H33" s="18"/>
      <c r="I33" s="18"/>
      <c r="J33" s="18"/>
      <c r="K33" s="18"/>
      <c r="L33" s="18"/>
      <c r="M33" s="18"/>
      <c r="N33" s="66">
        <f t="shared" si="0"/>
        <v>0</v>
      </c>
      <c r="O33" s="66">
        <f t="shared" si="1"/>
        <v>0</v>
      </c>
    </row>
    <row r="34" spans="1:15" s="20" customFormat="1" ht="26" x14ac:dyDescent="0.3">
      <c r="A34" s="73" t="s">
        <v>119</v>
      </c>
      <c r="B34" s="70" t="s">
        <v>32</v>
      </c>
      <c r="C34" s="70" t="s">
        <v>45</v>
      </c>
      <c r="D34" s="64" t="s">
        <v>207</v>
      </c>
      <c r="E34" s="68">
        <v>900</v>
      </c>
      <c r="F34" s="19"/>
      <c r="G34" s="19"/>
      <c r="H34" s="18"/>
      <c r="I34" s="18"/>
      <c r="J34" s="18"/>
      <c r="K34" s="18"/>
      <c r="L34" s="18"/>
      <c r="M34" s="18"/>
      <c r="N34" s="66">
        <f t="shared" si="0"/>
        <v>0</v>
      </c>
      <c r="O34" s="66">
        <f t="shared" si="1"/>
        <v>0</v>
      </c>
    </row>
    <row r="35" spans="1:15" s="20" customFormat="1" ht="39" x14ac:dyDescent="0.3">
      <c r="A35" s="73" t="s">
        <v>228</v>
      </c>
      <c r="B35" s="70" t="s">
        <v>229</v>
      </c>
      <c r="C35" s="70" t="s">
        <v>45</v>
      </c>
      <c r="D35" s="64" t="s">
        <v>215</v>
      </c>
      <c r="E35" s="68">
        <v>850</v>
      </c>
      <c r="F35" s="19"/>
      <c r="G35" s="19"/>
      <c r="H35" s="18"/>
      <c r="I35" s="18"/>
      <c r="J35" s="18"/>
      <c r="K35" s="18"/>
      <c r="L35" s="18"/>
      <c r="M35" s="18"/>
      <c r="N35" s="66">
        <f t="shared" si="0"/>
        <v>0</v>
      </c>
      <c r="O35" s="66">
        <f t="shared" si="1"/>
        <v>0</v>
      </c>
    </row>
    <row r="36" spans="1:15" s="20" customFormat="1" ht="26" x14ac:dyDescent="0.3">
      <c r="A36" s="73" t="s">
        <v>120</v>
      </c>
      <c r="B36" s="70" t="s">
        <v>33</v>
      </c>
      <c r="C36" s="70" t="s">
        <v>45</v>
      </c>
      <c r="D36" s="64" t="s">
        <v>207</v>
      </c>
      <c r="E36" s="68">
        <v>850</v>
      </c>
      <c r="F36" s="19"/>
      <c r="G36" s="19"/>
      <c r="H36" s="18"/>
      <c r="I36" s="18"/>
      <c r="J36" s="18"/>
      <c r="K36" s="18"/>
      <c r="L36" s="18"/>
      <c r="M36" s="18"/>
      <c r="N36" s="66">
        <f t="shared" si="0"/>
        <v>0</v>
      </c>
      <c r="O36" s="66">
        <f t="shared" si="1"/>
        <v>0</v>
      </c>
    </row>
    <row r="37" spans="1:15" s="20" customFormat="1" ht="39" x14ac:dyDescent="0.3">
      <c r="A37" s="73" t="s">
        <v>230</v>
      </c>
      <c r="B37" s="70" t="s">
        <v>231</v>
      </c>
      <c r="C37" s="70" t="s">
        <v>55</v>
      </c>
      <c r="D37" s="64" t="s">
        <v>215</v>
      </c>
      <c r="E37" s="68">
        <v>800</v>
      </c>
      <c r="F37" s="19"/>
      <c r="G37" s="19"/>
      <c r="H37" s="18"/>
      <c r="I37" s="18"/>
      <c r="J37" s="18"/>
      <c r="K37" s="18"/>
      <c r="L37" s="18"/>
      <c r="M37" s="18"/>
      <c r="N37" s="66">
        <f t="shared" si="0"/>
        <v>0</v>
      </c>
      <c r="O37" s="66">
        <f t="shared" si="1"/>
        <v>0</v>
      </c>
    </row>
    <row r="38" spans="1:15" s="20" customFormat="1" ht="26" x14ac:dyDescent="0.3">
      <c r="A38" s="73" t="s">
        <v>121</v>
      </c>
      <c r="B38" s="70" t="s">
        <v>34</v>
      </c>
      <c r="C38" s="70" t="s">
        <v>45</v>
      </c>
      <c r="D38" s="64" t="s">
        <v>207</v>
      </c>
      <c r="E38" s="68">
        <v>800</v>
      </c>
      <c r="F38" s="19"/>
      <c r="G38" s="19"/>
      <c r="H38" s="18"/>
      <c r="I38" s="18"/>
      <c r="J38" s="18"/>
      <c r="K38" s="18"/>
      <c r="L38" s="18"/>
      <c r="M38" s="18"/>
      <c r="N38" s="66">
        <f t="shared" si="0"/>
        <v>0</v>
      </c>
      <c r="O38" s="66">
        <f t="shared" si="1"/>
        <v>0</v>
      </c>
    </row>
    <row r="39" spans="1:15" s="20" customFormat="1" ht="26" x14ac:dyDescent="0.3">
      <c r="A39" s="73" t="s">
        <v>122</v>
      </c>
      <c r="B39" s="70" t="s">
        <v>35</v>
      </c>
      <c r="C39" s="70" t="s">
        <v>45</v>
      </c>
      <c r="D39" s="64" t="s">
        <v>207</v>
      </c>
      <c r="E39" s="68">
        <v>700</v>
      </c>
      <c r="F39" s="19"/>
      <c r="G39" s="19"/>
      <c r="H39" s="18"/>
      <c r="I39" s="18"/>
      <c r="J39" s="18"/>
      <c r="K39" s="18"/>
      <c r="L39" s="18"/>
      <c r="M39" s="18"/>
      <c r="N39" s="66">
        <f t="shared" si="0"/>
        <v>0</v>
      </c>
      <c r="O39" s="66">
        <f t="shared" si="1"/>
        <v>0</v>
      </c>
    </row>
    <row r="40" spans="1:15" s="20" customFormat="1" ht="39" x14ac:dyDescent="0.3">
      <c r="A40" s="73" t="s">
        <v>232</v>
      </c>
      <c r="B40" s="70" t="s">
        <v>233</v>
      </c>
      <c r="C40" s="70" t="s">
        <v>234</v>
      </c>
      <c r="D40" s="64" t="s">
        <v>215</v>
      </c>
      <c r="E40" s="68">
        <v>600</v>
      </c>
      <c r="F40" s="19"/>
      <c r="G40" s="19"/>
      <c r="H40" s="18"/>
      <c r="I40" s="18"/>
      <c r="J40" s="18"/>
      <c r="K40" s="18"/>
      <c r="L40" s="18"/>
      <c r="M40" s="18"/>
      <c r="N40" s="66">
        <f t="shared" si="0"/>
        <v>0</v>
      </c>
      <c r="O40" s="66">
        <f t="shared" si="1"/>
        <v>0</v>
      </c>
    </row>
    <row r="41" spans="1:15" s="20" customFormat="1" ht="39" x14ac:dyDescent="0.3">
      <c r="A41" s="73" t="s">
        <v>235</v>
      </c>
      <c r="B41" s="70" t="s">
        <v>236</v>
      </c>
      <c r="C41" s="70" t="s">
        <v>45</v>
      </c>
      <c r="D41" s="64" t="s">
        <v>215</v>
      </c>
      <c r="E41" s="68">
        <v>600</v>
      </c>
      <c r="F41" s="19"/>
      <c r="G41" s="19"/>
      <c r="H41" s="18"/>
      <c r="I41" s="18"/>
      <c r="J41" s="18"/>
      <c r="K41" s="18"/>
      <c r="L41" s="18"/>
      <c r="M41" s="18"/>
      <c r="N41" s="66">
        <f t="shared" si="0"/>
        <v>0</v>
      </c>
      <c r="O41" s="66">
        <f t="shared" si="1"/>
        <v>0</v>
      </c>
    </row>
    <row r="42" spans="1:15" s="20" customFormat="1" ht="26" x14ac:dyDescent="0.3">
      <c r="A42" s="73" t="s">
        <v>123</v>
      </c>
      <c r="B42" s="70" t="s">
        <v>36</v>
      </c>
      <c r="C42" s="70" t="s">
        <v>45</v>
      </c>
      <c r="D42" s="64" t="s">
        <v>207</v>
      </c>
      <c r="E42" s="68">
        <v>400</v>
      </c>
      <c r="F42" s="19"/>
      <c r="G42" s="19"/>
      <c r="H42" s="18"/>
      <c r="I42" s="18"/>
      <c r="J42" s="18"/>
      <c r="K42" s="18"/>
      <c r="L42" s="18"/>
      <c r="M42" s="18"/>
      <c r="N42" s="66">
        <f t="shared" si="0"/>
        <v>0</v>
      </c>
      <c r="O42" s="66">
        <f t="shared" si="1"/>
        <v>0</v>
      </c>
    </row>
    <row r="43" spans="1:15" s="20" customFormat="1" ht="52" x14ac:dyDescent="0.3">
      <c r="A43" s="73" t="s">
        <v>124</v>
      </c>
      <c r="B43" s="70" t="s">
        <v>37</v>
      </c>
      <c r="C43" s="70" t="s">
        <v>52</v>
      </c>
      <c r="D43" s="64" t="s">
        <v>216</v>
      </c>
      <c r="E43" s="68">
        <v>350</v>
      </c>
      <c r="F43" s="19"/>
      <c r="G43" s="19"/>
      <c r="H43" s="18"/>
      <c r="I43" s="18"/>
      <c r="J43" s="18"/>
      <c r="K43" s="18"/>
      <c r="L43" s="18"/>
      <c r="M43" s="18"/>
      <c r="N43" s="66">
        <f t="shared" si="0"/>
        <v>0</v>
      </c>
      <c r="O43" s="66">
        <f t="shared" si="1"/>
        <v>0</v>
      </c>
    </row>
    <row r="44" spans="1:15" s="20" customFormat="1" ht="26" x14ac:dyDescent="0.3">
      <c r="A44" s="73" t="s">
        <v>125</v>
      </c>
      <c r="B44" s="70" t="s">
        <v>38</v>
      </c>
      <c r="C44" s="70" t="s">
        <v>56</v>
      </c>
      <c r="D44" s="64" t="s">
        <v>207</v>
      </c>
      <c r="E44" s="68">
        <v>350</v>
      </c>
      <c r="F44" s="19"/>
      <c r="G44" s="19"/>
      <c r="H44" s="18"/>
      <c r="I44" s="18"/>
      <c r="J44" s="18"/>
      <c r="K44" s="18"/>
      <c r="L44" s="18"/>
      <c r="M44" s="18"/>
      <c r="N44" s="66">
        <f t="shared" si="0"/>
        <v>0</v>
      </c>
      <c r="O44" s="66">
        <f t="shared" si="1"/>
        <v>0</v>
      </c>
    </row>
    <row r="45" spans="1:15" s="20" customFormat="1" ht="26" x14ac:dyDescent="0.3">
      <c r="A45" s="74" t="s">
        <v>126</v>
      </c>
      <c r="B45" s="71" t="s">
        <v>39</v>
      </c>
      <c r="C45" s="71" t="s">
        <v>45</v>
      </c>
      <c r="D45" s="65" t="s">
        <v>208</v>
      </c>
      <c r="E45" s="68">
        <v>300</v>
      </c>
      <c r="F45" s="49"/>
      <c r="G45" s="49"/>
      <c r="H45" s="18"/>
      <c r="I45" s="18"/>
      <c r="J45" s="18"/>
      <c r="K45" s="18"/>
      <c r="L45" s="18"/>
      <c r="M45" s="18"/>
      <c r="N45" s="66">
        <f t="shared" si="0"/>
        <v>0</v>
      </c>
      <c r="O45" s="66">
        <f t="shared" si="1"/>
        <v>0</v>
      </c>
    </row>
    <row r="46" spans="1:15" s="20" customFormat="1" ht="26" x14ac:dyDescent="0.3">
      <c r="A46" s="73" t="s">
        <v>127</v>
      </c>
      <c r="B46" s="70" t="s">
        <v>40</v>
      </c>
      <c r="C46" s="70" t="s">
        <v>45</v>
      </c>
      <c r="D46" s="64" t="s">
        <v>207</v>
      </c>
      <c r="E46" s="68">
        <v>300</v>
      </c>
      <c r="F46" s="19"/>
      <c r="G46" s="19"/>
      <c r="H46" s="18"/>
      <c r="I46" s="18"/>
      <c r="J46" s="18"/>
      <c r="K46" s="18"/>
      <c r="L46" s="18"/>
      <c r="M46" s="18"/>
      <c r="N46" s="66">
        <f t="shared" si="0"/>
        <v>0</v>
      </c>
      <c r="O46" s="66">
        <f t="shared" si="1"/>
        <v>0</v>
      </c>
    </row>
    <row r="47" spans="1:15" s="20" customFormat="1" ht="26" x14ac:dyDescent="0.3">
      <c r="A47" s="74" t="s">
        <v>128</v>
      </c>
      <c r="B47" s="71" t="s">
        <v>41</v>
      </c>
      <c r="C47" s="71" t="s">
        <v>57</v>
      </c>
      <c r="D47" s="65" t="s">
        <v>207</v>
      </c>
      <c r="E47" s="68">
        <v>150</v>
      </c>
      <c r="F47" s="49"/>
      <c r="G47" s="49"/>
      <c r="H47" s="18"/>
      <c r="I47" s="18"/>
      <c r="J47" s="18"/>
      <c r="K47" s="18"/>
      <c r="L47" s="18"/>
      <c r="M47" s="18"/>
      <c r="N47" s="66">
        <f t="shared" si="0"/>
        <v>0</v>
      </c>
      <c r="O47" s="66">
        <f t="shared" si="1"/>
        <v>0</v>
      </c>
    </row>
    <row r="48" spans="1:15" s="20" customFormat="1" ht="26" x14ac:dyDescent="0.3">
      <c r="A48" s="74" t="s">
        <v>129</v>
      </c>
      <c r="B48" s="71" t="s">
        <v>42</v>
      </c>
      <c r="C48" s="71" t="s">
        <v>237</v>
      </c>
      <c r="D48" s="65" t="s">
        <v>208</v>
      </c>
      <c r="E48" s="68">
        <v>150</v>
      </c>
      <c r="F48" s="49"/>
      <c r="G48" s="49"/>
      <c r="H48" s="18"/>
      <c r="I48" s="18"/>
      <c r="J48" s="18"/>
      <c r="K48" s="18"/>
      <c r="L48" s="18"/>
      <c r="M48" s="18"/>
      <c r="N48" s="66">
        <f t="shared" si="0"/>
        <v>0</v>
      </c>
      <c r="O48" s="66">
        <f t="shared" si="1"/>
        <v>0</v>
      </c>
    </row>
    <row r="49" spans="1:15" s="20" customFormat="1" ht="52" x14ac:dyDescent="0.3">
      <c r="A49" s="73" t="s">
        <v>238</v>
      </c>
      <c r="B49" s="70" t="s">
        <v>239</v>
      </c>
      <c r="C49" s="70" t="s">
        <v>240</v>
      </c>
      <c r="D49" s="70" t="s">
        <v>241</v>
      </c>
      <c r="E49" s="68">
        <v>50</v>
      </c>
      <c r="F49" s="19"/>
      <c r="G49" s="19"/>
      <c r="H49" s="18"/>
      <c r="I49" s="18"/>
      <c r="J49" s="18"/>
      <c r="K49" s="18"/>
      <c r="L49" s="18"/>
      <c r="M49" s="18"/>
      <c r="N49" s="66">
        <f t="shared" si="0"/>
        <v>0</v>
      </c>
      <c r="O49" s="66">
        <f t="shared" si="1"/>
        <v>0</v>
      </c>
    </row>
    <row r="50" spans="1:15" s="20" customFormat="1" ht="26" x14ac:dyDescent="0.3">
      <c r="A50" s="74" t="s">
        <v>130</v>
      </c>
      <c r="B50" s="71" t="s">
        <v>43</v>
      </c>
      <c r="C50" s="71" t="s">
        <v>45</v>
      </c>
      <c r="D50" s="65" t="s">
        <v>207</v>
      </c>
      <c r="E50" s="68">
        <v>10</v>
      </c>
      <c r="F50" s="49"/>
      <c r="G50" s="49"/>
      <c r="H50" s="18"/>
      <c r="I50" s="18"/>
      <c r="J50" s="18"/>
      <c r="K50" s="18"/>
      <c r="L50" s="18"/>
      <c r="M50" s="18"/>
      <c r="N50" s="66">
        <f t="shared" si="0"/>
        <v>0</v>
      </c>
      <c r="O50" s="66">
        <f t="shared" si="1"/>
        <v>0</v>
      </c>
    </row>
    <row r="53" spans="1:15" x14ac:dyDescent="0.35">
      <c r="K53" s="16" t="s">
        <v>138</v>
      </c>
      <c r="L53" s="45">
        <f>SUM(N7:N50)</f>
        <v>0</v>
      </c>
    </row>
    <row r="54" spans="1:15" x14ac:dyDescent="0.35">
      <c r="K54" s="16" t="s">
        <v>138</v>
      </c>
      <c r="M54" s="45">
        <f>SUM(O7:O50)</f>
        <v>0</v>
      </c>
    </row>
    <row r="57" spans="1:15" x14ac:dyDescent="0.35">
      <c r="K57" s="16" t="s">
        <v>90</v>
      </c>
      <c r="L57" s="45">
        <f>L53+M54</f>
        <v>0</v>
      </c>
    </row>
    <row r="59" spans="1:15" ht="15" thickBot="1" x14ac:dyDescent="0.4"/>
    <row r="60" spans="1:15" ht="29.5" thickBot="1" x14ac:dyDescent="0.4">
      <c r="K60" s="15" t="s">
        <v>139</v>
      </c>
      <c r="L60" s="52">
        <f>L57-(L57*Prijsblad!E14)</f>
        <v>0</v>
      </c>
    </row>
  </sheetData>
  <mergeCells count="7">
    <mergeCell ref="B6:C6"/>
    <mergeCell ref="H6:I6"/>
    <mergeCell ref="B2:H2"/>
    <mergeCell ref="B3:H3"/>
    <mergeCell ref="B4:H4"/>
    <mergeCell ref="F6:G6"/>
    <mergeCell ref="B5:G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AAAF5-1B9F-46B1-A10E-BD423B46BF26}">
  <dimension ref="A1:P20"/>
  <sheetViews>
    <sheetView topLeftCell="B1" workbookViewId="0">
      <selection activeCell="J10" sqref="J10"/>
    </sheetView>
  </sheetViews>
  <sheetFormatPr defaultRowHeight="13" x14ac:dyDescent="0.3"/>
  <cols>
    <col min="1" max="1" width="12.36328125" style="20" customWidth="1"/>
    <col min="2" max="2" width="13.81640625" style="20" bestFit="1" customWidth="1"/>
    <col min="3" max="3" width="14.81640625" style="20" customWidth="1"/>
    <col min="4" max="4" width="14.1796875" style="20" customWidth="1"/>
    <col min="5" max="6" width="13" style="20" customWidth="1"/>
    <col min="7" max="7" width="9.90625" style="20" customWidth="1"/>
    <col min="8" max="8" width="12.1796875" style="20" bestFit="1" customWidth="1"/>
    <col min="9" max="9" width="14.36328125" style="20" customWidth="1"/>
    <col min="10" max="10" width="11.1796875" style="20" customWidth="1"/>
    <col min="11" max="11" width="3.81640625" style="20" customWidth="1"/>
    <col min="12" max="12" width="12.1796875" style="20" bestFit="1" customWidth="1"/>
    <col min="13" max="13" width="14.453125" style="20" customWidth="1"/>
    <col min="14" max="14" width="10.81640625" style="20" customWidth="1"/>
    <col min="15" max="15" width="12.1796875" style="20" bestFit="1" customWidth="1"/>
    <col min="16" max="16" width="13.453125" style="20" customWidth="1"/>
    <col min="17" max="16384" width="8.7265625" style="20"/>
  </cols>
  <sheetData>
    <row r="1" spans="1:16" x14ac:dyDescent="0.3">
      <c r="A1" s="44" t="s">
        <v>60</v>
      </c>
    </row>
    <row r="2" spans="1:16" x14ac:dyDescent="0.3">
      <c r="A2" s="21" t="s">
        <v>92</v>
      </c>
    </row>
    <row r="3" spans="1:16" x14ac:dyDescent="0.3">
      <c r="A3" s="21" t="s">
        <v>93</v>
      </c>
    </row>
    <row r="4" spans="1:16" x14ac:dyDescent="0.3">
      <c r="A4" s="21"/>
    </row>
    <row r="6" spans="1:16" x14ac:dyDescent="0.3">
      <c r="A6" s="22" t="s">
        <v>61</v>
      </c>
      <c r="B6" s="23"/>
      <c r="C6" s="24"/>
      <c r="D6" s="22" t="s">
        <v>62</v>
      </c>
      <c r="E6" s="23"/>
      <c r="F6" s="24"/>
      <c r="G6" s="22" t="s">
        <v>63</v>
      </c>
      <c r="H6" s="23"/>
      <c r="I6" s="24"/>
      <c r="J6" s="22" t="s">
        <v>64</v>
      </c>
      <c r="K6" s="23"/>
      <c r="L6" s="23"/>
      <c r="M6" s="24"/>
      <c r="N6" s="22" t="s">
        <v>65</v>
      </c>
      <c r="O6" s="23"/>
      <c r="P6" s="24"/>
    </row>
    <row r="7" spans="1:16" s="26" customFormat="1" x14ac:dyDescent="0.3">
      <c r="A7" s="25"/>
      <c r="B7" s="26">
        <v>2019</v>
      </c>
      <c r="C7" s="27">
        <v>2020</v>
      </c>
      <c r="D7" s="25"/>
      <c r="E7" s="26">
        <v>2019</v>
      </c>
      <c r="F7" s="27">
        <v>2020</v>
      </c>
      <c r="G7" s="25"/>
      <c r="H7" s="26">
        <v>2019</v>
      </c>
      <c r="I7" s="27">
        <v>2020</v>
      </c>
      <c r="J7" s="25"/>
      <c r="L7" s="26">
        <v>2019</v>
      </c>
      <c r="M7" s="27">
        <v>2020</v>
      </c>
      <c r="N7" s="25"/>
      <c r="O7" s="26">
        <v>2019</v>
      </c>
      <c r="P7" s="27">
        <v>2020</v>
      </c>
    </row>
    <row r="8" spans="1:16" ht="26" x14ac:dyDescent="0.3">
      <c r="A8" s="28" t="s">
        <v>66</v>
      </c>
      <c r="B8" s="29">
        <v>50700</v>
      </c>
      <c r="C8" s="30">
        <v>39246.749999999985</v>
      </c>
      <c r="D8" s="28" t="s">
        <v>67</v>
      </c>
      <c r="E8" s="31">
        <v>105000</v>
      </c>
      <c r="F8" s="30">
        <v>89520.089999999924</v>
      </c>
      <c r="G8" s="28" t="s">
        <v>68</v>
      </c>
      <c r="H8" s="31">
        <v>63500</v>
      </c>
      <c r="I8" s="30">
        <v>60254.110000000044</v>
      </c>
      <c r="J8" s="32" t="s">
        <v>69</v>
      </c>
      <c r="L8" s="31">
        <v>29500</v>
      </c>
      <c r="M8" s="30">
        <v>31137.979999999974</v>
      </c>
      <c r="N8" s="32" t="s">
        <v>70</v>
      </c>
      <c r="O8" s="31">
        <v>260500</v>
      </c>
      <c r="P8" s="30">
        <v>193035.15000000008</v>
      </c>
    </row>
    <row r="9" spans="1:16" ht="26" x14ac:dyDescent="0.3">
      <c r="A9" s="28" t="s">
        <v>71</v>
      </c>
      <c r="B9" s="29">
        <v>11500</v>
      </c>
      <c r="C9" s="30">
        <v>13882.429999999997</v>
      </c>
      <c r="D9" s="28" t="s">
        <v>72</v>
      </c>
      <c r="E9" s="31">
        <v>51000</v>
      </c>
      <c r="F9" s="30">
        <v>44659.940000000017</v>
      </c>
      <c r="G9" s="28" t="s">
        <v>73</v>
      </c>
      <c r="H9" s="31">
        <v>70000</v>
      </c>
      <c r="I9" s="33">
        <v>56857.320000000022</v>
      </c>
      <c r="J9" s="32" t="s">
        <v>74</v>
      </c>
      <c r="L9" s="31">
        <v>67500</v>
      </c>
      <c r="M9" s="30">
        <v>43557.310000000005</v>
      </c>
      <c r="N9" s="28" t="s">
        <v>75</v>
      </c>
      <c r="O9" s="31">
        <v>35000</v>
      </c>
      <c r="P9" s="30">
        <v>24111.82</v>
      </c>
    </row>
    <row r="10" spans="1:16" ht="26" x14ac:dyDescent="0.3">
      <c r="A10" s="28" t="s">
        <v>76</v>
      </c>
      <c r="B10" s="29">
        <v>12000</v>
      </c>
      <c r="C10" s="30">
        <v>6547.9000000000015</v>
      </c>
      <c r="D10" s="28" t="s">
        <v>77</v>
      </c>
      <c r="E10" s="31">
        <v>27000</v>
      </c>
      <c r="F10" s="30">
        <v>25342.130000000005</v>
      </c>
      <c r="G10" s="28" t="s">
        <v>78</v>
      </c>
      <c r="H10" s="31">
        <v>12500</v>
      </c>
      <c r="I10" s="30">
        <v>15705.79</v>
      </c>
      <c r="J10" s="28" t="s">
        <v>79</v>
      </c>
      <c r="L10" s="31">
        <v>11500</v>
      </c>
      <c r="M10" s="30">
        <v>8491.74</v>
      </c>
      <c r="N10" s="32" t="s">
        <v>80</v>
      </c>
      <c r="O10" s="31">
        <v>40000</v>
      </c>
      <c r="P10" s="30">
        <v>25064.760000000002</v>
      </c>
    </row>
    <row r="11" spans="1:16" ht="26" x14ac:dyDescent="0.3">
      <c r="A11" s="28" t="s">
        <v>81</v>
      </c>
      <c r="B11" s="29">
        <v>16500</v>
      </c>
      <c r="C11" s="30">
        <v>18931.64</v>
      </c>
      <c r="D11" s="32" t="s">
        <v>82</v>
      </c>
      <c r="E11" s="31">
        <v>40500</v>
      </c>
      <c r="F11" s="30">
        <v>31999.370000000003</v>
      </c>
      <c r="G11" s="28" t="s">
        <v>83</v>
      </c>
      <c r="H11" s="31">
        <v>59000</v>
      </c>
      <c r="I11" s="30">
        <v>56299.269999999917</v>
      </c>
      <c r="J11" s="28" t="s">
        <v>84</v>
      </c>
      <c r="L11" s="31">
        <v>156000</v>
      </c>
      <c r="M11" s="30">
        <v>107791.22</v>
      </c>
      <c r="N11" s="28" t="s">
        <v>85</v>
      </c>
      <c r="O11" s="31">
        <v>163000</v>
      </c>
      <c r="P11" s="38">
        <v>137396.29000000004</v>
      </c>
    </row>
    <row r="12" spans="1:16" x14ac:dyDescent="0.3">
      <c r="A12" s="28" t="s">
        <v>86</v>
      </c>
      <c r="B12" s="29">
        <v>24000</v>
      </c>
      <c r="C12" s="30">
        <v>18331.129999999994</v>
      </c>
      <c r="D12" s="28" t="s">
        <v>87</v>
      </c>
      <c r="E12" s="31">
        <v>85500</v>
      </c>
      <c r="F12" s="30">
        <v>68752.989999999976</v>
      </c>
      <c r="G12" s="35" t="s">
        <v>88</v>
      </c>
      <c r="H12" s="36">
        <v>20000</v>
      </c>
      <c r="I12" s="38">
        <v>15000</v>
      </c>
      <c r="J12" s="28" t="s">
        <v>89</v>
      </c>
      <c r="L12" s="36">
        <v>62000</v>
      </c>
      <c r="M12" s="38">
        <v>41500</v>
      </c>
      <c r="N12" s="28"/>
      <c r="O12" s="31"/>
      <c r="P12" s="34"/>
    </row>
    <row r="13" spans="1:16" x14ac:dyDescent="0.3">
      <c r="A13" s="28"/>
      <c r="C13" s="34"/>
      <c r="D13" s="28"/>
      <c r="E13" s="31"/>
      <c r="F13" s="34"/>
      <c r="G13" s="28"/>
      <c r="H13" s="31"/>
      <c r="I13" s="34"/>
      <c r="J13" s="28"/>
      <c r="L13" s="31"/>
      <c r="M13" s="34"/>
      <c r="N13" s="28"/>
      <c r="O13" s="31"/>
      <c r="P13" s="34"/>
    </row>
    <row r="14" spans="1:16" x14ac:dyDescent="0.3">
      <c r="A14" s="28">
        <v>2019</v>
      </c>
      <c r="B14" s="31">
        <f>SUM(B8:B12)</f>
        <v>114700</v>
      </c>
      <c r="C14" s="31"/>
      <c r="D14" s="37"/>
      <c r="E14" s="31">
        <f>SUM(E8:E12)</f>
        <v>309000</v>
      </c>
      <c r="F14" s="38"/>
      <c r="G14" s="37"/>
      <c r="H14" s="31">
        <f>SUM(H8:H12)</f>
        <v>225000</v>
      </c>
      <c r="I14" s="38"/>
      <c r="J14" s="37"/>
      <c r="K14" s="29"/>
      <c r="L14" s="31">
        <f>SUM(L8:L12)</f>
        <v>326500</v>
      </c>
      <c r="M14" s="38"/>
      <c r="N14" s="37"/>
      <c r="O14" s="31">
        <f>SUM(O8:O11)</f>
        <v>498500</v>
      </c>
      <c r="P14" s="34"/>
    </row>
    <row r="15" spans="1:16" s="29" customFormat="1" x14ac:dyDescent="0.3">
      <c r="A15" s="42">
        <v>2020</v>
      </c>
      <c r="B15" s="40"/>
      <c r="C15" s="43">
        <f>SUM(C8:C12)</f>
        <v>96939.849999999962</v>
      </c>
      <c r="D15" s="39"/>
      <c r="E15" s="40"/>
      <c r="F15" s="43">
        <f>SUM(F8:F12)</f>
        <v>260274.5199999999</v>
      </c>
      <c r="G15" s="39"/>
      <c r="H15" s="40"/>
      <c r="I15" s="43">
        <f>SUM(I8:I12)</f>
        <v>204116.49</v>
      </c>
      <c r="J15" s="39"/>
      <c r="K15" s="40"/>
      <c r="L15" s="40"/>
      <c r="M15" s="43">
        <f>SUM(M8:M12)</f>
        <v>232478.25</v>
      </c>
      <c r="N15" s="39"/>
      <c r="O15" s="40"/>
      <c r="P15" s="43">
        <f>SUM(P8:P11)</f>
        <v>379608.02000000014</v>
      </c>
    </row>
    <row r="16" spans="1:16" s="29" customFormat="1" x14ac:dyDescent="0.3">
      <c r="A16" s="41"/>
      <c r="B16" s="41"/>
      <c r="C16" s="41"/>
      <c r="D16" s="41"/>
      <c r="E16" s="41"/>
      <c r="F16" s="41"/>
      <c r="G16" s="41"/>
      <c r="H16" s="41"/>
      <c r="I16" s="41"/>
      <c r="J16" s="41"/>
      <c r="K16" s="41"/>
      <c r="L16" s="41"/>
      <c r="M16" s="41"/>
      <c r="N16" s="41"/>
      <c r="O16" s="41"/>
      <c r="P16" s="41"/>
    </row>
    <row r="17" spans="1:16" s="29" customFormat="1" x14ac:dyDescent="0.3">
      <c r="A17" s="41"/>
      <c r="B17" s="41"/>
      <c r="C17" s="41"/>
      <c r="D17" s="41"/>
      <c r="E17" s="41"/>
      <c r="F17" s="41"/>
      <c r="G17" s="41"/>
      <c r="H17" s="41"/>
      <c r="I17" s="41"/>
      <c r="J17" s="41"/>
      <c r="K17" s="41"/>
      <c r="L17" s="41"/>
      <c r="M17" s="41"/>
      <c r="N17" s="41"/>
      <c r="O17" s="41"/>
      <c r="P17" s="41"/>
    </row>
    <row r="18" spans="1:16" x14ac:dyDescent="0.3">
      <c r="A18" s="20" t="s">
        <v>90</v>
      </c>
      <c r="B18" s="31">
        <f>SUM(B14:O14)</f>
        <v>1473700</v>
      </c>
    </row>
    <row r="19" spans="1:16" x14ac:dyDescent="0.3">
      <c r="C19" s="31">
        <f>SUM(C15:P15)</f>
        <v>1173417.1299999999</v>
      </c>
      <c r="D19" s="29"/>
      <c r="E19" s="29"/>
      <c r="F19" s="29"/>
      <c r="G19" s="29"/>
      <c r="H19" s="29"/>
      <c r="I19" s="29"/>
      <c r="J19" s="29"/>
      <c r="K19" s="29"/>
      <c r="L19" s="29"/>
      <c r="M19" s="29"/>
      <c r="N19" s="29"/>
      <c r="O19" s="29"/>
      <c r="P19" s="29"/>
    </row>
    <row r="20" spans="1:16" x14ac:dyDescent="0.3">
      <c r="B20" s="2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2D4ED-995E-47A9-9465-3D36BF764B46}">
  <dimension ref="A1:D25"/>
  <sheetViews>
    <sheetView topLeftCell="A25" workbookViewId="0">
      <selection activeCell="D26" sqref="D26"/>
    </sheetView>
  </sheetViews>
  <sheetFormatPr defaultRowHeight="14.5" x14ac:dyDescent="0.35"/>
  <cols>
    <col min="1" max="1" width="22.7265625" style="53" bestFit="1" customWidth="1"/>
    <col min="2" max="2" width="22.81640625" style="53" bestFit="1" customWidth="1"/>
    <col min="3" max="3" width="48.1796875" style="53" customWidth="1"/>
    <col min="4" max="4" width="23.1796875" style="53" customWidth="1"/>
    <col min="5" max="16384" width="8.7265625" style="53"/>
  </cols>
  <sheetData>
    <row r="1" spans="1:4" ht="43.5" x14ac:dyDescent="0.35">
      <c r="A1" s="54" t="s">
        <v>140</v>
      </c>
      <c r="B1" s="55" t="s">
        <v>141</v>
      </c>
      <c r="C1" s="56" t="s">
        <v>183</v>
      </c>
      <c r="D1" s="56" t="s">
        <v>197</v>
      </c>
    </row>
    <row r="2" spans="1:4" ht="43.5" x14ac:dyDescent="0.35">
      <c r="A2" s="57" t="s">
        <v>67</v>
      </c>
      <c r="B2" s="58" t="s">
        <v>142</v>
      </c>
      <c r="C2" s="58" t="s">
        <v>143</v>
      </c>
      <c r="D2" s="58" t="s">
        <v>144</v>
      </c>
    </row>
    <row r="3" spans="1:4" ht="72.5" x14ac:dyDescent="0.35">
      <c r="A3" s="57" t="s">
        <v>72</v>
      </c>
      <c r="B3" s="58" t="s">
        <v>145</v>
      </c>
      <c r="C3" s="58" t="s">
        <v>146</v>
      </c>
      <c r="D3" s="58" t="s">
        <v>147</v>
      </c>
    </row>
    <row r="4" spans="1:4" ht="101.5" x14ac:dyDescent="0.35">
      <c r="A4" s="57" t="s">
        <v>83</v>
      </c>
      <c r="B4" s="58" t="s">
        <v>148</v>
      </c>
      <c r="C4" s="58" t="s">
        <v>149</v>
      </c>
      <c r="D4" s="58" t="s">
        <v>150</v>
      </c>
    </row>
    <row r="5" spans="1:4" x14ac:dyDescent="0.35">
      <c r="A5" s="57" t="s">
        <v>69</v>
      </c>
      <c r="B5" s="58" t="s">
        <v>151</v>
      </c>
      <c r="C5" s="58"/>
      <c r="D5" s="58" t="s">
        <v>144</v>
      </c>
    </row>
    <row r="6" spans="1:4" ht="43.5" x14ac:dyDescent="0.35">
      <c r="A6" s="57" t="s">
        <v>152</v>
      </c>
      <c r="B6" s="58" t="s">
        <v>153</v>
      </c>
      <c r="C6" s="58" t="s">
        <v>143</v>
      </c>
      <c r="D6" s="58" t="s">
        <v>154</v>
      </c>
    </row>
    <row r="7" spans="1:4" x14ac:dyDescent="0.35">
      <c r="A7" s="57" t="s">
        <v>71</v>
      </c>
      <c r="B7" s="58" t="s">
        <v>155</v>
      </c>
      <c r="C7" s="58" t="s">
        <v>156</v>
      </c>
      <c r="D7" s="58" t="s">
        <v>157</v>
      </c>
    </row>
    <row r="8" spans="1:4" ht="29" x14ac:dyDescent="0.35">
      <c r="A8" s="57" t="s">
        <v>84</v>
      </c>
      <c r="B8" s="58" t="s">
        <v>153</v>
      </c>
      <c r="C8" s="58" t="s">
        <v>143</v>
      </c>
      <c r="D8" s="58" t="s">
        <v>158</v>
      </c>
    </row>
    <row r="9" spans="1:4" x14ac:dyDescent="0.35">
      <c r="A9" s="57" t="s">
        <v>88</v>
      </c>
      <c r="B9" s="58" t="s">
        <v>155</v>
      </c>
      <c r="C9" s="58" t="s">
        <v>156</v>
      </c>
      <c r="D9" s="58" t="s">
        <v>157</v>
      </c>
    </row>
    <row r="10" spans="1:4" ht="29" x14ac:dyDescent="0.35">
      <c r="A10" s="57" t="s">
        <v>70</v>
      </c>
      <c r="B10" s="58" t="s">
        <v>153</v>
      </c>
      <c r="C10" s="58" t="s">
        <v>159</v>
      </c>
      <c r="D10" s="58" t="s">
        <v>160</v>
      </c>
    </row>
    <row r="11" spans="1:4" ht="72.5" x14ac:dyDescent="0.35">
      <c r="A11" s="57" t="s">
        <v>161</v>
      </c>
      <c r="B11" s="58" t="s">
        <v>162</v>
      </c>
      <c r="C11" s="58" t="s">
        <v>163</v>
      </c>
      <c r="D11" s="58" t="s">
        <v>186</v>
      </c>
    </row>
    <row r="12" spans="1:4" ht="72.5" x14ac:dyDescent="0.35">
      <c r="A12" s="57" t="s">
        <v>164</v>
      </c>
      <c r="B12" s="58" t="s">
        <v>184</v>
      </c>
      <c r="C12" s="58" t="s">
        <v>167</v>
      </c>
      <c r="D12" s="58" t="s">
        <v>185</v>
      </c>
    </row>
    <row r="13" spans="1:4" ht="43.5" x14ac:dyDescent="0.35">
      <c r="A13" s="57" t="s">
        <v>165</v>
      </c>
      <c r="B13" s="58" t="s">
        <v>153</v>
      </c>
      <c r="C13" s="58" t="s">
        <v>166</v>
      </c>
      <c r="D13" s="58" t="s">
        <v>149</v>
      </c>
    </row>
    <row r="14" spans="1:4" x14ac:dyDescent="0.35">
      <c r="A14" s="57" t="s">
        <v>66</v>
      </c>
      <c r="B14" s="58" t="s">
        <v>153</v>
      </c>
      <c r="C14" s="58" t="s">
        <v>167</v>
      </c>
      <c r="D14" s="58" t="s">
        <v>168</v>
      </c>
    </row>
    <row r="15" spans="1:4" ht="29" x14ac:dyDescent="0.35">
      <c r="A15" s="57" t="s">
        <v>169</v>
      </c>
      <c r="B15" s="58" t="s">
        <v>170</v>
      </c>
      <c r="C15" s="57" t="s">
        <v>143</v>
      </c>
      <c r="D15" s="58" t="s">
        <v>171</v>
      </c>
    </row>
    <row r="16" spans="1:4" x14ac:dyDescent="0.35">
      <c r="A16" s="57" t="s">
        <v>87</v>
      </c>
      <c r="B16" s="58" t="s">
        <v>172</v>
      </c>
      <c r="C16" s="58" t="s">
        <v>167</v>
      </c>
      <c r="D16" s="58" t="s">
        <v>171</v>
      </c>
    </row>
    <row r="17" spans="1:4" ht="43.5" x14ac:dyDescent="0.35">
      <c r="A17" s="57" t="s">
        <v>68</v>
      </c>
      <c r="B17" s="57" t="s">
        <v>173</v>
      </c>
      <c r="C17" s="58" t="s">
        <v>174</v>
      </c>
      <c r="D17" s="58" t="s">
        <v>175</v>
      </c>
    </row>
    <row r="18" spans="1:4" ht="348" x14ac:dyDescent="0.35">
      <c r="A18" s="57" t="s">
        <v>73</v>
      </c>
      <c r="B18" s="58" t="s">
        <v>176</v>
      </c>
      <c r="C18" s="58" t="s">
        <v>177</v>
      </c>
      <c r="D18" s="58" t="s">
        <v>178</v>
      </c>
    </row>
    <row r="19" spans="1:4" ht="145" x14ac:dyDescent="0.35">
      <c r="A19" s="57" t="s">
        <v>179</v>
      </c>
      <c r="B19" s="58" t="s">
        <v>180</v>
      </c>
      <c r="C19" s="58" t="s">
        <v>181</v>
      </c>
      <c r="D19" s="58" t="s">
        <v>182</v>
      </c>
    </row>
    <row r="20" spans="1:4" ht="29" x14ac:dyDescent="0.35">
      <c r="A20" s="57" t="s">
        <v>80</v>
      </c>
      <c r="B20" s="58" t="s">
        <v>191</v>
      </c>
      <c r="C20" s="58" t="s">
        <v>192</v>
      </c>
      <c r="D20" s="58" t="s">
        <v>193</v>
      </c>
    </row>
    <row r="21" spans="1:4" x14ac:dyDescent="0.35">
      <c r="A21" s="57" t="s">
        <v>82</v>
      </c>
      <c r="B21" s="58" t="s">
        <v>153</v>
      </c>
      <c r="C21" s="58" t="s">
        <v>159</v>
      </c>
      <c r="D21" s="58" t="s">
        <v>157</v>
      </c>
    </row>
    <row r="22" spans="1:4" ht="159.5" x14ac:dyDescent="0.35">
      <c r="A22" s="57" t="s">
        <v>85</v>
      </c>
      <c r="B22" s="58" t="s">
        <v>188</v>
      </c>
      <c r="C22" s="58" t="s">
        <v>189</v>
      </c>
      <c r="D22" s="58" t="s">
        <v>190</v>
      </c>
    </row>
    <row r="23" spans="1:4" ht="72.5" x14ac:dyDescent="0.35">
      <c r="A23" s="57" t="s">
        <v>89</v>
      </c>
      <c r="B23" s="59" t="s">
        <v>187</v>
      </c>
      <c r="C23" s="58" t="s">
        <v>167</v>
      </c>
      <c r="D23" s="58" t="s">
        <v>171</v>
      </c>
    </row>
    <row r="24" spans="1:4" x14ac:dyDescent="0.35">
      <c r="A24" s="57" t="s">
        <v>78</v>
      </c>
      <c r="B24" s="58" t="s">
        <v>198</v>
      </c>
      <c r="C24" s="58" t="s">
        <v>159</v>
      </c>
      <c r="D24" s="58" t="s">
        <v>199</v>
      </c>
    </row>
    <row r="25" spans="1:4" ht="72.5" x14ac:dyDescent="0.35">
      <c r="A25" s="57" t="s">
        <v>79</v>
      </c>
      <c r="B25" s="58" t="s">
        <v>201</v>
      </c>
      <c r="C25" s="58" t="s">
        <v>200</v>
      </c>
      <c r="D25" s="58" t="s">
        <v>202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Prijsblad</vt:lpstr>
      <vt:lpstr>Artikelen voor prijscheck</vt:lpstr>
      <vt:lpstr>Perceelindeling</vt:lpstr>
      <vt:lpstr>Bestelprocedures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Thalia Limburg</dc:creator>
  <cp:lastModifiedBy>Thalia Limburg</cp:lastModifiedBy>
  <dcterms:created xsi:type="dcterms:W3CDTF">2021-07-19T12:33:39Z</dcterms:created>
  <dcterms:modified xsi:type="dcterms:W3CDTF">2021-11-29T15:58:03Z</dcterms:modified>
</cp:coreProperties>
</file>