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stichtingboornl.sharepoint.com/sites/HuisvestingInkoop/Gedeelde documenten/04 Inkoop/Inkoop/BOOR Inkoopprogramma/3. Inkooppakket projecten/Lopende Aanbestedingen en MOP/37. Vloerbedekking (Bas)/Publicatie 2/"/>
    </mc:Choice>
  </mc:AlternateContent>
  <xr:revisionPtr revIDLastSave="576" documentId="8_{55F5A915-701E-488D-9F01-DB40A7FF052E}" xr6:coauthVersionLast="47" xr6:coauthVersionMax="47" xr10:uidLastSave="{F002BAD3-5B04-4B4E-BFCF-88A08C06F106}"/>
  <bookViews>
    <workbookView xWindow="-120" yWindow="-120" windowWidth="24240" windowHeight="13290" activeTab="1" xr2:uid="{00000000-000D-0000-FFFF-FFFF00000000}"/>
  </bookViews>
  <sheets>
    <sheet name="Info" sheetId="2" r:id="rId1"/>
    <sheet name="Tarieven" sheetId="8" r:id="rId2"/>
    <sheet name="Materialen" sheetId="9" r:id="rId3"/>
    <sheet name="Inschrijfprijs" sheetId="1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1" l="1"/>
  <c r="E29" i="11"/>
  <c r="F20" i="11"/>
  <c r="F21" i="11"/>
  <c r="F22" i="11"/>
  <c r="F23" i="11"/>
  <c r="F24" i="11"/>
  <c r="F25" i="11"/>
  <c r="F26" i="11"/>
  <c r="G26" i="11"/>
  <c r="H26" i="11"/>
  <c r="I26" i="11"/>
  <c r="J26" i="11"/>
  <c r="G25" i="11"/>
  <c r="H25" i="11"/>
  <c r="I25" i="11"/>
  <c r="J25" i="11"/>
  <c r="G24" i="11"/>
  <c r="H24" i="11"/>
  <c r="I24" i="11"/>
  <c r="J24" i="11"/>
  <c r="G23" i="11"/>
  <c r="H23" i="11"/>
  <c r="I23" i="11"/>
  <c r="J23" i="11"/>
  <c r="G22" i="11"/>
  <c r="H22" i="11"/>
  <c r="I22" i="11"/>
  <c r="J22" i="11"/>
  <c r="G21" i="11"/>
  <c r="H21" i="11"/>
  <c r="I21" i="11"/>
  <c r="J21" i="11"/>
  <c r="G20" i="11"/>
  <c r="H20" i="11"/>
  <c r="I20" i="11"/>
  <c r="I27" i="11" s="1"/>
  <c r="J20" i="11"/>
  <c r="C43" i="11"/>
  <c r="E43" i="11" s="1"/>
  <c r="C33" i="11"/>
  <c r="E33" i="11" s="1"/>
  <c r="C34" i="11"/>
  <c r="C35" i="11"/>
  <c r="C36" i="11"/>
  <c r="C37" i="11"/>
  <c r="C38" i="11"/>
  <c r="C39" i="11"/>
  <c r="C40" i="11"/>
  <c r="E40" i="11" s="1"/>
  <c r="C32" i="11"/>
  <c r="E32" i="11" s="1"/>
  <c r="C21" i="11"/>
  <c r="E21" i="11" s="1"/>
  <c r="C22" i="11"/>
  <c r="C23" i="11"/>
  <c r="C24" i="11"/>
  <c r="C25" i="11"/>
  <c r="E25" i="11" s="1"/>
  <c r="C26" i="11"/>
  <c r="E26" i="11" s="1"/>
  <c r="C27" i="11"/>
  <c r="C28" i="11"/>
  <c r="C29" i="11"/>
  <c r="C20" i="11"/>
  <c r="C13" i="11"/>
  <c r="C14" i="11"/>
  <c r="C15" i="11"/>
  <c r="C16" i="11"/>
  <c r="C17" i="11"/>
  <c r="E17" i="11" s="1"/>
  <c r="C12" i="11"/>
  <c r="E12" i="11" s="1"/>
  <c r="C4" i="11"/>
  <c r="E4" i="11" s="1"/>
  <c r="C5" i="11"/>
  <c r="C6" i="11"/>
  <c r="C7" i="11"/>
  <c r="C8" i="11"/>
  <c r="C9" i="11"/>
  <c r="C3" i="11"/>
  <c r="E3" i="11" s="1"/>
  <c r="E44" i="11"/>
  <c r="E34" i="11"/>
  <c r="E35" i="11"/>
  <c r="E36" i="11"/>
  <c r="E37" i="11"/>
  <c r="E38" i="11"/>
  <c r="E39" i="11"/>
  <c r="E13" i="11"/>
  <c r="E14" i="11"/>
  <c r="E15" i="11"/>
  <c r="E16" i="11"/>
  <c r="E5" i="11"/>
  <c r="E6" i="11"/>
  <c r="E7" i="11"/>
  <c r="E8" i="11"/>
  <c r="E9" i="11"/>
  <c r="E24" i="11" l="1"/>
  <c r="E22" i="11"/>
  <c r="E23" i="11"/>
  <c r="E20" i="11"/>
  <c r="J27" i="11"/>
  <c r="H27" i="11"/>
  <c r="G27" i="11"/>
  <c r="F27" i="11"/>
  <c r="E27" i="11" l="1"/>
  <c r="E45" i="11" s="1"/>
</calcChain>
</file>

<file path=xl/sharedStrings.xml><?xml version="1.0" encoding="utf-8"?>
<sst xmlns="http://schemas.openxmlformats.org/spreadsheetml/2006/main" count="242" uniqueCount="76">
  <si>
    <t>Prijzenblad Vloerbedekking</t>
  </si>
  <si>
    <t>Voor de op te geven prijzen/tarieven gelden de volgende voorwaarden:</t>
  </si>
  <si>
    <t xml:space="preserve">Tarieven voor vervanging, service en onderhoud, reparatie en renovatie die binnen de garantie vallen dienen opgenomen te zijn in de totaalprijs; </t>
  </si>
  <si>
    <t>Opgegeven (eenheids-)prijzen mogen niet abnormaal laag zijn. Bij de vaststelling of hier sprake van is neemt Opdrachtgever artikel 2.116 van de Aanbestedingswet in acht;</t>
  </si>
  <si>
    <t>Alle genoemde bedragen zijn exclusief btw. Deelnemer dient alle in te vullen bedragen ook exclusief btw op te nemen;</t>
  </si>
  <si>
    <t>Omschrijving</t>
  </si>
  <si>
    <t>Eenheid</t>
  </si>
  <si>
    <t xml:space="preserve">Prijs in €      </t>
  </si>
  <si>
    <t>Totaalprijs</t>
  </si>
  <si>
    <t>Slopen en afvoeren bestaande vloerbedekking</t>
  </si>
  <si>
    <t xml:space="preserve">Tapijt tegels </t>
  </si>
  <si>
    <t>m²</t>
  </si>
  <si>
    <t>Norament trapstukken</t>
  </si>
  <si>
    <t>Norament neusprofielen</t>
  </si>
  <si>
    <t>Voorbereiding</t>
  </si>
  <si>
    <t>Primeren en egaliseren tot 2 mm</t>
  </si>
  <si>
    <t>Na droging van egalisatie schuren en stofzuigen</t>
  </si>
  <si>
    <t>Voorbereiden houten vloer tbv linoleum</t>
  </si>
  <si>
    <t>Levering incl bevestigingsmateriaal en snijverlies</t>
  </si>
  <si>
    <t>m</t>
  </si>
  <si>
    <t>Norament trapdelen</t>
  </si>
  <si>
    <t>Norament neusdelen</t>
  </si>
  <si>
    <t>Legkosten (arbeidskosten)</t>
  </si>
  <si>
    <t>Tapijttegel</t>
  </si>
  <si>
    <t>Uurtarief t.b.v. overige werkzaamheden</t>
  </si>
  <si>
    <t>uur</t>
  </si>
  <si>
    <t xml:space="preserve">Inschrijf prijs </t>
  </si>
  <si>
    <t>Aangeboden product door Inschrijver</t>
  </si>
  <si>
    <t>Naam Product</t>
  </si>
  <si>
    <t>Producent</t>
  </si>
  <si>
    <t>Aantal  (*1)</t>
  </si>
  <si>
    <t>De prijs die u opgeeft in kolom C is de maximumprijs die u mag hanteren gedurende de overeenkomst.</t>
  </si>
  <si>
    <t>Staffelkorting</t>
  </si>
  <si>
    <t>0-50 m2</t>
  </si>
  <si>
    <t>50-200 m2</t>
  </si>
  <si>
    <t>500-1000 m2</t>
  </si>
  <si>
    <t>*1 Het aantal m2 hier genoemd is enkel voor de berekening van de prijscomponent.</t>
  </si>
  <si>
    <t>Linoleum (dikte 2,5mm)</t>
  </si>
  <si>
    <t>Tapijttegel (niet verlijmd, los)</t>
  </si>
  <si>
    <t>PVC (alle vormen)</t>
  </si>
  <si>
    <t>Linoleum (dikte 2,5mm) (op alle ondergronden)</t>
  </si>
  <si>
    <t>Zachte vloerbedekking (op alle gronden)</t>
  </si>
  <si>
    <t>Voorbereiden beton vloer tbv linoleum</t>
  </si>
  <si>
    <t>Stofzuigen vrijgekomen ondervloer (hout en beton)</t>
  </si>
  <si>
    <t>Voorbereiden treden voor aanbrengen Norament</t>
  </si>
  <si>
    <t xml:space="preserve">PVC in stroken </t>
  </si>
  <si>
    <t>PVC op rol</t>
  </si>
  <si>
    <t>Linoleum 2 meter breed; dik 2,5mm inclusief lassen en KIM-kitten</t>
  </si>
  <si>
    <t>Linoleum op betonvloer; Linoleum 2 meter breed; dik 2,5mm inclusief lassen en KIM-kitten</t>
  </si>
  <si>
    <t>Ondervloeren op beton vloer (egaline)</t>
  </si>
  <si>
    <t>Linoleum op houten vloer (hardboard); 2 meter breed; dik 2,5mm inclusief lassen en KIM-kitten</t>
  </si>
  <si>
    <t>Ondervloeren op houten vloer (hardboard)</t>
  </si>
  <si>
    <t>PVC (stoken)</t>
  </si>
  <si>
    <t>PVC (rol)</t>
  </si>
  <si>
    <t>Aanhelen (in stroken van 10 cm) ter plaatse van  bijvoorbeeld verwijderde tussenwand/systeemwand</t>
  </si>
  <si>
    <t>Linoleum op houten vloeren inclusief lassen en KIM-kitten</t>
  </si>
  <si>
    <t>Linoleum beton vloer  inclusief lassen en KIM-kitten</t>
  </si>
  <si>
    <t xml:space="preserve"> m</t>
  </si>
  <si>
    <t>Aanbrengen Norament op traptreden (optreden/schopboard)</t>
  </si>
  <si>
    <t>Aanbrengen Norament op traptreden (aantreden/loopvlak)</t>
  </si>
  <si>
    <t xml:space="preserve">Voorrijdkosten (mogen niet worden opgevoerd) </t>
  </si>
  <si>
    <t>nvt</t>
  </si>
  <si>
    <t xml:space="preserve">200-500 m2 </t>
  </si>
  <si>
    <t>&gt;1000</t>
  </si>
  <si>
    <t>vrije regel</t>
  </si>
  <si>
    <t>Op de vrije regel kunt u zelf producten toevoegen (indien gewenst).</t>
  </si>
  <si>
    <t>Schoonloopmatten (coral classic)</t>
  </si>
  <si>
    <t>trede</t>
  </si>
  <si>
    <t>De totaalprijs is inclusief de kosten voor advies, een en ander conform het gestelde in het beschrijvend document</t>
  </si>
  <si>
    <t>Het is Deelnemer niet toegestaan om met een negatieve prijs of een nulprijs op het prijsformulier in te schrijven (tenzij anders aangegeven);</t>
  </si>
  <si>
    <r>
      <t xml:space="preserve">In deze bijlage (tabblad Prijzen) dient u de prijzen op te geven zoals gespecificeerd in hoofdstuk 5 van het Beschrijvend document. U hoeft alleen de </t>
    </r>
    <r>
      <rPr>
        <b/>
        <sz val="11"/>
        <color theme="1"/>
        <rFont val="Calibri"/>
        <family val="2"/>
        <scheme val="minor"/>
      </rPr>
      <t>witte</t>
    </r>
    <r>
      <rPr>
        <sz val="11"/>
        <color theme="1"/>
        <rFont val="Calibri"/>
        <family val="2"/>
        <scheme val="minor"/>
      </rPr>
      <t xml:space="preserve"> vlakken in te vullen.</t>
    </r>
  </si>
  <si>
    <t>Alle ingediende prijzenbladen worden na indiening nog nagelopen op rekenfouten.</t>
  </si>
  <si>
    <t>Kenmerk: BOOR/2022/002/02</t>
  </si>
  <si>
    <t>Schuren en stofzuigen vrijgekomen ondervloer (hout en beton)</t>
  </si>
  <si>
    <t>Legkosten (arbeidskosten en bevestigingsmateriaal)</t>
  </si>
  <si>
    <t>Levering excl snijverlies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</si>
</sst>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/>
    </xf>
    <xf numFmtId="44" fontId="0" fillId="2" borderId="2" xfId="0" applyNumberFormat="1" applyFill="1" applyBorder="1"/>
    <xf numFmtId="44" fontId="0" fillId="3" borderId="2" xfId="0" applyNumberFormat="1" applyFill="1" applyBorder="1" applyProtection="1">
      <protection locked="0"/>
    </xf>
    <xf numFmtId="1" fontId="0" fillId="2" borderId="2" xfId="0" applyNumberFormat="1" applyFill="1" applyBorder="1" applyAlignment="1">
      <alignment horizontal="center"/>
    </xf>
    <xf numFmtId="44" fontId="0" fillId="2" borderId="1" xfId="0" applyNumberFormat="1" applyFill="1" applyBorder="1"/>
    <xf numFmtId="44" fontId="0" fillId="3" borderId="1" xfId="0" applyNumberFormat="1" applyFill="1" applyBorder="1" applyProtection="1">
      <protection locked="0"/>
    </xf>
    <xf numFmtId="1" fontId="0" fillId="2" borderId="1" xfId="0" applyNumberFormat="1" applyFill="1" applyBorder="1" applyAlignment="1">
      <alignment horizontal="center"/>
    </xf>
    <xf numFmtId="44" fontId="0" fillId="4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44" fontId="0" fillId="4" borderId="2" xfId="0" applyNumberFormat="1" applyFill="1" applyBorder="1" applyProtection="1">
      <protection locked="0"/>
    </xf>
    <xf numFmtId="0" fontId="0" fillId="2" borderId="2" xfId="0" applyFill="1" applyBorder="1" applyAlignment="1">
      <alignment horizontal="center" vertical="center"/>
    </xf>
    <xf numFmtId="0" fontId="1" fillId="2" borderId="4" xfId="0" applyFont="1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0" fontId="0" fillId="5" borderId="0" xfId="0" applyFill="1"/>
    <xf numFmtId="0" fontId="1" fillId="2" borderId="6" xfId="0" applyFont="1" applyFill="1" applyBorder="1"/>
    <xf numFmtId="0" fontId="1" fillId="5" borderId="6" xfId="0" applyFont="1" applyFill="1" applyBorder="1"/>
    <xf numFmtId="0" fontId="0" fillId="4" borderId="6" xfId="0" applyFill="1" applyBorder="1"/>
    <xf numFmtId="0" fontId="0" fillId="2" borderId="1" xfId="0" applyFill="1" applyBorder="1" applyAlignment="1">
      <alignment vertical="top" wrapText="1"/>
    </xf>
    <xf numFmtId="0" fontId="0" fillId="0" borderId="0" xfId="0" applyAlignment="1">
      <alignment horizontal="left" vertical="top"/>
    </xf>
    <xf numFmtId="44" fontId="0" fillId="0" borderId="0" xfId="0" applyNumberFormat="1" applyFill="1" applyBorder="1"/>
    <xf numFmtId="44" fontId="0" fillId="0" borderId="0" xfId="0" applyNumberFormat="1" applyFill="1" applyBorder="1" applyProtection="1">
      <protection locked="0"/>
    </xf>
    <xf numFmtId="0" fontId="0" fillId="0" borderId="0" xfId="0" applyFill="1"/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horizontal="center" vertical="top"/>
    </xf>
    <xf numFmtId="44" fontId="0" fillId="0" borderId="0" xfId="0" applyNumberFormat="1" applyFill="1" applyBorder="1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 shrinkToFit="1"/>
    </xf>
    <xf numFmtId="0" fontId="0" fillId="0" borderId="0" xfId="0" applyBorder="1"/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0" fillId="2" borderId="8" xfId="0" applyFill="1" applyBorder="1"/>
    <xf numFmtId="0" fontId="0" fillId="0" borderId="3" xfId="0" applyFill="1" applyBorder="1"/>
    <xf numFmtId="44" fontId="0" fillId="0" borderId="3" xfId="0" applyNumberFormat="1" applyFill="1" applyBorder="1"/>
    <xf numFmtId="44" fontId="0" fillId="0" borderId="3" xfId="0" applyNumberFormat="1" applyFill="1" applyBorder="1" applyProtection="1">
      <protection locked="0"/>
    </xf>
    <xf numFmtId="1" fontId="0" fillId="0" borderId="3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Alignment="1">
      <alignment horizontal="right"/>
    </xf>
    <xf numFmtId="0" fontId="1" fillId="5" borderId="9" xfId="0" applyFont="1" applyFill="1" applyBorder="1"/>
    <xf numFmtId="0" fontId="1" fillId="2" borderId="3" xfId="0" applyFont="1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44" fontId="0" fillId="2" borderId="2" xfId="0" applyNumberFormat="1" applyFill="1" applyBorder="1" applyAlignment="1">
      <alignment horizontal="left" vertical="top"/>
    </xf>
    <xf numFmtId="44" fontId="0" fillId="2" borderId="1" xfId="0" applyNumberFormat="1" applyFill="1" applyBorder="1" applyAlignment="1">
      <alignment horizontal="left" vertical="top"/>
    </xf>
    <xf numFmtId="44" fontId="0" fillId="0" borderId="3" xfId="0" applyNumberFormat="1" applyFill="1" applyBorder="1" applyAlignment="1">
      <alignment horizontal="left" vertical="top"/>
    </xf>
    <xf numFmtId="44" fontId="0" fillId="0" borderId="0" xfId="0" applyNumberFormat="1" applyFill="1" applyBorder="1" applyAlignment="1">
      <alignment horizontal="left" vertical="top"/>
    </xf>
    <xf numFmtId="44" fontId="0" fillId="2" borderId="5" xfId="0" applyNumberFormat="1" applyFill="1" applyBorder="1" applyAlignment="1">
      <alignment horizontal="left" vertical="top"/>
    </xf>
    <xf numFmtId="44" fontId="0" fillId="6" borderId="1" xfId="0" applyNumberFormat="1" applyFill="1" applyBorder="1"/>
    <xf numFmtId="44" fontId="0" fillId="7" borderId="2" xfId="0" applyNumberFormat="1" applyFill="1" applyBorder="1" applyProtection="1">
      <protection locked="0"/>
    </xf>
    <xf numFmtId="44" fontId="0" fillId="7" borderId="1" xfId="0" applyNumberFormat="1" applyFill="1" applyBorder="1" applyProtection="1">
      <protection locked="0"/>
    </xf>
    <xf numFmtId="9" fontId="0" fillId="0" borderId="2" xfId="2" applyFont="1" applyBorder="1"/>
    <xf numFmtId="9" fontId="0" fillId="0" borderId="1" xfId="2" applyFont="1" applyBorder="1"/>
    <xf numFmtId="9" fontId="0" fillId="7" borderId="2" xfId="2" applyFont="1" applyFill="1" applyBorder="1"/>
    <xf numFmtId="9" fontId="0" fillId="0" borderId="0" xfId="2" applyFont="1" applyBorder="1"/>
    <xf numFmtId="44" fontId="0" fillId="4" borderId="2" xfId="1" applyFont="1" applyFill="1" applyBorder="1" applyProtection="1">
      <protection locked="0"/>
    </xf>
    <xf numFmtId="44" fontId="0" fillId="3" borderId="1" xfId="1" applyFont="1" applyFill="1" applyBorder="1" applyProtection="1"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workbookViewId="0">
      <selection activeCell="D17" sqref="D17"/>
    </sheetView>
  </sheetViews>
  <sheetFormatPr defaultRowHeight="15" x14ac:dyDescent="0.25"/>
  <cols>
    <col min="2" max="2" width="11.28515625" customWidth="1"/>
    <col min="4" max="4" width="15.85546875" customWidth="1"/>
    <col min="5" max="5" width="19" customWidth="1"/>
  </cols>
  <sheetData>
    <row r="1" spans="1:7" x14ac:dyDescent="0.25">
      <c r="A1" s="31" t="s">
        <v>0</v>
      </c>
      <c r="B1" s="31"/>
      <c r="C1" s="31"/>
    </row>
    <row r="2" spans="1:7" x14ac:dyDescent="0.25">
      <c r="A2" s="32" t="s">
        <v>72</v>
      </c>
      <c r="B2" s="32"/>
      <c r="C2" s="32"/>
    </row>
    <row r="4" spans="1:7" ht="80.25" customHeight="1" x14ac:dyDescent="0.25">
      <c r="B4" s="33" t="s">
        <v>70</v>
      </c>
      <c r="C4" s="33"/>
      <c r="D4" s="33"/>
    </row>
    <row r="5" spans="1:7" x14ac:dyDescent="0.25">
      <c r="B5" s="2"/>
    </row>
    <row r="7" spans="1:7" x14ac:dyDescent="0.25">
      <c r="B7" s="1" t="s">
        <v>1</v>
      </c>
    </row>
    <row r="8" spans="1:7" x14ac:dyDescent="0.25">
      <c r="B8" s="3" t="s">
        <v>2</v>
      </c>
    </row>
    <row r="9" spans="1:7" x14ac:dyDescent="0.25">
      <c r="B9" s="3" t="s">
        <v>68</v>
      </c>
    </row>
    <row r="10" spans="1:7" x14ac:dyDescent="0.25">
      <c r="B10" s="3" t="s">
        <v>3</v>
      </c>
    </row>
    <row r="11" spans="1:7" x14ac:dyDescent="0.25">
      <c r="B11" s="3" t="s">
        <v>4</v>
      </c>
    </row>
    <row r="12" spans="1:7" x14ac:dyDescent="0.25">
      <c r="B12" s="3" t="s">
        <v>69</v>
      </c>
    </row>
    <row r="13" spans="1:7" x14ac:dyDescent="0.25">
      <c r="B13" t="s">
        <v>71</v>
      </c>
    </row>
    <row r="15" spans="1:7" x14ac:dyDescent="0.25">
      <c r="D15" s="27"/>
      <c r="E15" s="27"/>
      <c r="F15" s="27"/>
      <c r="G15" s="27"/>
    </row>
    <row r="16" spans="1:7" x14ac:dyDescent="0.25">
      <c r="D16" s="27"/>
      <c r="E16" s="27"/>
      <c r="F16" s="27"/>
      <c r="G16" s="27"/>
    </row>
    <row r="17" spans="4:7" x14ac:dyDescent="0.25">
      <c r="D17" s="27"/>
      <c r="E17" s="27"/>
      <c r="F17" s="27"/>
      <c r="G17" s="27"/>
    </row>
  </sheetData>
  <mergeCells count="3">
    <mergeCell ref="A1:C1"/>
    <mergeCell ref="A2:C2"/>
    <mergeCell ref="B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17FF6-E2CC-4109-9749-8446053FFC70}">
  <dimension ref="A1:H49"/>
  <sheetViews>
    <sheetView tabSelected="1" workbookViewId="0">
      <selection activeCell="B6" sqref="B6"/>
    </sheetView>
  </sheetViews>
  <sheetFormatPr defaultRowHeight="15" x14ac:dyDescent="0.25"/>
  <cols>
    <col min="1" max="1" width="94.5703125" bestFit="1" customWidth="1"/>
    <col min="2" max="2" width="9.7109375" style="24" customWidth="1"/>
    <col min="3" max="3" width="12.42578125" customWidth="1"/>
    <col min="4" max="4" width="13.28515625" style="34" bestFit="1" customWidth="1"/>
    <col min="5" max="5" width="9.85546875" bestFit="1" customWidth="1"/>
    <col min="6" max="7" width="11.85546875" bestFit="1" customWidth="1"/>
    <col min="8" max="8" width="6.5703125" bestFit="1" customWidth="1"/>
  </cols>
  <sheetData>
    <row r="1" spans="1:6" ht="15.75" thickBot="1" x14ac:dyDescent="0.3">
      <c r="A1" s="40" t="s">
        <v>5</v>
      </c>
      <c r="B1" s="52" t="s">
        <v>6</v>
      </c>
      <c r="C1" s="40" t="s">
        <v>7</v>
      </c>
      <c r="D1" s="40" t="s">
        <v>32</v>
      </c>
    </row>
    <row r="2" spans="1:6" ht="15.75" thickBot="1" x14ac:dyDescent="0.3">
      <c r="A2" s="14" t="s">
        <v>9</v>
      </c>
      <c r="B2" s="53"/>
      <c r="C2" s="15"/>
      <c r="D2" s="42"/>
    </row>
    <row r="3" spans="1:6" x14ac:dyDescent="0.25">
      <c r="A3" s="39" t="s">
        <v>10</v>
      </c>
      <c r="B3" s="54" t="s">
        <v>11</v>
      </c>
      <c r="C3" s="5"/>
      <c r="D3" s="13" t="s">
        <v>61</v>
      </c>
    </row>
    <row r="4" spans="1:6" x14ac:dyDescent="0.25">
      <c r="A4" s="36" t="s">
        <v>37</v>
      </c>
      <c r="B4" s="55" t="s">
        <v>11</v>
      </c>
      <c r="C4" s="8"/>
      <c r="D4" s="13" t="s">
        <v>61</v>
      </c>
    </row>
    <row r="5" spans="1:6" x14ac:dyDescent="0.25">
      <c r="A5" s="36" t="s">
        <v>39</v>
      </c>
      <c r="B5" s="55" t="s">
        <v>11</v>
      </c>
      <c r="C5" s="8"/>
      <c r="D5" s="13" t="s">
        <v>61</v>
      </c>
    </row>
    <row r="6" spans="1:6" x14ac:dyDescent="0.25">
      <c r="A6" s="36" t="s">
        <v>40</v>
      </c>
      <c r="B6" s="55" t="s">
        <v>11</v>
      </c>
      <c r="C6" s="8"/>
      <c r="D6" s="13" t="s">
        <v>61</v>
      </c>
      <c r="F6" s="27"/>
    </row>
    <row r="7" spans="1:6" x14ac:dyDescent="0.25">
      <c r="A7" s="36" t="s">
        <v>41</v>
      </c>
      <c r="B7" s="55" t="s">
        <v>11</v>
      </c>
      <c r="C7" s="8"/>
      <c r="D7" s="13" t="s">
        <v>61</v>
      </c>
      <c r="F7" s="27"/>
    </row>
    <row r="8" spans="1:6" x14ac:dyDescent="0.25">
      <c r="A8" s="36" t="s">
        <v>12</v>
      </c>
      <c r="B8" s="55" t="s">
        <v>19</v>
      </c>
      <c r="C8" s="8"/>
      <c r="D8" s="13" t="s">
        <v>61</v>
      </c>
      <c r="F8" s="50"/>
    </row>
    <row r="9" spans="1:6" x14ac:dyDescent="0.25">
      <c r="A9" s="36" t="s">
        <v>13</v>
      </c>
      <c r="B9" s="55" t="s">
        <v>19</v>
      </c>
      <c r="C9" s="8"/>
      <c r="D9" s="13" t="s">
        <v>61</v>
      </c>
      <c r="F9" s="50"/>
    </row>
    <row r="10" spans="1:6" s="27" customFormat="1" ht="15.75" thickBot="1" x14ac:dyDescent="0.3">
      <c r="A10" s="43"/>
      <c r="B10" s="56"/>
      <c r="C10" s="45"/>
      <c r="D10" s="44"/>
      <c r="F10" s="50"/>
    </row>
    <row r="11" spans="1:6" ht="15.75" thickBot="1" x14ac:dyDescent="0.3">
      <c r="A11" s="14" t="s">
        <v>14</v>
      </c>
      <c r="B11" s="53"/>
      <c r="C11" s="15"/>
      <c r="D11" s="42"/>
      <c r="F11" s="50"/>
    </row>
    <row r="12" spans="1:6" x14ac:dyDescent="0.25">
      <c r="A12" s="39" t="s">
        <v>73</v>
      </c>
      <c r="B12" s="54" t="s">
        <v>11</v>
      </c>
      <c r="C12" s="12"/>
      <c r="D12" s="13" t="s">
        <v>61</v>
      </c>
      <c r="F12" s="50"/>
    </row>
    <row r="13" spans="1:6" x14ac:dyDescent="0.25">
      <c r="A13" s="36" t="s">
        <v>15</v>
      </c>
      <c r="B13" s="55" t="s">
        <v>11</v>
      </c>
      <c r="C13" s="10"/>
      <c r="D13" s="13" t="s">
        <v>61</v>
      </c>
      <c r="F13" s="27"/>
    </row>
    <row r="14" spans="1:6" x14ac:dyDescent="0.25">
      <c r="A14" s="36" t="s">
        <v>16</v>
      </c>
      <c r="B14" s="55" t="s">
        <v>11</v>
      </c>
      <c r="C14" s="10"/>
      <c r="D14" s="13" t="s">
        <v>61</v>
      </c>
    </row>
    <row r="15" spans="1:6" x14ac:dyDescent="0.25">
      <c r="A15" s="36" t="s">
        <v>17</v>
      </c>
      <c r="B15" s="55" t="s">
        <v>11</v>
      </c>
      <c r="C15" s="10"/>
      <c r="D15" s="13" t="s">
        <v>61</v>
      </c>
    </row>
    <row r="16" spans="1:6" x14ac:dyDescent="0.25">
      <c r="A16" s="36" t="s">
        <v>42</v>
      </c>
      <c r="B16" s="55" t="s">
        <v>19</v>
      </c>
      <c r="C16" s="10"/>
      <c r="D16" s="13" t="s">
        <v>61</v>
      </c>
    </row>
    <row r="17" spans="1:8" x14ac:dyDescent="0.25">
      <c r="A17" s="36" t="s">
        <v>44</v>
      </c>
      <c r="B17" s="55" t="s">
        <v>19</v>
      </c>
      <c r="C17" s="10"/>
      <c r="D17" s="37" t="s">
        <v>61</v>
      </c>
    </row>
    <row r="18" spans="1:8" ht="15.75" thickBot="1" x14ac:dyDescent="0.3">
      <c r="A18" s="47"/>
      <c r="B18" s="57"/>
      <c r="C18" s="26"/>
      <c r="D18" s="25"/>
    </row>
    <row r="19" spans="1:8" s="27" customFormat="1" ht="15.75" thickBot="1" x14ac:dyDescent="0.3">
      <c r="A19" s="14" t="s">
        <v>75</v>
      </c>
      <c r="B19" s="58"/>
      <c r="C19" s="15"/>
      <c r="D19" s="35" t="s">
        <v>33</v>
      </c>
      <c r="E19" s="35" t="s">
        <v>34</v>
      </c>
      <c r="F19" s="35" t="s">
        <v>62</v>
      </c>
      <c r="G19" s="35" t="s">
        <v>35</v>
      </c>
      <c r="H19" s="35" t="s">
        <v>63</v>
      </c>
    </row>
    <row r="20" spans="1:8" x14ac:dyDescent="0.25">
      <c r="A20" s="39" t="s">
        <v>38</v>
      </c>
      <c r="B20" s="54" t="s">
        <v>11</v>
      </c>
      <c r="C20" s="66"/>
      <c r="D20" s="62"/>
      <c r="E20" s="62"/>
      <c r="F20" s="62"/>
      <c r="G20" s="62"/>
      <c r="H20" s="62"/>
    </row>
    <row r="21" spans="1:8" x14ac:dyDescent="0.25">
      <c r="A21" s="36" t="s">
        <v>48</v>
      </c>
      <c r="B21" s="55" t="s">
        <v>19</v>
      </c>
      <c r="C21" s="67"/>
      <c r="D21" s="63"/>
      <c r="E21" s="63"/>
      <c r="F21" s="63"/>
      <c r="G21" s="63"/>
      <c r="H21" s="63"/>
    </row>
    <row r="22" spans="1:8" x14ac:dyDescent="0.25">
      <c r="A22" s="36" t="s">
        <v>49</v>
      </c>
      <c r="B22" s="55" t="s">
        <v>11</v>
      </c>
      <c r="C22" s="67"/>
      <c r="D22" s="63"/>
      <c r="E22" s="63"/>
      <c r="F22" s="63"/>
      <c r="G22" s="63"/>
      <c r="H22" s="63"/>
    </row>
    <row r="23" spans="1:8" x14ac:dyDescent="0.25">
      <c r="A23" s="36" t="s">
        <v>50</v>
      </c>
      <c r="B23" s="55" t="s">
        <v>19</v>
      </c>
      <c r="C23" s="67"/>
      <c r="D23" s="63"/>
      <c r="E23" s="63"/>
      <c r="F23" s="63"/>
      <c r="G23" s="63"/>
      <c r="H23" s="63"/>
    </row>
    <row r="24" spans="1:8" x14ac:dyDescent="0.25">
      <c r="A24" s="36" t="s">
        <v>51</v>
      </c>
      <c r="B24" s="55" t="s">
        <v>11</v>
      </c>
      <c r="C24" s="67"/>
      <c r="D24" s="63"/>
      <c r="E24" s="63"/>
      <c r="F24" s="63"/>
      <c r="G24" s="63"/>
      <c r="H24" s="63"/>
    </row>
    <row r="25" spans="1:8" x14ac:dyDescent="0.25">
      <c r="A25" s="36" t="s">
        <v>46</v>
      </c>
      <c r="B25" s="55" t="s">
        <v>11</v>
      </c>
      <c r="C25" s="67"/>
      <c r="D25" s="63"/>
      <c r="E25" s="63"/>
      <c r="F25" s="63"/>
      <c r="G25" s="63"/>
      <c r="H25" s="63"/>
    </row>
    <row r="26" spans="1:8" x14ac:dyDescent="0.25">
      <c r="A26" s="36" t="s">
        <v>45</v>
      </c>
      <c r="B26" s="55" t="s">
        <v>11</v>
      </c>
      <c r="C26" s="67"/>
      <c r="D26" s="63"/>
      <c r="E26" s="63"/>
      <c r="F26" s="63"/>
      <c r="G26" s="63"/>
      <c r="H26" s="63"/>
    </row>
    <row r="27" spans="1:8" x14ac:dyDescent="0.25">
      <c r="A27" s="36" t="s">
        <v>20</v>
      </c>
      <c r="B27" s="55" t="s">
        <v>19</v>
      </c>
      <c r="C27" s="67"/>
      <c r="E27" s="34"/>
      <c r="F27" s="34"/>
      <c r="G27" s="34"/>
      <c r="H27" s="34"/>
    </row>
    <row r="28" spans="1:8" x14ac:dyDescent="0.25">
      <c r="A28" s="36" t="s">
        <v>21</v>
      </c>
      <c r="B28" s="55" t="s">
        <v>19</v>
      </c>
      <c r="C28" s="67"/>
      <c r="E28" s="34"/>
      <c r="F28" s="34"/>
      <c r="G28" s="34"/>
      <c r="H28" s="34"/>
    </row>
    <row r="29" spans="1:8" x14ac:dyDescent="0.25">
      <c r="A29" s="36" t="s">
        <v>66</v>
      </c>
      <c r="B29" s="55" t="s">
        <v>11</v>
      </c>
      <c r="C29" s="67"/>
      <c r="E29" s="34"/>
      <c r="F29" s="34"/>
      <c r="G29" s="34"/>
      <c r="H29" s="34"/>
    </row>
    <row r="30" spans="1:8" ht="15.75" thickBot="1" x14ac:dyDescent="0.3">
      <c r="A30" s="47"/>
      <c r="B30" s="57"/>
      <c r="C30" s="26"/>
      <c r="D30" s="47"/>
    </row>
    <row r="31" spans="1:8" ht="15.75" thickBot="1" x14ac:dyDescent="0.3">
      <c r="A31" s="14" t="s">
        <v>74</v>
      </c>
      <c r="B31" s="53"/>
      <c r="C31" s="15"/>
      <c r="D31" s="42"/>
    </row>
    <row r="32" spans="1:8" x14ac:dyDescent="0.25">
      <c r="A32" s="39" t="s">
        <v>23</v>
      </c>
      <c r="B32" s="54" t="s">
        <v>11</v>
      </c>
      <c r="C32" s="5"/>
      <c r="D32" s="13" t="s">
        <v>61</v>
      </c>
    </row>
    <row r="33" spans="1:4" x14ac:dyDescent="0.25">
      <c r="A33" s="36" t="s">
        <v>47</v>
      </c>
      <c r="B33" s="55" t="s">
        <v>11</v>
      </c>
      <c r="C33" s="8"/>
      <c r="D33" s="13" t="s">
        <v>61</v>
      </c>
    </row>
    <row r="34" spans="1:4" x14ac:dyDescent="0.25">
      <c r="A34" s="36" t="s">
        <v>52</v>
      </c>
      <c r="B34" s="55" t="s">
        <v>11</v>
      </c>
      <c r="C34" s="8"/>
      <c r="D34" s="13" t="s">
        <v>61</v>
      </c>
    </row>
    <row r="35" spans="1:4" x14ac:dyDescent="0.25">
      <c r="A35" s="36" t="s">
        <v>53</v>
      </c>
      <c r="B35" s="55"/>
      <c r="C35" s="8"/>
      <c r="D35" s="13" t="s">
        <v>61</v>
      </c>
    </row>
    <row r="36" spans="1:4" x14ac:dyDescent="0.25">
      <c r="A36" s="23" t="s">
        <v>54</v>
      </c>
      <c r="B36" s="55" t="s">
        <v>19</v>
      </c>
      <c r="C36" s="8"/>
      <c r="D36" s="13" t="s">
        <v>61</v>
      </c>
    </row>
    <row r="37" spans="1:4" x14ac:dyDescent="0.25">
      <c r="A37" s="23" t="s">
        <v>55</v>
      </c>
      <c r="B37" s="55" t="s">
        <v>11</v>
      </c>
      <c r="C37" s="8"/>
      <c r="D37" s="13" t="s">
        <v>61</v>
      </c>
    </row>
    <row r="38" spans="1:4" x14ac:dyDescent="0.25">
      <c r="A38" s="23" t="s">
        <v>56</v>
      </c>
      <c r="B38" s="55" t="s">
        <v>11</v>
      </c>
      <c r="C38" s="8"/>
      <c r="D38" s="13" t="s">
        <v>61</v>
      </c>
    </row>
    <row r="39" spans="1:4" x14ac:dyDescent="0.25">
      <c r="A39" s="23" t="s">
        <v>59</v>
      </c>
      <c r="B39" s="55" t="s">
        <v>57</v>
      </c>
      <c r="C39" s="8"/>
      <c r="D39" s="13" t="s">
        <v>61</v>
      </c>
    </row>
    <row r="40" spans="1:4" x14ac:dyDescent="0.25">
      <c r="A40" s="23" t="s">
        <v>58</v>
      </c>
      <c r="B40" s="55" t="s">
        <v>57</v>
      </c>
      <c r="C40" s="8"/>
      <c r="D40" s="13" t="s">
        <v>61</v>
      </c>
    </row>
    <row r="41" spans="1:4" ht="15.75" thickBot="1" x14ac:dyDescent="0.3">
      <c r="A41" s="28"/>
      <c r="B41" s="57"/>
      <c r="C41" s="26"/>
      <c r="D41" s="30"/>
    </row>
    <row r="42" spans="1:4" s="27" customFormat="1" ht="15.75" thickBot="1" x14ac:dyDescent="0.3">
      <c r="A42" s="14" t="s">
        <v>24</v>
      </c>
      <c r="B42" s="53"/>
      <c r="C42" s="15"/>
      <c r="D42" s="42"/>
    </row>
    <row r="43" spans="1:4" x14ac:dyDescent="0.25">
      <c r="A43" s="39" t="s">
        <v>24</v>
      </c>
      <c r="B43" s="54" t="s">
        <v>25</v>
      </c>
      <c r="C43" s="5"/>
      <c r="D43" s="39"/>
    </row>
    <row r="44" spans="1:4" x14ac:dyDescent="0.25">
      <c r="A44" s="36" t="s">
        <v>60</v>
      </c>
      <c r="B44" s="55"/>
      <c r="C44" s="8"/>
      <c r="D44" s="36"/>
    </row>
    <row r="45" spans="1:4" x14ac:dyDescent="0.25">
      <c r="A45" s="38" t="s">
        <v>26</v>
      </c>
      <c r="B45" s="38"/>
      <c r="C45" s="38"/>
      <c r="D45" s="36"/>
    </row>
    <row r="48" spans="1:4" x14ac:dyDescent="0.25">
      <c r="A48" t="s">
        <v>36</v>
      </c>
    </row>
    <row r="49" spans="1:1" x14ac:dyDescent="0.25">
      <c r="A49" t="s">
        <v>31</v>
      </c>
    </row>
  </sheetData>
  <protectedRanges>
    <protectedRange algorithmName="SHA-512" hashValue="12JSbvdAgWlQj0aGuzmiMPZ8+YEB8FxU+Ml2Ihf6aU+9731+QuH32eTXDhnd5Jm75G1Rcb9b8YjIfYDr9gvcpg==" saltValue="pnraUFrQ4f4V7QWvOWlfsQ==" spinCount="100000" sqref="C3:C10 C43:C44 C20:C30 C32:C41 C12:C18" name="Prijzen"/>
  </protectedRanges>
  <mergeCells count="1">
    <mergeCell ref="A45:C4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7F279-9C28-4509-8ECF-5C0FE83311F5}">
  <dimension ref="A1:C18"/>
  <sheetViews>
    <sheetView workbookViewId="0">
      <selection activeCell="D1" sqref="D1"/>
    </sheetView>
  </sheetViews>
  <sheetFormatPr defaultColWidth="9.140625" defaultRowHeight="15" x14ac:dyDescent="0.25"/>
  <cols>
    <col min="1" max="1" width="87.85546875" style="19" bestFit="1" customWidth="1"/>
    <col min="2" max="2" width="49" style="19" customWidth="1"/>
    <col min="3" max="3" width="56.5703125" style="19" customWidth="1"/>
    <col min="4" max="16384" width="9.140625" style="19"/>
  </cols>
  <sheetData>
    <row r="1" spans="1:3" x14ac:dyDescent="0.25">
      <c r="A1" s="20" t="s">
        <v>27</v>
      </c>
      <c r="B1" s="21" t="s">
        <v>28</v>
      </c>
      <c r="C1" s="51" t="s">
        <v>29</v>
      </c>
    </row>
    <row r="2" spans="1:3" x14ac:dyDescent="0.25">
      <c r="A2" s="39" t="s">
        <v>38</v>
      </c>
      <c r="B2" s="22"/>
      <c r="C2" s="22"/>
    </row>
    <row r="3" spans="1:3" x14ac:dyDescent="0.25">
      <c r="A3" s="36" t="s">
        <v>48</v>
      </c>
      <c r="B3" s="22"/>
      <c r="C3" s="22"/>
    </row>
    <row r="4" spans="1:3" x14ac:dyDescent="0.25">
      <c r="A4" s="36" t="s">
        <v>49</v>
      </c>
      <c r="B4" s="22"/>
      <c r="C4" s="22"/>
    </row>
    <row r="5" spans="1:3" x14ac:dyDescent="0.25">
      <c r="A5" s="36" t="s">
        <v>50</v>
      </c>
      <c r="B5" s="22"/>
      <c r="C5" s="22"/>
    </row>
    <row r="6" spans="1:3" x14ac:dyDescent="0.25">
      <c r="A6" s="36" t="s">
        <v>51</v>
      </c>
      <c r="B6" s="22"/>
      <c r="C6" s="22"/>
    </row>
    <row r="7" spans="1:3" x14ac:dyDescent="0.25">
      <c r="A7" s="36" t="s">
        <v>46</v>
      </c>
      <c r="B7" s="22"/>
      <c r="C7" s="22"/>
    </row>
    <row r="8" spans="1:3" x14ac:dyDescent="0.25">
      <c r="A8" s="36" t="s">
        <v>45</v>
      </c>
      <c r="B8" s="22"/>
      <c r="C8" s="22"/>
    </row>
    <row r="9" spans="1:3" x14ac:dyDescent="0.25">
      <c r="A9" s="36" t="s">
        <v>20</v>
      </c>
      <c r="B9" s="22"/>
      <c r="C9" s="22"/>
    </row>
    <row r="10" spans="1:3" x14ac:dyDescent="0.25">
      <c r="A10" s="36" t="s">
        <v>21</v>
      </c>
      <c r="B10" s="22"/>
      <c r="C10" s="22"/>
    </row>
    <row r="11" spans="1:3" x14ac:dyDescent="0.25">
      <c r="A11" s="36" t="s">
        <v>64</v>
      </c>
      <c r="B11" s="22"/>
      <c r="C11" s="22"/>
    </row>
    <row r="12" spans="1:3" x14ac:dyDescent="0.25">
      <c r="A12" s="36" t="s">
        <v>64</v>
      </c>
      <c r="B12" s="22"/>
      <c r="C12" s="22"/>
    </row>
    <row r="13" spans="1:3" x14ac:dyDescent="0.25">
      <c r="A13" s="36" t="s">
        <v>64</v>
      </c>
      <c r="B13" s="22"/>
      <c r="C13" s="22"/>
    </row>
    <row r="14" spans="1:3" x14ac:dyDescent="0.25">
      <c r="A14" s="36" t="s">
        <v>64</v>
      </c>
      <c r="B14" s="22"/>
      <c r="C14" s="22"/>
    </row>
    <row r="15" spans="1:3" x14ac:dyDescent="0.25">
      <c r="A15" s="36" t="s">
        <v>64</v>
      </c>
      <c r="B15" s="22"/>
      <c r="C15" s="22"/>
    </row>
    <row r="18" spans="1:1" x14ac:dyDescent="0.25">
      <c r="A18" s="19" t="s">
        <v>65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308CB-CC6F-4FC1-A968-52E5987B7435}">
  <dimension ref="A1:J50"/>
  <sheetViews>
    <sheetView topLeftCell="A28" workbookViewId="0">
      <selection activeCell="A50" sqref="A50"/>
    </sheetView>
  </sheetViews>
  <sheetFormatPr defaultRowHeight="15" x14ac:dyDescent="0.25"/>
  <cols>
    <col min="1" max="1" width="94.5703125" bestFit="1" customWidth="1"/>
    <col min="2" max="2" width="9.7109375" style="24" customWidth="1"/>
    <col min="3" max="3" width="12.42578125" customWidth="1"/>
    <col min="4" max="4" width="18.85546875" customWidth="1"/>
    <col min="5" max="5" width="16.42578125" customWidth="1"/>
    <col min="6" max="6" width="13.28515625" style="34" bestFit="1" customWidth="1"/>
    <col min="7" max="7" width="9.85546875" bestFit="1" customWidth="1"/>
    <col min="8" max="9" width="11.85546875" bestFit="1" customWidth="1"/>
    <col min="10" max="10" width="6" bestFit="1" customWidth="1"/>
  </cols>
  <sheetData>
    <row r="1" spans="1:8" ht="15.75" thickBot="1" x14ac:dyDescent="0.3">
      <c r="A1" s="40" t="s">
        <v>5</v>
      </c>
      <c r="B1" s="52" t="s">
        <v>6</v>
      </c>
      <c r="C1" s="40" t="s">
        <v>7</v>
      </c>
      <c r="D1" s="41" t="s">
        <v>30</v>
      </c>
      <c r="E1" s="40" t="s">
        <v>8</v>
      </c>
      <c r="F1" s="40" t="s">
        <v>32</v>
      </c>
    </row>
    <row r="2" spans="1:8" ht="15.75" thickBot="1" x14ac:dyDescent="0.3">
      <c r="A2" s="14" t="s">
        <v>9</v>
      </c>
      <c r="B2" s="53"/>
      <c r="C2" s="15"/>
      <c r="D2" s="16"/>
      <c r="E2" s="15"/>
      <c r="F2" s="42"/>
    </row>
    <row r="3" spans="1:8" x14ac:dyDescent="0.25">
      <c r="A3" s="39" t="s">
        <v>10</v>
      </c>
      <c r="B3" s="54" t="s">
        <v>11</v>
      </c>
      <c r="C3" s="60">
        <f>Tarieven!C3</f>
        <v>0</v>
      </c>
      <c r="D3" s="6">
        <v>1000</v>
      </c>
      <c r="E3" s="4">
        <f>D3*C3</f>
        <v>0</v>
      </c>
      <c r="F3" s="13" t="s">
        <v>61</v>
      </c>
    </row>
    <row r="4" spans="1:8" x14ac:dyDescent="0.25">
      <c r="A4" s="36" t="s">
        <v>37</v>
      </c>
      <c r="B4" s="55" t="s">
        <v>11</v>
      </c>
      <c r="C4" s="60">
        <f>Tarieven!C4</f>
        <v>0</v>
      </c>
      <c r="D4" s="9">
        <v>400</v>
      </c>
      <c r="E4" s="4">
        <f t="shared" ref="E4:E9" si="0">D4*C4</f>
        <v>0</v>
      </c>
      <c r="F4" s="13" t="s">
        <v>61</v>
      </c>
    </row>
    <row r="5" spans="1:8" x14ac:dyDescent="0.25">
      <c r="A5" s="36" t="s">
        <v>39</v>
      </c>
      <c r="B5" s="55" t="s">
        <v>11</v>
      </c>
      <c r="C5" s="60">
        <f>Tarieven!C5</f>
        <v>0</v>
      </c>
      <c r="D5" s="9">
        <v>400</v>
      </c>
      <c r="E5" s="4">
        <f t="shared" si="0"/>
        <v>0</v>
      </c>
      <c r="F5" s="13" t="s">
        <v>61</v>
      </c>
    </row>
    <row r="6" spans="1:8" x14ac:dyDescent="0.25">
      <c r="A6" s="36" t="s">
        <v>40</v>
      </c>
      <c r="B6" s="55" t="s">
        <v>11</v>
      </c>
      <c r="C6" s="60">
        <f>Tarieven!C6</f>
        <v>0</v>
      </c>
      <c r="D6" s="9">
        <v>150</v>
      </c>
      <c r="E6" s="4">
        <f t="shared" si="0"/>
        <v>0</v>
      </c>
      <c r="F6" s="13" t="s">
        <v>61</v>
      </c>
      <c r="H6" s="27"/>
    </row>
    <row r="7" spans="1:8" x14ac:dyDescent="0.25">
      <c r="A7" s="36" t="s">
        <v>41</v>
      </c>
      <c r="B7" s="55" t="s">
        <v>11</v>
      </c>
      <c r="C7" s="60">
        <f>Tarieven!C7</f>
        <v>0</v>
      </c>
      <c r="D7" s="9">
        <v>200</v>
      </c>
      <c r="E7" s="4">
        <f t="shared" si="0"/>
        <v>0</v>
      </c>
      <c r="F7" s="13" t="s">
        <v>61</v>
      </c>
      <c r="H7" s="27"/>
    </row>
    <row r="8" spans="1:8" x14ac:dyDescent="0.25">
      <c r="A8" s="36" t="s">
        <v>12</v>
      </c>
      <c r="B8" s="55" t="s">
        <v>19</v>
      </c>
      <c r="C8" s="60">
        <f>Tarieven!C8</f>
        <v>0</v>
      </c>
      <c r="D8" s="9">
        <v>15</v>
      </c>
      <c r="E8" s="4">
        <f t="shared" si="0"/>
        <v>0</v>
      </c>
      <c r="F8" s="13" t="s">
        <v>61</v>
      </c>
      <c r="H8" s="50"/>
    </row>
    <row r="9" spans="1:8" x14ac:dyDescent="0.25">
      <c r="A9" s="36" t="s">
        <v>13</v>
      </c>
      <c r="B9" s="55" t="s">
        <v>19</v>
      </c>
      <c r="C9" s="60">
        <f>Tarieven!C9</f>
        <v>0</v>
      </c>
      <c r="D9" s="9">
        <v>15</v>
      </c>
      <c r="E9" s="4">
        <f t="shared" si="0"/>
        <v>0</v>
      </c>
      <c r="F9" s="13" t="s">
        <v>61</v>
      </c>
      <c r="H9" s="50"/>
    </row>
    <row r="10" spans="1:8" s="27" customFormat="1" ht="15.75" thickBot="1" x14ac:dyDescent="0.3">
      <c r="A10" s="43"/>
      <c r="B10" s="56"/>
      <c r="C10" s="45"/>
      <c r="D10" s="46"/>
      <c r="E10" s="44"/>
      <c r="F10" s="44"/>
      <c r="H10" s="50"/>
    </row>
    <row r="11" spans="1:8" ht="15.75" thickBot="1" x14ac:dyDescent="0.3">
      <c r="A11" s="14" t="s">
        <v>14</v>
      </c>
      <c r="B11" s="53"/>
      <c r="C11" s="15"/>
      <c r="D11" s="16"/>
      <c r="E11" s="15"/>
      <c r="F11" s="42"/>
      <c r="H11" s="50"/>
    </row>
    <row r="12" spans="1:8" x14ac:dyDescent="0.25">
      <c r="A12" s="39" t="s">
        <v>43</v>
      </c>
      <c r="B12" s="54" t="s">
        <v>11</v>
      </c>
      <c r="C12" s="60">
        <f>Tarieven!C12</f>
        <v>0</v>
      </c>
      <c r="D12" s="17">
        <v>500</v>
      </c>
      <c r="E12" s="4">
        <f>D12*C12</f>
        <v>0</v>
      </c>
      <c r="F12" s="13" t="s">
        <v>61</v>
      </c>
      <c r="H12" s="50"/>
    </row>
    <row r="13" spans="1:8" x14ac:dyDescent="0.25">
      <c r="A13" s="36" t="s">
        <v>15</v>
      </c>
      <c r="B13" s="55" t="s">
        <v>11</v>
      </c>
      <c r="C13" s="60">
        <f>Tarieven!C13</f>
        <v>0</v>
      </c>
      <c r="D13" s="11">
        <v>500</v>
      </c>
      <c r="E13" s="4">
        <f t="shared" ref="E13:E17" si="1">D13*C13</f>
        <v>0</v>
      </c>
      <c r="F13" s="13" t="s">
        <v>61</v>
      </c>
      <c r="H13" s="27"/>
    </row>
    <row r="14" spans="1:8" x14ac:dyDescent="0.25">
      <c r="A14" s="36" t="s">
        <v>16</v>
      </c>
      <c r="B14" s="55" t="s">
        <v>11</v>
      </c>
      <c r="C14" s="60">
        <f>Tarieven!C14</f>
        <v>0</v>
      </c>
      <c r="D14" s="11">
        <v>500</v>
      </c>
      <c r="E14" s="4">
        <f t="shared" si="1"/>
        <v>0</v>
      </c>
      <c r="F14" s="13" t="s">
        <v>61</v>
      </c>
    </row>
    <row r="15" spans="1:8" x14ac:dyDescent="0.25">
      <c r="A15" s="36" t="s">
        <v>17</v>
      </c>
      <c r="B15" s="55" t="s">
        <v>11</v>
      </c>
      <c r="C15" s="60">
        <f>Tarieven!C15</f>
        <v>0</v>
      </c>
      <c r="D15" s="11">
        <v>500</v>
      </c>
      <c r="E15" s="4">
        <f t="shared" si="1"/>
        <v>0</v>
      </c>
      <c r="F15" s="13" t="s">
        <v>61</v>
      </c>
    </row>
    <row r="16" spans="1:8" x14ac:dyDescent="0.25">
      <c r="A16" s="36" t="s">
        <v>42</v>
      </c>
      <c r="B16" s="55" t="s">
        <v>11</v>
      </c>
      <c r="C16" s="60">
        <f>Tarieven!C16</f>
        <v>0</v>
      </c>
      <c r="D16" s="11">
        <v>500</v>
      </c>
      <c r="E16" s="4">
        <f t="shared" si="1"/>
        <v>0</v>
      </c>
      <c r="F16" s="13" t="s">
        <v>61</v>
      </c>
    </row>
    <row r="17" spans="1:10" x14ac:dyDescent="0.25">
      <c r="A17" s="36" t="s">
        <v>44</v>
      </c>
      <c r="B17" s="55" t="s">
        <v>67</v>
      </c>
      <c r="C17" s="60">
        <f>Tarieven!C17</f>
        <v>0</v>
      </c>
      <c r="D17" s="11">
        <v>15</v>
      </c>
      <c r="E17" s="4">
        <f t="shared" si="1"/>
        <v>0</v>
      </c>
      <c r="F17" s="37" t="s">
        <v>61</v>
      </c>
    </row>
    <row r="18" spans="1:10" ht="15.75" thickBot="1" x14ac:dyDescent="0.3">
      <c r="A18" s="47"/>
      <c r="B18" s="57"/>
      <c r="C18" s="26"/>
      <c r="D18" s="48"/>
      <c r="E18" s="25"/>
      <c r="F18" s="25"/>
    </row>
    <row r="19" spans="1:10" s="27" customFormat="1" ht="15.75" thickBot="1" x14ac:dyDescent="0.3">
      <c r="A19" s="14" t="s">
        <v>18</v>
      </c>
      <c r="B19" s="58"/>
      <c r="C19" s="15"/>
      <c r="D19" s="16"/>
      <c r="E19" s="15"/>
      <c r="F19" s="49" t="s">
        <v>33</v>
      </c>
      <c r="G19" s="49" t="s">
        <v>34</v>
      </c>
      <c r="H19" s="49" t="s">
        <v>62</v>
      </c>
      <c r="I19" s="49" t="s">
        <v>35</v>
      </c>
      <c r="J19" s="49" t="s">
        <v>63</v>
      </c>
    </row>
    <row r="20" spans="1:10" x14ac:dyDescent="0.25">
      <c r="A20" s="39" t="s">
        <v>38</v>
      </c>
      <c r="B20" s="54" t="s">
        <v>11</v>
      </c>
      <c r="C20" s="60">
        <f>Tarieven!C20</f>
        <v>0</v>
      </c>
      <c r="D20" s="13">
        <v>1000</v>
      </c>
      <c r="E20" s="4">
        <f>(D20*C20)-(J20*(D20*C20))</f>
        <v>0</v>
      </c>
      <c r="F20" s="64">
        <f>Tarieven!D20</f>
        <v>0</v>
      </c>
      <c r="G20" s="64">
        <f>Tarieven!E20</f>
        <v>0</v>
      </c>
      <c r="H20" s="64">
        <f>Tarieven!F20</f>
        <v>0</v>
      </c>
      <c r="I20" s="64">
        <f>Tarieven!G20</f>
        <v>0</v>
      </c>
      <c r="J20" s="64">
        <f>Tarieven!H20</f>
        <v>0</v>
      </c>
    </row>
    <row r="21" spans="1:10" x14ac:dyDescent="0.25">
      <c r="A21" s="36" t="s">
        <v>48</v>
      </c>
      <c r="B21" s="55" t="s">
        <v>11</v>
      </c>
      <c r="C21" s="60">
        <f>Tarieven!C21</f>
        <v>0</v>
      </c>
      <c r="D21" s="11">
        <v>400</v>
      </c>
      <c r="E21" s="4">
        <f>(D21*C21)-(H21*(D21*C21))</f>
        <v>0</v>
      </c>
      <c r="F21" s="64">
        <f>Tarieven!D21</f>
        <v>0</v>
      </c>
      <c r="G21" s="64">
        <f>Tarieven!E21</f>
        <v>0</v>
      </c>
      <c r="H21" s="64">
        <f>Tarieven!F21</f>
        <v>0</v>
      </c>
      <c r="I21" s="64">
        <f>Tarieven!G21</f>
        <v>0</v>
      </c>
      <c r="J21" s="64">
        <f>Tarieven!H21</f>
        <v>0</v>
      </c>
    </row>
    <row r="22" spans="1:10" x14ac:dyDescent="0.25">
      <c r="A22" s="36" t="s">
        <v>49</v>
      </c>
      <c r="B22" s="55" t="s">
        <v>11</v>
      </c>
      <c r="C22" s="60">
        <f>Tarieven!C22</f>
        <v>0</v>
      </c>
      <c r="D22" s="11">
        <v>150</v>
      </c>
      <c r="E22" s="4">
        <f>(D22*C22)-(G22*(D22*C22))</f>
        <v>0</v>
      </c>
      <c r="F22" s="64">
        <f>Tarieven!D22</f>
        <v>0</v>
      </c>
      <c r="G22" s="64">
        <f>Tarieven!E22</f>
        <v>0</v>
      </c>
      <c r="H22" s="64">
        <f>Tarieven!F22</f>
        <v>0</v>
      </c>
      <c r="I22" s="64">
        <f>Tarieven!G22</f>
        <v>0</v>
      </c>
      <c r="J22" s="64">
        <f>Tarieven!H22</f>
        <v>0</v>
      </c>
    </row>
    <row r="23" spans="1:10" x14ac:dyDescent="0.25">
      <c r="A23" s="36" t="s">
        <v>50</v>
      </c>
      <c r="B23" s="55" t="s">
        <v>11</v>
      </c>
      <c r="C23" s="60">
        <f>Tarieven!C23</f>
        <v>0</v>
      </c>
      <c r="D23" s="11">
        <v>150</v>
      </c>
      <c r="E23" s="4">
        <f>(D23*C23)-(G23*(D23*C23))</f>
        <v>0</v>
      </c>
      <c r="F23" s="64">
        <f>Tarieven!D23</f>
        <v>0</v>
      </c>
      <c r="G23" s="64">
        <f>Tarieven!E23</f>
        <v>0</v>
      </c>
      <c r="H23" s="64">
        <f>Tarieven!F23</f>
        <v>0</v>
      </c>
      <c r="I23" s="64">
        <f>Tarieven!G23</f>
        <v>0</v>
      </c>
      <c r="J23" s="64">
        <f>Tarieven!H23</f>
        <v>0</v>
      </c>
    </row>
    <row r="24" spans="1:10" x14ac:dyDescent="0.25">
      <c r="A24" s="36" t="s">
        <v>51</v>
      </c>
      <c r="B24" s="55" t="s">
        <v>11</v>
      </c>
      <c r="C24" s="60">
        <f>Tarieven!C24</f>
        <v>0</v>
      </c>
      <c r="D24" s="11">
        <v>150</v>
      </c>
      <c r="E24" s="4">
        <f>(D24*C24)-(G24*(D24*C24))</f>
        <v>0</v>
      </c>
      <c r="F24" s="64">
        <f>Tarieven!D24</f>
        <v>0</v>
      </c>
      <c r="G24" s="64">
        <f>Tarieven!E24</f>
        <v>0</v>
      </c>
      <c r="H24" s="64">
        <f>Tarieven!F24</f>
        <v>0</v>
      </c>
      <c r="I24" s="64">
        <f>Tarieven!G24</f>
        <v>0</v>
      </c>
      <c r="J24" s="64">
        <f>Tarieven!H24</f>
        <v>0</v>
      </c>
    </row>
    <row r="25" spans="1:10" x14ac:dyDescent="0.25">
      <c r="A25" s="36" t="s">
        <v>46</v>
      </c>
      <c r="B25" s="55" t="s">
        <v>11</v>
      </c>
      <c r="C25" s="60">
        <f>Tarieven!C25</f>
        <v>0</v>
      </c>
      <c r="D25" s="11">
        <v>400</v>
      </c>
      <c r="E25" s="4">
        <f>(D25*C25)-(H25*(D25*C25))</f>
        <v>0</v>
      </c>
      <c r="F25" s="64">
        <f>Tarieven!D25</f>
        <v>0</v>
      </c>
      <c r="G25" s="64">
        <f>Tarieven!E25</f>
        <v>0</v>
      </c>
      <c r="H25" s="64">
        <f>Tarieven!F25</f>
        <v>0</v>
      </c>
      <c r="I25" s="64">
        <f>Tarieven!G25</f>
        <v>0</v>
      </c>
      <c r="J25" s="64">
        <f>Tarieven!H25</f>
        <v>0</v>
      </c>
    </row>
    <row r="26" spans="1:10" x14ac:dyDescent="0.25">
      <c r="A26" s="36" t="s">
        <v>45</v>
      </c>
      <c r="B26" s="55" t="s">
        <v>11</v>
      </c>
      <c r="C26" s="60">
        <f>Tarieven!C26</f>
        <v>0</v>
      </c>
      <c r="D26" s="11">
        <v>200</v>
      </c>
      <c r="E26" s="4">
        <f>(D26*C26)-(G26*(D26*C26))</f>
        <v>0</v>
      </c>
      <c r="F26" s="64">
        <f>Tarieven!D26</f>
        <v>0</v>
      </c>
      <c r="G26" s="64">
        <f>Tarieven!E26</f>
        <v>0</v>
      </c>
      <c r="H26" s="64">
        <f>Tarieven!F26</f>
        <v>0</v>
      </c>
      <c r="I26" s="64">
        <f>Tarieven!G26</f>
        <v>0</v>
      </c>
      <c r="J26" s="64">
        <f>Tarieven!H26</f>
        <v>0</v>
      </c>
    </row>
    <row r="27" spans="1:10" x14ac:dyDescent="0.25">
      <c r="A27" s="36" t="s">
        <v>20</v>
      </c>
      <c r="B27" s="55" t="s">
        <v>19</v>
      </c>
      <c r="C27" s="60">
        <f>Tarieven!C27</f>
        <v>0</v>
      </c>
      <c r="D27" s="11">
        <v>15</v>
      </c>
      <c r="E27" s="4">
        <f t="shared" ref="E21:E29" si="2">(D27*C27)-(J27*(D27*C27))</f>
        <v>0</v>
      </c>
      <c r="F27" s="65">
        <f>SUM(F20:F26)/7</f>
        <v>0</v>
      </c>
      <c r="G27" s="65">
        <f t="shared" ref="G27:J27" si="3">SUM(G20:G26)/7</f>
        <v>0</v>
      </c>
      <c r="H27" s="65">
        <f t="shared" si="3"/>
        <v>0</v>
      </c>
      <c r="I27" s="65">
        <f t="shared" si="3"/>
        <v>0</v>
      </c>
      <c r="J27" s="65">
        <f t="shared" si="3"/>
        <v>0</v>
      </c>
    </row>
    <row r="28" spans="1:10" x14ac:dyDescent="0.25">
      <c r="A28" s="36" t="s">
        <v>21</v>
      </c>
      <c r="B28" s="55" t="s">
        <v>19</v>
      </c>
      <c r="C28" s="60">
        <f>Tarieven!C28</f>
        <v>0</v>
      </c>
      <c r="D28" s="11">
        <v>15</v>
      </c>
      <c r="E28" s="4">
        <f t="shared" si="2"/>
        <v>0</v>
      </c>
      <c r="G28" s="34"/>
      <c r="H28" s="34"/>
      <c r="I28" s="34"/>
      <c r="J28" s="34"/>
    </row>
    <row r="29" spans="1:10" x14ac:dyDescent="0.25">
      <c r="A29" s="36" t="s">
        <v>66</v>
      </c>
      <c r="B29" s="55" t="s">
        <v>11</v>
      </c>
      <c r="C29" s="60">
        <f>Tarieven!C29</f>
        <v>0</v>
      </c>
      <c r="D29" s="11">
        <v>2</v>
      </c>
      <c r="E29" s="4">
        <f t="shared" si="2"/>
        <v>0</v>
      </c>
      <c r="G29" s="34"/>
      <c r="H29" s="34"/>
      <c r="I29" s="34"/>
      <c r="J29" s="34"/>
    </row>
    <row r="30" spans="1:10" ht="15.75" thickBot="1" x14ac:dyDescent="0.3">
      <c r="A30" s="47"/>
      <c r="B30" s="57"/>
      <c r="C30" s="26"/>
      <c r="D30" s="48"/>
      <c r="E30" s="25"/>
      <c r="F30" s="47"/>
    </row>
    <row r="31" spans="1:10" ht="15.75" thickBot="1" x14ac:dyDescent="0.3">
      <c r="A31" s="14" t="s">
        <v>22</v>
      </c>
      <c r="B31" s="53"/>
      <c r="C31" s="15"/>
      <c r="D31" s="16"/>
      <c r="E31" s="15"/>
      <c r="F31" s="42"/>
    </row>
    <row r="32" spans="1:10" x14ac:dyDescent="0.25">
      <c r="A32" s="39" t="s">
        <v>23</v>
      </c>
      <c r="B32" s="54" t="s">
        <v>11</v>
      </c>
      <c r="C32" s="60">
        <f>Tarieven!C32</f>
        <v>0</v>
      </c>
      <c r="D32" s="17">
        <v>1000</v>
      </c>
      <c r="E32" s="4">
        <f>D32*C32</f>
        <v>0</v>
      </c>
      <c r="F32" s="13" t="s">
        <v>61</v>
      </c>
    </row>
    <row r="33" spans="1:6" x14ac:dyDescent="0.25">
      <c r="A33" s="36" t="s">
        <v>47</v>
      </c>
      <c r="B33" s="55" t="s">
        <v>11</v>
      </c>
      <c r="C33" s="60">
        <f>Tarieven!C33</f>
        <v>0</v>
      </c>
      <c r="D33" s="11">
        <v>400</v>
      </c>
      <c r="E33" s="4">
        <f t="shared" ref="E33:E40" si="4">D33*C33</f>
        <v>0</v>
      </c>
      <c r="F33" s="13" t="s">
        <v>61</v>
      </c>
    </row>
    <row r="34" spans="1:6" x14ac:dyDescent="0.25">
      <c r="A34" s="36" t="s">
        <v>52</v>
      </c>
      <c r="B34" s="55" t="s">
        <v>11</v>
      </c>
      <c r="C34" s="60">
        <f>Tarieven!C34</f>
        <v>0</v>
      </c>
      <c r="D34" s="11">
        <v>200</v>
      </c>
      <c r="E34" s="4">
        <f t="shared" si="4"/>
        <v>0</v>
      </c>
      <c r="F34" s="13" t="s">
        <v>61</v>
      </c>
    </row>
    <row r="35" spans="1:6" x14ac:dyDescent="0.25">
      <c r="A35" s="36" t="s">
        <v>53</v>
      </c>
      <c r="B35" s="55" t="s">
        <v>11</v>
      </c>
      <c r="C35" s="60">
        <f>Tarieven!C35</f>
        <v>0</v>
      </c>
      <c r="D35" s="11">
        <v>400</v>
      </c>
      <c r="E35" s="4">
        <f t="shared" si="4"/>
        <v>0</v>
      </c>
      <c r="F35" s="13" t="s">
        <v>61</v>
      </c>
    </row>
    <row r="36" spans="1:6" x14ac:dyDescent="0.25">
      <c r="A36" s="23" t="s">
        <v>54</v>
      </c>
      <c r="B36" s="55" t="s">
        <v>19</v>
      </c>
      <c r="C36" s="60">
        <f>Tarieven!C36</f>
        <v>0</v>
      </c>
      <c r="D36" s="18">
        <v>20</v>
      </c>
      <c r="E36" s="4">
        <f t="shared" si="4"/>
        <v>0</v>
      </c>
      <c r="F36" s="13" t="s">
        <v>61</v>
      </c>
    </row>
    <row r="37" spans="1:6" x14ac:dyDescent="0.25">
      <c r="A37" s="23" t="s">
        <v>55</v>
      </c>
      <c r="B37" s="55" t="s">
        <v>11</v>
      </c>
      <c r="C37" s="60">
        <f>Tarieven!C37</f>
        <v>0</v>
      </c>
      <c r="D37" s="18">
        <v>150</v>
      </c>
      <c r="E37" s="4">
        <f t="shared" si="4"/>
        <v>0</v>
      </c>
      <c r="F37" s="13" t="s">
        <v>61</v>
      </c>
    </row>
    <row r="38" spans="1:6" x14ac:dyDescent="0.25">
      <c r="A38" s="23" t="s">
        <v>56</v>
      </c>
      <c r="B38" s="55" t="s">
        <v>11</v>
      </c>
      <c r="C38" s="60">
        <f>Tarieven!C38</f>
        <v>0</v>
      </c>
      <c r="D38" s="18">
        <v>150</v>
      </c>
      <c r="E38" s="4">
        <f t="shared" si="4"/>
        <v>0</v>
      </c>
      <c r="F38" s="13" t="s">
        <v>61</v>
      </c>
    </row>
    <row r="39" spans="1:6" x14ac:dyDescent="0.25">
      <c r="A39" s="23" t="s">
        <v>59</v>
      </c>
      <c r="B39" s="55" t="s">
        <v>67</v>
      </c>
      <c r="C39" s="60">
        <f>Tarieven!C39</f>
        <v>0</v>
      </c>
      <c r="D39" s="18">
        <v>15</v>
      </c>
      <c r="E39" s="4">
        <f t="shared" si="4"/>
        <v>0</v>
      </c>
      <c r="F39" s="13" t="s">
        <v>61</v>
      </c>
    </row>
    <row r="40" spans="1:6" x14ac:dyDescent="0.25">
      <c r="A40" s="23" t="s">
        <v>58</v>
      </c>
      <c r="B40" s="55" t="s">
        <v>67</v>
      </c>
      <c r="C40" s="60">
        <f>Tarieven!C40</f>
        <v>0</v>
      </c>
      <c r="D40" s="18">
        <v>15</v>
      </c>
      <c r="E40" s="4">
        <f t="shared" si="4"/>
        <v>0</v>
      </c>
      <c r="F40" s="13" t="s">
        <v>61</v>
      </c>
    </row>
    <row r="41" spans="1:6" ht="15.75" thickBot="1" x14ac:dyDescent="0.3">
      <c r="A41" s="28"/>
      <c r="B41" s="57"/>
      <c r="C41" s="26"/>
      <c r="D41" s="29"/>
      <c r="E41" s="30"/>
      <c r="F41" s="30"/>
    </row>
    <row r="42" spans="1:6" s="27" customFormat="1" ht="15.75" thickBot="1" x14ac:dyDescent="0.3">
      <c r="A42" s="14" t="s">
        <v>24</v>
      </c>
      <c r="B42" s="53"/>
      <c r="C42" s="15"/>
      <c r="D42" s="16"/>
      <c r="E42" s="42"/>
      <c r="F42" s="47"/>
    </row>
    <row r="43" spans="1:6" x14ac:dyDescent="0.25">
      <c r="A43" s="39" t="s">
        <v>24</v>
      </c>
      <c r="B43" s="54" t="s">
        <v>25</v>
      </c>
      <c r="C43" s="60">
        <f>Tarieven!C43</f>
        <v>0</v>
      </c>
      <c r="D43" s="17">
        <v>50</v>
      </c>
      <c r="E43" s="4">
        <f>D43*C43</f>
        <v>0</v>
      </c>
      <c r="F43" s="47"/>
    </row>
    <row r="44" spans="1:6" x14ac:dyDescent="0.25">
      <c r="A44" s="36" t="s">
        <v>60</v>
      </c>
      <c r="B44" s="55"/>
      <c r="C44" s="61"/>
      <c r="D44" s="11">
        <v>0</v>
      </c>
      <c r="E44" s="7">
        <f>D44*C44</f>
        <v>0</v>
      </c>
      <c r="F44" s="47"/>
    </row>
    <row r="45" spans="1:6" x14ac:dyDescent="0.25">
      <c r="A45" s="38" t="s">
        <v>26</v>
      </c>
      <c r="B45" s="38"/>
      <c r="C45" s="38"/>
      <c r="D45" s="38"/>
      <c r="E45" s="59">
        <f>SUM(E3:E44)</f>
        <v>0</v>
      </c>
      <c r="F45" s="47"/>
    </row>
    <row r="48" spans="1:6" x14ac:dyDescent="0.25">
      <c r="A48" t="s">
        <v>36</v>
      </c>
    </row>
    <row r="49" spans="1:1" x14ac:dyDescent="0.25">
      <c r="A49" t="s">
        <v>31</v>
      </c>
    </row>
    <row r="50" spans="1:1" x14ac:dyDescent="0.25">
      <c r="A50" t="s">
        <v>71</v>
      </c>
    </row>
  </sheetData>
  <protectedRanges>
    <protectedRange algorithmName="SHA-512" hashValue="12JSbvdAgWlQj0aGuzmiMPZ8+YEB8FxU+Ml2Ihf6aU+9731+QuH32eTXDhnd5Jm75G1Rcb9b8YjIfYDr9gvcpg==" saltValue="pnraUFrQ4f4V7QWvOWlfsQ==" spinCount="100000" sqref="C43:C44 C3:C10 C12:C18 C20:C30 C32:C41" name="Prijzen"/>
  </protectedRanges>
  <mergeCells count="1">
    <mergeCell ref="A45:D4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552382-3470-440c-ba11-62d2ddfe25d6">
      <UserInfo>
        <DisplayName>Bas Hermans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B208230EF34C4BA67FDE93DC4690DF" ma:contentTypeVersion="13" ma:contentTypeDescription="Een nieuw document maken." ma:contentTypeScope="" ma:versionID="b1224af23f2725b46a4ac926e97bd4ee">
  <xsd:schema xmlns:xsd="http://www.w3.org/2001/XMLSchema" xmlns:xs="http://www.w3.org/2001/XMLSchema" xmlns:p="http://schemas.microsoft.com/office/2006/metadata/properties" xmlns:ns2="c523f86e-31cc-4cd2-9aef-fab2b4dedadc" xmlns:ns3="e8552382-3470-440c-ba11-62d2ddfe25d6" targetNamespace="http://schemas.microsoft.com/office/2006/metadata/properties" ma:root="true" ma:fieldsID="b044c27182830e18b114499b0eaf80ac" ns2:_="" ns3:_="">
    <xsd:import namespace="c523f86e-31cc-4cd2-9aef-fab2b4dedadc"/>
    <xsd:import namespace="e8552382-3470-440c-ba11-62d2ddfe2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3f86e-31cc-4cd2-9aef-fab2b4deda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52382-3470-440c-ba11-62d2ddfe25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22A82C-784B-46EE-9D4A-FD64A33CD4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3626BE-427C-4825-A8A0-4594E0E63D9E}">
  <ds:schemaRefs>
    <ds:schemaRef ds:uri="http://schemas.microsoft.com/office/2006/metadata/properties"/>
    <ds:schemaRef ds:uri="http://schemas.microsoft.com/office/infopath/2007/PartnerControls"/>
    <ds:schemaRef ds:uri="e8552382-3470-440c-ba11-62d2ddfe25d6"/>
  </ds:schemaRefs>
</ds:datastoreItem>
</file>

<file path=customXml/itemProps3.xml><?xml version="1.0" encoding="utf-8"?>
<ds:datastoreItem xmlns:ds="http://schemas.openxmlformats.org/officeDocument/2006/customXml" ds:itemID="{D9566FD2-C9CF-4B51-89DB-2B8207CA8D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23f86e-31cc-4cd2-9aef-fab2b4dedadc"/>
    <ds:schemaRef ds:uri="e8552382-3470-440c-ba11-62d2ddfe2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Info</vt:lpstr>
      <vt:lpstr>Tarieven</vt:lpstr>
      <vt:lpstr>Materialen</vt:lpstr>
      <vt:lpstr>Inschrijfprijs</vt:lpstr>
    </vt:vector>
  </TitlesOfParts>
  <Manager/>
  <Company>Boor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Bas Hermans</dc:creator>
  <cp:keywords/>
  <dc:description/>
  <cp:lastModifiedBy>Bas Hermans</cp:lastModifiedBy>
  <cp:revision/>
  <dcterms:created xsi:type="dcterms:W3CDTF">2019-11-18T11:17:24Z</dcterms:created>
  <dcterms:modified xsi:type="dcterms:W3CDTF">2022-05-17T12:25:44Z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0x010100EDB208230EF34C4BA67FDE93DC4690DF</vt:lpwstr>
  </property>
</Properties>
</file>