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CTUEEL 2022\CONSULTANCY\projecten 2022\22CC102 RWM - aanbesteding kolkenreiniging 2022\4\"/>
    </mc:Choice>
  </mc:AlternateContent>
  <bookViews>
    <workbookView xWindow="28680" yWindow="-120" windowWidth="29040" windowHeight="15840"/>
  </bookViews>
  <sheets>
    <sheet name="Blad1" sheetId="1" r:id="rId1"/>
  </sheets>
  <definedNames>
    <definedName name="_xlnm._FilterDatabase" localSheetId="0" hidden="1">Blad1!$A$2:$N$26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1" l="1"/>
  <c r="K34" i="1"/>
  <c r="K33" i="1"/>
  <c r="K32" i="1"/>
  <c r="E35" i="1"/>
  <c r="E34" i="1"/>
  <c r="E32" i="1"/>
  <c r="E33" i="1"/>
  <c r="K36" i="1" l="1"/>
  <c r="E36" i="1"/>
  <c r="J17" i="1" l="1"/>
  <c r="J16" i="1"/>
  <c r="J6" i="1"/>
  <c r="J8" i="1"/>
  <c r="J7" i="1"/>
  <c r="J5" i="1"/>
  <c r="J4" i="1"/>
  <c r="J26" i="1"/>
  <c r="J25" i="1"/>
  <c r="J24" i="1"/>
  <c r="J23" i="1"/>
  <c r="J22" i="1"/>
  <c r="J21" i="1"/>
  <c r="J20" i="1"/>
  <c r="J19" i="1"/>
  <c r="J18" i="1"/>
  <c r="J15" i="1"/>
  <c r="J14" i="1"/>
  <c r="J13" i="1"/>
  <c r="J12" i="1"/>
  <c r="J11" i="1"/>
  <c r="J10" i="1"/>
  <c r="J9" i="1"/>
  <c r="J3" i="1"/>
</calcChain>
</file>

<file path=xl/sharedStrings.xml><?xml version="1.0" encoding="utf-8"?>
<sst xmlns="http://schemas.openxmlformats.org/spreadsheetml/2006/main" count="99" uniqueCount="54">
  <si>
    <t>Omschrijving locatie</t>
  </si>
  <si>
    <t>kolk + aanbouw</t>
  </si>
  <si>
    <t>Type</t>
  </si>
  <si>
    <t>volume</t>
  </si>
  <si>
    <t>Lengte x</t>
  </si>
  <si>
    <t>Breedte x</t>
  </si>
  <si>
    <t>Hoogte x</t>
  </si>
  <si>
    <t>aantal =</t>
  </si>
  <si>
    <t>Foto</t>
  </si>
  <si>
    <t>Dorps kern</t>
  </si>
  <si>
    <t>totale lengte</t>
  </si>
  <si>
    <t>Leverancier/type</t>
  </si>
  <si>
    <t>nr</t>
  </si>
  <si>
    <t>Beek</t>
  </si>
  <si>
    <t>Spaubeekerstraat thv Vroenhofsteegweg</t>
  </si>
  <si>
    <t>lijnafwatering</t>
  </si>
  <si>
    <t>Neerbeekerstraat thv kombord</t>
  </si>
  <si>
    <t>Neerbeek</t>
  </si>
  <si>
    <t>Spaubeek</t>
  </si>
  <si>
    <t>Soppestraat 16</t>
  </si>
  <si>
    <t>Dorpstraat 68a</t>
  </si>
  <si>
    <t>Dorpstraat 71</t>
  </si>
  <si>
    <t>Dorpstraat 81</t>
  </si>
  <si>
    <t>Dorpstraat 85</t>
  </si>
  <si>
    <t>Bongerd 45a</t>
  </si>
  <si>
    <t>Gr Genhout</t>
  </si>
  <si>
    <t>Grootgenhouterstraat 2</t>
  </si>
  <si>
    <t>Kelmond</t>
  </si>
  <si>
    <t>Holleweg 19</t>
  </si>
  <si>
    <t>Holleweg tegenover 11</t>
  </si>
  <si>
    <t>Kelmonderhofweg 14</t>
  </si>
  <si>
    <t>Kelmonderhofweg 13</t>
  </si>
  <si>
    <t>Kelmonderhofweg tegenover 5</t>
  </si>
  <si>
    <t>Eerdshaag 28</t>
  </si>
  <si>
    <t>Kelmonderstraat/Kapelstraat</t>
  </si>
  <si>
    <t>Geverik</t>
  </si>
  <si>
    <t>Kapelstraat 10</t>
  </si>
  <si>
    <t>Baron de Rosenlaan</t>
  </si>
  <si>
    <t>Putbroekerweg thv Bosserveldlaan</t>
  </si>
  <si>
    <t>Putbroekerweg thv jodenkerkhof</t>
  </si>
  <si>
    <t>Putbroekerweg thv Eyckgraaf</t>
  </si>
  <si>
    <t>Bosscherveldlaan tegenover speeltuin</t>
  </si>
  <si>
    <t>Musschenberg 40</t>
  </si>
  <si>
    <t>Hobbelrade tegenover 134</t>
  </si>
  <si>
    <t>Aantal</t>
  </si>
  <si>
    <t>Lengte</t>
  </si>
  <si>
    <t>Cat 1</t>
  </si>
  <si>
    <t>meter</t>
  </si>
  <si>
    <t>Cat 2</t>
  </si>
  <si>
    <t>Cat 3</t>
  </si>
  <si>
    <t>Cat 4</t>
  </si>
  <si>
    <t>Categorie</t>
  </si>
  <si>
    <t>Totaal</t>
  </si>
  <si>
    <t>BIJLAGE 5. OPGAVE LIJNGOTEN BEEK 2022 per 07042022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</si>
</sst>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2" xfId="0" applyFont="1" applyBorder="1"/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workbookViewId="0">
      <selection activeCell="R11" sqref="R11"/>
    </sheetView>
  </sheetViews>
  <sheetFormatPr defaultColWidth="9.85546875" defaultRowHeight="15" x14ac:dyDescent="0.25"/>
  <cols>
    <col min="1" max="1" width="5" style="4" bestFit="1" customWidth="1"/>
    <col min="2" max="2" width="10.5703125" bestFit="1" customWidth="1"/>
    <col min="3" max="3" width="38.28515625" bestFit="1" customWidth="1"/>
    <col min="4" max="4" width="26.85546875" bestFit="1" customWidth="1"/>
    <col min="5" max="5" width="12.140625" bestFit="1" customWidth="1"/>
    <col min="6" max="6" width="7" bestFit="1" customWidth="1"/>
    <col min="7" max="7" width="7.85546875" bestFit="1" customWidth="1"/>
    <col min="8" max="8" width="7.42578125" bestFit="1" customWidth="1"/>
    <col min="9" max="9" width="6.7109375" style="6" bestFit="1" customWidth="1"/>
    <col min="10" max="10" width="6.28515625" style="11" bestFit="1" customWidth="1"/>
    <col min="11" max="11" width="10" style="11" bestFit="1" customWidth="1"/>
    <col min="12" max="12" width="40.7109375" style="4" bestFit="1" customWidth="1"/>
    <col min="13" max="13" width="16.85546875" style="4" bestFit="1" customWidth="1"/>
    <col min="14" max="14" width="5" style="4" bestFit="1" customWidth="1"/>
  </cols>
  <sheetData>
    <row r="1" spans="1:14" ht="26.25" x14ac:dyDescent="0.4">
      <c r="A1" s="17" t="s">
        <v>53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/>
    </row>
    <row r="2" spans="1:14" x14ac:dyDescent="0.25">
      <c r="A2" s="1" t="s">
        <v>12</v>
      </c>
      <c r="B2" s="1" t="s">
        <v>9</v>
      </c>
      <c r="C2" s="1" t="s">
        <v>0</v>
      </c>
      <c r="D2" s="1" t="s">
        <v>2</v>
      </c>
      <c r="E2" s="7" t="s">
        <v>1</v>
      </c>
      <c r="F2" s="7" t="s">
        <v>4</v>
      </c>
      <c r="G2" s="7" t="s">
        <v>5</v>
      </c>
      <c r="H2" s="7" t="s">
        <v>6</v>
      </c>
      <c r="I2" s="8" t="s">
        <v>7</v>
      </c>
      <c r="J2" s="9" t="s">
        <v>3</v>
      </c>
      <c r="K2" s="9" t="s">
        <v>10</v>
      </c>
      <c r="L2" s="10" t="s">
        <v>11</v>
      </c>
      <c r="M2" s="16" t="s">
        <v>51</v>
      </c>
      <c r="N2" s="1" t="s">
        <v>8</v>
      </c>
    </row>
    <row r="3" spans="1:14" x14ac:dyDescent="0.25">
      <c r="A3" s="2">
        <v>1</v>
      </c>
      <c r="B3" s="2" t="s">
        <v>13</v>
      </c>
      <c r="C3" s="2" t="s">
        <v>14</v>
      </c>
      <c r="D3" s="2" t="s">
        <v>15</v>
      </c>
      <c r="E3" s="2">
        <v>1</v>
      </c>
      <c r="F3" s="3">
        <v>13.5</v>
      </c>
      <c r="G3" s="3">
        <v>0.35</v>
      </c>
      <c r="H3" s="3">
        <v>0.3</v>
      </c>
      <c r="I3" s="5">
        <v>2</v>
      </c>
      <c r="J3" s="3">
        <f t="shared" ref="J3:J26" si="0">F3*G3*H3*I3</f>
        <v>2.8349999999999995</v>
      </c>
      <c r="K3" s="3">
        <v>27</v>
      </c>
      <c r="L3" s="2"/>
      <c r="M3" s="16">
        <v>3</v>
      </c>
      <c r="N3" s="2"/>
    </row>
    <row r="4" spans="1:14" x14ac:dyDescent="0.25">
      <c r="A4" s="2">
        <v>2</v>
      </c>
      <c r="B4" s="2" t="s">
        <v>13</v>
      </c>
      <c r="C4" s="2" t="s">
        <v>37</v>
      </c>
      <c r="D4" s="2" t="s">
        <v>15</v>
      </c>
      <c r="E4" s="2">
        <v>1</v>
      </c>
      <c r="F4" s="3">
        <v>1.5</v>
      </c>
      <c r="G4" s="3">
        <v>0.45</v>
      </c>
      <c r="H4" s="3">
        <v>0.5</v>
      </c>
      <c r="I4" s="5">
        <v>1</v>
      </c>
      <c r="J4" s="3">
        <f t="shared" si="0"/>
        <v>0.33750000000000002</v>
      </c>
      <c r="K4" s="3">
        <v>1.5</v>
      </c>
      <c r="L4" s="2"/>
      <c r="M4" s="16">
        <v>4</v>
      </c>
      <c r="N4" s="2"/>
    </row>
    <row r="5" spans="1:14" x14ac:dyDescent="0.25">
      <c r="A5" s="2">
        <v>3</v>
      </c>
      <c r="B5" s="2" t="s">
        <v>13</v>
      </c>
      <c r="C5" s="2" t="s">
        <v>38</v>
      </c>
      <c r="D5" s="2" t="s">
        <v>15</v>
      </c>
      <c r="E5" s="2">
        <v>1</v>
      </c>
      <c r="F5" s="3">
        <v>1</v>
      </c>
      <c r="G5" s="3">
        <v>0.5</v>
      </c>
      <c r="H5" s="3">
        <v>0.6</v>
      </c>
      <c r="I5" s="5">
        <v>1</v>
      </c>
      <c r="J5" s="3">
        <f t="shared" si="0"/>
        <v>0.3</v>
      </c>
      <c r="K5" s="3">
        <v>1</v>
      </c>
      <c r="L5" s="2"/>
      <c r="M5" s="16">
        <v>4</v>
      </c>
      <c r="N5" s="2"/>
    </row>
    <row r="6" spans="1:14" x14ac:dyDescent="0.25">
      <c r="A6" s="2">
        <v>4</v>
      </c>
      <c r="B6" s="2" t="s">
        <v>13</v>
      </c>
      <c r="C6" s="2" t="s">
        <v>39</v>
      </c>
      <c r="D6" s="2" t="s">
        <v>15</v>
      </c>
      <c r="E6" s="2">
        <v>1</v>
      </c>
      <c r="F6" s="3">
        <v>1</v>
      </c>
      <c r="G6" s="3">
        <v>0.5</v>
      </c>
      <c r="H6" s="3">
        <v>0.6</v>
      </c>
      <c r="I6" s="5">
        <v>1</v>
      </c>
      <c r="J6" s="3">
        <f t="shared" ref="J6" si="1">F6*G6*H6*I6</f>
        <v>0.3</v>
      </c>
      <c r="K6" s="3">
        <v>1</v>
      </c>
      <c r="L6" s="2"/>
      <c r="M6" s="16">
        <v>4</v>
      </c>
      <c r="N6" s="2"/>
    </row>
    <row r="7" spans="1:14" x14ac:dyDescent="0.25">
      <c r="A7" s="2">
        <v>5</v>
      </c>
      <c r="B7" s="2" t="s">
        <v>13</v>
      </c>
      <c r="C7" s="2" t="s">
        <v>40</v>
      </c>
      <c r="D7" s="2" t="s">
        <v>15</v>
      </c>
      <c r="E7" s="2">
        <v>1</v>
      </c>
      <c r="F7" s="3">
        <v>1.5</v>
      </c>
      <c r="G7" s="3">
        <v>0.45</v>
      </c>
      <c r="H7" s="3">
        <v>0.5</v>
      </c>
      <c r="I7" s="5">
        <v>1</v>
      </c>
      <c r="J7" s="3">
        <f t="shared" si="0"/>
        <v>0.33750000000000002</v>
      </c>
      <c r="K7" s="3">
        <v>1</v>
      </c>
      <c r="L7" s="2"/>
      <c r="M7" s="16">
        <v>4</v>
      </c>
      <c r="N7" s="2"/>
    </row>
    <row r="8" spans="1:14" x14ac:dyDescent="0.25">
      <c r="A8" s="2">
        <v>6</v>
      </c>
      <c r="B8" s="2" t="s">
        <v>13</v>
      </c>
      <c r="C8" s="2" t="s">
        <v>41</v>
      </c>
      <c r="D8" s="2" t="s">
        <v>15</v>
      </c>
      <c r="E8" s="2">
        <v>1</v>
      </c>
      <c r="F8" s="3">
        <v>1</v>
      </c>
      <c r="G8" s="3">
        <v>0.5</v>
      </c>
      <c r="H8" s="3">
        <v>0.8</v>
      </c>
      <c r="I8" s="5">
        <v>1</v>
      </c>
      <c r="J8" s="3">
        <f t="shared" si="0"/>
        <v>0.4</v>
      </c>
      <c r="K8" s="3">
        <v>1.5</v>
      </c>
      <c r="L8" s="2"/>
      <c r="M8" s="16">
        <v>4</v>
      </c>
      <c r="N8" s="2"/>
    </row>
    <row r="9" spans="1:14" x14ac:dyDescent="0.25">
      <c r="A9" s="2">
        <v>7</v>
      </c>
      <c r="B9" s="2" t="s">
        <v>17</v>
      </c>
      <c r="C9" s="2" t="s">
        <v>16</v>
      </c>
      <c r="D9" s="2" t="s">
        <v>15</v>
      </c>
      <c r="E9" s="2">
        <v>1</v>
      </c>
      <c r="F9" s="3">
        <v>3</v>
      </c>
      <c r="G9" s="3">
        <v>0.4</v>
      </c>
      <c r="H9" s="3">
        <v>0.18</v>
      </c>
      <c r="I9" s="5">
        <v>1</v>
      </c>
      <c r="J9" s="3">
        <f t="shared" si="0"/>
        <v>0.21600000000000003</v>
      </c>
      <c r="K9" s="3">
        <v>3</v>
      </c>
      <c r="L9" s="2"/>
      <c r="M9" s="16">
        <v>4</v>
      </c>
      <c r="N9" s="2"/>
    </row>
    <row r="10" spans="1:14" x14ac:dyDescent="0.25">
      <c r="A10" s="1">
        <v>8</v>
      </c>
      <c r="B10" s="2" t="s">
        <v>18</v>
      </c>
      <c r="C10" s="2" t="s">
        <v>19</v>
      </c>
      <c r="D10" s="2" t="s">
        <v>15</v>
      </c>
      <c r="E10" s="2">
        <v>1</v>
      </c>
      <c r="F10" s="3">
        <v>10</v>
      </c>
      <c r="G10" s="3">
        <v>0.45</v>
      </c>
      <c r="H10" s="3">
        <v>0.35</v>
      </c>
      <c r="I10" s="5">
        <v>1</v>
      </c>
      <c r="J10" s="3">
        <f t="shared" si="0"/>
        <v>1.575</v>
      </c>
      <c r="K10" s="3">
        <v>10</v>
      </c>
      <c r="L10" s="2"/>
      <c r="M10" s="16">
        <v>4</v>
      </c>
      <c r="N10" s="2"/>
    </row>
    <row r="11" spans="1:14" x14ac:dyDescent="0.25">
      <c r="A11" s="2">
        <v>9</v>
      </c>
      <c r="B11" s="2" t="s">
        <v>18</v>
      </c>
      <c r="C11" s="2" t="s">
        <v>20</v>
      </c>
      <c r="D11" s="2" t="s">
        <v>15</v>
      </c>
      <c r="E11" s="2">
        <v>1</v>
      </c>
      <c r="F11" s="3">
        <v>10</v>
      </c>
      <c r="G11" s="3">
        <v>0.45</v>
      </c>
      <c r="H11" s="3">
        <v>0.35</v>
      </c>
      <c r="I11" s="5">
        <v>1</v>
      </c>
      <c r="J11" s="3">
        <f t="shared" si="0"/>
        <v>1.575</v>
      </c>
      <c r="K11" s="3">
        <v>10</v>
      </c>
      <c r="L11" s="2"/>
      <c r="M11" s="16">
        <v>4</v>
      </c>
      <c r="N11" s="2"/>
    </row>
    <row r="12" spans="1:14" x14ac:dyDescent="0.25">
      <c r="A12" s="2">
        <v>10</v>
      </c>
      <c r="B12" s="2" t="s">
        <v>18</v>
      </c>
      <c r="C12" s="2" t="s">
        <v>21</v>
      </c>
      <c r="D12" s="2" t="s">
        <v>15</v>
      </c>
      <c r="E12" s="2">
        <v>1</v>
      </c>
      <c r="F12" s="3">
        <v>4</v>
      </c>
      <c r="G12" s="3">
        <v>0.5</v>
      </c>
      <c r="H12" s="3">
        <v>0.6</v>
      </c>
      <c r="I12" s="5">
        <v>1</v>
      </c>
      <c r="J12" s="3">
        <f t="shared" si="0"/>
        <v>1.2</v>
      </c>
      <c r="K12" s="3">
        <v>4</v>
      </c>
      <c r="L12" s="2"/>
      <c r="M12" s="16">
        <v>4</v>
      </c>
      <c r="N12" s="2"/>
    </row>
    <row r="13" spans="1:14" x14ac:dyDescent="0.25">
      <c r="A13" s="1">
        <v>11</v>
      </c>
      <c r="B13" s="2" t="s">
        <v>18</v>
      </c>
      <c r="C13" s="2" t="s">
        <v>22</v>
      </c>
      <c r="D13" s="2" t="s">
        <v>15</v>
      </c>
      <c r="E13" s="2">
        <v>1</v>
      </c>
      <c r="F13" s="3">
        <v>2</v>
      </c>
      <c r="G13" s="3">
        <v>0.5</v>
      </c>
      <c r="H13" s="3">
        <v>0.85</v>
      </c>
      <c r="I13" s="5">
        <v>1</v>
      </c>
      <c r="J13" s="3">
        <f t="shared" si="0"/>
        <v>0.85</v>
      </c>
      <c r="K13" s="3">
        <v>2</v>
      </c>
      <c r="L13" s="2"/>
      <c r="M13" s="16">
        <v>4</v>
      </c>
      <c r="N13" s="2"/>
    </row>
    <row r="14" spans="1:14" x14ac:dyDescent="0.25">
      <c r="A14" s="2">
        <v>12</v>
      </c>
      <c r="B14" s="2" t="s">
        <v>18</v>
      </c>
      <c r="C14" s="2" t="s">
        <v>23</v>
      </c>
      <c r="D14" s="2" t="s">
        <v>15</v>
      </c>
      <c r="E14" s="2">
        <v>1</v>
      </c>
      <c r="F14" s="3">
        <v>2</v>
      </c>
      <c r="G14" s="3">
        <v>0.5</v>
      </c>
      <c r="H14" s="3">
        <v>0.85</v>
      </c>
      <c r="I14" s="5">
        <v>1</v>
      </c>
      <c r="J14" s="3">
        <f t="shared" si="0"/>
        <v>0.85</v>
      </c>
      <c r="K14" s="3">
        <v>2</v>
      </c>
      <c r="L14" s="2"/>
      <c r="M14" s="16">
        <v>4</v>
      </c>
      <c r="N14" s="2"/>
    </row>
    <row r="15" spans="1:14" x14ac:dyDescent="0.25">
      <c r="A15" s="2">
        <v>13</v>
      </c>
      <c r="B15" s="2" t="s">
        <v>18</v>
      </c>
      <c r="C15" s="2" t="s">
        <v>24</v>
      </c>
      <c r="D15" s="2" t="s">
        <v>15</v>
      </c>
      <c r="E15" s="2">
        <v>1</v>
      </c>
      <c r="F15" s="3">
        <v>1.6</v>
      </c>
      <c r="G15" s="3">
        <v>0.75</v>
      </c>
      <c r="H15" s="3">
        <v>1.3</v>
      </c>
      <c r="I15" s="5">
        <v>1</v>
      </c>
      <c r="J15" s="3">
        <f t="shared" si="0"/>
        <v>1.5600000000000003</v>
      </c>
      <c r="K15" s="3">
        <v>1.6</v>
      </c>
      <c r="L15" s="2"/>
      <c r="M15" s="16">
        <v>4</v>
      </c>
      <c r="N15" s="2"/>
    </row>
    <row r="16" spans="1:14" x14ac:dyDescent="0.25">
      <c r="A16" s="2">
        <v>14</v>
      </c>
      <c r="B16" s="2" t="s">
        <v>18</v>
      </c>
      <c r="C16" s="2" t="s">
        <v>42</v>
      </c>
      <c r="D16" s="2" t="s">
        <v>15</v>
      </c>
      <c r="E16" s="2">
        <v>1</v>
      </c>
      <c r="F16" s="3">
        <v>2.5</v>
      </c>
      <c r="G16" s="3">
        <v>0.3</v>
      </c>
      <c r="H16" s="3">
        <v>0.2</v>
      </c>
      <c r="I16" s="5">
        <v>2</v>
      </c>
      <c r="J16" s="3">
        <f t="shared" si="0"/>
        <v>0.30000000000000004</v>
      </c>
      <c r="K16" s="3">
        <v>5</v>
      </c>
      <c r="L16" s="2"/>
      <c r="M16" s="16">
        <v>3</v>
      </c>
      <c r="N16" s="2"/>
    </row>
    <row r="17" spans="1:14" x14ac:dyDescent="0.25">
      <c r="A17" s="2">
        <v>15</v>
      </c>
      <c r="B17" s="2" t="s">
        <v>18</v>
      </c>
      <c r="C17" s="2" t="s">
        <v>43</v>
      </c>
      <c r="D17" s="2" t="s">
        <v>15</v>
      </c>
      <c r="E17" s="2">
        <v>1</v>
      </c>
      <c r="F17" s="3">
        <v>1.6</v>
      </c>
      <c r="G17" s="3">
        <v>0.3</v>
      </c>
      <c r="H17" s="3">
        <v>0.3</v>
      </c>
      <c r="I17" s="5">
        <v>1</v>
      </c>
      <c r="J17" s="3">
        <f t="shared" si="0"/>
        <v>0.14399999999999999</v>
      </c>
      <c r="K17" s="3">
        <v>2.5</v>
      </c>
      <c r="L17" s="2"/>
      <c r="M17" s="16">
        <v>3</v>
      </c>
      <c r="N17" s="2"/>
    </row>
    <row r="18" spans="1:14" x14ac:dyDescent="0.25">
      <c r="A18" s="2">
        <v>16</v>
      </c>
      <c r="B18" s="2" t="s">
        <v>25</v>
      </c>
      <c r="C18" s="2" t="s">
        <v>26</v>
      </c>
      <c r="D18" s="2" t="s">
        <v>15</v>
      </c>
      <c r="E18" s="2">
        <v>1</v>
      </c>
      <c r="F18" s="3">
        <v>1</v>
      </c>
      <c r="G18" s="3">
        <v>0.45</v>
      </c>
      <c r="H18" s="3">
        <v>0.6</v>
      </c>
      <c r="I18" s="5">
        <v>2</v>
      </c>
      <c r="J18" s="3">
        <f t="shared" si="0"/>
        <v>0.54</v>
      </c>
      <c r="K18" s="3">
        <v>2</v>
      </c>
      <c r="L18" s="2"/>
      <c r="M18" s="16">
        <v>4</v>
      </c>
      <c r="N18" s="2"/>
    </row>
    <row r="19" spans="1:14" x14ac:dyDescent="0.25">
      <c r="A19" s="2">
        <v>17</v>
      </c>
      <c r="B19" s="2" t="s">
        <v>27</v>
      </c>
      <c r="C19" s="2" t="s">
        <v>28</v>
      </c>
      <c r="D19" s="2" t="s">
        <v>15</v>
      </c>
      <c r="E19" s="2">
        <v>1</v>
      </c>
      <c r="F19" s="3">
        <v>1.5</v>
      </c>
      <c r="G19" s="3">
        <v>0.45</v>
      </c>
      <c r="H19" s="3">
        <v>0.7</v>
      </c>
      <c r="I19" s="5">
        <v>1</v>
      </c>
      <c r="J19" s="3">
        <f t="shared" si="0"/>
        <v>0.47249999999999998</v>
      </c>
      <c r="K19" s="3">
        <v>1.5</v>
      </c>
      <c r="L19" s="2"/>
      <c r="M19" s="16">
        <v>4</v>
      </c>
      <c r="N19" s="2"/>
    </row>
    <row r="20" spans="1:14" x14ac:dyDescent="0.25">
      <c r="A20" s="2">
        <v>18</v>
      </c>
      <c r="B20" s="2" t="s">
        <v>27</v>
      </c>
      <c r="C20" s="2" t="s">
        <v>29</v>
      </c>
      <c r="D20" s="2" t="s">
        <v>15</v>
      </c>
      <c r="E20" s="2">
        <v>1</v>
      </c>
      <c r="F20" s="3">
        <v>1.5</v>
      </c>
      <c r="G20" s="3">
        <v>0.45</v>
      </c>
      <c r="H20" s="3">
        <v>0.7</v>
      </c>
      <c r="I20" s="5">
        <v>1</v>
      </c>
      <c r="J20" s="3">
        <f t="shared" si="0"/>
        <v>0.47249999999999998</v>
      </c>
      <c r="K20" s="3">
        <v>1.5</v>
      </c>
      <c r="L20" s="2"/>
      <c r="M20" s="16">
        <v>4</v>
      </c>
      <c r="N20" s="2"/>
    </row>
    <row r="21" spans="1:14" x14ac:dyDescent="0.25">
      <c r="A21" s="2">
        <v>19</v>
      </c>
      <c r="B21" s="2" t="s">
        <v>27</v>
      </c>
      <c r="C21" s="2" t="s">
        <v>30</v>
      </c>
      <c r="D21" s="2" t="s">
        <v>15</v>
      </c>
      <c r="E21" s="2">
        <v>1</v>
      </c>
      <c r="F21" s="3">
        <v>1</v>
      </c>
      <c r="G21" s="3">
        <v>0.5</v>
      </c>
      <c r="H21" s="3">
        <v>0.8</v>
      </c>
      <c r="I21" s="5">
        <v>2</v>
      </c>
      <c r="J21" s="3">
        <f t="shared" si="0"/>
        <v>0.8</v>
      </c>
      <c r="K21" s="3">
        <v>2</v>
      </c>
      <c r="L21" s="2"/>
      <c r="M21" s="16">
        <v>4</v>
      </c>
      <c r="N21" s="2"/>
    </row>
    <row r="22" spans="1:14" x14ac:dyDescent="0.25">
      <c r="A22" s="2">
        <v>20</v>
      </c>
      <c r="B22" s="2" t="s">
        <v>27</v>
      </c>
      <c r="C22" s="2" t="s">
        <v>31</v>
      </c>
      <c r="D22" s="2" t="s">
        <v>15</v>
      </c>
      <c r="E22" s="2">
        <v>1</v>
      </c>
      <c r="F22" s="3">
        <v>1</v>
      </c>
      <c r="G22" s="3">
        <v>0.5</v>
      </c>
      <c r="H22" s="3">
        <v>0.8</v>
      </c>
      <c r="I22" s="5">
        <v>1</v>
      </c>
      <c r="J22" s="3">
        <f t="shared" si="0"/>
        <v>0.4</v>
      </c>
      <c r="K22" s="3">
        <v>1</v>
      </c>
      <c r="L22" s="2"/>
      <c r="M22" s="16">
        <v>4</v>
      </c>
      <c r="N22" s="2"/>
    </row>
    <row r="23" spans="1:14" x14ac:dyDescent="0.25">
      <c r="A23" s="2">
        <v>21</v>
      </c>
      <c r="B23" s="2" t="s">
        <v>27</v>
      </c>
      <c r="C23" s="2" t="s">
        <v>32</v>
      </c>
      <c r="D23" s="2" t="s">
        <v>15</v>
      </c>
      <c r="E23" s="2">
        <v>1</v>
      </c>
      <c r="F23" s="3">
        <v>1</v>
      </c>
      <c r="G23" s="3">
        <v>0.5</v>
      </c>
      <c r="H23" s="3">
        <v>0.8</v>
      </c>
      <c r="I23" s="5">
        <v>1</v>
      </c>
      <c r="J23" s="3">
        <f t="shared" si="0"/>
        <v>0.4</v>
      </c>
      <c r="K23" s="3">
        <v>1</v>
      </c>
      <c r="L23" s="2"/>
      <c r="M23" s="16">
        <v>4</v>
      </c>
      <c r="N23" s="2"/>
    </row>
    <row r="24" spans="1:14" x14ac:dyDescent="0.25">
      <c r="A24" s="2">
        <v>22</v>
      </c>
      <c r="B24" s="2" t="s">
        <v>27</v>
      </c>
      <c r="C24" s="2" t="s">
        <v>33</v>
      </c>
      <c r="D24" s="2" t="s">
        <v>15</v>
      </c>
      <c r="E24" s="2">
        <v>1</v>
      </c>
      <c r="F24" s="3">
        <v>1</v>
      </c>
      <c r="G24" s="3">
        <v>0.5</v>
      </c>
      <c r="H24" s="3">
        <v>0.8</v>
      </c>
      <c r="I24" s="5">
        <v>1</v>
      </c>
      <c r="J24" s="3">
        <f t="shared" si="0"/>
        <v>0.4</v>
      </c>
      <c r="K24" s="3">
        <v>1</v>
      </c>
      <c r="L24" s="2"/>
      <c r="M24" s="16">
        <v>4</v>
      </c>
      <c r="N24" s="2"/>
    </row>
    <row r="25" spans="1:14" x14ac:dyDescent="0.25">
      <c r="A25" s="2">
        <v>23</v>
      </c>
      <c r="B25" s="2" t="s">
        <v>27</v>
      </c>
      <c r="C25" s="2" t="s">
        <v>34</v>
      </c>
      <c r="D25" s="2" t="s">
        <v>15</v>
      </c>
      <c r="E25" s="2">
        <v>1</v>
      </c>
      <c r="F25" s="3">
        <v>3</v>
      </c>
      <c r="G25" s="3">
        <v>0.4</v>
      </c>
      <c r="H25" s="3">
        <v>0.4</v>
      </c>
      <c r="I25" s="5">
        <v>1</v>
      </c>
      <c r="J25" s="3">
        <f t="shared" si="0"/>
        <v>0.48000000000000009</v>
      </c>
      <c r="K25" s="3">
        <v>1</v>
      </c>
      <c r="L25" s="2"/>
      <c r="M25" s="16">
        <v>4</v>
      </c>
      <c r="N25" s="2"/>
    </row>
    <row r="26" spans="1:14" x14ac:dyDescent="0.25">
      <c r="A26" s="2">
        <v>24</v>
      </c>
      <c r="B26" s="2" t="s">
        <v>35</v>
      </c>
      <c r="C26" s="2" t="s">
        <v>36</v>
      </c>
      <c r="D26" s="2" t="s">
        <v>15</v>
      </c>
      <c r="E26" s="2">
        <v>1</v>
      </c>
      <c r="F26" s="3">
        <v>1</v>
      </c>
      <c r="G26" s="3">
        <v>0.5</v>
      </c>
      <c r="H26" s="3">
        <v>0.6</v>
      </c>
      <c r="I26" s="5">
        <v>1</v>
      </c>
      <c r="J26" s="3">
        <f t="shared" si="0"/>
        <v>0.3</v>
      </c>
      <c r="K26" s="3">
        <v>1</v>
      </c>
      <c r="L26" s="2"/>
      <c r="M26" s="16">
        <v>4</v>
      </c>
      <c r="N26" s="2"/>
    </row>
    <row r="27" spans="1:14" x14ac:dyDescent="0.25">
      <c r="A27" s="2"/>
      <c r="B27" s="2"/>
      <c r="C27" s="2"/>
      <c r="D27" s="2"/>
      <c r="E27" s="2"/>
      <c r="F27" s="3"/>
      <c r="G27" s="3"/>
      <c r="H27" s="3"/>
      <c r="I27" s="5"/>
      <c r="J27" s="3"/>
      <c r="K27" s="3"/>
      <c r="L27" s="2"/>
      <c r="M27" s="16"/>
      <c r="N27" s="2"/>
    </row>
    <row r="28" spans="1:14" ht="14.45" x14ac:dyDescent="0.25">
      <c r="A28" s="1"/>
      <c r="B28" s="2"/>
      <c r="C28" s="2"/>
      <c r="D28" s="2"/>
      <c r="E28" s="2"/>
      <c r="F28" s="3"/>
      <c r="G28" s="3"/>
      <c r="H28" s="3"/>
      <c r="I28" s="5"/>
      <c r="J28" s="3"/>
      <c r="K28" s="3"/>
      <c r="L28" s="2"/>
      <c r="M28" s="16"/>
      <c r="N28" s="2"/>
    </row>
    <row r="29" spans="1:14" ht="14.45" x14ac:dyDescent="0.25">
      <c r="A29" s="2"/>
      <c r="B29" s="2"/>
      <c r="C29" s="2"/>
      <c r="D29" s="2"/>
      <c r="E29" s="2"/>
      <c r="F29" s="3"/>
      <c r="G29" s="3"/>
      <c r="H29" s="3"/>
      <c r="I29" s="5"/>
      <c r="J29" s="3"/>
      <c r="K29" s="3"/>
      <c r="L29" s="2"/>
      <c r="M29" s="16"/>
      <c r="N29" s="2"/>
    </row>
    <row r="31" spans="1:14" x14ac:dyDescent="0.25">
      <c r="E31" s="12" t="s">
        <v>44</v>
      </c>
      <c r="K31" s="12" t="s">
        <v>45</v>
      </c>
      <c r="L31"/>
    </row>
    <row r="32" spans="1:14" x14ac:dyDescent="0.25">
      <c r="D32" s="13" t="s">
        <v>46</v>
      </c>
      <c r="E32" s="14">
        <f>SUMIF($M$3:$M$30,1,$E$3:$E$30)</f>
        <v>0</v>
      </c>
      <c r="K32" s="14">
        <f>SUMIF($M$3:$M$30,1,$K$3:$K$30)</f>
        <v>0</v>
      </c>
      <c r="L32" t="s">
        <v>47</v>
      </c>
    </row>
    <row r="33" spans="4:12" x14ac:dyDescent="0.25">
      <c r="D33" s="13" t="s">
        <v>48</v>
      </c>
      <c r="E33" s="14">
        <f>SUMIF($M$3:$M$30,2,$E$3:$E$30)</f>
        <v>0</v>
      </c>
      <c r="K33" s="14">
        <f>SUMIF($M$3:$M$30,2,$K$3:$K$30)</f>
        <v>0</v>
      </c>
      <c r="L33" t="s">
        <v>47</v>
      </c>
    </row>
    <row r="34" spans="4:12" x14ac:dyDescent="0.25">
      <c r="D34" s="13" t="s">
        <v>49</v>
      </c>
      <c r="E34" s="14">
        <f>SUMIF($M$3:$M$30,3,$E$3:$E$30)</f>
        <v>3</v>
      </c>
      <c r="K34" s="14">
        <f>SUMIF($M$3:$M$30,3,$K$3:$K$30)</f>
        <v>34.5</v>
      </c>
      <c r="L34" t="s">
        <v>47</v>
      </c>
    </row>
    <row r="35" spans="4:12" ht="15.75" thickBot="1" x14ac:dyDescent="0.3">
      <c r="D35" s="13" t="s">
        <v>50</v>
      </c>
      <c r="E35" s="15">
        <f>SUMIF($M$3:$M$30,4,$E$3:$E$30)</f>
        <v>21</v>
      </c>
      <c r="K35" s="15">
        <f>SUMIF($M$3:$M$30,4,$K$3:$K$30)</f>
        <v>50.6</v>
      </c>
      <c r="L35" t="s">
        <v>47</v>
      </c>
    </row>
    <row r="36" spans="4:12" x14ac:dyDescent="0.25">
      <c r="D36" s="13" t="s">
        <v>52</v>
      </c>
      <c r="E36" s="14">
        <f>SUM(E32:E35)</f>
        <v>24</v>
      </c>
      <c r="K36" s="14">
        <f>SUM(K32:K35)</f>
        <v>85.1</v>
      </c>
      <c r="L36" t="s">
        <v>47</v>
      </c>
    </row>
  </sheetData>
  <sheetProtection algorithmName="SHA-512" hashValue="7O59706YHEo31iWYFVMFX4PS88Gt0aIwip1Juk5JtfV3GOjGkeo4zZeFf/SFxagDEdyg6H/cgJp3ccpjtVUhpA==" saltValue="V79YmtTwaBLCJ2CliIarmg==" spinCount="100000" sheet="1" objects="1" scenarios="1"/>
  <autoFilter ref="A2:N26"/>
  <mergeCells count="1">
    <mergeCell ref="A1:M1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van Nuil</dc:creator>
  <cp:lastModifiedBy>Ton Daamen</cp:lastModifiedBy>
  <cp:lastPrinted>2022-04-04T09:28:55Z</cp:lastPrinted>
  <dcterms:created xsi:type="dcterms:W3CDTF">2017-08-15T08:38:21Z</dcterms:created>
  <dcterms:modified xsi:type="dcterms:W3CDTF">2022-05-24T11:07:19Z</dcterms:modified>
</cp:coreProperties>
</file>