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8 GWW\A08.190.2021 Vervangen afvalvoorzieningen\3b. Gunningsfase\2. Nota van inlichtingen\"/>
    </mc:Choice>
  </mc:AlternateContent>
  <xr:revisionPtr revIDLastSave="0" documentId="13_ncr:1_{2C8509CC-E2C1-4F20-A6E1-87E61D76EF4F}" xr6:coauthVersionLast="47" xr6:coauthVersionMax="47" xr10:uidLastSave="{00000000-0000-0000-0000-000000000000}"/>
  <bookViews>
    <workbookView xWindow="-110" yWindow="-110" windowWidth="27580" windowHeight="17860" xr2:uid="{3A6B1A2C-06D5-4AB9-AA46-71DAE878387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1" l="1"/>
  <c r="H56" i="1"/>
  <c r="H75" i="1"/>
  <c r="H23" i="1"/>
  <c r="G67" i="1"/>
  <c r="H67" i="1" s="1"/>
  <c r="H77" i="1"/>
  <c r="H76" i="1"/>
  <c r="H74" i="1"/>
  <c r="H73" i="1"/>
  <c r="H72" i="1"/>
  <c r="H71" i="1"/>
  <c r="H62" i="1"/>
  <c r="G61" i="1"/>
  <c r="H61" i="1" s="1"/>
  <c r="H60" i="1"/>
  <c r="H59" i="1"/>
  <c r="H58" i="1"/>
  <c r="H57" i="1"/>
  <c r="H55" i="1"/>
  <c r="H54" i="1"/>
  <c r="H53" i="1"/>
  <c r="H51" i="1"/>
  <c r="H45" i="1"/>
  <c r="H44" i="1"/>
  <c r="H43" i="1"/>
  <c r="H25" i="1"/>
  <c r="H24" i="1"/>
  <c r="H20" i="1"/>
  <c r="H19" i="1"/>
  <c r="H18" i="1"/>
  <c r="H17" i="1"/>
  <c r="G12" i="1"/>
  <c r="G32" i="1" s="1"/>
  <c r="H32" i="1" s="1"/>
  <c r="G11" i="1"/>
  <c r="G31" i="1" s="1"/>
  <c r="H31" i="1" s="1"/>
  <c r="G6" i="1"/>
  <c r="H5" i="1"/>
  <c r="H4" i="1"/>
  <c r="H6" i="1" l="1"/>
  <c r="H7" i="1" s="1"/>
  <c r="H47" i="1"/>
  <c r="H12" i="1"/>
  <c r="G30" i="1"/>
  <c r="H30" i="1" s="1"/>
  <c r="H33" i="1" s="1"/>
  <c r="H63" i="1"/>
  <c r="H78" i="1"/>
  <c r="H26" i="1"/>
  <c r="H11" i="1"/>
  <c r="H13" i="1" l="1"/>
  <c r="H35" i="1" s="1"/>
  <c r="H42" i="1"/>
  <c r="H46" i="1" s="1"/>
  <c r="H80" i="1" s="1"/>
  <c r="H82" i="1" l="1"/>
</calcChain>
</file>

<file path=xl/sharedStrings.xml><?xml version="1.0" encoding="utf-8"?>
<sst xmlns="http://schemas.openxmlformats.org/spreadsheetml/2006/main" count="145" uniqueCount="79">
  <si>
    <t xml:space="preserve">Onderdeel bestaande betonputten </t>
  </si>
  <si>
    <t>Totaal</t>
  </si>
  <si>
    <t>Jaarlasten investering voor bestaande putten</t>
  </si>
  <si>
    <t>Gedurende de garantieperiode, per jaar, voor OPK</t>
  </si>
  <si>
    <t>Gedurende de garantieperiode, per jaar, voor glas</t>
  </si>
  <si>
    <t>Totaal service en onderhoud gedurende garantieperiode</t>
  </si>
  <si>
    <t>Optionele wens (telt mee in TCO, afname niet noodzakelijk)</t>
  </si>
  <si>
    <t>Aanschaf losse onderdelen per jaar</t>
  </si>
  <si>
    <t>Totaal kosten losse onderdelen</t>
  </si>
  <si>
    <t>Aanvullende optionele wensen (telt mee in TCO, afname niet noodzakelijk)</t>
  </si>
  <si>
    <t>Subtotaal voor bestaande locaties met putten (voor glas en OPK)</t>
  </si>
  <si>
    <t>Jaarlasten investering betonput</t>
  </si>
  <si>
    <t>Jaarlasten investering ondergrondse containers</t>
  </si>
  <si>
    <t>Aanvullend optionele wens (telt mee in TCO)</t>
  </si>
  <si>
    <t>Gedurende de garantieperiode, per jaar</t>
  </si>
  <si>
    <t>Subtotaal voor nieuwe locaties voor RF, glas en OPK (betonput+ondergrondse container)</t>
  </si>
  <si>
    <t>Total Costs of Ownership (TCO), vergelijkingsbasis, op jaarbasis</t>
  </si>
  <si>
    <t xml:space="preserve">Meeleveren:  </t>
  </si>
  <si>
    <t>Aantal</t>
  </si>
  <si>
    <t>Full service onderhouds/reparatie contract</t>
  </si>
  <si>
    <t>Subtotaal</t>
  </si>
  <si>
    <t>Totale minderprijs</t>
  </si>
  <si>
    <t xml:space="preserve">Gemiddelde bijkomende werkzaamheden: </t>
  </si>
  <si>
    <t xml:space="preserve"> Betonput </t>
  </si>
  <si>
    <t>Proefsleuf graven</t>
  </si>
  <si>
    <t>Betonput plaatsen</t>
  </si>
  <si>
    <t>Grond terugstorten en verdichten</t>
  </si>
  <si>
    <t>Overige werkzaamheden n.e.g. om locatie weer netjes op te leveren</t>
  </si>
  <si>
    <t>Subtotaal leveren en plaatsen ondergrondse betonput</t>
  </si>
  <si>
    <t>Ondergrondse restfractie container met 'dubbele'  trommel</t>
  </si>
  <si>
    <t>Subtotaal kosten losse onderdelen</t>
  </si>
  <si>
    <t>Losse restfractie zuil  incl. inwerpvoorziening</t>
  </si>
  <si>
    <t>Losse restfractie inwerpvoorziening ('dubbele'  trommel)</t>
  </si>
  <si>
    <t>Toegangsdeur</t>
  </si>
  <si>
    <t>Bijbehorende (halvemaan) sleutels</t>
  </si>
  <si>
    <t>Voorrijkosten (buiten garantie)</t>
  </si>
  <si>
    <t>Manuren servicemonteur (buiten garantie)</t>
  </si>
  <si>
    <t>Volledige prijslijst losse leveringen en plaatsing of montage van losse onderdelen</t>
  </si>
  <si>
    <t>Het opnieuw spuiten van de zuil van een ondergrondse container</t>
  </si>
  <si>
    <t>Per keer</t>
  </si>
  <si>
    <t>Minderprijs voor weglaten tussenschot in glascontainers</t>
  </si>
  <si>
    <t>Minderprijs innemen en afvoeren 'oude'  OPK containers incl. veiligheidsvloer</t>
  </si>
  <si>
    <t>Minderprijs innemen en afvoeren 'oude' glas containers incl. veiligheidsvloer</t>
  </si>
  <si>
    <t>Ondergrondse OPK container met brede inworpklep</t>
  </si>
  <si>
    <t>Ondergrondse glas container met schot en twee inworpcirkels met rubberring en -flap</t>
  </si>
  <si>
    <t>(Betreft aanschaf losse onderdelen per jaar)</t>
  </si>
  <si>
    <t>Losse OPK zuil  incl. inwerpvoorziening</t>
  </si>
  <si>
    <t>Losse glas  zuil  incl. inwerpvoorziening</t>
  </si>
  <si>
    <t>(Betreft levering en plaatsing betonputten inclusief ondergrondse containers voor RF, glas en OPK)</t>
  </si>
  <si>
    <t>extra reinigingsronde (excl. voorrijkosten)</t>
  </si>
  <si>
    <t>bronbemaling (per locatie)</t>
  </si>
  <si>
    <t>Handtekening:</t>
  </si>
  <si>
    <t xml:space="preserve">Bijlage 5. Total Cost of Ownership (Prijzenblad) </t>
  </si>
  <si>
    <t>Naam inschrijver:</t>
  </si>
  <si>
    <t>Naam tekenbevoegde:</t>
  </si>
  <si>
    <r>
      <t xml:space="preserve"> (Betreft levering en plaatsing ondergrondse containers voor  </t>
    </r>
    <r>
      <rPr>
        <b/>
        <i/>
        <sz val="10"/>
        <color theme="1"/>
        <rFont val="Arial"/>
        <family val="2"/>
      </rPr>
      <t>glas en OPK, 4-4,5m</t>
    </r>
    <r>
      <rPr>
        <b/>
        <i/>
        <vertAlign val="superscript"/>
        <sz val="10"/>
        <color theme="1"/>
        <rFont val="Arial"/>
        <family val="2"/>
      </rPr>
      <t>3</t>
    </r>
    <r>
      <rPr>
        <i/>
        <sz val="10"/>
        <color theme="1"/>
        <rFont val="Arial"/>
        <family val="2"/>
      </rPr>
      <t>)</t>
    </r>
  </si>
  <si>
    <r>
      <t>Ondergrondse OPK container (</t>
    </r>
    <r>
      <rPr>
        <b/>
        <sz val="10"/>
        <color theme="1"/>
        <rFont val="Arial"/>
        <family val="2"/>
      </rPr>
      <t>5m</t>
    </r>
    <r>
      <rPr>
        <b/>
        <vertAlign val="superscript"/>
        <sz val="10"/>
        <color theme="1"/>
        <rFont val="Arial"/>
        <family val="2"/>
      </rPr>
      <t>3</t>
    </r>
    <r>
      <rPr>
        <sz val="10"/>
        <color theme="1"/>
        <rFont val="Arial"/>
        <family val="2"/>
      </rPr>
      <t>) met brede inworpklep</t>
    </r>
  </si>
  <si>
    <r>
      <t>Ondergrondse glas container (</t>
    </r>
    <r>
      <rPr>
        <b/>
        <sz val="10"/>
        <color theme="1"/>
        <rFont val="Arial"/>
        <family val="2"/>
      </rPr>
      <t>5m</t>
    </r>
    <r>
      <rPr>
        <b/>
        <vertAlign val="superscript"/>
        <sz val="10"/>
        <color theme="1"/>
        <rFont val="Arial"/>
        <family val="2"/>
      </rPr>
      <t>3</t>
    </r>
    <r>
      <rPr>
        <sz val="10"/>
        <color theme="1"/>
        <rFont val="Arial"/>
        <family val="2"/>
      </rPr>
      <t>) met schot en 2 inworpcirkels met rubberring en -flap</t>
    </r>
  </si>
  <si>
    <r>
      <t>Straatwerk opbreken, m</t>
    </r>
    <r>
      <rPr>
        <vertAlign val="superscript"/>
        <sz val="10"/>
        <color theme="1"/>
        <rFont val="Arial"/>
        <family val="2"/>
      </rPr>
      <t>2</t>
    </r>
  </si>
  <si>
    <r>
      <t>Grond uitgraven, m</t>
    </r>
    <r>
      <rPr>
        <vertAlign val="superscript"/>
        <sz val="10"/>
        <color theme="1"/>
        <rFont val="Arial"/>
        <family val="2"/>
      </rPr>
      <t>3</t>
    </r>
  </si>
  <si>
    <r>
      <t>Grond afvoeren m</t>
    </r>
    <r>
      <rPr>
        <vertAlign val="superscript"/>
        <sz val="10"/>
        <color theme="1"/>
        <rFont val="Arial"/>
        <family val="2"/>
      </rPr>
      <t>3</t>
    </r>
    <r>
      <rPr>
        <sz val="10"/>
        <color theme="1"/>
        <rFont val="Arial"/>
        <family val="2"/>
      </rPr>
      <t>, uitgaande van schone grond</t>
    </r>
  </si>
  <si>
    <r>
      <t>Straatwerk herstellen, m</t>
    </r>
    <r>
      <rPr>
        <vertAlign val="superscript"/>
        <sz val="10"/>
        <color theme="1"/>
        <rFont val="Arial"/>
        <family val="2"/>
      </rPr>
      <t>2</t>
    </r>
  </si>
  <si>
    <r>
      <t>Na half jaar controle op straatwerk i.v.m. inklinken, wederom herstellen, m</t>
    </r>
    <r>
      <rPr>
        <vertAlign val="superscript"/>
        <sz val="10"/>
        <color theme="1"/>
        <rFont val="Arial"/>
        <family val="2"/>
      </rPr>
      <t>3</t>
    </r>
  </si>
  <si>
    <r>
      <t>Full service onderhouds/reparatie contract</t>
    </r>
    <r>
      <rPr>
        <b/>
        <sz val="10"/>
        <color theme="0" tint="-4.9989318521683403E-2"/>
        <rFont val="Arial"/>
        <family val="2"/>
      </rPr>
      <t xml:space="preserve"> nieuwe ondergrondse containers (5m</t>
    </r>
    <r>
      <rPr>
        <b/>
        <vertAlign val="superscript"/>
        <sz val="10"/>
        <color theme="0" tint="-4.9989318521683403E-2"/>
        <rFont val="Arial"/>
        <family val="2"/>
      </rPr>
      <t>3</t>
    </r>
    <r>
      <rPr>
        <b/>
        <sz val="10"/>
        <color theme="0" tint="-4.9989318521683403E-2"/>
        <rFont val="Arial"/>
        <family val="2"/>
      </rPr>
      <t>)</t>
    </r>
  </si>
  <si>
    <r>
      <t>Overzicht afvoeren grond per m</t>
    </r>
    <r>
      <rPr>
        <vertAlign val="superscript"/>
        <sz val="10"/>
        <color theme="1"/>
        <rFont val="Arial"/>
        <family val="2"/>
      </rPr>
      <t>3</t>
    </r>
    <r>
      <rPr>
        <sz val="10"/>
        <color theme="1"/>
        <rFont val="Arial"/>
        <family val="2"/>
      </rPr>
      <t xml:space="preserve"> in de te onderscheiden kwaliteitscategorieën</t>
    </r>
  </si>
  <si>
    <t>De geel geaceerde cellen dienen te worden ingevuld. Bij de gele cellen dient altijd een getal te worden ingevuld. Als er geen prijs wordt gerekend dient hier expliciet 0 te worden ingevuld. In dit prijzenblad zijn rekenformules toegepast. Indien u onjuistheden in de formules constateert dient u dit te melden. Alle door inschrijver verstrekte tarieven en prijzen zijn marktconform en realistisch. Indien blijkt dat er niet marktconform of realistisch wordt aangeboden, is opdrachtgever gerechtigd de inschrijving ongeldig te verklaren. De prijzen zoals ingevuld op het prijs invul formulier zijn inclusief alle kosten voortkomend uit het programma van eisen en wensen</t>
  </si>
  <si>
    <r>
      <t>Straatwerk herstellen, m</t>
    </r>
    <r>
      <rPr>
        <vertAlign val="superscript"/>
        <sz val="11"/>
        <color theme="1"/>
        <rFont val="Calibri"/>
        <family val="2"/>
        <scheme val="minor"/>
      </rPr>
      <t>2</t>
    </r>
    <r>
      <rPr>
        <sz val="11"/>
        <color theme="1"/>
        <rFont val="Calibri"/>
        <family val="2"/>
        <scheme val="minor"/>
      </rPr>
      <t xml:space="preserve"> (i.v.m. achterstallig onderhoud, gemiddeld # m</t>
    </r>
    <r>
      <rPr>
        <vertAlign val="superscript"/>
        <sz val="11"/>
        <color theme="1"/>
        <rFont val="Calibri"/>
        <family val="2"/>
        <scheme val="minor"/>
      </rPr>
      <t>2</t>
    </r>
    <r>
      <rPr>
        <sz val="11"/>
        <color theme="1"/>
        <rFont val="Calibri"/>
        <family val="2"/>
        <scheme val="minor"/>
      </rPr>
      <t xml:space="preserve"> aangehouden)</t>
    </r>
  </si>
  <si>
    <t>loon</t>
  </si>
  <si>
    <t>gasolie</t>
  </si>
  <si>
    <t>staal</t>
  </si>
  <si>
    <t>beton</t>
  </si>
  <si>
    <t>totaal/stuk</t>
  </si>
  <si>
    <t>€ Per stuk conform KLAIR index</t>
  </si>
  <si>
    <t>uitsplitsing kosten naar de middelen</t>
  </si>
  <si>
    <r>
      <t>Leveren + plaatsen nieuwe ondergrond</t>
    </r>
    <r>
      <rPr>
        <sz val="10"/>
        <rFont val="Arial"/>
        <family val="2"/>
      </rPr>
      <t xml:space="preserve">se betonput  
(Inschrijver geeft </t>
    </r>
    <r>
      <rPr>
        <i/>
        <sz val="10"/>
        <rFont val="Arial"/>
        <family val="2"/>
      </rPr>
      <t>uitsplitsing kosten naar de middelen</t>
    </r>
    <r>
      <rPr>
        <sz val="10"/>
        <rFont val="Arial"/>
        <family val="2"/>
      </rPr>
      <t xml:space="preserve"> zie regel 49 t/m 60):</t>
    </r>
  </si>
  <si>
    <t>Opties (telt niet mee in de TCO)</t>
  </si>
  <si>
    <t>niet invullen (staat in H62)</t>
  </si>
  <si>
    <t>Extra reinigingsronde (excl. voorrijkosten)</t>
  </si>
  <si>
    <t xml:space="preserve">Stelrand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</si>
</sst>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8" formatCode="&quot;€&quot;\ #,##0.00;[Red]&quot;€&quot;\ \-#,##0.00"/>
    <numFmt numFmtId="44" formatCode="_ &quot;€&quot;\ * #,##0.00_ ;_ &quot;€&quot;\ * \-#,##0.00_ ;_ &quot;€&quot;\ * &quot;-&quot;??_ ;_ @_ "/>
    <numFmt numFmtId="164" formatCode="_(&quot;€&quot;\ * #,##0.00_);_(&quot;€&quot;\ * \(#,##0.00\);_(&quot;€&quot;\ * &quot;-&quot;??_);_(@_)"/>
    <numFmt numFmtId="165" formatCode="&quot;€&quot;\ #,##0.00_);[Red]\(&quot;€&quot;\ #,##0.00\)"/>
    <numFmt numFmtId="166" formatCode="&quot;€&quot;\ #,##0.00"/>
  </numFmts>
  <fonts count="20" x14ac:knownFonts="1">
    <font>
      <sz val="11"/>
      <color theme="1"/>
      <name val="Calibri"/>
      <family val="2"/>
      <scheme val="minor"/>
    </font>
    <font>
      <b/>
      <sz val="11"/>
      <color theme="1"/>
      <name val="Calibri"/>
      <family val="2"/>
      <scheme val="minor"/>
    </font>
    <font>
      <sz val="10"/>
      <name val="Arial"/>
      <family val="2"/>
    </font>
    <font>
      <b/>
      <sz val="10"/>
      <name val="Arial"/>
      <family val="2"/>
    </font>
    <font>
      <b/>
      <sz val="10"/>
      <color indexed="9"/>
      <name val="Arial"/>
      <family val="2"/>
    </font>
    <font>
      <i/>
      <sz val="10"/>
      <color theme="1"/>
      <name val="Arial"/>
      <family val="2"/>
    </font>
    <font>
      <b/>
      <i/>
      <sz val="10"/>
      <color theme="1"/>
      <name val="Arial"/>
      <family val="2"/>
    </font>
    <font>
      <b/>
      <i/>
      <vertAlign val="superscript"/>
      <sz val="10"/>
      <color theme="1"/>
      <name val="Arial"/>
      <family val="2"/>
    </font>
    <font>
      <sz val="10"/>
      <color theme="1"/>
      <name val="Arial"/>
      <family val="2"/>
    </font>
    <font>
      <b/>
      <sz val="10"/>
      <color theme="1"/>
      <name val="Arial"/>
      <family val="2"/>
    </font>
    <font>
      <b/>
      <vertAlign val="superscript"/>
      <sz val="10"/>
      <color theme="1"/>
      <name val="Arial"/>
      <family val="2"/>
    </font>
    <font>
      <i/>
      <sz val="10"/>
      <color rgb="FF0070C0"/>
      <name val="Arial"/>
      <family val="2"/>
    </font>
    <font>
      <b/>
      <sz val="10"/>
      <color rgb="FF000000"/>
      <name val="Arial"/>
      <family val="2"/>
    </font>
    <font>
      <vertAlign val="superscript"/>
      <sz val="10"/>
      <color theme="1"/>
      <name val="Arial"/>
      <family val="2"/>
    </font>
    <font>
      <b/>
      <sz val="10"/>
      <color theme="0" tint="-4.9989318521683403E-2"/>
      <name val="Arial"/>
      <family val="2"/>
    </font>
    <font>
      <b/>
      <vertAlign val="superscript"/>
      <sz val="10"/>
      <color theme="0" tint="-4.9989318521683403E-2"/>
      <name val="Arial"/>
      <family val="2"/>
    </font>
    <font>
      <sz val="10"/>
      <color theme="0" tint="-4.9989318521683403E-2"/>
      <name val="Arial"/>
      <family val="2"/>
    </font>
    <font>
      <vertAlign val="superscript"/>
      <sz val="11"/>
      <color theme="1"/>
      <name val="Calibri"/>
      <family val="2"/>
      <scheme val="minor"/>
    </font>
    <font>
      <i/>
      <sz val="10"/>
      <name val="Arial"/>
      <family val="2"/>
    </font>
    <font>
      <i/>
      <u/>
      <sz val="10"/>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C000"/>
        <bgColor indexed="64"/>
      </patternFill>
    </fill>
  </fills>
  <borders count="40">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111">
    <xf numFmtId="0" fontId="0" fillId="0" borderId="0" xfId="0"/>
    <xf numFmtId="0" fontId="1" fillId="0" borderId="0" xfId="0" applyFont="1"/>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8" fillId="0" borderId="15" xfId="0" applyFont="1" applyBorder="1"/>
    <xf numFmtId="0" fontId="8" fillId="0" borderId="2" xfId="0" applyFont="1" applyBorder="1" applyAlignment="1">
      <alignment horizontal="right"/>
    </xf>
    <xf numFmtId="164" fontId="8" fillId="0" borderId="21" xfId="0" applyNumberFormat="1" applyFont="1" applyBorder="1" applyAlignment="1">
      <alignment horizontal="right"/>
    </xf>
    <xf numFmtId="0" fontId="8" fillId="0" borderId="2" xfId="0" applyFont="1" applyBorder="1"/>
    <xf numFmtId="8" fontId="9" fillId="5" borderId="20" xfId="0" applyNumberFormat="1" applyFont="1" applyFill="1" applyBorder="1"/>
    <xf numFmtId="0" fontId="8" fillId="0" borderId="0" xfId="0" applyFont="1"/>
    <xf numFmtId="44" fontId="8" fillId="0" borderId="16" xfId="0" applyNumberFormat="1" applyFont="1" applyBorder="1"/>
    <xf numFmtId="166" fontId="9" fillId="5" borderId="20" xfId="0" applyNumberFormat="1" applyFont="1" applyFill="1" applyBorder="1"/>
    <xf numFmtId="44" fontId="8" fillId="0" borderId="0" xfId="0" applyNumberFormat="1" applyFont="1"/>
    <xf numFmtId="8" fontId="8" fillId="0" borderId="0" xfId="0" applyNumberFormat="1" applyFont="1"/>
    <xf numFmtId="7" fontId="9" fillId="5" borderId="20" xfId="0" applyNumberFormat="1" applyFont="1" applyFill="1" applyBorder="1"/>
    <xf numFmtId="0" fontId="9" fillId="0" borderId="0" xfId="0" applyFont="1" applyAlignment="1">
      <alignment vertical="center"/>
    </xf>
    <xf numFmtId="44" fontId="9" fillId="0" borderId="0" xfId="0" applyNumberFormat="1" applyFont="1"/>
    <xf numFmtId="0" fontId="2" fillId="0" borderId="15" xfId="0" applyFont="1" applyBorder="1"/>
    <xf numFmtId="0" fontId="9" fillId="5" borderId="20" xfId="0" applyFont="1" applyFill="1" applyBorder="1"/>
    <xf numFmtId="0" fontId="9" fillId="8" borderId="2" xfId="0" applyFont="1" applyFill="1" applyBorder="1" applyAlignment="1">
      <alignment vertical="center"/>
    </xf>
    <xf numFmtId="44" fontId="8" fillId="8" borderId="2" xfId="0" applyNumberFormat="1" applyFont="1" applyFill="1" applyBorder="1"/>
    <xf numFmtId="0" fontId="8" fillId="8" borderId="2" xfId="0" applyFont="1" applyFill="1" applyBorder="1"/>
    <xf numFmtId="44" fontId="9" fillId="8" borderId="2" xfId="0" applyNumberFormat="1" applyFont="1" applyFill="1" applyBorder="1"/>
    <xf numFmtId="0" fontId="8" fillId="0" borderId="0" xfId="0" applyFont="1" applyAlignment="1">
      <alignment horizontal="left" vertical="center" indent="13"/>
    </xf>
    <xf numFmtId="0" fontId="4" fillId="4" borderId="4" xfId="0" applyFont="1" applyFill="1" applyBorder="1" applyAlignment="1">
      <alignment vertical="center" wrapText="1"/>
    </xf>
    <xf numFmtId="0" fontId="8" fillId="0" borderId="5" xfId="0" applyFont="1" applyBorder="1"/>
    <xf numFmtId="44" fontId="8" fillId="0" borderId="21" xfId="0" applyNumberFormat="1" applyFont="1" applyBorder="1"/>
    <xf numFmtId="8" fontId="9" fillId="5" borderId="21" xfId="0" applyNumberFormat="1" applyFont="1" applyFill="1" applyBorder="1"/>
    <xf numFmtId="0" fontId="9" fillId="0" borderId="0" xfId="0" applyFont="1"/>
    <xf numFmtId="8" fontId="9" fillId="0" borderId="0" xfId="0" applyNumberFormat="1" applyFont="1"/>
    <xf numFmtId="0" fontId="12" fillId="0" borderId="15" xfId="0" applyFont="1" applyBorder="1" applyAlignment="1">
      <alignment vertical="center"/>
    </xf>
    <xf numFmtId="44" fontId="9" fillId="5" borderId="20" xfId="0" applyNumberFormat="1" applyFont="1" applyFill="1" applyBorder="1"/>
    <xf numFmtId="0" fontId="4" fillId="4" borderId="6" xfId="0" applyFont="1" applyFill="1" applyBorder="1" applyAlignment="1">
      <alignment vertical="center" wrapText="1"/>
    </xf>
    <xf numFmtId="44" fontId="9" fillId="0" borderId="2" xfId="0" applyNumberFormat="1" applyFont="1" applyBorder="1"/>
    <xf numFmtId="0" fontId="8" fillId="0" borderId="7" xfId="0" applyFont="1" applyBorder="1"/>
    <xf numFmtId="165" fontId="9" fillId="8" borderId="2" xfId="0" applyNumberFormat="1" applyFont="1" applyFill="1" applyBorder="1"/>
    <xf numFmtId="0" fontId="14" fillId="6" borderId="2" xfId="0" applyFont="1" applyFill="1" applyBorder="1"/>
    <xf numFmtId="44" fontId="16" fillId="6" borderId="2" xfId="0" applyNumberFormat="1" applyFont="1" applyFill="1" applyBorder="1"/>
    <xf numFmtId="0" fontId="16" fillId="6" borderId="2" xfId="0" applyFont="1" applyFill="1" applyBorder="1"/>
    <xf numFmtId="8" fontId="14" fillId="6" borderId="2" xfId="0" applyNumberFormat="1" applyFont="1" applyFill="1" applyBorder="1"/>
    <xf numFmtId="0" fontId="4" fillId="4" borderId="3" xfId="0" applyFont="1" applyFill="1" applyBorder="1" applyAlignment="1">
      <alignment vertical="center" wrapText="1"/>
    </xf>
    <xf numFmtId="7" fontId="8" fillId="3" borderId="2" xfId="0" applyNumberFormat="1" applyFont="1" applyFill="1" applyBorder="1" applyAlignment="1" applyProtection="1">
      <alignment horizontal="right"/>
      <protection locked="0"/>
    </xf>
    <xf numFmtId="7" fontId="8" fillId="3" borderId="2" xfId="0" applyNumberFormat="1" applyFont="1" applyFill="1" applyBorder="1" applyProtection="1">
      <protection locked="0"/>
    </xf>
    <xf numFmtId="166" fontId="8" fillId="3" borderId="2" xfId="0" applyNumberFormat="1" applyFont="1" applyFill="1" applyBorder="1" applyProtection="1">
      <protection locked="0"/>
    </xf>
    <xf numFmtId="0" fontId="2" fillId="0" borderId="2" xfId="0" applyFont="1" applyBorder="1"/>
    <xf numFmtId="44" fontId="2" fillId="0" borderId="21" xfId="0" applyNumberFormat="1" applyFont="1" applyBorder="1"/>
    <xf numFmtId="0" fontId="8" fillId="0" borderId="33" xfId="0" applyFont="1" applyBorder="1"/>
    <xf numFmtId="0" fontId="2" fillId="0" borderId="33" xfId="0" applyFont="1" applyBorder="1"/>
    <xf numFmtId="0" fontId="12" fillId="0" borderId="33" xfId="0" applyFont="1" applyBorder="1" applyAlignment="1">
      <alignment vertical="center"/>
    </xf>
    <xf numFmtId="0" fontId="4" fillId="4" borderId="8" xfId="0" applyFont="1" applyFill="1" applyBorder="1" applyAlignment="1">
      <alignment vertical="center" wrapText="1"/>
    </xf>
    <xf numFmtId="0" fontId="4" fillId="4" borderId="24" xfId="0" applyFont="1" applyFill="1" applyBorder="1" applyAlignment="1">
      <alignment vertical="center" wrapText="1"/>
    </xf>
    <xf numFmtId="0" fontId="4" fillId="4" borderId="22" xfId="0" applyFont="1" applyFill="1" applyBorder="1" applyAlignment="1">
      <alignment vertical="center" wrapText="1"/>
    </xf>
    <xf numFmtId="0" fontId="4" fillId="4" borderId="1" xfId="0" applyFont="1" applyFill="1" applyBorder="1" applyAlignment="1">
      <alignment vertical="center" wrapText="1"/>
    </xf>
    <xf numFmtId="0" fontId="4" fillId="4" borderId="9" xfId="0" applyFont="1" applyFill="1" applyBorder="1" applyAlignment="1">
      <alignment vertical="center" wrapText="1"/>
    </xf>
    <xf numFmtId="0" fontId="4" fillId="4" borderId="10" xfId="0" applyFont="1" applyFill="1" applyBorder="1" applyAlignment="1">
      <alignment vertical="center" wrapText="1"/>
    </xf>
    <xf numFmtId="0" fontId="5" fillId="0" borderId="30" xfId="0" applyFont="1" applyBorder="1" applyAlignment="1"/>
    <xf numFmtId="0" fontId="0" fillId="0" borderId="2" xfId="0" applyFill="1" applyBorder="1"/>
    <xf numFmtId="0" fontId="0" fillId="0" borderId="2" xfId="0" applyBorder="1"/>
    <xf numFmtId="44" fontId="0" fillId="0" borderId="2" xfId="0" applyNumberFormat="1" applyBorder="1"/>
    <xf numFmtId="0" fontId="5" fillId="0" borderId="31" xfId="0" applyFont="1" applyBorder="1" applyAlignment="1"/>
    <xf numFmtId="0" fontId="5" fillId="0" borderId="32" xfId="0" applyFont="1" applyBorder="1" applyAlignment="1"/>
    <xf numFmtId="0" fontId="4" fillId="4" borderId="34" xfId="0" applyFont="1" applyFill="1" applyBorder="1" applyAlignment="1">
      <alignment vertical="center" wrapText="1"/>
    </xf>
    <xf numFmtId="0" fontId="0" fillId="0" borderId="0" xfId="0"/>
    <xf numFmtId="0" fontId="4" fillId="4" borderId="38" xfId="0" applyFont="1" applyFill="1" applyBorder="1" applyAlignment="1">
      <alignment vertical="center" wrapText="1"/>
    </xf>
    <xf numFmtId="0" fontId="5" fillId="0" borderId="23" xfId="0" applyFont="1" applyBorder="1" applyAlignment="1"/>
    <xf numFmtId="0" fontId="5" fillId="0" borderId="11" xfId="0" applyFont="1" applyBorder="1" applyAlignment="1"/>
    <xf numFmtId="0" fontId="5" fillId="0" borderId="29" xfId="0" applyFont="1" applyBorder="1" applyAlignment="1"/>
    <xf numFmtId="0" fontId="4" fillId="4" borderId="0" xfId="0" applyFont="1" applyFill="1" applyBorder="1" applyAlignment="1">
      <alignment vertical="center" wrapText="1"/>
    </xf>
    <xf numFmtId="0" fontId="11" fillId="0" borderId="27" xfId="0" applyFont="1" applyBorder="1" applyAlignment="1"/>
    <xf numFmtId="0" fontId="11" fillId="0" borderId="28" xfId="0" applyFont="1" applyBorder="1" applyAlignment="1"/>
    <xf numFmtId="0" fontId="8" fillId="0" borderId="3" xfId="0" applyFont="1" applyBorder="1" applyAlignment="1">
      <alignment wrapText="1"/>
    </xf>
    <xf numFmtId="0" fontId="19" fillId="0" borderId="26" xfId="0" applyFont="1" applyBorder="1" applyAlignment="1"/>
    <xf numFmtId="0" fontId="19" fillId="0" borderId="36" xfId="0" applyFont="1" applyBorder="1" applyAlignment="1"/>
    <xf numFmtId="0" fontId="11" fillId="0" borderId="37" xfId="0" applyFont="1" applyBorder="1" applyAlignment="1"/>
    <xf numFmtId="0" fontId="11" fillId="0" borderId="38" xfId="0" applyFont="1" applyBorder="1" applyAlignment="1"/>
    <xf numFmtId="44" fontId="9" fillId="7" borderId="20" xfId="0" applyNumberFormat="1" applyFont="1" applyFill="1" applyBorder="1" applyAlignment="1"/>
    <xf numFmtId="44" fontId="8" fillId="0" borderId="7" xfId="0" applyNumberFormat="1" applyFont="1" applyBorder="1"/>
    <xf numFmtId="0" fontId="8" fillId="3" borderId="2" xfId="1" applyFont="1" applyFill="1" applyBorder="1" applyAlignment="1" applyProtection="1">
      <alignment horizontal="center" vertical="center"/>
      <protection locked="0"/>
    </xf>
    <xf numFmtId="0" fontId="8" fillId="0" borderId="39" xfId="0" applyFont="1" applyBorder="1" applyAlignment="1">
      <alignment horizontal="left"/>
    </xf>
    <xf numFmtId="0" fontId="8" fillId="0" borderId="31" xfId="0" applyFont="1" applyBorder="1" applyAlignment="1">
      <alignment horizontal="left"/>
    </xf>
    <xf numFmtId="0" fontId="8" fillId="0" borderId="33" xfId="0" applyFont="1" applyBorder="1" applyAlignment="1">
      <alignment horizontal="left"/>
    </xf>
    <xf numFmtId="0" fontId="8" fillId="3" borderId="35" xfId="1" applyFont="1" applyFill="1" applyBorder="1" applyAlignment="1" applyProtection="1">
      <alignment horizontal="center" vertical="center" wrapText="1"/>
      <protection locked="0"/>
    </xf>
    <xf numFmtId="0" fontId="8" fillId="3" borderId="0" xfId="1" applyFont="1" applyFill="1" applyBorder="1" applyAlignment="1" applyProtection="1">
      <alignment horizontal="center" vertical="center" wrapText="1"/>
      <protection locked="0"/>
    </xf>
    <xf numFmtId="0" fontId="3" fillId="2" borderId="1"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9" fillId="5" borderId="17" xfId="0" applyFont="1" applyFill="1" applyBorder="1" applyAlignment="1">
      <alignment horizontal="left" vertical="center"/>
    </xf>
    <xf numFmtId="0" fontId="9" fillId="5" borderId="18" xfId="0" applyFont="1" applyFill="1" applyBorder="1" applyAlignment="1">
      <alignment horizontal="left" vertical="center"/>
    </xf>
    <xf numFmtId="0" fontId="9" fillId="5" borderId="19" xfId="0" applyFont="1" applyFill="1" applyBorder="1" applyAlignment="1">
      <alignment horizontal="left" vertical="center"/>
    </xf>
    <xf numFmtId="0" fontId="9" fillId="5" borderId="17" xfId="0" applyFont="1" applyFill="1" applyBorder="1" applyAlignment="1">
      <alignment horizontal="left"/>
    </xf>
    <xf numFmtId="0" fontId="9" fillId="5" borderId="18" xfId="0" applyFont="1" applyFill="1" applyBorder="1" applyAlignment="1">
      <alignment horizontal="left"/>
    </xf>
    <xf numFmtId="0" fontId="9" fillId="5" borderId="19" xfId="0" applyFont="1" applyFill="1" applyBorder="1" applyAlignment="1">
      <alignment horizontal="left"/>
    </xf>
    <xf numFmtId="0" fontId="9" fillId="5" borderId="17" xfId="0" applyFont="1" applyFill="1" applyBorder="1" applyAlignment="1"/>
    <xf numFmtId="0" fontId="9" fillId="5" borderId="18" xfId="0" applyFont="1" applyFill="1" applyBorder="1" applyAlignment="1"/>
    <xf numFmtId="0" fontId="9" fillId="5" borderId="19" xfId="0" applyFont="1" applyFill="1" applyBorder="1" applyAlignment="1"/>
    <xf numFmtId="0" fontId="4" fillId="4" borderId="26"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0" xfId="0" applyFont="1" applyFill="1" applyBorder="1" applyAlignment="1">
      <alignment horizontal="left" vertical="center" wrapText="1"/>
    </xf>
    <xf numFmtId="0" fontId="5" fillId="0" borderId="0" xfId="0" applyFont="1" applyAlignment="1">
      <alignment horizontal="left" vertical="center"/>
    </xf>
    <xf numFmtId="0" fontId="5" fillId="0" borderId="22" xfId="0" applyFont="1" applyBorder="1" applyAlignment="1">
      <alignment horizontal="left" vertical="center"/>
    </xf>
    <xf numFmtId="0" fontId="9" fillId="5" borderId="24" xfId="0" applyFont="1" applyFill="1" applyBorder="1" applyAlignment="1">
      <alignment horizontal="left"/>
    </xf>
    <xf numFmtId="0" fontId="9" fillId="5" borderId="22" xfId="0" applyFont="1" applyFill="1" applyBorder="1" applyAlignment="1">
      <alignment horizontal="left"/>
    </xf>
    <xf numFmtId="0" fontId="9" fillId="5" borderId="25" xfId="0" applyFont="1" applyFill="1" applyBorder="1" applyAlignment="1">
      <alignment horizontal="left"/>
    </xf>
    <xf numFmtId="0" fontId="9" fillId="5" borderId="23" xfId="0" applyFont="1" applyFill="1" applyBorder="1" applyAlignment="1">
      <alignment horizontal="left"/>
    </xf>
    <xf numFmtId="0" fontId="9" fillId="5" borderId="11" xfId="0" applyFont="1" applyFill="1" applyBorder="1" applyAlignment="1">
      <alignment horizontal="left"/>
    </xf>
    <xf numFmtId="0" fontId="9" fillId="5" borderId="12" xfId="0" applyFont="1" applyFill="1" applyBorder="1" applyAlignment="1">
      <alignment horizontal="left"/>
    </xf>
    <xf numFmtId="44" fontId="9" fillId="7" borderId="39" xfId="0" applyNumberFormat="1" applyFont="1" applyFill="1" applyBorder="1" applyAlignment="1">
      <alignment horizontal="center"/>
    </xf>
    <xf numFmtId="44" fontId="9" fillId="7" borderId="31" xfId="0" applyNumberFormat="1" applyFont="1" applyFill="1" applyBorder="1" applyAlignment="1">
      <alignment horizontal="center"/>
    </xf>
    <xf numFmtId="44" fontId="9" fillId="7" borderId="33" xfId="0" applyNumberFormat="1" applyFont="1" applyFill="1" applyBorder="1" applyAlignment="1">
      <alignment horizontal="center"/>
    </xf>
  </cellXfs>
  <cellStyles count="2">
    <cellStyle name="Standaard" xfId="0" builtinId="0"/>
    <cellStyle name="Standaard 2" xfId="1" xr:uid="{5D016970-121F-49F0-A962-3D496E438A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1DCD-6936-4C25-96C8-33EE83FAF2D1}">
  <dimension ref="A1:H95"/>
  <sheetViews>
    <sheetView tabSelected="1" topLeftCell="A67" zoomScaleNormal="100" workbookViewId="0">
      <selection activeCell="A95" sqref="A95:H95"/>
    </sheetView>
  </sheetViews>
  <sheetFormatPr defaultRowHeight="14.5" x14ac:dyDescent="0.35"/>
  <cols>
    <col min="1" max="1" width="81.7265625" customWidth="1"/>
    <col min="2" max="6" width="13.7265625" customWidth="1"/>
    <col min="7" max="7" width="7.26953125" customWidth="1"/>
    <col min="8" max="8" width="30.26953125" customWidth="1"/>
  </cols>
  <sheetData>
    <row r="1" spans="1:8" ht="24.4" customHeight="1" thickBot="1" x14ac:dyDescent="0.4">
      <c r="A1" s="83" t="s">
        <v>52</v>
      </c>
      <c r="B1" s="84"/>
      <c r="C1" s="84"/>
      <c r="D1" s="84"/>
      <c r="E1" s="84"/>
      <c r="F1" s="84"/>
      <c r="G1" s="84"/>
      <c r="H1" s="85"/>
    </row>
    <row r="2" spans="1:8" x14ac:dyDescent="0.35">
      <c r="A2" s="2" t="s">
        <v>0</v>
      </c>
      <c r="B2" s="95" t="s">
        <v>72</v>
      </c>
      <c r="C2" s="96"/>
      <c r="D2" s="96"/>
      <c r="E2" s="96"/>
      <c r="F2" s="97"/>
      <c r="G2" s="2" t="s">
        <v>18</v>
      </c>
      <c r="H2" s="3" t="s">
        <v>20</v>
      </c>
    </row>
    <row r="3" spans="1:8" ht="15.5" x14ac:dyDescent="0.35">
      <c r="A3" s="55" t="s">
        <v>55</v>
      </c>
      <c r="B3" s="56" t="s">
        <v>67</v>
      </c>
      <c r="C3" s="56" t="s">
        <v>68</v>
      </c>
      <c r="D3" s="56" t="s">
        <v>69</v>
      </c>
      <c r="E3" s="56" t="s">
        <v>70</v>
      </c>
      <c r="F3" s="56" t="s">
        <v>71</v>
      </c>
      <c r="G3" s="59"/>
      <c r="H3" s="60"/>
    </row>
    <row r="4" spans="1:8" x14ac:dyDescent="0.35">
      <c r="A4" s="4" t="s">
        <v>43</v>
      </c>
      <c r="B4" s="46"/>
      <c r="C4" s="46"/>
      <c r="D4" s="46"/>
      <c r="E4" s="46"/>
      <c r="F4" s="41">
        <v>0</v>
      </c>
      <c r="G4" s="5">
        <v>35</v>
      </c>
      <c r="H4" s="6">
        <f>F4*G4</f>
        <v>0</v>
      </c>
    </row>
    <row r="5" spans="1:8" x14ac:dyDescent="0.35">
      <c r="A5" s="4" t="s">
        <v>44</v>
      </c>
      <c r="B5" s="46"/>
      <c r="C5" s="46"/>
      <c r="D5" s="46"/>
      <c r="E5" s="46"/>
      <c r="F5" s="41">
        <v>0</v>
      </c>
      <c r="G5" s="5">
        <v>32</v>
      </c>
      <c r="H5" s="6">
        <f>F5*G5</f>
        <v>0</v>
      </c>
    </row>
    <row r="6" spans="1:8" x14ac:dyDescent="0.35">
      <c r="A6" s="4" t="s">
        <v>1</v>
      </c>
      <c r="B6" s="46"/>
      <c r="C6" s="46"/>
      <c r="D6" s="46"/>
      <c r="E6" s="46"/>
      <c r="F6" s="42">
        <v>0</v>
      </c>
      <c r="G6" s="7">
        <f>SUM(G4:G5)</f>
        <v>67</v>
      </c>
      <c r="H6" s="6">
        <f>SUM(H4:H5)</f>
        <v>0</v>
      </c>
    </row>
    <row r="7" spans="1:8" s="1" customFormat="1" ht="15" thickBot="1" x14ac:dyDescent="0.4">
      <c r="A7" s="86" t="s">
        <v>2</v>
      </c>
      <c r="B7" s="87"/>
      <c r="C7" s="87"/>
      <c r="D7" s="87"/>
      <c r="E7" s="87"/>
      <c r="F7" s="87"/>
      <c r="G7" s="88"/>
      <c r="H7" s="8">
        <f>-PMT(0.02,12,H6,0)</f>
        <v>0</v>
      </c>
    </row>
    <row r="8" spans="1:8" ht="15" thickBot="1" x14ac:dyDescent="0.4">
      <c r="A8" s="9"/>
      <c r="B8" s="9"/>
      <c r="C8" s="9"/>
      <c r="D8" s="9"/>
      <c r="E8" s="9"/>
      <c r="F8" s="9"/>
      <c r="G8" s="9"/>
      <c r="H8" s="9"/>
    </row>
    <row r="9" spans="1:8" x14ac:dyDescent="0.35">
      <c r="A9" s="2" t="s">
        <v>19</v>
      </c>
      <c r="B9" s="95" t="s">
        <v>72</v>
      </c>
      <c r="C9" s="96"/>
      <c r="D9" s="96"/>
      <c r="E9" s="96"/>
      <c r="F9" s="97"/>
      <c r="G9" s="2" t="s">
        <v>18</v>
      </c>
      <c r="H9" s="3" t="s">
        <v>20</v>
      </c>
    </row>
    <row r="10" spans="1:8" s="62" customFormat="1" x14ac:dyDescent="0.35">
      <c r="A10" s="4"/>
      <c r="B10" s="56" t="s">
        <v>67</v>
      </c>
      <c r="C10" s="56" t="s">
        <v>68</v>
      </c>
      <c r="D10" s="56" t="s">
        <v>69</v>
      </c>
      <c r="E10" s="56" t="s">
        <v>70</v>
      </c>
      <c r="F10" s="56" t="s">
        <v>71</v>
      </c>
      <c r="G10" s="61"/>
      <c r="H10" s="63"/>
    </row>
    <row r="11" spans="1:8" x14ac:dyDescent="0.35">
      <c r="A11" s="4" t="s">
        <v>3</v>
      </c>
      <c r="B11" s="46"/>
      <c r="C11" s="46"/>
      <c r="D11" s="46"/>
      <c r="E11" s="46"/>
      <c r="F11" s="43">
        <v>0</v>
      </c>
      <c r="G11" s="7">
        <f>G4</f>
        <v>35</v>
      </c>
      <c r="H11" s="10">
        <f>F11*G11</f>
        <v>0</v>
      </c>
    </row>
    <row r="12" spans="1:8" x14ac:dyDescent="0.35">
      <c r="A12" s="4" t="s">
        <v>4</v>
      </c>
      <c r="B12" s="46"/>
      <c r="C12" s="46"/>
      <c r="D12" s="46"/>
      <c r="E12" s="46"/>
      <c r="F12" s="43">
        <v>0</v>
      </c>
      <c r="G12" s="7">
        <f>G5</f>
        <v>32</v>
      </c>
      <c r="H12" s="10">
        <f>F12*G12</f>
        <v>0</v>
      </c>
    </row>
    <row r="13" spans="1:8" s="1" customFormat="1" ht="15" thickBot="1" x14ac:dyDescent="0.4">
      <c r="A13" s="89" t="s">
        <v>5</v>
      </c>
      <c r="B13" s="90"/>
      <c r="C13" s="90"/>
      <c r="D13" s="90"/>
      <c r="E13" s="90"/>
      <c r="F13" s="90"/>
      <c r="G13" s="91"/>
      <c r="H13" s="11">
        <f>SUM(H11:H12)</f>
        <v>0</v>
      </c>
    </row>
    <row r="14" spans="1:8" ht="15" thickBot="1" x14ac:dyDescent="0.4">
      <c r="A14" s="9"/>
      <c r="B14" s="9"/>
      <c r="C14" s="9"/>
      <c r="D14" s="9"/>
      <c r="E14" s="9"/>
      <c r="F14" s="12"/>
      <c r="G14" s="9"/>
      <c r="H14" s="13"/>
    </row>
    <row r="15" spans="1:8" x14ac:dyDescent="0.35">
      <c r="A15" s="2" t="s">
        <v>6</v>
      </c>
      <c r="B15" s="95" t="s">
        <v>72</v>
      </c>
      <c r="C15" s="96"/>
      <c r="D15" s="96"/>
      <c r="E15" s="96"/>
      <c r="F15" s="97"/>
      <c r="G15" s="2" t="s">
        <v>18</v>
      </c>
      <c r="H15" s="3" t="s">
        <v>20</v>
      </c>
    </row>
    <row r="16" spans="1:8" x14ac:dyDescent="0.35">
      <c r="A16" s="64" t="s">
        <v>45</v>
      </c>
      <c r="B16" s="56" t="s">
        <v>67</v>
      </c>
      <c r="C16" s="56" t="s">
        <v>68</v>
      </c>
      <c r="D16" s="56" t="s">
        <v>69</v>
      </c>
      <c r="E16" s="56" t="s">
        <v>70</v>
      </c>
      <c r="F16" s="56" t="s">
        <v>71</v>
      </c>
      <c r="G16" s="65"/>
      <c r="H16" s="66"/>
    </row>
    <row r="17" spans="1:8" x14ac:dyDescent="0.35">
      <c r="A17" s="4" t="s">
        <v>46</v>
      </c>
      <c r="B17" s="46"/>
      <c r="C17" s="46"/>
      <c r="D17" s="46"/>
      <c r="E17" s="46"/>
      <c r="F17" s="43">
        <v>0</v>
      </c>
      <c r="G17" s="7">
        <v>1</v>
      </c>
      <c r="H17" s="10">
        <f t="shared" ref="H17:H25" si="0">F17*G17</f>
        <v>0</v>
      </c>
    </row>
    <row r="18" spans="1:8" x14ac:dyDescent="0.35">
      <c r="A18" s="4" t="s">
        <v>47</v>
      </c>
      <c r="B18" s="46"/>
      <c r="C18" s="46"/>
      <c r="D18" s="46"/>
      <c r="E18" s="46"/>
      <c r="F18" s="43">
        <v>0</v>
      </c>
      <c r="G18" s="7">
        <v>1</v>
      </c>
      <c r="H18" s="10">
        <f t="shared" si="0"/>
        <v>0</v>
      </c>
    </row>
    <row r="19" spans="1:8" x14ac:dyDescent="0.35">
      <c r="A19" s="4" t="s">
        <v>33</v>
      </c>
      <c r="B19" s="46"/>
      <c r="C19" s="46"/>
      <c r="D19" s="46"/>
      <c r="E19" s="46"/>
      <c r="F19" s="43">
        <v>0</v>
      </c>
      <c r="G19" s="7">
        <v>1</v>
      </c>
      <c r="H19" s="10">
        <f t="shared" si="0"/>
        <v>0</v>
      </c>
    </row>
    <row r="20" spans="1:8" x14ac:dyDescent="0.35">
      <c r="A20" s="4" t="s">
        <v>34</v>
      </c>
      <c r="B20" s="46"/>
      <c r="C20" s="46"/>
      <c r="D20" s="46"/>
      <c r="E20" s="46"/>
      <c r="F20" s="43">
        <v>0</v>
      </c>
      <c r="G20" s="7">
        <v>3</v>
      </c>
      <c r="H20" s="10">
        <f t="shared" si="0"/>
        <v>0</v>
      </c>
    </row>
    <row r="21" spans="1:8" s="62" customFormat="1" x14ac:dyDescent="0.35">
      <c r="A21" s="4" t="s">
        <v>78</v>
      </c>
      <c r="B21" s="46"/>
      <c r="C21" s="46"/>
      <c r="D21" s="46"/>
      <c r="E21" s="46"/>
      <c r="F21" s="43">
        <v>0</v>
      </c>
      <c r="G21" s="7">
        <v>1</v>
      </c>
      <c r="H21" s="76">
        <f t="shared" si="0"/>
        <v>0</v>
      </c>
    </row>
    <row r="22" spans="1:8" ht="15" customHeight="1" x14ac:dyDescent="0.35">
      <c r="A22" s="4" t="s">
        <v>66</v>
      </c>
      <c r="B22" s="46"/>
      <c r="C22" s="46"/>
      <c r="D22" s="46"/>
      <c r="E22" s="46"/>
      <c r="F22" s="43">
        <v>0</v>
      </c>
      <c r="G22" s="57">
        <v>2</v>
      </c>
      <c r="H22" s="58">
        <v>0</v>
      </c>
    </row>
    <row r="23" spans="1:8" x14ac:dyDescent="0.35">
      <c r="A23" s="4" t="s">
        <v>77</v>
      </c>
      <c r="B23" s="46"/>
      <c r="C23" s="46"/>
      <c r="D23" s="46"/>
      <c r="E23" s="46"/>
      <c r="F23" s="43">
        <v>0</v>
      </c>
      <c r="G23" s="7">
        <v>2</v>
      </c>
      <c r="H23" s="10">
        <f t="shared" si="0"/>
        <v>0</v>
      </c>
    </row>
    <row r="24" spans="1:8" x14ac:dyDescent="0.35">
      <c r="A24" s="4" t="s">
        <v>35</v>
      </c>
      <c r="B24" s="46"/>
      <c r="C24" s="46"/>
      <c r="D24" s="46"/>
      <c r="E24" s="46"/>
      <c r="F24" s="43">
        <v>0</v>
      </c>
      <c r="G24" s="7">
        <v>4</v>
      </c>
      <c r="H24" s="10">
        <f t="shared" si="0"/>
        <v>0</v>
      </c>
    </row>
    <row r="25" spans="1:8" x14ac:dyDescent="0.35">
      <c r="A25" s="4" t="s">
        <v>36</v>
      </c>
      <c r="B25" s="46"/>
      <c r="C25" s="46"/>
      <c r="D25" s="46"/>
      <c r="E25" s="46"/>
      <c r="F25" s="43">
        <v>0</v>
      </c>
      <c r="G25" s="7">
        <v>20</v>
      </c>
      <c r="H25" s="10">
        <f t="shared" si="0"/>
        <v>0</v>
      </c>
    </row>
    <row r="26" spans="1:8" s="1" customFormat="1" ht="15" thickBot="1" x14ac:dyDescent="0.4">
      <c r="A26" s="86" t="s">
        <v>8</v>
      </c>
      <c r="B26" s="87"/>
      <c r="C26" s="87"/>
      <c r="D26" s="87"/>
      <c r="E26" s="87"/>
      <c r="F26" s="87"/>
      <c r="G26" s="88"/>
      <c r="H26" s="14">
        <f>SUM(H17:H25)</f>
        <v>0</v>
      </c>
    </row>
    <row r="27" spans="1:8" ht="15" thickBot="1" x14ac:dyDescent="0.4">
      <c r="A27" s="15"/>
      <c r="B27" s="15"/>
      <c r="C27" s="15"/>
      <c r="D27" s="15"/>
      <c r="E27" s="15"/>
      <c r="F27" s="12"/>
      <c r="G27" s="9"/>
      <c r="H27" s="16"/>
    </row>
    <row r="28" spans="1:8" x14ac:dyDescent="0.35">
      <c r="A28" s="2" t="s">
        <v>9</v>
      </c>
      <c r="B28" s="95" t="s">
        <v>72</v>
      </c>
      <c r="C28" s="96"/>
      <c r="D28" s="96"/>
      <c r="E28" s="96"/>
      <c r="F28" s="97"/>
      <c r="G28" s="2" t="s">
        <v>18</v>
      </c>
      <c r="H28" s="3" t="s">
        <v>20</v>
      </c>
    </row>
    <row r="29" spans="1:8" s="62" customFormat="1" x14ac:dyDescent="0.35">
      <c r="A29" s="9"/>
      <c r="B29" s="56" t="s">
        <v>67</v>
      </c>
      <c r="C29" s="56" t="s">
        <v>68</v>
      </c>
      <c r="D29" s="56" t="s">
        <v>69</v>
      </c>
      <c r="E29" s="56" t="s">
        <v>70</v>
      </c>
      <c r="F29" s="56" t="s">
        <v>71</v>
      </c>
      <c r="G29" s="9"/>
      <c r="H29" s="13"/>
    </row>
    <row r="30" spans="1:8" x14ac:dyDescent="0.35">
      <c r="A30" s="17" t="s">
        <v>40</v>
      </c>
      <c r="B30" s="47"/>
      <c r="C30" s="47"/>
      <c r="D30" s="47"/>
      <c r="E30" s="47"/>
      <c r="F30" s="43">
        <v>0</v>
      </c>
      <c r="G30" s="7">
        <f>G12</f>
        <v>32</v>
      </c>
      <c r="H30" s="10">
        <f>F30*G30</f>
        <v>0</v>
      </c>
    </row>
    <row r="31" spans="1:8" x14ac:dyDescent="0.35">
      <c r="A31" s="4" t="s">
        <v>41</v>
      </c>
      <c r="B31" s="46"/>
      <c r="C31" s="46"/>
      <c r="D31" s="46"/>
      <c r="E31" s="46"/>
      <c r="F31" s="43">
        <v>0</v>
      </c>
      <c r="G31" s="7">
        <f>G11</f>
        <v>35</v>
      </c>
      <c r="H31" s="10">
        <f>F31*G31</f>
        <v>0</v>
      </c>
    </row>
    <row r="32" spans="1:8" x14ac:dyDescent="0.35">
      <c r="A32" s="4" t="s">
        <v>42</v>
      </c>
      <c r="B32" s="46"/>
      <c r="C32" s="46"/>
      <c r="D32" s="46"/>
      <c r="E32" s="46"/>
      <c r="F32" s="43">
        <v>0</v>
      </c>
      <c r="G32" s="7">
        <f>G12</f>
        <v>32</v>
      </c>
      <c r="H32" s="10">
        <f>F32*G32</f>
        <v>0</v>
      </c>
    </row>
    <row r="33" spans="1:8" s="1" customFormat="1" ht="15" thickBot="1" x14ac:dyDescent="0.4">
      <c r="A33" s="92" t="s">
        <v>21</v>
      </c>
      <c r="B33" s="93"/>
      <c r="C33" s="93"/>
      <c r="D33" s="93"/>
      <c r="E33" s="93"/>
      <c r="F33" s="93"/>
      <c r="G33" s="94"/>
      <c r="H33" s="18">
        <f>SUM(H30:H32)</f>
        <v>0</v>
      </c>
    </row>
    <row r="34" spans="1:8" x14ac:dyDescent="0.35">
      <c r="A34" s="9"/>
      <c r="B34" s="9"/>
      <c r="C34" s="9"/>
      <c r="D34" s="9"/>
      <c r="E34" s="9"/>
      <c r="F34" s="9"/>
      <c r="G34" s="9"/>
      <c r="H34" s="9"/>
    </row>
    <row r="35" spans="1:8" x14ac:dyDescent="0.35">
      <c r="A35" s="19" t="s">
        <v>10</v>
      </c>
      <c r="B35" s="19"/>
      <c r="C35" s="19"/>
      <c r="D35" s="19"/>
      <c r="E35" s="19"/>
      <c r="F35" s="20"/>
      <c r="G35" s="21"/>
      <c r="H35" s="22">
        <f>H7+H13+H26+H33</f>
        <v>0</v>
      </c>
    </row>
    <row r="36" spans="1:8" x14ac:dyDescent="0.35">
      <c r="A36" s="23"/>
      <c r="B36" s="23"/>
      <c r="C36" s="23"/>
      <c r="D36" s="23"/>
      <c r="E36" s="23"/>
      <c r="F36" s="12"/>
      <c r="G36" s="9"/>
      <c r="H36" s="9"/>
    </row>
    <row r="37" spans="1:8" x14ac:dyDescent="0.35">
      <c r="A37" s="98" t="s">
        <v>6</v>
      </c>
      <c r="B37" s="99"/>
      <c r="C37" s="99"/>
      <c r="D37" s="99"/>
      <c r="E37" s="99"/>
      <c r="F37" s="99"/>
      <c r="G37" s="99"/>
      <c r="H37" s="99"/>
    </row>
    <row r="38" spans="1:8" x14ac:dyDescent="0.35">
      <c r="A38" s="100" t="s">
        <v>48</v>
      </c>
      <c r="B38" s="100"/>
      <c r="C38" s="100"/>
      <c r="D38" s="100"/>
      <c r="E38" s="100"/>
      <c r="F38" s="100"/>
      <c r="G38" s="100"/>
      <c r="H38" s="100"/>
    </row>
    <row r="39" spans="1:8" ht="15" thickBot="1" x14ac:dyDescent="0.4">
      <c r="A39" s="101"/>
      <c r="B39" s="101"/>
      <c r="C39" s="101"/>
      <c r="D39" s="101"/>
      <c r="E39" s="101"/>
      <c r="F39" s="101"/>
      <c r="G39" s="101"/>
      <c r="H39" s="101"/>
    </row>
    <row r="40" spans="1:8" ht="15" thickBot="1" x14ac:dyDescent="0.4">
      <c r="A40" s="24" t="s">
        <v>9</v>
      </c>
      <c r="B40" s="95" t="s">
        <v>72</v>
      </c>
      <c r="C40" s="96"/>
      <c r="D40" s="96"/>
      <c r="E40" s="96"/>
      <c r="F40" s="97"/>
      <c r="G40" s="24" t="s">
        <v>18</v>
      </c>
      <c r="H40" s="24" t="s">
        <v>20</v>
      </c>
    </row>
    <row r="41" spans="1:8" s="62" customFormat="1" x14ac:dyDescent="0.35">
      <c r="A41" s="9"/>
      <c r="B41" s="56" t="s">
        <v>67</v>
      </c>
      <c r="C41" s="56" t="s">
        <v>68</v>
      </c>
      <c r="D41" s="56" t="s">
        <v>69</v>
      </c>
      <c r="E41" s="56" t="s">
        <v>70</v>
      </c>
      <c r="F41" s="56" t="s">
        <v>71</v>
      </c>
      <c r="G41" s="9"/>
      <c r="H41" s="13"/>
    </row>
    <row r="42" spans="1:8" ht="26" x14ac:dyDescent="0.35">
      <c r="A42" s="70" t="s">
        <v>74</v>
      </c>
      <c r="B42" s="108" t="s">
        <v>76</v>
      </c>
      <c r="C42" s="109"/>
      <c r="D42" s="109"/>
      <c r="E42" s="109"/>
      <c r="F42" s="110"/>
      <c r="G42" s="25">
        <v>100</v>
      </c>
      <c r="H42" s="10">
        <f>G42*H63</f>
        <v>0</v>
      </c>
    </row>
    <row r="43" spans="1:8" x14ac:dyDescent="0.35">
      <c r="A43" s="4" t="s">
        <v>29</v>
      </c>
      <c r="B43" s="46"/>
      <c r="C43" s="46"/>
      <c r="D43" s="46"/>
      <c r="E43" s="46"/>
      <c r="F43" s="43">
        <v>0</v>
      </c>
      <c r="G43" s="7">
        <v>97</v>
      </c>
      <c r="H43" s="26">
        <f>F43*G43</f>
        <v>0</v>
      </c>
    </row>
    <row r="44" spans="1:8" ht="15.5" x14ac:dyDescent="0.35">
      <c r="A44" s="4" t="s">
        <v>56</v>
      </c>
      <c r="B44" s="46"/>
      <c r="C44" s="46"/>
      <c r="D44" s="46"/>
      <c r="E44" s="46"/>
      <c r="F44" s="43">
        <v>0</v>
      </c>
      <c r="G44" s="7">
        <v>1</v>
      </c>
      <c r="H44" s="26">
        <f>F44*G44</f>
        <v>0</v>
      </c>
    </row>
    <row r="45" spans="1:8" ht="15.5" x14ac:dyDescent="0.35">
      <c r="A45" s="4" t="s">
        <v>57</v>
      </c>
      <c r="B45" s="46"/>
      <c r="C45" s="46"/>
      <c r="D45" s="46"/>
      <c r="E45" s="46"/>
      <c r="F45" s="43">
        <v>0</v>
      </c>
      <c r="G45" s="7">
        <v>2</v>
      </c>
      <c r="H45" s="26">
        <f>F45*G45</f>
        <v>0</v>
      </c>
    </row>
    <row r="46" spans="1:8" x14ac:dyDescent="0.35">
      <c r="A46" s="105" t="s">
        <v>11</v>
      </c>
      <c r="B46" s="106"/>
      <c r="C46" s="106"/>
      <c r="D46" s="106"/>
      <c r="E46" s="106"/>
      <c r="F46" s="106"/>
      <c r="G46" s="107"/>
      <c r="H46" s="27">
        <f>-PMT(0.02,25,H42,0)</f>
        <v>0</v>
      </c>
    </row>
    <row r="47" spans="1:8" ht="15" thickBot="1" x14ac:dyDescent="0.4">
      <c r="A47" s="102" t="s">
        <v>12</v>
      </c>
      <c r="B47" s="103"/>
      <c r="C47" s="103"/>
      <c r="D47" s="103"/>
      <c r="E47" s="103"/>
      <c r="F47" s="103"/>
      <c r="G47" s="104"/>
      <c r="H47" s="8">
        <f>-PMT(0.02,12,SUM(H43:H45),0)</f>
        <v>0</v>
      </c>
    </row>
    <row r="48" spans="1:8" ht="15" thickBot="1" x14ac:dyDescent="0.4">
      <c r="A48" s="28"/>
      <c r="G48" s="9"/>
      <c r="H48" s="29"/>
    </row>
    <row r="49" spans="1:8" x14ac:dyDescent="0.35">
      <c r="A49" s="71" t="s">
        <v>73</v>
      </c>
      <c r="B49" s="95" t="s">
        <v>72</v>
      </c>
      <c r="C49" s="96"/>
      <c r="D49" s="96"/>
      <c r="E49" s="96"/>
      <c r="F49" s="97"/>
      <c r="G49" s="68"/>
      <c r="H49" s="69"/>
    </row>
    <row r="50" spans="1:8" s="62" customFormat="1" x14ac:dyDescent="0.35">
      <c r="A50" s="72"/>
      <c r="B50" s="56" t="s">
        <v>67</v>
      </c>
      <c r="C50" s="56" t="s">
        <v>68</v>
      </c>
      <c r="D50" s="56" t="s">
        <v>69</v>
      </c>
      <c r="E50" s="56" t="s">
        <v>70</v>
      </c>
      <c r="F50" s="56" t="s">
        <v>71</v>
      </c>
      <c r="G50" s="73"/>
      <c r="H50" s="74"/>
    </row>
    <row r="51" spans="1:8" x14ac:dyDescent="0.35">
      <c r="A51" s="4" t="s">
        <v>23</v>
      </c>
      <c r="B51" s="46"/>
      <c r="C51" s="46"/>
      <c r="D51" s="46"/>
      <c r="E51" s="46"/>
      <c r="F51" s="43">
        <v>0</v>
      </c>
      <c r="G51" s="7">
        <v>1</v>
      </c>
      <c r="H51" s="26">
        <f t="shared" ref="H51:H62" si="1">F51*G51</f>
        <v>0</v>
      </c>
    </row>
    <row r="52" spans="1:8" x14ac:dyDescent="0.35">
      <c r="A52" s="30" t="s">
        <v>22</v>
      </c>
      <c r="B52" s="48"/>
      <c r="C52" s="48"/>
      <c r="D52" s="48"/>
      <c r="E52" s="48"/>
      <c r="F52" s="48"/>
      <c r="G52" s="48"/>
      <c r="H52" s="26"/>
    </row>
    <row r="53" spans="1:8" ht="15.5" x14ac:dyDescent="0.35">
      <c r="A53" s="4" t="s">
        <v>58</v>
      </c>
      <c r="B53" s="46"/>
      <c r="C53" s="46"/>
      <c r="D53" s="46"/>
      <c r="E53" s="46"/>
      <c r="F53" s="43">
        <v>0</v>
      </c>
      <c r="G53" s="7">
        <v>8</v>
      </c>
      <c r="H53" s="26">
        <f t="shared" si="1"/>
        <v>0</v>
      </c>
    </row>
    <row r="54" spans="1:8" x14ac:dyDescent="0.35">
      <c r="A54" s="4" t="s">
        <v>24</v>
      </c>
      <c r="B54" s="46"/>
      <c r="C54" s="46"/>
      <c r="D54" s="46"/>
      <c r="E54" s="46"/>
      <c r="F54" s="43">
        <v>0</v>
      </c>
      <c r="G54" s="7">
        <v>1</v>
      </c>
      <c r="H54" s="26">
        <f t="shared" si="1"/>
        <v>0</v>
      </c>
    </row>
    <row r="55" spans="1:8" ht="15.5" x14ac:dyDescent="0.35">
      <c r="A55" s="4" t="s">
        <v>59</v>
      </c>
      <c r="B55" s="46"/>
      <c r="C55" s="46"/>
      <c r="D55" s="46"/>
      <c r="E55" s="46"/>
      <c r="F55" s="43">
        <v>0</v>
      </c>
      <c r="G55" s="7">
        <v>10</v>
      </c>
      <c r="H55" s="26">
        <f t="shared" si="1"/>
        <v>0</v>
      </c>
    </row>
    <row r="56" spans="1:8" x14ac:dyDescent="0.35">
      <c r="A56" s="17" t="s">
        <v>50</v>
      </c>
      <c r="B56" s="47"/>
      <c r="C56" s="47"/>
      <c r="D56" s="47"/>
      <c r="E56" s="47"/>
      <c r="F56" s="43">
        <v>0</v>
      </c>
      <c r="G56" s="44">
        <v>1</v>
      </c>
      <c r="H56" s="45">
        <f t="shared" si="1"/>
        <v>0</v>
      </c>
    </row>
    <row r="57" spans="1:8" x14ac:dyDescent="0.35">
      <c r="A57" s="4" t="s">
        <v>25</v>
      </c>
      <c r="B57" s="46"/>
      <c r="C57" s="46"/>
      <c r="D57" s="46"/>
      <c r="E57" s="46"/>
      <c r="F57" s="43">
        <v>0</v>
      </c>
      <c r="G57" s="7">
        <v>1</v>
      </c>
      <c r="H57" s="26">
        <f t="shared" si="1"/>
        <v>0</v>
      </c>
    </row>
    <row r="58" spans="1:8" x14ac:dyDescent="0.35">
      <c r="A58" s="4" t="s">
        <v>26</v>
      </c>
      <c r="B58" s="46"/>
      <c r="C58" s="46"/>
      <c r="D58" s="46"/>
      <c r="E58" s="46"/>
      <c r="F58" s="43">
        <v>0</v>
      </c>
      <c r="G58" s="7">
        <v>5</v>
      </c>
      <c r="H58" s="26">
        <f t="shared" si="1"/>
        <v>0</v>
      </c>
    </row>
    <row r="59" spans="1:8" ht="15.5" x14ac:dyDescent="0.35">
      <c r="A59" s="4" t="s">
        <v>60</v>
      </c>
      <c r="B59" s="46"/>
      <c r="C59" s="46"/>
      <c r="D59" s="46"/>
      <c r="E59" s="46"/>
      <c r="F59" s="43">
        <v>0</v>
      </c>
      <c r="G59" s="7">
        <v>5</v>
      </c>
      <c r="H59" s="26">
        <f t="shared" si="1"/>
        <v>0</v>
      </c>
    </row>
    <row r="60" spans="1:8" ht="15.5" x14ac:dyDescent="0.35">
      <c r="A60" s="4" t="s">
        <v>61</v>
      </c>
      <c r="B60" s="46"/>
      <c r="C60" s="46"/>
      <c r="D60" s="46"/>
      <c r="E60" s="46"/>
      <c r="F60" s="43">
        <v>0</v>
      </c>
      <c r="G60" s="7">
        <v>4</v>
      </c>
      <c r="H60" s="26">
        <f t="shared" si="1"/>
        <v>0</v>
      </c>
    </row>
    <row r="61" spans="1:8" ht="15.5" x14ac:dyDescent="0.35">
      <c r="A61" s="4" t="s">
        <v>62</v>
      </c>
      <c r="B61" s="46"/>
      <c r="C61" s="46"/>
      <c r="D61" s="46"/>
      <c r="E61" s="46"/>
      <c r="F61" s="43">
        <v>0</v>
      </c>
      <c r="G61" s="7">
        <f>G60</f>
        <v>4</v>
      </c>
      <c r="H61" s="26">
        <f t="shared" si="1"/>
        <v>0</v>
      </c>
    </row>
    <row r="62" spans="1:8" x14ac:dyDescent="0.35">
      <c r="A62" s="4" t="s">
        <v>27</v>
      </c>
      <c r="B62" s="46"/>
      <c r="C62" s="46"/>
      <c r="D62" s="46"/>
      <c r="E62" s="46"/>
      <c r="F62" s="43">
        <v>0</v>
      </c>
      <c r="G62" s="7">
        <v>1</v>
      </c>
      <c r="H62" s="26">
        <f t="shared" si="1"/>
        <v>0</v>
      </c>
    </row>
    <row r="63" spans="1:8" ht="15" thickBot="1" x14ac:dyDescent="0.4">
      <c r="A63" s="89" t="s">
        <v>28</v>
      </c>
      <c r="B63" s="90"/>
      <c r="C63" s="90"/>
      <c r="D63" s="90"/>
      <c r="E63" s="90"/>
      <c r="F63" s="90"/>
      <c r="G63" s="91"/>
      <c r="H63" s="75">
        <f>SUM(H51:H62)</f>
        <v>0</v>
      </c>
    </row>
    <row r="64" spans="1:8" ht="15" thickBot="1" x14ac:dyDescent="0.4">
      <c r="A64" s="9"/>
      <c r="B64" s="9"/>
      <c r="C64" s="9"/>
      <c r="D64" s="9"/>
      <c r="E64" s="9"/>
      <c r="F64" s="12"/>
      <c r="G64" s="9"/>
      <c r="H64" s="12"/>
    </row>
    <row r="65" spans="1:8" ht="15" thickBot="1" x14ac:dyDescent="0.4">
      <c r="A65" s="50" t="s">
        <v>13</v>
      </c>
      <c r="B65" s="95" t="s">
        <v>72</v>
      </c>
      <c r="C65" s="96"/>
      <c r="D65" s="96"/>
      <c r="E65" s="96"/>
      <c r="F65" s="97"/>
      <c r="G65" s="51"/>
      <c r="H65" s="51"/>
    </row>
    <row r="66" spans="1:8" ht="15" x14ac:dyDescent="0.35">
      <c r="A66" s="32" t="s">
        <v>63</v>
      </c>
      <c r="B66" s="56" t="s">
        <v>67</v>
      </c>
      <c r="C66" s="56" t="s">
        <v>68</v>
      </c>
      <c r="D66" s="56" t="s">
        <v>69</v>
      </c>
      <c r="E66" s="56" t="s">
        <v>70</v>
      </c>
      <c r="F66" s="56" t="s">
        <v>71</v>
      </c>
      <c r="G66" s="32" t="s">
        <v>18</v>
      </c>
      <c r="H66" s="32" t="s">
        <v>20</v>
      </c>
    </row>
    <row r="67" spans="1:8" x14ac:dyDescent="0.35">
      <c r="A67" s="7" t="s">
        <v>14</v>
      </c>
      <c r="B67" s="7"/>
      <c r="C67" s="7"/>
      <c r="D67" s="7"/>
      <c r="E67" s="7"/>
      <c r="F67" s="43">
        <v>0</v>
      </c>
      <c r="G67" s="7">
        <f>G43</f>
        <v>97</v>
      </c>
      <c r="H67" s="33">
        <f>F67*G67</f>
        <v>0</v>
      </c>
    </row>
    <row r="68" spans="1:8" ht="15" thickBot="1" x14ac:dyDescent="0.4">
      <c r="A68" s="9"/>
      <c r="G68" s="9"/>
      <c r="H68" s="9"/>
    </row>
    <row r="69" spans="1:8" ht="15" thickBot="1" x14ac:dyDescent="0.4">
      <c r="A69" s="52" t="s">
        <v>6</v>
      </c>
      <c r="B69" s="95" t="s">
        <v>72</v>
      </c>
      <c r="C69" s="96"/>
      <c r="D69" s="96"/>
      <c r="E69" s="96"/>
      <c r="F69" s="97"/>
      <c r="G69" s="53"/>
      <c r="H69" s="54"/>
    </row>
    <row r="70" spans="1:8" ht="15" thickBot="1" x14ac:dyDescent="0.4">
      <c r="A70" s="24" t="s">
        <v>7</v>
      </c>
      <c r="B70" s="56" t="s">
        <v>67</v>
      </c>
      <c r="C70" s="56" t="s">
        <v>68</v>
      </c>
      <c r="D70" s="56" t="s">
        <v>69</v>
      </c>
      <c r="E70" s="56" t="s">
        <v>70</v>
      </c>
      <c r="F70" s="56" t="s">
        <v>71</v>
      </c>
      <c r="G70" s="32" t="s">
        <v>18</v>
      </c>
      <c r="H70" s="32" t="s">
        <v>20</v>
      </c>
    </row>
    <row r="71" spans="1:8" x14ac:dyDescent="0.35">
      <c r="A71" s="4" t="s">
        <v>31</v>
      </c>
      <c r="B71" s="46"/>
      <c r="C71" s="46"/>
      <c r="D71" s="46"/>
      <c r="E71" s="46"/>
      <c r="F71" s="43">
        <v>0</v>
      </c>
      <c r="G71" s="7">
        <v>1</v>
      </c>
      <c r="H71" s="26">
        <f t="shared" ref="H71:H77" si="2">F71*G71</f>
        <v>0</v>
      </c>
    </row>
    <row r="72" spans="1:8" x14ac:dyDescent="0.35">
      <c r="A72" s="4" t="s">
        <v>32</v>
      </c>
      <c r="B72" s="46"/>
      <c r="C72" s="46"/>
      <c r="D72" s="46"/>
      <c r="E72" s="46"/>
      <c r="F72" s="43">
        <v>0</v>
      </c>
      <c r="G72" s="7">
        <v>1</v>
      </c>
      <c r="H72" s="26">
        <f t="shared" si="2"/>
        <v>0</v>
      </c>
    </row>
    <row r="73" spans="1:8" x14ac:dyDescent="0.35">
      <c r="A73" s="4" t="s">
        <v>33</v>
      </c>
      <c r="B73" s="46"/>
      <c r="C73" s="46"/>
      <c r="D73" s="46"/>
      <c r="E73" s="46"/>
      <c r="F73" s="43">
        <v>0</v>
      </c>
      <c r="G73" s="7">
        <v>1</v>
      </c>
      <c r="H73" s="26">
        <f t="shared" si="2"/>
        <v>0</v>
      </c>
    </row>
    <row r="74" spans="1:8" x14ac:dyDescent="0.35">
      <c r="A74" s="4" t="s">
        <v>34</v>
      </c>
      <c r="B74" s="46"/>
      <c r="C74" s="46"/>
      <c r="D74" s="46"/>
      <c r="E74" s="46"/>
      <c r="F74" s="43">
        <v>0</v>
      </c>
      <c r="G74" s="7">
        <v>3</v>
      </c>
      <c r="H74" s="10">
        <f t="shared" si="2"/>
        <v>0</v>
      </c>
    </row>
    <row r="75" spans="1:8" x14ac:dyDescent="0.35">
      <c r="A75" s="4" t="s">
        <v>49</v>
      </c>
      <c r="B75" s="46"/>
      <c r="C75" s="46"/>
      <c r="D75" s="46"/>
      <c r="E75" s="46"/>
      <c r="F75" s="43">
        <v>0</v>
      </c>
      <c r="G75" s="7">
        <v>4</v>
      </c>
      <c r="H75" s="10">
        <f t="shared" si="2"/>
        <v>0</v>
      </c>
    </row>
    <row r="76" spans="1:8" x14ac:dyDescent="0.35">
      <c r="A76" s="4" t="s">
        <v>35</v>
      </c>
      <c r="B76" s="46"/>
      <c r="C76" s="46"/>
      <c r="D76" s="46"/>
      <c r="E76" s="46"/>
      <c r="F76" s="43">
        <v>0</v>
      </c>
      <c r="G76" s="7">
        <v>4</v>
      </c>
      <c r="H76" s="26">
        <f t="shared" si="2"/>
        <v>0</v>
      </c>
    </row>
    <row r="77" spans="1:8" x14ac:dyDescent="0.35">
      <c r="A77" s="4" t="s">
        <v>36</v>
      </c>
      <c r="B77" s="46"/>
      <c r="C77" s="46"/>
      <c r="D77" s="46"/>
      <c r="E77" s="46"/>
      <c r="F77" s="43">
        <v>0</v>
      </c>
      <c r="G77" s="34">
        <v>20</v>
      </c>
      <c r="H77" s="26">
        <f t="shared" si="2"/>
        <v>0</v>
      </c>
    </row>
    <row r="78" spans="1:8" ht="15" thickBot="1" x14ac:dyDescent="0.4">
      <c r="A78" s="86" t="s">
        <v>30</v>
      </c>
      <c r="B78" s="87"/>
      <c r="C78" s="87"/>
      <c r="D78" s="87"/>
      <c r="E78" s="87"/>
      <c r="F78" s="87"/>
      <c r="G78" s="88"/>
      <c r="H78" s="31">
        <f>SUM(H71:H77)</f>
        <v>0</v>
      </c>
    </row>
    <row r="79" spans="1:8" x14ac:dyDescent="0.35">
      <c r="A79" s="15"/>
      <c r="B79" s="15"/>
      <c r="C79" s="15"/>
      <c r="D79" s="15"/>
      <c r="E79" s="15"/>
      <c r="F79" s="12"/>
      <c r="G79" s="9"/>
      <c r="H79" s="16"/>
    </row>
    <row r="80" spans="1:8" x14ac:dyDescent="0.35">
      <c r="A80" s="19" t="s">
        <v>15</v>
      </c>
      <c r="B80" s="19"/>
      <c r="C80" s="19"/>
      <c r="D80" s="19"/>
      <c r="E80" s="19"/>
      <c r="F80" s="21"/>
      <c r="G80" s="21"/>
      <c r="H80" s="35">
        <f>H46+H47+H67+H78</f>
        <v>0</v>
      </c>
    </row>
    <row r="81" spans="1:8" x14ac:dyDescent="0.35">
      <c r="A81" s="28"/>
      <c r="B81" s="28"/>
      <c r="C81" s="28"/>
      <c r="D81" s="28"/>
      <c r="E81" s="28"/>
      <c r="F81" s="12"/>
      <c r="G81" s="9"/>
      <c r="H81" s="29"/>
    </row>
    <row r="82" spans="1:8" x14ac:dyDescent="0.35">
      <c r="A82" s="36" t="s">
        <v>16</v>
      </c>
      <c r="B82" s="36"/>
      <c r="C82" s="36"/>
      <c r="D82" s="36"/>
      <c r="E82" s="36"/>
      <c r="F82" s="37"/>
      <c r="G82" s="38"/>
      <c r="H82" s="39">
        <f>H35+H80</f>
        <v>0</v>
      </c>
    </row>
    <row r="83" spans="1:8" x14ac:dyDescent="0.35">
      <c r="A83" s="28"/>
      <c r="B83" s="28"/>
      <c r="C83" s="28"/>
      <c r="D83" s="28"/>
      <c r="E83" s="28"/>
      <c r="F83" s="12"/>
      <c r="G83" s="9"/>
      <c r="H83" s="29"/>
    </row>
    <row r="84" spans="1:8" x14ac:dyDescent="0.35">
      <c r="A84" s="40" t="s">
        <v>75</v>
      </c>
      <c r="B84" s="56" t="s">
        <v>67</v>
      </c>
      <c r="C84" s="56" t="s">
        <v>68</v>
      </c>
      <c r="D84" s="56" t="s">
        <v>69</v>
      </c>
      <c r="E84" s="56" t="s">
        <v>70</v>
      </c>
      <c r="F84" s="56" t="s">
        <v>71</v>
      </c>
      <c r="G84" s="67"/>
      <c r="H84" s="49" t="s">
        <v>39</v>
      </c>
    </row>
    <row r="85" spans="1:8" x14ac:dyDescent="0.35">
      <c r="A85" s="9" t="s">
        <v>38</v>
      </c>
      <c r="B85" s="9"/>
      <c r="C85" s="9"/>
      <c r="D85" s="9"/>
      <c r="E85" s="9"/>
      <c r="F85" s="42">
        <v>0</v>
      </c>
      <c r="G85" s="9">
        <v>1</v>
      </c>
      <c r="H85" s="9"/>
    </row>
    <row r="86" spans="1:8" x14ac:dyDescent="0.35">
      <c r="A86" s="9"/>
      <c r="B86" s="9"/>
      <c r="C86" s="9"/>
      <c r="D86" s="9"/>
      <c r="E86" s="9"/>
      <c r="F86" s="9"/>
      <c r="G86" s="9"/>
      <c r="H86" s="9"/>
    </row>
    <row r="87" spans="1:8" x14ac:dyDescent="0.35">
      <c r="A87" s="98" t="s">
        <v>17</v>
      </c>
      <c r="B87" s="99"/>
      <c r="C87" s="99"/>
      <c r="D87" s="99"/>
      <c r="E87" s="99"/>
      <c r="F87" s="99"/>
      <c r="G87" s="99"/>
      <c r="H87" s="99"/>
    </row>
    <row r="88" spans="1:8" x14ac:dyDescent="0.35">
      <c r="A88" s="9" t="s">
        <v>37</v>
      </c>
      <c r="B88" s="9"/>
      <c r="C88" s="9"/>
      <c r="D88" s="9"/>
      <c r="E88" s="9"/>
      <c r="F88" s="12"/>
      <c r="G88" s="9"/>
      <c r="H88" s="9"/>
    </row>
    <row r="89" spans="1:8" ht="15.5" x14ac:dyDescent="0.35">
      <c r="A89" s="9" t="s">
        <v>64</v>
      </c>
      <c r="B89" s="9"/>
      <c r="C89" s="9"/>
      <c r="D89" s="9"/>
      <c r="E89" s="9"/>
      <c r="F89" s="12"/>
      <c r="G89" s="9"/>
      <c r="H89" s="9"/>
    </row>
    <row r="91" spans="1:8" x14ac:dyDescent="0.35">
      <c r="A91" s="78" t="s">
        <v>53</v>
      </c>
      <c r="B91" s="79"/>
      <c r="C91" s="79"/>
      <c r="D91" s="79"/>
      <c r="E91" s="80"/>
      <c r="F91" s="77"/>
      <c r="G91" s="77"/>
      <c r="H91" s="77"/>
    </row>
    <row r="92" spans="1:8" x14ac:dyDescent="0.35">
      <c r="A92" s="78" t="s">
        <v>54</v>
      </c>
      <c r="B92" s="79"/>
      <c r="C92" s="79"/>
      <c r="D92" s="79"/>
      <c r="E92" s="80"/>
      <c r="F92" s="77"/>
      <c r="G92" s="77"/>
      <c r="H92" s="77"/>
    </row>
    <row r="93" spans="1:8" ht="72" customHeight="1" x14ac:dyDescent="0.35">
      <c r="A93" s="78" t="s">
        <v>51</v>
      </c>
      <c r="B93" s="79"/>
      <c r="C93" s="79"/>
      <c r="D93" s="79"/>
      <c r="E93" s="80"/>
      <c r="F93" s="77"/>
      <c r="G93" s="77"/>
      <c r="H93" s="77"/>
    </row>
    <row r="95" spans="1:8" ht="72.650000000000006" customHeight="1" x14ac:dyDescent="0.35">
      <c r="A95" s="81" t="s">
        <v>65</v>
      </c>
      <c r="B95" s="82"/>
      <c r="C95" s="82"/>
      <c r="D95" s="82"/>
      <c r="E95" s="82"/>
      <c r="F95" s="82"/>
      <c r="G95" s="82"/>
      <c r="H95" s="82"/>
    </row>
  </sheetData>
  <mergeCells count="28">
    <mergeCell ref="B65:F65"/>
    <mergeCell ref="B69:F69"/>
    <mergeCell ref="B42:F42"/>
    <mergeCell ref="A91:E91"/>
    <mergeCell ref="A92:E92"/>
    <mergeCell ref="A63:G63"/>
    <mergeCell ref="A78:G78"/>
    <mergeCell ref="A87:H87"/>
    <mergeCell ref="B40:F40"/>
    <mergeCell ref="B49:F49"/>
    <mergeCell ref="A37:H37"/>
    <mergeCell ref="A38:H39"/>
    <mergeCell ref="A47:G47"/>
    <mergeCell ref="A46:G46"/>
    <mergeCell ref="A1:H1"/>
    <mergeCell ref="A7:G7"/>
    <mergeCell ref="A13:G13"/>
    <mergeCell ref="A26:G26"/>
    <mergeCell ref="A33:G33"/>
    <mergeCell ref="B2:F2"/>
    <mergeCell ref="B9:F9"/>
    <mergeCell ref="B15:F15"/>
    <mergeCell ref="B28:F28"/>
    <mergeCell ref="F93:H93"/>
    <mergeCell ref="F92:H92"/>
    <mergeCell ref="F91:H91"/>
    <mergeCell ref="A93:E93"/>
    <mergeCell ref="A95:H9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2022-03-21T15:53:03Z</dcterms:created>
  <dcterms:modified xsi:type="dcterms:W3CDTF">2022-06-21T12:29:06Z</dcterms:modified>
</cp:coreProperties>
</file>