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T:\Afdelingen\Uitvoering\Vastgoed Accommodaties en Begraafplaatsen\__Vastgoed algemeen\1. Bedrijfsafval\3. NvI\"/>
    </mc:Choice>
  </mc:AlternateContent>
  <bookViews>
    <workbookView xWindow="0" yWindow="0" windowWidth="25125" windowHeight="12285" tabRatio="865" activeTab="2"/>
  </bookViews>
  <sheets>
    <sheet name="Handleiding" sheetId="144" r:id="rId1"/>
    <sheet name="Organisatieprofiel" sheetId="146" r:id="rId2"/>
    <sheet name="Afvalstromen" sheetId="158" r:id="rId3"/>
    <sheet name="Inzamelunits" sheetId="147" r:id="rId4"/>
    <sheet name="Coaching" sheetId="155" r:id="rId5"/>
    <sheet name="Overig" sheetId="166" r:id="rId6"/>
    <sheet name="Inschrijfprijs" sheetId="160" r:id="rId7"/>
  </sheets>
  <externalReferences>
    <externalReference r:id="rId8"/>
    <externalReference r:id="rId9"/>
    <externalReference r:id="rId10"/>
  </externalReferences>
  <definedNames>
    <definedName name="__123Graph_A" localSheetId="3" hidden="1">'[1]Offerteformulier 1'!#REF!</definedName>
    <definedName name="__123Graph_A" localSheetId="1" hidden="1">'[1]Offerteformulier 1'!#REF!</definedName>
    <definedName name="__123Graph_A" localSheetId="5" hidden="1">'[1]Offerteformulier 1'!#REF!</definedName>
    <definedName name="__123Graph_A" hidden="1">'[1]Offerteformulier 1'!#REF!</definedName>
    <definedName name="a" localSheetId="3" hidden="1">'[1]Offerteformulier 1'!#REF!</definedName>
    <definedName name="a" localSheetId="1" hidden="1">'[1]Offerteformulier 1'!#REF!</definedName>
    <definedName name="a" localSheetId="5" hidden="1">'[1]Offerteformulier 1'!#REF!</definedName>
    <definedName name="a" hidden="1">'[1]Offerteformulier 1'!#REF!</definedName>
    <definedName name="_xlnm.Print_Area" localSheetId="4">Coaching!$A$7:$H$25</definedName>
    <definedName name="_xlnm.Print_Area" localSheetId="0">Handleiding!$A$5:$Y$20</definedName>
    <definedName name="_xlnm.Print_Area" localSheetId="3">Inzamelunits!$A$7:$H$53</definedName>
    <definedName name="_xlnm.Print_Area" localSheetId="1">Organisatieprofiel!$A$5:$O$21</definedName>
    <definedName name="_xlnm.Print_Area" localSheetId="5">Overig!$A$6:$E$20</definedName>
    <definedName name="Afdrukbereik_MI" localSheetId="3">#REF!</definedName>
    <definedName name="Afdrukbereik_MI" localSheetId="1">#REF!</definedName>
    <definedName name="Afdrukbereik_MI" localSheetId="5">#REF!</definedName>
    <definedName name="Afdrukbereik_MI">#REF!</definedName>
    <definedName name="asd" localSheetId="3" hidden="1">'[1]Offerteformulier 1'!#REF!</definedName>
    <definedName name="asd" localSheetId="1" hidden="1">'[1]Offerteformulier 1'!#REF!</definedName>
    <definedName name="asd" localSheetId="5" hidden="1">'[1]Offerteformulier 1'!#REF!</definedName>
    <definedName name="asd" hidden="1">'[1]Offerteformulier 1'!#REF!</definedName>
    <definedName name="gdts" localSheetId="3" hidden="1">'[2]Offerteformulier 1'!#REF!</definedName>
    <definedName name="gdts" localSheetId="1" hidden="1">'[2]Offerteformulier 1'!#REF!</definedName>
    <definedName name="gdts" localSheetId="5" hidden="1">'[2]Offerteformulier 1'!#REF!</definedName>
    <definedName name="gdts" hidden="1">'[2]Offerteformulier 1'!#REF!</definedName>
    <definedName name="jj" localSheetId="3" hidden="1">'[2]Offerteformulier 1'!#REF!</definedName>
    <definedName name="jj" localSheetId="1" hidden="1">'[2]Offerteformulier 1'!#REF!</definedName>
    <definedName name="jj" localSheetId="5" hidden="1">'[2]Offerteformulier 1'!#REF!</definedName>
    <definedName name="jj" hidden="1">'[2]Offerteformulier 1'!#REF!</definedName>
    <definedName name="kln" localSheetId="3">#REF!</definedName>
    <definedName name="kln" localSheetId="1">#REF!</definedName>
    <definedName name="kln" localSheetId="5">#REF!</definedName>
    <definedName name="kln">#REF!</definedName>
    <definedName name="kok" localSheetId="3" hidden="1">'[2]Offerteformulier 1'!#REF!</definedName>
    <definedName name="kok" localSheetId="1" hidden="1">'[2]Offerteformulier 1'!#REF!</definedName>
    <definedName name="kok" localSheetId="5" hidden="1">'[2]Offerteformulier 1'!#REF!</definedName>
    <definedName name="kok" hidden="1">'[2]Offerteformulier 1'!#REF!</definedName>
    <definedName name="mm" localSheetId="3" hidden="1">'[2]Offerteformulier 1'!#REF!</definedName>
    <definedName name="mm" localSheetId="1" hidden="1">'[2]Offerteformulier 1'!#REF!</definedName>
    <definedName name="mm" localSheetId="5" hidden="1">'[2]Offerteformulier 1'!#REF!</definedName>
    <definedName name="mm" hidden="1">'[2]Offerteformulier 1'!#REF!</definedName>
    <definedName name="ort">[3]ort!$A$6:$E$78</definedName>
    <definedName name="ow">[3]ow!$A$6:$K$78</definedName>
    <definedName name="resultaat" localSheetId="3">#REF!</definedName>
    <definedName name="resultaat" localSheetId="1">#REF!</definedName>
    <definedName name="resultaat" localSheetId="5">#REF!</definedName>
    <definedName name="resultaat">#REF!</definedName>
    <definedName name="TABEL">[3]Berekeningen!$A$18:$W$90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58" l="1"/>
  <c r="G9" i="158"/>
  <c r="G10" i="158"/>
  <c r="G11" i="158"/>
  <c r="G12" i="158"/>
  <c r="G13" i="158"/>
  <c r="G15" i="158"/>
  <c r="G16" i="158"/>
  <c r="G7" i="158"/>
  <c r="I38" i="147" l="1"/>
  <c r="G38" i="147"/>
  <c r="G30" i="147"/>
  <c r="I30" i="147"/>
  <c r="G31" i="147"/>
  <c r="I31" i="147"/>
  <c r="G32" i="147"/>
  <c r="I32" i="147"/>
  <c r="G33" i="147"/>
  <c r="I33" i="147"/>
  <c r="G34" i="147"/>
  <c r="I34" i="147"/>
  <c r="G35" i="147"/>
  <c r="I35" i="147"/>
  <c r="G36" i="147"/>
  <c r="I36" i="147"/>
  <c r="G37" i="147"/>
  <c r="I37" i="147"/>
  <c r="I19" i="147" l="1"/>
  <c r="G19" i="147"/>
  <c r="I10" i="147" l="1"/>
  <c r="I11" i="147"/>
  <c r="I12" i="147"/>
  <c r="I13" i="147"/>
  <c r="I14" i="147"/>
  <c r="I15" i="147"/>
  <c r="I16" i="147"/>
  <c r="I17" i="147"/>
  <c r="I18" i="147"/>
  <c r="I20" i="147"/>
  <c r="I21" i="147"/>
  <c r="I22" i="147"/>
  <c r="I23" i="147"/>
  <c r="I24" i="147"/>
  <c r="I25" i="147"/>
  <c r="I26" i="147"/>
  <c r="I27" i="147"/>
  <c r="I28" i="147"/>
  <c r="C11" i="160" s="1"/>
  <c r="I29" i="147"/>
  <c r="I9" i="147"/>
  <c r="C21" i="155" l="1"/>
  <c r="E17" i="166"/>
  <c r="C13" i="160" s="1"/>
  <c r="G10" i="147"/>
  <c r="G11" i="147"/>
  <c r="G12" i="147"/>
  <c r="G13" i="147"/>
  <c r="G14" i="147"/>
  <c r="G15" i="147"/>
  <c r="G16" i="147"/>
  <c r="G17" i="147"/>
  <c r="G18" i="147"/>
  <c r="G20" i="147"/>
  <c r="G21" i="147"/>
  <c r="G22" i="147"/>
  <c r="G23" i="147"/>
  <c r="G24" i="147"/>
  <c r="G25" i="147"/>
  <c r="G26" i="147"/>
  <c r="G27" i="147"/>
  <c r="G28" i="147"/>
  <c r="G29" i="147"/>
  <c r="G9" i="147"/>
  <c r="C18" i="155"/>
  <c r="C19" i="155"/>
  <c r="C20" i="155"/>
  <c r="C17" i="155"/>
  <c r="C14" i="155"/>
  <c r="C15" i="155"/>
  <c r="C16" i="155"/>
  <c r="D20" i="155"/>
  <c r="D19" i="155"/>
  <c r="D18" i="155"/>
  <c r="D17" i="155"/>
  <c r="D14" i="155"/>
  <c r="D15" i="155"/>
  <c r="D16" i="155"/>
  <c r="D13" i="155"/>
  <c r="C13" i="155"/>
  <c r="C22" i="155" l="1"/>
  <c r="C12" i="160" s="1"/>
  <c r="D21" i="155"/>
  <c r="D22" i="155" s="1"/>
  <c r="G17" i="158" l="1"/>
  <c r="B6" i="160" l="1"/>
  <c r="B6" i="155"/>
  <c r="B6" i="147"/>
  <c r="C10" i="160"/>
  <c r="B5" i="158" l="1"/>
  <c r="C9" i="160" l="1"/>
  <c r="C15" i="160" s="1"/>
</calcChain>
</file>

<file path=xl/sharedStrings.xml><?xml version="1.0" encoding="utf-8"?>
<sst xmlns="http://schemas.openxmlformats.org/spreadsheetml/2006/main" count="147" uniqueCount="110">
  <si>
    <t>Instructies voor het document</t>
  </si>
  <si>
    <t>Handleiding</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</si>
  <si>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</si>
  <si>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</si>
  <si>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</si>
  <si>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t>Inschrijfprijs</t>
  </si>
  <si>
    <t xml:space="preserve">Organisatieprofiel </t>
  </si>
  <si>
    <t>Organisatienaam</t>
  </si>
  <si>
    <t>Naam tekeningsbevoegde functionaris</t>
  </si>
  <si>
    <t>Straat</t>
  </si>
  <si>
    <t>Functie tekeningsbevoegde functionaris</t>
  </si>
  <si>
    <t>Postcode, Stad</t>
  </si>
  <si>
    <t>Handtekening</t>
  </si>
  <si>
    <t>Datum</t>
  </si>
  <si>
    <t>Totaal</t>
  </si>
  <si>
    <t>Bedrijfsafval (kg)</t>
  </si>
  <si>
    <t>Glas (kg)</t>
  </si>
  <si>
    <t>SWILL (kg)</t>
  </si>
  <si>
    <t>Papier/ Karton ongesorteerd (kg)</t>
  </si>
  <si>
    <t>Vertrouwelijk papier/ archief (kg)</t>
  </si>
  <si>
    <t>Koffiebekers karton** (kg)</t>
  </si>
  <si>
    <t>PMD** (plastic, blikjes, drankenkartons)</t>
  </si>
  <si>
    <t xml:space="preserve">*De benoemde aantallen zijn indicatief. Er kunnen op geen enkele wijze rechten aan ontleend worden. Op dit moment worden sommige afvalstromen gerapporteerd in liters omdat deze stromen al eerder worden geleegd dan dat de container vol is. Om een eenduidige berekening te kunnen maken zijn alle afvalstromen omgerekend in kilo's. </t>
  </si>
  <si>
    <t>**Stelpost gebaseerd op mogelijke afname. Op dit moment onderdeel van rest- en bedrijfsafval.</t>
  </si>
  <si>
    <t>Aantal</t>
  </si>
  <si>
    <t>Koop/unit</t>
  </si>
  <si>
    <t>Uurtarief</t>
  </si>
  <si>
    <t>Aantal uur/jaar</t>
  </si>
  <si>
    <t>Jaar 1</t>
  </si>
  <si>
    <t>Jaar 2</t>
  </si>
  <si>
    <t>Jaar 3</t>
  </si>
  <si>
    <t>Jaar 4</t>
  </si>
  <si>
    <t>Jaar 5</t>
  </si>
  <si>
    <t>Jaar 6</t>
  </si>
  <si>
    <t>Jaar 7</t>
  </si>
  <si>
    <t>Jaar 8</t>
  </si>
  <si>
    <t>Afvalstromen</t>
  </si>
  <si>
    <t>Bronscheidingsunits koop</t>
  </si>
  <si>
    <t>Coaching</t>
  </si>
  <si>
    <t>Dit prijzenblad is onderdeel van de aanbestedingsdocumenten behorende bij de Europese aanbesteding Afval met kenmerk ... ten behoeve van de Gemeente Zwijndrecht. Inschrijvers dienen het prijzenblad volledig, onvoorwaardelijk en waarheidsgetrouw in te vullen, en rechtgeldig ondertekend bij de Inschrijving bij te voegen.</t>
  </si>
  <si>
    <r>
      <t xml:space="preserve">Bedragen dienen exclusief BTW vermeld te worden. De leverancier dient rekening te houden met het </t>
    </r>
    <r>
      <rPr>
        <u/>
        <sz val="9"/>
        <rFont val="Calibri"/>
        <family val="2"/>
        <scheme val="minor"/>
      </rPr>
      <t>prijspeil 2022.</t>
    </r>
  </si>
  <si>
    <r>
      <rPr>
        <b/>
        <sz val="9"/>
        <rFont val="Calibri"/>
        <family val="2"/>
        <scheme val="minor"/>
      </rPr>
      <t>Coaching &amp; Advies</t>
    </r>
    <r>
      <rPr>
        <sz val="9"/>
        <rFont val="Calibri"/>
        <family val="2"/>
        <scheme val="minor"/>
      </rPr>
      <t xml:space="preserve">
Inschrijver dient zijn uurtarieven voor coaching &amp; advies obv 3 type functionarissen op te geven. De uitwerking hiervan dient terug te komen in Gunningcriterium 1. </t>
    </r>
  </si>
  <si>
    <t xml:space="preserve">Inschrijver kan zijn Inschrijfprijs terugvinden op het laatste tabblad. De Inschrijfprijs wordt berekend op basis van het Total Cost of Ownership (TCO) principe. Dit betekend dat alle kosten over de looptijd van de contractperiode (8 jaar) worden meegenomen in de totstandkoming van de Inschrijfprijs. </t>
  </si>
  <si>
    <t xml:space="preserve">Het aantal opgegeven uur betreft een schatting van de gemeente Zwijndrecht. Opdrachtnemer bepaald de daadwerkelijk in te zetten uren waarmee de doelstellingen bereikt worden. </t>
  </si>
  <si>
    <t>vertalen naar de organisatie van de gemeente Zwijndrecht, proactief aandragen van verbetervoorstellen obv data-analyse enz.</t>
  </si>
  <si>
    <t>* Werkzaamheden bevatten oa verzamelen- en invoeren van data, verplaatsen van inzamelunits, verwerken administratie, coaching op de werkvloer, in gesprek gaan met medewerkers enz.</t>
  </si>
  <si>
    <t xml:space="preserve">** Werkzaamheden bevatten oa monitoren van de gestelde doelstellingen en bijsturen indien nodig, volgen van trends en ontwikkelingen aangaande afval en duurzaamheid en deze </t>
  </si>
  <si>
    <t>Locatie</t>
  </si>
  <si>
    <t>Molenweg 23A</t>
  </si>
  <si>
    <t xml:space="preserve">Begraafplaats </t>
  </si>
  <si>
    <t>Jeroen Boschlaan 25</t>
  </si>
  <si>
    <t>Begraafplaats</t>
  </si>
  <si>
    <t>Munnikensteeg 50</t>
  </si>
  <si>
    <t>Sporthal</t>
  </si>
  <si>
    <t>Gemeentewerf</t>
  </si>
  <si>
    <t>Gymzaal</t>
  </si>
  <si>
    <t>Sportzaal</t>
  </si>
  <si>
    <t>Gemeentehuis</t>
  </si>
  <si>
    <t>ANBO/ recreatie</t>
  </si>
  <si>
    <t>Haven (kade)</t>
  </si>
  <si>
    <t>Fietsenstalling</t>
  </si>
  <si>
    <t>Afvalinzamelunits Molenweg 23A</t>
  </si>
  <si>
    <t>Afvalinzamelunits Jeroen Boschlaan 25</t>
  </si>
  <si>
    <t>Afvalinzamelunits Munnikensteeg 50</t>
  </si>
  <si>
    <t>Afvalinzamelunits Parklaan 5</t>
  </si>
  <si>
    <t>Afvalinzamelunits Middellijn 1</t>
  </si>
  <si>
    <t>Afvalinzamelunits Pr. Bernhardstraat 9</t>
  </si>
  <si>
    <t xml:space="preserve">Afvalinzamelunits Sportlaan </t>
  </si>
  <si>
    <t>Afvalinzamelunits Beneluxlaan 60</t>
  </si>
  <si>
    <t>Afvalinzamelunits Duivenvoorde 4</t>
  </si>
  <si>
    <t>Afvalinzamelunits Welhorst</t>
  </si>
  <si>
    <t>Afvalinzamelunits Raadhuisplein 3</t>
  </si>
  <si>
    <t>Afvalinzamelunits Pr. Bernhardstraat 7 (recreatiegebouw)</t>
  </si>
  <si>
    <t>Afvalinzamelunits Maasboulevard 1</t>
  </si>
  <si>
    <t>Afvalinzamelunits Zomerlust 3</t>
  </si>
  <si>
    <t>Afvalinzamelunits Ringdijk 5</t>
  </si>
  <si>
    <t>Afvalinzamelunits Uilenkade 45</t>
  </si>
  <si>
    <t>Afvalinzamelunits Uilenkade 5</t>
  </si>
  <si>
    <t>Afvalinzamelunits Dollard</t>
  </si>
  <si>
    <t>Opdrachtnemer bepaalt de daadwerkelijk in te zetten units waarmee de doelstellingen bereikt worden.</t>
  </si>
  <si>
    <t>Medior*</t>
  </si>
  <si>
    <t>Senior**</t>
  </si>
  <si>
    <t>Huur container haakarm 20 m3 open (inclusief lediging/ wisseling)</t>
  </si>
  <si>
    <t>Huur container voor plantaardig afval op afroep (inclusief lediging/ wisseling)</t>
  </si>
  <si>
    <t>Omschrijving</t>
  </si>
  <si>
    <t>Huur container voor puinafval (3 m3) op afroep (inclusief lediging/ wisseling)</t>
  </si>
  <si>
    <t>Prijs</t>
  </si>
  <si>
    <t>Frequentie/ jaar</t>
  </si>
  <si>
    <t>Overig</t>
  </si>
  <si>
    <r>
      <rPr>
        <b/>
        <sz val="9"/>
        <rFont val="Calibri"/>
        <family val="2"/>
        <scheme val="minor"/>
      </rPr>
      <t>Afvalinzamelunits in het gebouw</t>
    </r>
    <r>
      <rPr>
        <sz val="9"/>
        <rFont val="Calibri"/>
        <family val="2"/>
        <scheme val="minor"/>
      </rPr>
      <t xml:space="preserve">
Inschrijver dient zijn tarieven voor koop van de aangeboden bronscheidingsunits op te geven. De aangeboden bronscheidingsunits moeten duidelijk (incl. foto) zijn beschreven in de Inschrijving bij Gunningscriterium 1. </t>
    </r>
  </si>
  <si>
    <r>
      <rPr>
        <b/>
        <sz val="9"/>
        <rFont val="Calibri"/>
        <family val="2"/>
        <scheme val="minor"/>
      </rPr>
      <t>Afvalstromen</t>
    </r>
    <r>
      <rPr>
        <sz val="9"/>
        <rFont val="Calibri"/>
        <family val="2"/>
        <scheme val="minor"/>
      </rPr>
      <t xml:space="preserve">
Inschrijver dient in dit blad de aangeboden tarieven per afvalsoort weer te geven. Het tarief dient een all-in tarief te zijn dus incl. kosten voor huur, gebruik, schoonmaak etc. van verzamelcontainers, vervoers-, voorrij-, handelingskosten enz.</t>
    </r>
  </si>
  <si>
    <t>Totaal (8 jaar)</t>
  </si>
  <si>
    <r>
      <t>Chemisch afval</t>
    </r>
    <r>
      <rPr>
        <sz val="8"/>
        <rFont val="Calibri"/>
        <family val="2"/>
      </rPr>
      <t> (kg)</t>
    </r>
  </si>
  <si>
    <t>Aanname hoeveelheid/ jaar</t>
  </si>
  <si>
    <t>Afvalstroom</t>
  </si>
  <si>
    <t>Totaal kosten overig</t>
  </si>
  <si>
    <t>Totaal uren coaching</t>
  </si>
  <si>
    <t>Totaal kosten coaching</t>
  </si>
  <si>
    <t>Totaal aanschafkosten afvalinzamelunits</t>
  </si>
  <si>
    <t>Beide opties uitvragen: huur en koop.</t>
  </si>
  <si>
    <t>Totaalprijs koop</t>
  </si>
  <si>
    <t>Huur jaar/ unit</t>
  </si>
  <si>
    <t>Totaalprijs huur/ jaar</t>
  </si>
  <si>
    <t>Bronsscheidingsunits huur (over 8 jaar)</t>
  </si>
  <si>
    <t>Afvalinzamelunits Bazuinstraat</t>
  </si>
  <si>
    <t>Anders, namelijk …</t>
  </si>
  <si>
    <t>N.v.t.</t>
  </si>
  <si>
    <t>Huur per maand verzamelcontainers</t>
  </si>
  <si>
    <t>Transport per rit</t>
  </si>
  <si>
    <t>Verwerking per 1000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</si>
</sst>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0_ ;[Red]\-#,##0\ "/>
    <numFmt numFmtId="167" formatCode="[$€-413]\ #,##0.00"/>
    <numFmt numFmtId="168" formatCode="_ [$€-2]\ * #,##0.00_ ;_ [$€-2]\ * \-#,##0.00_ ;_ [$€-2]\ * &quot;-&quot;??_ ;_ @_ "/>
    <numFmt numFmtId="169" formatCode="_ [$€-413]\ * #,##0.00_ ;_ [$€-413]\ * \-#,##0.00_ ;_ [$€-413]\ * &quot;-&quot;??_ ;_ @_ "/>
  </numFmts>
  <fonts count="21"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sz val="11"/>
      <name val="Calibri"/>
      <family val="2"/>
      <scheme val="minor"/>
    </font>
    <font>
      <sz val="16"/>
      <name val="Calibri"/>
      <family val="2"/>
      <scheme val="minor"/>
    </font>
    <font>
      <b/>
      <sz val="16"/>
      <name val="Calibri"/>
      <family val="2"/>
      <scheme val="minor"/>
    </font>
    <font>
      <sz val="9"/>
      <name val="Calibri"/>
      <family val="2"/>
      <scheme val="minor"/>
    </font>
    <font>
      <b/>
      <sz val="9"/>
      <name val="Calibri"/>
      <family val="2"/>
      <scheme val="minor"/>
    </font>
    <font>
      <u/>
      <sz val="9"/>
      <name val="Calibri"/>
      <family val="2"/>
      <scheme val="minor"/>
    </font>
    <font>
      <sz val="10"/>
      <name val="Calibri"/>
      <family val="2"/>
      <scheme val="minor"/>
    </font>
    <font>
      <sz val="8"/>
      <name val="Calibri"/>
      <family val="2"/>
      <scheme val="minor"/>
    </font>
    <font>
      <b/>
      <sz val="10"/>
      <name val="Calibri"/>
      <family val="2"/>
      <scheme val="minor"/>
    </font>
    <font>
      <sz val="10"/>
      <name val="Arial"/>
    </font>
    <font>
      <b/>
      <sz val="8"/>
      <name val="Calibri"/>
      <family val="2"/>
      <scheme val="minor"/>
    </font>
    <font>
      <sz val="10"/>
      <name val="Calibri"/>
      <family val="2"/>
    </font>
    <font>
      <sz val="8"/>
      <name val="Calibri"/>
      <family val="2"/>
    </font>
    <font>
      <sz val="9"/>
      <name val="Calibri"/>
      <family val="2"/>
    </font>
  </fonts>
  <fills count="7">
    <fill>
      <patternFill patternType="none"/>
    </fill>
    <fill>
      <patternFill patternType="gray125"/>
    </fill>
    <fill>
      <patternFill patternType="solid">
        <fgColor indexed="23"/>
        <bgColor indexed="23"/>
      </patternFill>
    </fill>
    <fill>
      <patternFill patternType="solid">
        <fgColor rgb="FFFFFFFF"/>
        <bgColor indexed="64"/>
      </patternFill>
    </fill>
    <fill>
      <patternFill patternType="solid">
        <fgColor theme="4"/>
        <bgColor indexed="64"/>
      </patternFill>
    </fill>
    <fill>
      <patternFill patternType="solid">
        <fgColor rgb="FF92D050"/>
        <bgColor indexed="64"/>
      </patternFill>
    </fill>
    <fill>
      <patternFill patternType="solid">
        <fgColor theme="4" tint="0.59999389629810485"/>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3">
    <xf numFmtId="0" fontId="0" fillId="0" borderId="0"/>
    <xf numFmtId="164" fontId="3" fillId="0" borderId="0" applyFont="0" applyFill="0" applyBorder="0" applyAlignment="0" applyProtection="0"/>
    <xf numFmtId="0" fontId="6" fillId="0" borderId="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3" fillId="0" borderId="0"/>
    <xf numFmtId="0" fontId="4" fillId="0" borderId="0"/>
    <xf numFmtId="0" fontId="4" fillId="2" borderId="0"/>
    <xf numFmtId="0" fontId="3" fillId="0" borderId="0" applyFill="0"/>
    <xf numFmtId="0" fontId="6" fillId="0" borderId="0"/>
    <xf numFmtId="0" fontId="5" fillId="0" borderId="0"/>
    <xf numFmtId="0" fontId="5" fillId="0" borderId="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0" fontId="3" fillId="0" borderId="0" applyFill="0"/>
    <xf numFmtId="0" fontId="2" fillId="0" borderId="0"/>
    <xf numFmtId="0" fontId="3" fillId="0" borderId="0"/>
    <xf numFmtId="0" fontId="3" fillId="2" borderId="0"/>
    <xf numFmtId="0" fontId="2" fillId="0" borderId="0"/>
    <xf numFmtId="43" fontId="16" fillId="0" borderId="0" applyFont="0" applyFill="0" applyBorder="0" applyAlignment="0" applyProtection="0"/>
    <xf numFmtId="0" fontId="1" fillId="0" borderId="0"/>
  </cellStyleXfs>
  <cellXfs count="106">
    <xf numFmtId="0" fontId="0" fillId="0" borderId="0" xfId="0"/>
    <xf numFmtId="0" fontId="7" fillId="0" borderId="0" xfId="10" applyFont="1" applyFill="1" applyBorder="1" applyProtection="1"/>
    <xf numFmtId="0" fontId="8" fillId="0" borderId="0" xfId="12" applyNumberFormat="1" applyFont="1" applyFill="1" applyBorder="1" applyAlignment="1" applyProtection="1">
      <alignment vertical="center"/>
    </xf>
    <xf numFmtId="0" fontId="10" fillId="0" borderId="0" xfId="12" applyNumberFormat="1" applyFont="1" applyFill="1" applyBorder="1" applyAlignment="1" applyProtection="1">
      <alignment vertical="center"/>
    </xf>
    <xf numFmtId="0" fontId="10" fillId="0" borderId="0" xfId="0" applyFont="1" applyFill="1" applyBorder="1" applyAlignment="1">
      <alignment horizontal="left" vertical="top" wrapText="1"/>
    </xf>
    <xf numFmtId="0" fontId="10" fillId="0" borderId="0" xfId="0" applyFont="1" applyFill="1" applyAlignment="1"/>
    <xf numFmtId="0" fontId="10" fillId="0" borderId="0" xfId="12" applyNumberFormat="1" applyFont="1" applyFill="1" applyBorder="1" applyAlignment="1" applyProtection="1">
      <alignment horizontal="left" vertical="center"/>
    </xf>
    <xf numFmtId="0" fontId="11" fillId="0" borderId="0" xfId="10" applyNumberFormat="1" applyFont="1" applyFill="1" applyBorder="1" applyAlignment="1" applyProtection="1">
      <alignment horizontal="left" vertical="top" wrapText="1"/>
    </xf>
    <xf numFmtId="0" fontId="11" fillId="0" borderId="0" xfId="10" applyFont="1" applyFill="1" applyBorder="1" applyAlignment="1" applyProtection="1">
      <alignment horizontal="left" vertical="top"/>
    </xf>
    <xf numFmtId="0" fontId="9" fillId="0" borderId="0" xfId="10" applyFont="1" applyFill="1" applyBorder="1" applyAlignment="1" applyProtection="1">
      <alignment horizontal="left" vertical="top"/>
    </xf>
    <xf numFmtId="0" fontId="10" fillId="0" borderId="0" xfId="10" applyFont="1" applyFill="1" applyBorder="1" applyAlignment="1" applyProtection="1">
      <alignment horizontal="left" vertical="top"/>
    </xf>
    <xf numFmtId="0" fontId="10" fillId="0" borderId="0" xfId="12" applyNumberFormat="1" applyFont="1" applyFill="1" applyBorder="1" applyAlignment="1" applyProtection="1">
      <alignment horizontal="left" vertical="top"/>
    </xf>
    <xf numFmtId="0" fontId="10" fillId="0" borderId="0" xfId="0" applyFont="1" applyFill="1" applyAlignment="1">
      <alignment horizontal="left" vertical="top"/>
    </xf>
    <xf numFmtId="0" fontId="11" fillId="0" borderId="0" xfId="12" applyNumberFormat="1" applyFont="1" applyFill="1" applyBorder="1" applyAlignment="1" applyProtection="1">
      <alignment horizontal="left" vertical="top"/>
    </xf>
    <xf numFmtId="0" fontId="10" fillId="0" borderId="0" xfId="9" applyFont="1" applyFill="1" applyBorder="1" applyAlignment="1" applyProtection="1">
      <alignment horizontal="left"/>
      <protection locked="0"/>
    </xf>
    <xf numFmtId="0" fontId="9" fillId="0" borderId="0" xfId="12" applyNumberFormat="1" applyFont="1" applyFill="1" applyBorder="1" applyAlignment="1" applyProtection="1">
      <alignment vertical="center"/>
    </xf>
    <xf numFmtId="0" fontId="8" fillId="0" borderId="0" xfId="10" applyFont="1" applyFill="1" applyBorder="1" applyAlignment="1" applyProtection="1"/>
    <xf numFmtId="0" fontId="8" fillId="0" borderId="0" xfId="0" applyFont="1" applyFill="1" applyAlignment="1"/>
    <xf numFmtId="0" fontId="10" fillId="0" borderId="0" xfId="10" applyFont="1" applyFill="1" applyBorder="1" applyAlignment="1" applyProtection="1"/>
    <xf numFmtId="0" fontId="10" fillId="0" borderId="0" xfId="0" applyFont="1" applyFill="1" applyBorder="1" applyAlignment="1"/>
    <xf numFmtId="0" fontId="10" fillId="0" borderId="1" xfId="9" applyFont="1" applyFill="1" applyBorder="1" applyAlignment="1" applyProtection="1">
      <alignment horizontal="left"/>
      <protection locked="0"/>
    </xf>
    <xf numFmtId="0" fontId="10" fillId="0" borderId="3" xfId="9" applyFont="1" applyFill="1" applyBorder="1" applyAlignment="1" applyProtection="1">
      <alignment horizontal="left"/>
      <protection locked="0"/>
    </xf>
    <xf numFmtId="0" fontId="10" fillId="0" borderId="4" xfId="9" applyFont="1" applyFill="1" applyBorder="1" applyAlignment="1" applyProtection="1">
      <alignment horizontal="left"/>
      <protection locked="0"/>
    </xf>
    <xf numFmtId="0" fontId="10" fillId="0" borderId="2" xfId="0" applyFont="1" applyFill="1" applyBorder="1" applyAlignment="1"/>
    <xf numFmtId="0" fontId="10" fillId="0" borderId="0" xfId="0" applyFont="1"/>
    <xf numFmtId="0" fontId="8" fillId="0" borderId="0" xfId="0" applyFont="1"/>
    <xf numFmtId="0" fontId="7" fillId="0" borderId="0" xfId="10" applyFont="1" applyFill="1" applyBorder="1" applyAlignment="1" applyProtection="1"/>
    <xf numFmtId="0" fontId="13" fillId="0" borderId="0" xfId="0" applyFont="1" applyFill="1" applyAlignment="1"/>
    <xf numFmtId="0" fontId="14" fillId="0" borderId="0" xfId="12" applyNumberFormat="1" applyFont="1" applyFill="1" applyBorder="1" applyAlignment="1" applyProtection="1">
      <alignment vertical="center"/>
    </xf>
    <xf numFmtId="0" fontId="13" fillId="0" borderId="0" xfId="0" applyFont="1" applyFill="1" applyAlignment="1">
      <alignment horizontal="left" vertical="center"/>
    </xf>
    <xf numFmtId="0" fontId="13" fillId="0" borderId="0" xfId="0" applyFont="1" applyFill="1" applyBorder="1" applyAlignment="1"/>
    <xf numFmtId="0" fontId="13" fillId="0" borderId="0" xfId="0" applyFont="1" applyFill="1"/>
    <xf numFmtId="0" fontId="13" fillId="0" borderId="0" xfId="8" applyFont="1" applyFill="1" applyBorder="1"/>
    <xf numFmtId="0" fontId="13" fillId="0" borderId="0" xfId="8" applyFont="1" applyFill="1" applyBorder="1" applyAlignment="1">
      <alignment horizontal="center"/>
    </xf>
    <xf numFmtId="0" fontId="15" fillId="0" borderId="0" xfId="10" applyFont="1" applyFill="1" applyBorder="1" applyAlignment="1" applyProtection="1">
      <alignment vertical="center"/>
    </xf>
    <xf numFmtId="0" fontId="10" fillId="0" borderId="0" xfId="0" applyFont="1" applyFill="1" applyAlignment="1">
      <alignment horizontal="left" vertical="top" wrapText="1"/>
    </xf>
    <xf numFmtId="166" fontId="13" fillId="0" borderId="0" xfId="16" applyNumberFormat="1" applyFont="1" applyFill="1" applyBorder="1" applyAlignment="1"/>
    <xf numFmtId="44" fontId="13" fillId="0" borderId="0" xfId="8" applyNumberFormat="1" applyFont="1" applyFill="1" applyBorder="1" applyAlignment="1" applyProtection="1">
      <alignment horizontal="center"/>
      <protection locked="0"/>
    </xf>
    <xf numFmtId="166" fontId="13" fillId="0" borderId="0" xfId="0" applyNumberFormat="1" applyFont="1" applyFill="1" applyBorder="1" applyAlignment="1"/>
    <xf numFmtId="0" fontId="10" fillId="5" borderId="5" xfId="10" applyFont="1" applyFill="1" applyBorder="1" applyAlignment="1" applyProtection="1"/>
    <xf numFmtId="0" fontId="13" fillId="0" borderId="0" xfId="0" applyFont="1" applyAlignment="1">
      <alignment wrapText="1"/>
    </xf>
    <xf numFmtId="0" fontId="10" fillId="0" borderId="0" xfId="0" applyFont="1" applyFill="1" applyAlignment="1">
      <alignment wrapText="1"/>
    </xf>
    <xf numFmtId="0" fontId="9" fillId="0" borderId="0" xfId="10" applyFont="1" applyFill="1" applyBorder="1" applyAlignment="1" applyProtection="1">
      <alignment wrapText="1"/>
    </xf>
    <xf numFmtId="0" fontId="13" fillId="0" borderId="0" xfId="0" applyFont="1" applyFill="1" applyAlignment="1">
      <alignment wrapText="1"/>
    </xf>
    <xf numFmtId="0" fontId="14" fillId="0" borderId="0" xfId="8" applyFont="1" applyFill="1" applyBorder="1"/>
    <xf numFmtId="0" fontId="0" fillId="5" borderId="5" xfId="0" applyFill="1" applyBorder="1"/>
    <xf numFmtId="0" fontId="11" fillId="5" borderId="5" xfId="10" applyFont="1" applyFill="1" applyBorder="1" applyAlignment="1" applyProtection="1">
      <alignment horizontal="center" vertical="center"/>
    </xf>
    <xf numFmtId="0" fontId="15" fillId="5" borderId="5" xfId="10" applyFont="1" applyFill="1" applyBorder="1" applyAlignment="1" applyProtection="1">
      <alignment horizontal="center"/>
    </xf>
    <xf numFmtId="0" fontId="15" fillId="0" borderId="0" xfId="8" applyFont="1" applyFill="1" applyBorder="1"/>
    <xf numFmtId="0" fontId="13" fillId="0" borderId="0" xfId="0" applyFont="1" applyFill="1" applyBorder="1"/>
    <xf numFmtId="167" fontId="13" fillId="0" borderId="0" xfId="8" applyNumberFormat="1" applyFont="1" applyFill="1" applyBorder="1" applyAlignment="1" applyProtection="1">
      <alignment horizontal="center"/>
      <protection locked="0"/>
    </xf>
    <xf numFmtId="0" fontId="15" fillId="0" borderId="0" xfId="10" applyFont="1" applyFill="1" applyBorder="1" applyAlignment="1" applyProtection="1">
      <alignment horizontal="center"/>
    </xf>
    <xf numFmtId="167" fontId="15" fillId="0" borderId="0" xfId="8" applyNumberFormat="1" applyFont="1" applyFill="1" applyBorder="1" applyAlignment="1">
      <alignment horizontal="center" vertical="center"/>
    </xf>
    <xf numFmtId="0" fontId="15" fillId="0" borderId="0" xfId="8" applyFont="1" applyFill="1" applyBorder="1" applyAlignment="1">
      <alignment horizontal="center" vertical="center"/>
    </xf>
    <xf numFmtId="166" fontId="15" fillId="6" borderId="5" xfId="0" applyNumberFormat="1" applyFont="1" applyFill="1" applyBorder="1" applyAlignment="1"/>
    <xf numFmtId="167" fontId="15" fillId="6" borderId="6" xfId="0" applyNumberFormat="1" applyFont="1" applyFill="1" applyBorder="1" applyAlignment="1">
      <alignment horizontal="center"/>
    </xf>
    <xf numFmtId="0" fontId="17" fillId="0" borderId="0" xfId="12" applyNumberFormat="1" applyFont="1" applyFill="1" applyBorder="1" applyAlignment="1" applyProtection="1">
      <alignment vertical="center"/>
    </xf>
    <xf numFmtId="166" fontId="15" fillId="6" borderId="5" xfId="0" applyNumberFormat="1" applyFont="1" applyFill="1" applyBorder="1" applyAlignment="1">
      <alignment horizontal="center"/>
    </xf>
    <xf numFmtId="44" fontId="15" fillId="6" borderId="6" xfId="0" applyNumberFormat="1" applyFont="1" applyFill="1" applyBorder="1" applyAlignment="1">
      <alignment horizontal="center"/>
    </xf>
    <xf numFmtId="0" fontId="15" fillId="0" borderId="0" xfId="0" applyFont="1" applyFill="1" applyAlignment="1"/>
    <xf numFmtId="0" fontId="13" fillId="0" borderId="5" xfId="9" applyFont="1" applyFill="1" applyBorder="1" applyAlignment="1" applyProtection="1">
      <alignment horizontal="left" vertical="center" wrapText="1"/>
      <protection locked="0"/>
    </xf>
    <xf numFmtId="0" fontId="13" fillId="4" borderId="5" xfId="21" applyNumberFormat="1" applyFont="1" applyFill="1" applyBorder="1" applyAlignment="1">
      <alignment horizontal="center" vertical="center" wrapText="1"/>
    </xf>
    <xf numFmtId="168" fontId="13" fillId="4" borderId="5" xfId="13" applyNumberFormat="1" applyFont="1" applyFill="1" applyBorder="1" applyAlignment="1">
      <alignment horizontal="center" vertical="center" wrapText="1"/>
    </xf>
    <xf numFmtId="168" fontId="13" fillId="0" borderId="5" xfId="13" applyNumberFormat="1" applyFont="1" applyFill="1" applyBorder="1" applyAlignment="1">
      <alignment horizontal="center" vertical="center" wrapText="1"/>
    </xf>
    <xf numFmtId="3" fontId="13" fillId="0" borderId="5" xfId="8" applyNumberFormat="1" applyFont="1" applyFill="1" applyBorder="1" applyAlignment="1">
      <alignment horizontal="center" vertical="center"/>
    </xf>
    <xf numFmtId="169" fontId="15" fillId="4" borderId="5" xfId="8" applyNumberFormat="1" applyFont="1" applyFill="1" applyBorder="1" applyAlignment="1">
      <alignment horizontal="center" vertical="center"/>
    </xf>
    <xf numFmtId="0" fontId="15" fillId="5" borderId="5" xfId="0" applyFont="1" applyFill="1" applyBorder="1" applyAlignment="1">
      <alignment horizontal="center"/>
    </xf>
    <xf numFmtId="1" fontId="10" fillId="0" borderId="0" xfId="0" applyNumberFormat="1" applyFont="1"/>
    <xf numFmtId="9" fontId="10" fillId="0" borderId="0" xfId="3" applyFont="1"/>
    <xf numFmtId="1" fontId="20" fillId="3" borderId="5" xfId="3" applyNumberFormat="1" applyFont="1" applyFill="1" applyBorder="1" applyAlignment="1">
      <alignment horizontal="center" vertical="center"/>
    </xf>
    <xf numFmtId="1" fontId="20" fillId="0" borderId="5" xfId="0" applyNumberFormat="1" applyFont="1" applyBorder="1" applyAlignment="1">
      <alignment horizontal="center" vertical="center"/>
    </xf>
    <xf numFmtId="1" fontId="20" fillId="3" borderId="5" xfId="13" applyNumberFormat="1" applyFont="1" applyFill="1" applyBorder="1" applyAlignment="1">
      <alignment horizontal="center" vertical="center"/>
    </xf>
    <xf numFmtId="0" fontId="19" fillId="0" borderId="0" xfId="0" applyFont="1" applyAlignment="1">
      <alignment wrapText="1"/>
    </xf>
    <xf numFmtId="0" fontId="20" fillId="0" borderId="0" xfId="0" applyFont="1"/>
    <xf numFmtId="0" fontId="18" fillId="0" borderId="5" xfId="0" applyFont="1" applyBorder="1" applyAlignment="1">
      <alignment vertical="center"/>
    </xf>
    <xf numFmtId="0" fontId="11" fillId="5" borderId="5" xfId="0" applyFont="1" applyFill="1" applyBorder="1"/>
    <xf numFmtId="169" fontId="20" fillId="4" borderId="5" xfId="0" applyNumberFormat="1" applyFont="1" applyFill="1" applyBorder="1" applyAlignment="1">
      <alignment horizontal="center" vertical="center"/>
    </xf>
    <xf numFmtId="169" fontId="20" fillId="0" borderId="5" xfId="0" applyNumberFormat="1" applyFont="1" applyBorder="1" applyAlignment="1">
      <alignment horizontal="center" vertical="center"/>
    </xf>
    <xf numFmtId="0" fontId="11" fillId="0" borderId="0" xfId="0" applyFont="1" applyAlignment="1">
      <alignment vertical="center"/>
    </xf>
    <xf numFmtId="166" fontId="15" fillId="6" borderId="5" xfId="0" applyNumberFormat="1" applyFont="1" applyFill="1" applyBorder="1" applyAlignment="1">
      <alignment vertical="center"/>
    </xf>
    <xf numFmtId="169" fontId="15" fillId="6" borderId="5" xfId="0" applyNumberFormat="1" applyFont="1" applyFill="1" applyBorder="1" applyAlignment="1">
      <alignment vertical="center"/>
    </xf>
    <xf numFmtId="0" fontId="13" fillId="0" borderId="5" xfId="10" applyFont="1" applyFill="1" applyBorder="1" applyAlignment="1" applyProtection="1">
      <alignment horizontal="center" vertical="center"/>
    </xf>
    <xf numFmtId="166" fontId="15" fillId="6" borderId="5" xfId="0" applyNumberFormat="1" applyFont="1" applyFill="1" applyBorder="1" applyAlignment="1">
      <alignment horizontal="center" vertical="center"/>
    </xf>
    <xf numFmtId="169" fontId="15" fillId="6" borderId="5" xfId="0" applyNumberFormat="1" applyFont="1" applyFill="1" applyBorder="1" applyAlignment="1">
      <alignment horizontal="center" vertical="center"/>
    </xf>
    <xf numFmtId="166" fontId="15" fillId="6" borderId="5" xfId="0" applyNumberFormat="1" applyFont="1" applyFill="1" applyBorder="1" applyAlignment="1">
      <alignment horizontal="left" vertical="center"/>
    </xf>
    <xf numFmtId="0" fontId="13" fillId="0" borderId="5" xfId="10" applyFont="1" applyFill="1" applyBorder="1" applyAlignment="1" applyProtection="1">
      <alignment horizontal="left" vertical="center"/>
    </xf>
    <xf numFmtId="0" fontId="14" fillId="0" borderId="0" xfId="12" applyNumberFormat="1" applyFont="1" applyFill="1" applyBorder="1" applyAlignment="1" applyProtection="1">
      <alignment horizontal="center" vertical="center"/>
    </xf>
    <xf numFmtId="0" fontId="13" fillId="0" borderId="0" xfId="0" applyFont="1" applyFill="1" applyAlignment="1">
      <alignment horizontal="center" vertical="center"/>
    </xf>
    <xf numFmtId="0" fontId="8" fillId="0" borderId="0" xfId="10" applyFont="1" applyFill="1" applyBorder="1" applyAlignment="1" applyProtection="1">
      <alignment horizontal="center" vertical="center"/>
    </xf>
    <xf numFmtId="0" fontId="15" fillId="5" borderId="5" xfId="10" applyFont="1" applyFill="1" applyBorder="1" applyAlignment="1" applyProtection="1">
      <alignment horizontal="center" vertical="center"/>
    </xf>
    <xf numFmtId="44" fontId="13" fillId="0" borderId="0" xfId="8" applyNumberFormat="1" applyFont="1" applyFill="1" applyBorder="1" applyAlignment="1" applyProtection="1">
      <alignment horizontal="center" vertical="center"/>
      <protection locked="0"/>
    </xf>
    <xf numFmtId="0" fontId="13" fillId="0" borderId="0" xfId="8" applyFont="1" applyFill="1" applyBorder="1" applyAlignment="1">
      <alignment horizontal="center" vertical="center"/>
    </xf>
    <xf numFmtId="0" fontId="7" fillId="0" borderId="0" xfId="10" applyFont="1" applyFill="1" applyBorder="1" applyAlignment="1" applyProtection="1">
      <alignment horizontal="center" vertical="center"/>
    </xf>
    <xf numFmtId="0" fontId="15" fillId="5" borderId="5" xfId="10" applyFont="1" applyFill="1" applyBorder="1" applyAlignment="1" applyProtection="1">
      <alignment horizontal="left" vertical="center"/>
    </xf>
    <xf numFmtId="169" fontId="15" fillId="6" borderId="5" xfId="0" applyNumberFormat="1" applyFont="1" applyFill="1" applyBorder="1" applyAlignment="1">
      <alignment horizontal="left" vertical="center"/>
    </xf>
    <xf numFmtId="169" fontId="13" fillId="0" borderId="5" xfId="3" applyNumberFormat="1" applyFont="1" applyBorder="1" applyAlignment="1">
      <alignment horizontal="left" vertical="center"/>
    </xf>
    <xf numFmtId="169" fontId="13" fillId="0" borderId="7" xfId="3" applyNumberFormat="1" applyFont="1" applyBorder="1" applyAlignment="1">
      <alignment horizontal="left" vertical="center"/>
    </xf>
    <xf numFmtId="0" fontId="15" fillId="0" borderId="5" xfId="0" applyFont="1" applyBorder="1" applyAlignment="1">
      <alignment horizontal="left" vertical="center"/>
    </xf>
    <xf numFmtId="166" fontId="15" fillId="6" borderId="6" xfId="0" applyNumberFormat="1" applyFont="1" applyFill="1" applyBorder="1" applyAlignment="1">
      <alignment horizontal="center"/>
    </xf>
    <xf numFmtId="0" fontId="13" fillId="4" borderId="5" xfId="13" applyNumberFormat="1" applyFont="1" applyFill="1" applyBorder="1" applyAlignment="1">
      <alignment horizontal="center" vertical="center" wrapText="1"/>
    </xf>
    <xf numFmtId="1" fontId="20" fillId="4" borderId="5" xfId="0" applyNumberFormat="1" applyFont="1" applyFill="1" applyBorder="1" applyAlignment="1">
      <alignment horizontal="center" vertical="center"/>
    </xf>
    <xf numFmtId="169" fontId="15" fillId="6" borderId="6" xfId="0" applyNumberFormat="1" applyFont="1" applyFill="1" applyBorder="1" applyAlignment="1">
      <alignment vertical="center"/>
    </xf>
    <xf numFmtId="0" fontId="13" fillId="4" borderId="6" xfId="13" applyNumberFormat="1" applyFont="1" applyFill="1" applyBorder="1" applyAlignment="1">
      <alignment horizontal="center" vertical="center" wrapText="1"/>
    </xf>
    <xf numFmtId="0" fontId="15" fillId="0" borderId="0" xfId="8" applyFont="1" applyFill="1" applyBorder="1" applyAlignment="1">
      <alignment horizontal="center" vertical="center"/>
    </xf>
    <xf numFmtId="0" fontId="11" fillId="5" borderId="5" xfId="0" applyFont="1" applyFill="1" applyBorder="1" applyAlignment="1">
      <alignment horizontal="center" wrapText="1"/>
    </xf>
    <xf numFmtId="0" fontId="10" fillId="0" borderId="0" xfId="0" applyFont="1" applyAlignment="1">
      <alignment wrapText="1"/>
    </xf>
  </cellXfs>
  <cellStyles count="23">
    <cellStyle name="Euro" xfId="1"/>
    <cellStyle name="Komma" xfId="21" builtinId="3"/>
    <cellStyle name="Normal 2 2" xfId="2"/>
    <cellStyle name="Normal 2 2 2" xfId="17"/>
    <cellStyle name="Procent" xfId="3" builtinId="5"/>
    <cellStyle name="Procent 2" xfId="4"/>
    <cellStyle name="Procent 2 2" xfId="5"/>
    <cellStyle name="Standaard" xfId="0" builtinId="0"/>
    <cellStyle name="Standaard 2" xfId="6"/>
    <cellStyle name="Standaard 3" xfId="7"/>
    <cellStyle name="Standaard 3 2" xfId="18"/>
    <cellStyle name="Standaard 4" xfId="8"/>
    <cellStyle name="Standaard 4 2" xfId="19"/>
    <cellStyle name="Standaard 5" xfId="22"/>
    <cellStyle name="Standaard_Gemeente Nijmegen-begrotingsmodel" xfId="9"/>
    <cellStyle name="Standaard_Gemeente Nijmegen-begrotingsmodel 2" xfId="16"/>
    <cellStyle name="Standard 2" xfId="10"/>
    <cellStyle name="Standard 2 2" xfId="20"/>
    <cellStyle name="Standard_Ecklohn Baden Württemberg" xfId="11"/>
    <cellStyle name="Standard_Ecklohn Baden Württemberg 2" xfId="12"/>
    <cellStyle name="Valuta" xfId="13" builtinId="4"/>
    <cellStyle name="Valuta 2" xfId="14"/>
    <cellStyle name="Valuta 2 2" xfId="15"/>
  </cellStyles>
  <dxfs count="4">
    <dxf>
      <font>
        <color rgb="FFFF0000"/>
      </font>
    </dxf>
    <dxf>
      <font>
        <color auto="1"/>
      </font>
    </dxf>
    <dxf>
      <font>
        <color rgb="FFFF0000"/>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0F1F3"/>
      <color rgb="FFFFFFFF"/>
      <color rgb="FF8FA7CC"/>
      <color rgb="FF92A7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38100</xdr:rowOff>
    </xdr:from>
    <xdr:to>
      <xdr:col>1</xdr:col>
      <xdr:colOff>1535430</xdr:colOff>
      <xdr:row>4</xdr:row>
      <xdr:rowOff>28575</xdr:rowOff>
    </xdr:to>
    <xdr:pic>
      <xdr:nvPicPr>
        <xdr:cNvPr id="3" name="Afbeelding 2" descr="Inwoners - Websit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38100"/>
          <a:ext cx="1478280" cy="600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66675</xdr:rowOff>
    </xdr:from>
    <xdr:to>
      <xdr:col>1</xdr:col>
      <xdr:colOff>1487805</xdr:colOff>
      <xdr:row>4</xdr:row>
      <xdr:rowOff>57150</xdr:rowOff>
    </xdr:to>
    <xdr:pic>
      <xdr:nvPicPr>
        <xdr:cNvPr id="3" name="Afbeelding 2" descr="Inwoners - Websit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66675"/>
          <a:ext cx="1478280" cy="6000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21291</xdr:colOff>
      <xdr:row>0</xdr:row>
      <xdr:rowOff>17370</xdr:rowOff>
    </xdr:from>
    <xdr:to>
      <xdr:col>1</xdr:col>
      <xdr:colOff>1499571</xdr:colOff>
      <xdr:row>4</xdr:row>
      <xdr:rowOff>7845</xdr:rowOff>
    </xdr:to>
    <xdr:pic>
      <xdr:nvPicPr>
        <xdr:cNvPr id="3" name="Afbeelding 2" descr="Inwoners - Websit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766" y="17370"/>
          <a:ext cx="1478280" cy="6000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1487805</xdr:colOff>
      <xdr:row>4</xdr:row>
      <xdr:rowOff>38100</xdr:rowOff>
    </xdr:to>
    <xdr:pic>
      <xdr:nvPicPr>
        <xdr:cNvPr id="3" name="Afbeelding 2" descr="Inwoners - Website">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47625"/>
          <a:ext cx="1478280" cy="6000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1516380</xdr:colOff>
      <xdr:row>4</xdr:row>
      <xdr:rowOff>57150</xdr:rowOff>
    </xdr:to>
    <xdr:pic>
      <xdr:nvPicPr>
        <xdr:cNvPr id="3" name="Afbeelding 2" descr="Inwoners - Website">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6675"/>
          <a:ext cx="1478280" cy="600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1516380</xdr:colOff>
      <xdr:row>4</xdr:row>
      <xdr:rowOff>57150</xdr:rowOff>
    </xdr:to>
    <xdr:pic>
      <xdr:nvPicPr>
        <xdr:cNvPr id="2" name="Afbeelding 1" descr="Inwoners - Websit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6675"/>
          <a:ext cx="1478280" cy="6000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0</xdr:row>
      <xdr:rowOff>95250</xdr:rowOff>
    </xdr:from>
    <xdr:to>
      <xdr:col>1</xdr:col>
      <xdr:colOff>1544955</xdr:colOff>
      <xdr:row>4</xdr:row>
      <xdr:rowOff>47625</xdr:rowOff>
    </xdr:to>
    <xdr:pic>
      <xdr:nvPicPr>
        <xdr:cNvPr id="4" name="Afbeelding 3" descr="Inwoners - Website">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95250"/>
          <a:ext cx="1478280" cy="600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1"/>
  <sheetViews>
    <sheetView zoomScaleNormal="100" zoomScaleSheetLayoutView="85" workbookViewId="0"/>
  </sheetViews>
  <sheetFormatPr defaultColWidth="9" defaultRowHeight="12" x14ac:dyDescent="0.2"/>
  <cols>
    <col min="1" max="1" width="5.5703125" style="12" customWidth="1"/>
    <col min="2" max="2" width="108.5703125" style="12" customWidth="1"/>
    <col min="3" max="7" width="4.42578125" style="12" customWidth="1"/>
    <col min="8" max="11" width="5.7109375" style="12" customWidth="1"/>
    <col min="12" max="14" width="4.42578125" style="12" customWidth="1"/>
    <col min="15" max="15" width="20.28515625" style="12" customWidth="1"/>
    <col min="16" max="16" width="16.5703125" style="12" customWidth="1"/>
    <col min="17" max="17" width="14.140625" style="12" customWidth="1"/>
    <col min="18" max="18" width="12.42578125" style="12" customWidth="1"/>
    <col min="19" max="19" width="14" style="12" bestFit="1" customWidth="1"/>
    <col min="20" max="21" width="3.7109375" style="12" customWidth="1"/>
    <col min="22" max="22" width="8.42578125" style="12" customWidth="1"/>
    <col min="23" max="23" width="6.85546875" style="12" customWidth="1"/>
    <col min="24" max="24" width="8.85546875" style="12" customWidth="1"/>
    <col min="25" max="25" width="2.85546875" style="12" customWidth="1"/>
    <col min="26" max="16384" width="9" style="12"/>
  </cols>
  <sheetData>
    <row r="1" spans="1:25" ht="12" customHeight="1" x14ac:dyDescent="0.2"/>
    <row r="2" spans="1:25" ht="12" customHeight="1" x14ac:dyDescent="0.2"/>
    <row r="3" spans="1:25" ht="12" customHeight="1" x14ac:dyDescent="0.2"/>
    <row r="4" spans="1:25" ht="12" customHeight="1" x14ac:dyDescent="0.2"/>
    <row r="5" spans="1:25" ht="21" x14ac:dyDescent="0.2">
      <c r="A5" s="8"/>
      <c r="B5" s="9" t="s">
        <v>0</v>
      </c>
      <c r="C5" s="8"/>
      <c r="D5" s="8"/>
      <c r="E5" s="8"/>
      <c r="F5" s="8"/>
      <c r="G5" s="8"/>
      <c r="H5" s="8"/>
      <c r="I5" s="10"/>
      <c r="J5" s="8"/>
      <c r="K5" s="8"/>
      <c r="L5" s="8"/>
      <c r="M5" s="8"/>
      <c r="N5" s="8"/>
      <c r="O5" s="8"/>
      <c r="P5" s="8"/>
      <c r="Q5" s="8"/>
      <c r="R5" s="8"/>
      <c r="S5" s="8"/>
      <c r="T5" s="8"/>
      <c r="U5" s="8"/>
      <c r="V5" s="11"/>
      <c r="W5" s="11"/>
      <c r="X5" s="11"/>
      <c r="Y5" s="10"/>
    </row>
    <row r="6" spans="1:25" x14ac:dyDescent="0.2">
      <c r="A6" s="8"/>
      <c r="B6" s="8"/>
      <c r="C6" s="8"/>
      <c r="D6" s="8"/>
      <c r="E6" s="8"/>
      <c r="F6" s="8"/>
      <c r="G6" s="8"/>
      <c r="H6" s="8"/>
      <c r="I6" s="10"/>
      <c r="J6" s="8"/>
      <c r="K6" s="8"/>
      <c r="L6" s="8"/>
      <c r="M6" s="8"/>
      <c r="N6" s="8"/>
      <c r="O6" s="8"/>
      <c r="P6" s="8"/>
      <c r="Q6" s="8"/>
      <c r="R6" s="8"/>
      <c r="S6" s="8"/>
      <c r="T6" s="8"/>
      <c r="U6" s="8"/>
      <c r="V6" s="11"/>
      <c r="W6" s="11"/>
      <c r="X6" s="11"/>
      <c r="Y6" s="10"/>
    </row>
    <row r="7" spans="1:25" x14ac:dyDescent="0.2">
      <c r="A7" s="11"/>
      <c r="B7" s="13" t="s">
        <v>1</v>
      </c>
      <c r="C7" s="11"/>
      <c r="D7" s="11"/>
      <c r="E7" s="11"/>
      <c r="F7" s="11"/>
      <c r="G7" s="11"/>
      <c r="H7" s="11"/>
      <c r="I7" s="11"/>
      <c r="J7" s="11"/>
      <c r="K7" s="11"/>
      <c r="L7" s="11"/>
      <c r="M7" s="11"/>
      <c r="N7" s="11"/>
      <c r="O7" s="11"/>
      <c r="P7" s="11"/>
      <c r="Q7" s="11"/>
      <c r="R7" s="11"/>
      <c r="S7" s="11"/>
      <c r="T7" s="11"/>
      <c r="U7" s="11"/>
      <c r="V7" s="11"/>
      <c r="W7" s="11"/>
      <c r="X7" s="11"/>
      <c r="Y7" s="10"/>
    </row>
    <row r="8" spans="1:25" ht="36" x14ac:dyDescent="0.2">
      <c r="A8" s="11"/>
      <c r="B8" s="4" t="s">
        <v>39</v>
      </c>
      <c r="C8" s="4"/>
      <c r="D8" s="4"/>
      <c r="E8" s="4"/>
      <c r="F8" s="4"/>
      <c r="G8" s="4"/>
      <c r="H8" s="4"/>
      <c r="I8" s="4"/>
      <c r="J8" s="4"/>
      <c r="K8" s="4"/>
      <c r="L8" s="4"/>
      <c r="M8" s="4"/>
      <c r="N8" s="4"/>
      <c r="O8" s="4"/>
      <c r="P8" s="4"/>
      <c r="Q8" s="4"/>
      <c r="R8" s="4"/>
      <c r="S8" s="4"/>
      <c r="T8" s="4"/>
      <c r="U8" s="4"/>
      <c r="V8" s="4"/>
      <c r="W8" s="4"/>
      <c r="X8" s="4"/>
      <c r="Y8" s="10"/>
    </row>
    <row r="9" spans="1:25" ht="36" x14ac:dyDescent="0.2">
      <c r="A9" s="11"/>
      <c r="B9" s="4" t="s">
        <v>2</v>
      </c>
      <c r="C9" s="4"/>
      <c r="D9" s="4"/>
      <c r="E9" s="4"/>
      <c r="F9" s="4"/>
      <c r="G9" s="4"/>
      <c r="H9" s="4"/>
      <c r="I9" s="4"/>
      <c r="J9" s="4"/>
      <c r="K9" s="4"/>
      <c r="L9" s="4"/>
      <c r="M9" s="4"/>
      <c r="N9" s="4"/>
      <c r="O9" s="4"/>
      <c r="P9" s="4"/>
      <c r="Q9" s="4"/>
      <c r="R9" s="4"/>
      <c r="S9" s="4"/>
      <c r="T9" s="4"/>
      <c r="U9" s="4"/>
      <c r="V9" s="4"/>
      <c r="W9" s="4"/>
      <c r="X9" s="4"/>
      <c r="Y9" s="10"/>
    </row>
    <row r="10" spans="1:25" ht="24" x14ac:dyDescent="0.2">
      <c r="A10" s="11"/>
      <c r="B10" s="4" t="s">
        <v>3</v>
      </c>
      <c r="C10" s="4"/>
      <c r="D10" s="4"/>
      <c r="E10" s="4"/>
      <c r="F10" s="4"/>
      <c r="G10" s="4"/>
      <c r="H10" s="4"/>
      <c r="I10" s="4"/>
      <c r="J10" s="4"/>
      <c r="K10" s="4"/>
      <c r="L10" s="4"/>
      <c r="M10" s="4"/>
      <c r="N10" s="4"/>
      <c r="O10" s="4"/>
      <c r="P10" s="4"/>
      <c r="Q10" s="4"/>
      <c r="R10" s="4"/>
      <c r="S10" s="4"/>
      <c r="T10" s="4"/>
      <c r="U10" s="4"/>
      <c r="V10" s="4"/>
      <c r="W10" s="4"/>
      <c r="X10" s="4"/>
      <c r="Y10" s="10"/>
    </row>
    <row r="11" spans="1:25" ht="24" x14ac:dyDescent="0.2">
      <c r="A11" s="11"/>
      <c r="B11" s="4" t="s">
        <v>4</v>
      </c>
      <c r="C11" s="4"/>
      <c r="D11" s="4"/>
      <c r="E11" s="4"/>
      <c r="F11" s="4"/>
      <c r="G11" s="4"/>
      <c r="H11" s="4"/>
      <c r="I11" s="4"/>
      <c r="J11" s="4"/>
      <c r="K11" s="4"/>
      <c r="L11" s="4"/>
      <c r="M11" s="4"/>
      <c r="N11" s="4"/>
      <c r="O11" s="4"/>
      <c r="P11" s="4"/>
      <c r="Q11" s="4"/>
      <c r="R11" s="4"/>
      <c r="S11" s="4"/>
      <c r="T11" s="4"/>
      <c r="U11" s="4"/>
      <c r="V11" s="4"/>
      <c r="W11" s="4"/>
      <c r="X11" s="4"/>
      <c r="Y11" s="10"/>
    </row>
    <row r="12" spans="1:25" x14ac:dyDescent="0.2">
      <c r="A12" s="11"/>
      <c r="B12" s="4" t="s">
        <v>40</v>
      </c>
      <c r="C12" s="4"/>
      <c r="D12" s="4"/>
      <c r="E12" s="4"/>
      <c r="F12" s="4"/>
      <c r="G12" s="4"/>
      <c r="H12" s="4"/>
      <c r="I12" s="4"/>
      <c r="J12" s="4"/>
      <c r="K12" s="4"/>
      <c r="L12" s="4"/>
      <c r="M12" s="4"/>
      <c r="N12" s="4"/>
      <c r="O12" s="4"/>
      <c r="P12" s="4"/>
      <c r="Q12" s="4"/>
      <c r="R12" s="4"/>
      <c r="S12" s="4"/>
      <c r="T12" s="4"/>
      <c r="U12" s="4"/>
      <c r="V12" s="4"/>
      <c r="W12" s="4"/>
      <c r="X12" s="4"/>
      <c r="Y12" s="10"/>
    </row>
    <row r="13" spans="1:25" x14ac:dyDescent="0.2">
      <c r="A13" s="11"/>
      <c r="B13" s="4"/>
      <c r="C13" s="4"/>
      <c r="D13" s="4"/>
      <c r="E13" s="4"/>
      <c r="F13" s="4"/>
      <c r="G13" s="4"/>
      <c r="H13" s="4"/>
      <c r="I13" s="4"/>
      <c r="J13" s="4"/>
      <c r="K13" s="4"/>
      <c r="L13" s="4"/>
      <c r="M13" s="4"/>
      <c r="N13" s="4"/>
      <c r="O13" s="4"/>
      <c r="P13" s="4"/>
      <c r="Q13" s="4"/>
      <c r="R13" s="4"/>
      <c r="S13" s="4"/>
      <c r="T13" s="4"/>
      <c r="U13" s="4"/>
      <c r="V13" s="4"/>
      <c r="W13" s="4"/>
      <c r="X13" s="4"/>
      <c r="Y13" s="10"/>
    </row>
    <row r="14" spans="1:25" ht="36" x14ac:dyDescent="0.2">
      <c r="A14" s="11"/>
      <c r="B14" s="4" t="s">
        <v>90</v>
      </c>
      <c r="C14" s="4"/>
      <c r="D14" s="4"/>
      <c r="E14" s="4"/>
      <c r="F14" s="4"/>
      <c r="G14" s="4"/>
      <c r="H14" s="4"/>
      <c r="I14" s="4"/>
      <c r="J14" s="4"/>
      <c r="K14" s="4"/>
      <c r="L14" s="4"/>
      <c r="M14" s="4"/>
      <c r="N14" s="4"/>
      <c r="O14" s="4"/>
      <c r="P14" s="4"/>
      <c r="Q14" s="4"/>
      <c r="R14" s="4"/>
      <c r="S14" s="4"/>
      <c r="T14" s="4"/>
      <c r="U14" s="4"/>
      <c r="V14" s="4"/>
      <c r="W14" s="4"/>
      <c r="X14" s="4"/>
      <c r="Y14" s="10"/>
    </row>
    <row r="15" spans="1:25" x14ac:dyDescent="0.2">
      <c r="A15" s="11"/>
      <c r="B15" s="35"/>
      <c r="W15" s="7"/>
      <c r="X15" s="11"/>
      <c r="Y15" s="10"/>
    </row>
    <row r="16" spans="1:25" ht="36" x14ac:dyDescent="0.2">
      <c r="A16" s="11"/>
      <c r="B16" s="4" t="s">
        <v>89</v>
      </c>
      <c r="C16" s="4"/>
      <c r="D16" s="4"/>
      <c r="E16" s="4"/>
      <c r="F16" s="4"/>
      <c r="G16" s="4"/>
      <c r="H16" s="4"/>
      <c r="I16" s="4"/>
      <c r="J16" s="4"/>
      <c r="K16" s="4"/>
      <c r="L16" s="4"/>
      <c r="M16" s="4"/>
      <c r="N16" s="4"/>
      <c r="O16" s="4"/>
      <c r="P16" s="4"/>
      <c r="Q16" s="4"/>
      <c r="R16" s="4"/>
      <c r="S16" s="4"/>
      <c r="T16" s="4"/>
      <c r="U16" s="4"/>
      <c r="V16" s="4"/>
      <c r="W16" s="4"/>
      <c r="X16" s="4"/>
      <c r="Y16" s="10"/>
    </row>
    <row r="17" spans="1:25" x14ac:dyDescent="0.2">
      <c r="A17" s="11"/>
      <c r="B17" s="4"/>
      <c r="C17" s="4"/>
      <c r="D17" s="4"/>
      <c r="E17" s="4"/>
      <c r="F17" s="4"/>
      <c r="G17" s="4"/>
      <c r="H17" s="4"/>
      <c r="I17" s="4"/>
      <c r="J17" s="4"/>
      <c r="K17" s="4"/>
      <c r="L17" s="4"/>
      <c r="M17" s="4"/>
      <c r="N17" s="4"/>
      <c r="O17" s="4"/>
      <c r="P17" s="4"/>
      <c r="Q17" s="4"/>
      <c r="R17" s="4"/>
      <c r="S17" s="4"/>
      <c r="T17" s="4"/>
      <c r="U17" s="4"/>
      <c r="V17" s="4"/>
      <c r="W17" s="7"/>
      <c r="X17" s="11"/>
      <c r="Y17" s="10"/>
    </row>
    <row r="18" spans="1:25" ht="36" x14ac:dyDescent="0.2">
      <c r="A18" s="11"/>
      <c r="B18" s="4" t="s">
        <v>41</v>
      </c>
      <c r="C18" s="4"/>
      <c r="D18" s="4"/>
      <c r="E18" s="4"/>
      <c r="F18" s="4"/>
      <c r="G18" s="4"/>
      <c r="H18" s="4"/>
      <c r="I18" s="4"/>
      <c r="J18" s="4"/>
      <c r="K18" s="4"/>
      <c r="L18" s="4"/>
      <c r="M18" s="4"/>
      <c r="N18" s="4"/>
      <c r="O18" s="4"/>
      <c r="P18" s="4"/>
      <c r="Q18" s="4"/>
      <c r="R18" s="4"/>
      <c r="S18" s="4"/>
      <c r="T18" s="4"/>
      <c r="U18" s="4"/>
      <c r="V18" s="4"/>
      <c r="W18" s="4"/>
      <c r="X18" s="4"/>
      <c r="Y18" s="10"/>
    </row>
    <row r="19" spans="1:25" x14ac:dyDescent="0.2">
      <c r="A19" s="11"/>
      <c r="B19" s="4"/>
      <c r="C19" s="4"/>
      <c r="D19" s="4"/>
      <c r="E19" s="4"/>
      <c r="F19" s="4"/>
      <c r="G19" s="4"/>
      <c r="H19" s="4"/>
      <c r="I19" s="4"/>
      <c r="J19" s="4"/>
      <c r="K19" s="4"/>
      <c r="L19" s="4"/>
      <c r="M19" s="4"/>
      <c r="N19" s="4"/>
      <c r="O19" s="4"/>
      <c r="P19" s="4"/>
      <c r="Q19" s="4"/>
      <c r="R19" s="4"/>
      <c r="S19" s="4"/>
      <c r="T19" s="4"/>
      <c r="U19" s="4"/>
      <c r="V19" s="4"/>
      <c r="W19" s="7"/>
      <c r="X19" s="11"/>
      <c r="Y19" s="10"/>
    </row>
    <row r="20" spans="1:25" x14ac:dyDescent="0.2">
      <c r="A20" s="10"/>
      <c r="B20" s="8" t="s">
        <v>5</v>
      </c>
      <c r="C20" s="10"/>
      <c r="D20" s="10"/>
      <c r="E20" s="10"/>
      <c r="F20" s="10"/>
      <c r="G20" s="10"/>
      <c r="H20" s="10"/>
      <c r="I20" s="10"/>
      <c r="J20" s="10"/>
      <c r="K20" s="10"/>
      <c r="L20" s="10"/>
      <c r="M20" s="10"/>
      <c r="N20" s="10"/>
      <c r="O20" s="10"/>
      <c r="P20" s="10"/>
      <c r="Q20" s="10"/>
      <c r="R20" s="10"/>
      <c r="S20" s="10"/>
      <c r="T20" s="10"/>
      <c r="U20" s="10"/>
      <c r="V20" s="10"/>
      <c r="W20" s="10"/>
      <c r="X20" s="10"/>
      <c r="Y20" s="10"/>
    </row>
    <row r="21" spans="1:25" ht="36" x14ac:dyDescent="0.2">
      <c r="B21" s="35" t="s">
        <v>42</v>
      </c>
    </row>
  </sheetData>
  <pageMargins left="0.7" right="0.7" top="0.75" bottom="0.75" header="0.3" footer="0.3"/>
  <pageSetup paperSize="9"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zoomScaleSheetLayoutView="85" workbookViewId="0"/>
  </sheetViews>
  <sheetFormatPr defaultColWidth="9" defaultRowHeight="12" x14ac:dyDescent="0.2"/>
  <cols>
    <col min="1" max="1" width="5.5703125" style="5" customWidth="1"/>
    <col min="2" max="2" width="47" style="5" customWidth="1"/>
    <col min="3" max="3" width="4.42578125" style="5" customWidth="1"/>
    <col min="4" max="4" width="46.42578125" style="5" customWidth="1"/>
    <col min="5" max="5" width="19.42578125" style="5" customWidth="1"/>
    <col min="6" max="6" width="18.7109375" style="5" customWidth="1"/>
    <col min="7" max="7" width="17.85546875" style="5" customWidth="1"/>
    <col min="8" max="9" width="4.42578125" style="5" customWidth="1"/>
    <col min="10" max="10" width="9.42578125" style="5" customWidth="1"/>
    <col min="11" max="12" width="14.140625" style="5" customWidth="1"/>
    <col min="13" max="13" width="15.85546875" style="5" bestFit="1" customWidth="1"/>
    <col min="14" max="14" width="1.140625" style="5" customWidth="1"/>
    <col min="15" max="15" width="2.85546875" style="5" customWidth="1"/>
    <col min="16" max="16384" width="9" style="5"/>
  </cols>
  <sheetData>
    <row r="1" spans="1:15" ht="12" customHeight="1" x14ac:dyDescent="0.2"/>
    <row r="2" spans="1:15" ht="12" customHeight="1" x14ac:dyDescent="0.2"/>
    <row r="3" spans="1:15" ht="12" customHeight="1" x14ac:dyDescent="0.2"/>
    <row r="4" spans="1:15" ht="12" customHeight="1" x14ac:dyDescent="0.2"/>
    <row r="5" spans="1:15" s="17" customFormat="1" ht="21" x14ac:dyDescent="0.35">
      <c r="A5" s="2"/>
      <c r="B5" s="15" t="s">
        <v>6</v>
      </c>
      <c r="C5" s="2"/>
      <c r="D5" s="2"/>
      <c r="E5" s="2"/>
      <c r="F5" s="2"/>
      <c r="G5" s="2"/>
      <c r="H5" s="2"/>
      <c r="I5" s="2"/>
      <c r="J5" s="2"/>
      <c r="K5" s="2"/>
      <c r="L5" s="2"/>
      <c r="M5" s="2"/>
      <c r="N5" s="2"/>
      <c r="O5" s="16"/>
    </row>
    <row r="6" spans="1:15" x14ac:dyDescent="0.2">
      <c r="A6" s="3"/>
      <c r="B6" s="3"/>
      <c r="C6" s="3"/>
      <c r="D6" s="3"/>
      <c r="E6" s="3"/>
      <c r="F6" s="3"/>
      <c r="G6" s="3"/>
      <c r="H6" s="3"/>
      <c r="I6" s="3"/>
      <c r="J6" s="3"/>
      <c r="K6" s="3"/>
      <c r="L6" s="3"/>
      <c r="M6" s="3"/>
      <c r="N6" s="3"/>
      <c r="O6" s="18"/>
    </row>
    <row r="7" spans="1:15" ht="12.75" thickBot="1" x14ac:dyDescent="0.25">
      <c r="A7" s="3"/>
      <c r="B7" s="3" t="s">
        <v>7</v>
      </c>
      <c r="C7" s="3"/>
      <c r="D7" s="3" t="s">
        <v>8</v>
      </c>
      <c r="E7" s="3"/>
      <c r="F7" s="3"/>
      <c r="G7" s="3"/>
      <c r="H7" s="3"/>
      <c r="I7" s="3"/>
      <c r="J7" s="3"/>
      <c r="K7" s="3"/>
      <c r="L7" s="3"/>
      <c r="M7" s="3"/>
      <c r="N7" s="3"/>
      <c r="O7" s="18"/>
    </row>
    <row r="8" spans="1:15" ht="12.75" thickBot="1" x14ac:dyDescent="0.25">
      <c r="A8" s="3"/>
      <c r="B8" s="20"/>
      <c r="C8" s="3"/>
      <c r="D8" s="20"/>
      <c r="E8" s="14"/>
      <c r="F8" s="14"/>
      <c r="G8" s="14"/>
      <c r="H8" s="14"/>
      <c r="I8" s="14"/>
      <c r="J8" s="14"/>
      <c r="K8" s="14"/>
      <c r="L8" s="14"/>
      <c r="M8" s="14"/>
      <c r="N8" s="3"/>
      <c r="O8" s="18"/>
    </row>
    <row r="9" spans="1:15" x14ac:dyDescent="0.2">
      <c r="A9" s="3"/>
      <c r="B9" s="3"/>
      <c r="C9" s="3"/>
      <c r="D9" s="3"/>
      <c r="E9" s="3"/>
      <c r="F9" s="3"/>
      <c r="G9" s="3"/>
      <c r="H9" s="3"/>
      <c r="I9" s="3"/>
      <c r="J9" s="3"/>
      <c r="K9" s="3"/>
      <c r="L9" s="3"/>
      <c r="M9" s="3"/>
      <c r="N9" s="3"/>
      <c r="O9" s="18"/>
    </row>
    <row r="10" spans="1:15" ht="12.75" thickBot="1" x14ac:dyDescent="0.25">
      <c r="A10" s="3"/>
      <c r="B10" s="3" t="s">
        <v>9</v>
      </c>
      <c r="C10" s="3"/>
      <c r="D10" s="6" t="s">
        <v>10</v>
      </c>
      <c r="E10" s="6"/>
      <c r="F10" s="6"/>
      <c r="G10" s="6"/>
      <c r="H10" s="6"/>
      <c r="I10" s="6"/>
      <c r="J10" s="6"/>
      <c r="K10" s="6"/>
      <c r="L10" s="6"/>
      <c r="M10" s="3"/>
      <c r="N10" s="3"/>
      <c r="O10" s="18"/>
    </row>
    <row r="11" spans="1:15" ht="15" customHeight="1" thickBot="1" x14ac:dyDescent="0.25">
      <c r="A11" s="3"/>
      <c r="B11" s="20"/>
      <c r="C11" s="3"/>
      <c r="D11" s="20"/>
      <c r="E11" s="14"/>
      <c r="F11" s="14"/>
      <c r="G11" s="14"/>
      <c r="H11" s="14"/>
      <c r="I11" s="14"/>
      <c r="J11" s="14"/>
      <c r="K11" s="14"/>
      <c r="L11" s="14"/>
      <c r="M11" s="14"/>
      <c r="N11" s="3"/>
      <c r="O11" s="18"/>
    </row>
    <row r="12" spans="1:15" x14ac:dyDescent="0.2">
      <c r="A12" s="3"/>
      <c r="B12" s="3"/>
      <c r="C12" s="3"/>
      <c r="D12" s="3"/>
      <c r="E12" s="3"/>
      <c r="F12" s="3"/>
      <c r="G12" s="3"/>
      <c r="H12" s="3"/>
      <c r="I12" s="3"/>
      <c r="J12" s="3"/>
      <c r="K12" s="3"/>
      <c r="L12" s="3"/>
      <c r="M12" s="3"/>
      <c r="N12" s="3"/>
      <c r="O12" s="18"/>
    </row>
    <row r="13" spans="1:15" ht="12.75" thickBot="1" x14ac:dyDescent="0.25">
      <c r="A13" s="3"/>
      <c r="B13" s="3" t="s">
        <v>11</v>
      </c>
      <c r="C13" s="3"/>
      <c r="D13" s="6" t="s">
        <v>12</v>
      </c>
      <c r="E13" s="19"/>
      <c r="F13" s="19"/>
      <c r="G13" s="19"/>
      <c r="H13" s="19"/>
      <c r="I13" s="19"/>
      <c r="J13" s="19"/>
      <c r="K13" s="19"/>
      <c r="L13" s="19"/>
      <c r="M13" s="19"/>
      <c r="N13" s="19"/>
      <c r="O13" s="18"/>
    </row>
    <row r="14" spans="1:15" ht="12.75" thickBot="1" x14ac:dyDescent="0.25">
      <c r="A14" s="3"/>
      <c r="B14" s="20"/>
      <c r="C14" s="3"/>
      <c r="D14" s="23"/>
      <c r="E14" s="6"/>
      <c r="F14" s="6"/>
      <c r="G14" s="6"/>
      <c r="H14" s="6"/>
      <c r="I14" s="6"/>
      <c r="J14" s="6"/>
      <c r="K14" s="6"/>
      <c r="L14" s="6"/>
      <c r="M14" s="6"/>
      <c r="N14" s="6"/>
      <c r="O14" s="18"/>
    </row>
    <row r="15" spans="1:15" x14ac:dyDescent="0.2">
      <c r="A15" s="3"/>
      <c r="B15" s="3"/>
      <c r="C15" s="3"/>
      <c r="D15" s="21"/>
      <c r="E15" s="14"/>
      <c r="F15" s="14"/>
      <c r="G15" s="14"/>
      <c r="H15" s="14"/>
      <c r="I15" s="14"/>
      <c r="J15" s="14"/>
      <c r="K15" s="14"/>
      <c r="L15" s="14"/>
      <c r="M15" s="14"/>
      <c r="O15" s="18"/>
    </row>
    <row r="16" spans="1:15" ht="12.75" thickBot="1" x14ac:dyDescent="0.25">
      <c r="A16" s="3"/>
      <c r="B16" s="3" t="s">
        <v>13</v>
      </c>
      <c r="C16" s="3"/>
      <c r="D16" s="21"/>
      <c r="E16" s="14"/>
      <c r="F16" s="14"/>
      <c r="G16" s="14"/>
      <c r="H16" s="14"/>
      <c r="I16" s="14"/>
      <c r="J16" s="14"/>
      <c r="K16" s="14"/>
      <c r="L16" s="14"/>
      <c r="M16" s="14"/>
      <c r="O16" s="18"/>
    </row>
    <row r="17" spans="1:15" ht="12.75" thickBot="1" x14ac:dyDescent="0.25">
      <c r="A17" s="3"/>
      <c r="B17" s="20"/>
      <c r="C17" s="3"/>
      <c r="D17" s="22"/>
      <c r="E17" s="14"/>
      <c r="F17" s="14"/>
      <c r="G17" s="14"/>
      <c r="H17" s="14"/>
      <c r="I17" s="14"/>
      <c r="J17" s="14"/>
      <c r="K17" s="14"/>
      <c r="L17" s="14"/>
      <c r="M17" s="14"/>
      <c r="O17" s="18"/>
    </row>
    <row r="18" spans="1:15" x14ac:dyDescent="0.2">
      <c r="A18" s="3"/>
      <c r="B18" s="3"/>
      <c r="C18" s="3"/>
      <c r="O18" s="18"/>
    </row>
    <row r="19" spans="1:15" x14ac:dyDescent="0.2">
      <c r="A19" s="3"/>
      <c r="B19" s="3"/>
      <c r="C19" s="3"/>
      <c r="O19" s="18"/>
    </row>
    <row r="20" spans="1:15" ht="15" customHeight="1" x14ac:dyDescent="0.2">
      <c r="C20" s="3"/>
      <c r="D20" s="3"/>
      <c r="E20" s="3"/>
      <c r="F20" s="3"/>
      <c r="G20" s="3"/>
      <c r="H20" s="3"/>
      <c r="I20" s="3"/>
      <c r="J20" s="3"/>
      <c r="K20" s="3"/>
      <c r="L20" s="3"/>
      <c r="M20" s="3"/>
      <c r="N20" s="3"/>
      <c r="O20" s="3"/>
    </row>
    <row r="21" spans="1:15" x14ac:dyDescent="0.2">
      <c r="C21" s="3"/>
      <c r="D21" s="3"/>
      <c r="E21" s="3"/>
      <c r="F21" s="3"/>
      <c r="G21" s="3"/>
      <c r="H21" s="3"/>
      <c r="I21" s="3"/>
      <c r="J21" s="3"/>
      <c r="K21" s="3"/>
      <c r="L21" s="3"/>
      <c r="M21" s="3"/>
      <c r="N21" s="3"/>
      <c r="O21" s="3"/>
    </row>
  </sheetData>
  <pageMargins left="0.7" right="0.7" top="0.75" bottom="0.75" header="0.3" footer="0.3"/>
  <pageSetup paperSize="9"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0"/>
  <sheetViews>
    <sheetView tabSelected="1" zoomScaleNormal="100" workbookViewId="0"/>
  </sheetViews>
  <sheetFormatPr defaultColWidth="9" defaultRowHeight="12" x14ac:dyDescent="0.2"/>
  <cols>
    <col min="1" max="1" width="5.5703125" style="24" customWidth="1"/>
    <col min="2" max="2" width="50.7109375" style="24" customWidth="1"/>
    <col min="3" max="3" width="20.85546875" style="24" bestFit="1" customWidth="1"/>
    <col min="4" max="5" width="20.85546875" style="24" customWidth="1"/>
    <col min="6" max="6" width="12.85546875" style="24" bestFit="1" customWidth="1"/>
    <col min="7" max="7" width="19" style="24" customWidth="1"/>
    <col min="8" max="9" width="9" style="24"/>
    <col min="10" max="11" width="10" style="24" bestFit="1" customWidth="1"/>
    <col min="12" max="16384" width="9" style="24"/>
  </cols>
  <sheetData>
    <row r="1" spans="2:11" ht="12" customHeight="1" x14ac:dyDescent="0.2"/>
    <row r="2" spans="2:11" ht="12" customHeight="1" x14ac:dyDescent="0.2"/>
    <row r="3" spans="2:11" ht="12" customHeight="1" x14ac:dyDescent="0.2"/>
    <row r="4" spans="2:11" ht="12" customHeight="1" x14ac:dyDescent="0.2"/>
    <row r="5" spans="2:11" s="25" customFormat="1" ht="66.75" customHeight="1" x14ac:dyDescent="0.35">
      <c r="B5" s="40" t="str">
        <f>Handleiding!B14</f>
        <v>Afvalstromen
Inschrijver dient in dit blad de aangeboden tarieven per afvalsoort weer te geven. Het tarief dient een all-in tarief te zijn dus incl. kosten voor huur, gebruik, schoonmaak etc. van verzamelcontainers, vervoers-, voorrij-, handelingskosten enz.</v>
      </c>
    </row>
    <row r="6" spans="2:11" ht="36" customHeight="1" x14ac:dyDescent="0.2">
      <c r="B6" s="75" t="s">
        <v>94</v>
      </c>
      <c r="C6" s="104" t="s">
        <v>93</v>
      </c>
      <c r="D6" s="104" t="s">
        <v>107</v>
      </c>
      <c r="E6" s="104" t="s">
        <v>108</v>
      </c>
      <c r="F6" s="104" t="s">
        <v>109</v>
      </c>
      <c r="G6" s="104" t="s">
        <v>14</v>
      </c>
      <c r="H6" s="105"/>
      <c r="J6" s="67"/>
    </row>
    <row r="7" spans="2:11" ht="21" customHeight="1" x14ac:dyDescent="0.2">
      <c r="B7" s="74" t="s">
        <v>15</v>
      </c>
      <c r="C7" s="69">
        <v>2500</v>
      </c>
      <c r="D7" s="76">
        <v>0</v>
      </c>
      <c r="E7" s="76">
        <v>0</v>
      </c>
      <c r="F7" s="76">
        <v>0</v>
      </c>
      <c r="G7" s="77">
        <f>(D7+E7+(F7*(C7/1000)))</f>
        <v>0</v>
      </c>
      <c r="J7" s="68"/>
      <c r="K7" s="67"/>
    </row>
    <row r="8" spans="2:11" ht="21" customHeight="1" x14ac:dyDescent="0.2">
      <c r="B8" s="74" t="s">
        <v>16</v>
      </c>
      <c r="C8" s="70">
        <v>45</v>
      </c>
      <c r="D8" s="76">
        <v>0</v>
      </c>
      <c r="E8" s="76">
        <v>0</v>
      </c>
      <c r="F8" s="76">
        <v>0</v>
      </c>
      <c r="G8" s="77">
        <f t="shared" ref="G8:G16" si="0">(D8+E8+(F8*(C8/1000)))</f>
        <v>0</v>
      </c>
      <c r="J8" s="68"/>
      <c r="K8" s="67"/>
    </row>
    <row r="9" spans="2:11" ht="21" customHeight="1" x14ac:dyDescent="0.2">
      <c r="B9" s="74" t="s">
        <v>17</v>
      </c>
      <c r="C9" s="70">
        <v>450</v>
      </c>
      <c r="D9" s="76">
        <v>0</v>
      </c>
      <c r="E9" s="76">
        <v>0</v>
      </c>
      <c r="F9" s="76">
        <v>0</v>
      </c>
      <c r="G9" s="77">
        <f t="shared" si="0"/>
        <v>0</v>
      </c>
      <c r="J9" s="68"/>
      <c r="K9" s="67"/>
    </row>
    <row r="10" spans="2:11" ht="21" customHeight="1" x14ac:dyDescent="0.2">
      <c r="B10" s="74" t="s">
        <v>18</v>
      </c>
      <c r="C10" s="70">
        <v>375</v>
      </c>
      <c r="D10" s="76">
        <v>0</v>
      </c>
      <c r="E10" s="76">
        <v>0</v>
      </c>
      <c r="F10" s="76">
        <v>0</v>
      </c>
      <c r="G10" s="77">
        <f t="shared" si="0"/>
        <v>0</v>
      </c>
      <c r="J10" s="68"/>
      <c r="K10" s="67"/>
    </row>
    <row r="11" spans="2:11" ht="21" customHeight="1" x14ac:dyDescent="0.2">
      <c r="B11" s="74" t="s">
        <v>19</v>
      </c>
      <c r="C11" s="70">
        <v>125</v>
      </c>
      <c r="D11" s="76">
        <v>0</v>
      </c>
      <c r="E11" s="76">
        <v>0</v>
      </c>
      <c r="F11" s="76">
        <v>0</v>
      </c>
      <c r="G11" s="77">
        <f t="shared" si="0"/>
        <v>0</v>
      </c>
      <c r="J11" s="68"/>
      <c r="K11" s="67"/>
    </row>
    <row r="12" spans="2:11" ht="21" customHeight="1" x14ac:dyDescent="0.2">
      <c r="B12" s="74" t="s">
        <v>20</v>
      </c>
      <c r="C12" s="70">
        <v>30</v>
      </c>
      <c r="D12" s="76">
        <v>0</v>
      </c>
      <c r="E12" s="76">
        <v>0</v>
      </c>
      <c r="F12" s="76">
        <v>0</v>
      </c>
      <c r="G12" s="77">
        <f t="shared" si="0"/>
        <v>0</v>
      </c>
      <c r="J12" s="68"/>
      <c r="K12" s="67"/>
    </row>
    <row r="13" spans="2:11" ht="21" customHeight="1" x14ac:dyDescent="0.2">
      <c r="B13" s="74" t="s">
        <v>21</v>
      </c>
      <c r="C13" s="70">
        <v>1100</v>
      </c>
      <c r="D13" s="76">
        <v>0</v>
      </c>
      <c r="E13" s="76">
        <v>0</v>
      </c>
      <c r="F13" s="76">
        <v>0</v>
      </c>
      <c r="G13" s="77">
        <f t="shared" si="0"/>
        <v>0</v>
      </c>
      <c r="J13" s="68"/>
      <c r="K13" s="67"/>
    </row>
    <row r="14" spans="2:11" ht="21" customHeight="1" x14ac:dyDescent="0.2">
      <c r="B14" s="74" t="s">
        <v>92</v>
      </c>
      <c r="C14" s="71" t="s">
        <v>106</v>
      </c>
      <c r="D14" s="77" t="s">
        <v>106</v>
      </c>
      <c r="E14" s="77" t="s">
        <v>106</v>
      </c>
      <c r="F14" s="77" t="s">
        <v>106</v>
      </c>
      <c r="G14" s="77" t="s">
        <v>106</v>
      </c>
      <c r="J14" s="68"/>
      <c r="K14" s="67"/>
    </row>
    <row r="15" spans="2:11" ht="21" customHeight="1" x14ac:dyDescent="0.2">
      <c r="B15" s="74" t="s">
        <v>105</v>
      </c>
      <c r="C15" s="100">
        <v>0</v>
      </c>
      <c r="D15" s="76">
        <v>0</v>
      </c>
      <c r="E15" s="76">
        <v>0</v>
      </c>
      <c r="F15" s="76">
        <v>0</v>
      </c>
      <c r="G15" s="77">
        <f t="shared" si="0"/>
        <v>0</v>
      </c>
      <c r="J15" s="68"/>
      <c r="K15" s="67"/>
    </row>
    <row r="16" spans="2:11" ht="21" customHeight="1" x14ac:dyDescent="0.2">
      <c r="B16" s="74" t="s">
        <v>105</v>
      </c>
      <c r="C16" s="100">
        <v>0</v>
      </c>
      <c r="D16" s="76">
        <v>0</v>
      </c>
      <c r="E16" s="76">
        <v>0</v>
      </c>
      <c r="F16" s="76">
        <v>0</v>
      </c>
      <c r="G16" s="77">
        <f t="shared" si="0"/>
        <v>0</v>
      </c>
      <c r="J16" s="68"/>
      <c r="K16" s="67"/>
    </row>
    <row r="17" spans="2:7" s="78" customFormat="1" ht="21" customHeight="1" x14ac:dyDescent="0.2">
      <c r="B17" s="79" t="s">
        <v>91</v>
      </c>
      <c r="C17" s="79"/>
      <c r="D17" s="79"/>
      <c r="E17" s="79"/>
      <c r="F17" s="79"/>
      <c r="G17" s="101">
        <f>SUM(G7:G16)*8</f>
        <v>0</v>
      </c>
    </row>
    <row r="18" spans="2:7" ht="67.5" x14ac:dyDescent="0.2">
      <c r="B18" s="72" t="s">
        <v>22</v>
      </c>
      <c r="C18" s="73"/>
      <c r="D18" s="73"/>
      <c r="E18" s="73"/>
      <c r="F18" s="73"/>
      <c r="G18" s="73"/>
    </row>
    <row r="19" spans="2:7" ht="22.5" x14ac:dyDescent="0.2">
      <c r="B19" s="72" t="s">
        <v>23</v>
      </c>
      <c r="C19" s="73"/>
      <c r="D19" s="73"/>
      <c r="E19" s="73"/>
      <c r="F19" s="73"/>
      <c r="G19" s="73"/>
    </row>
    <row r="20" spans="2:7" x14ac:dyDescent="0.2">
      <c r="B20" s="73"/>
      <c r="C20" s="73"/>
      <c r="D20" s="73"/>
      <c r="E20" s="73"/>
      <c r="F20" s="73"/>
      <c r="G20" s="73"/>
    </row>
  </sheetData>
  <conditionalFormatting sqref="C7">
    <cfRule type="expression" dxfId="3" priority="4">
      <formula>C7&lt;8%</formula>
    </cfRule>
  </conditionalFormatting>
  <conditionalFormatting sqref="F7">
    <cfRule type="expression" dxfId="2" priority="3">
      <formula>C7&lt;10%</formula>
    </cfRule>
  </conditionalFormatting>
  <conditionalFormatting sqref="C14">
    <cfRule type="expression" dxfId="1" priority="2">
      <formula>C14&lt;10%</formula>
    </cfRule>
  </conditionalFormatting>
  <conditionalFormatting sqref="E7">
    <cfRule type="expression" dxfId="0" priority="1">
      <formula>B7&lt;10%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zoomScaleNormal="100" zoomScaleSheetLayoutView="85" workbookViewId="0">
      <selection activeCell="C33" sqref="C33"/>
    </sheetView>
  </sheetViews>
  <sheetFormatPr defaultColWidth="9" defaultRowHeight="16.7" customHeight="1" x14ac:dyDescent="0.2"/>
  <cols>
    <col min="1" max="1" width="5.5703125" style="27" customWidth="1"/>
    <col min="2" max="2" width="53.28515625" style="27" customWidth="1"/>
    <col min="3" max="3" width="29.5703125" style="27" customWidth="1"/>
    <col min="4" max="4" width="18.7109375" style="27" customWidth="1"/>
    <col min="5" max="5" width="45.85546875" style="27" customWidth="1"/>
    <col min="6" max="6" width="16.5703125" style="27" customWidth="1"/>
    <col min="7" max="7" width="15" style="27" customWidth="1"/>
    <col min="8" max="9" width="16.140625" style="27" customWidth="1"/>
    <col min="10" max="15" width="5.42578125" style="27" customWidth="1"/>
    <col min="16" max="16" width="2.85546875" style="27" customWidth="1"/>
    <col min="17" max="16384" width="9" style="27"/>
  </cols>
  <sheetData>
    <row r="1" spans="1:9" s="5" customFormat="1" ht="12" customHeight="1" x14ac:dyDescent="0.2"/>
    <row r="2" spans="1:9" s="5" customFormat="1" ht="12" customHeight="1" x14ac:dyDescent="0.2"/>
    <row r="3" spans="1:9" s="5" customFormat="1" ht="12" customHeight="1" x14ac:dyDescent="0.2"/>
    <row r="4" spans="1:9" s="5" customFormat="1" ht="12" customHeight="1" x14ac:dyDescent="0.2"/>
    <row r="5" spans="1:9" s="5" customFormat="1" ht="12" customHeight="1" x14ac:dyDescent="0.2"/>
    <row r="6" spans="1:9" s="5" customFormat="1" ht="60" x14ac:dyDescent="0.2">
      <c r="B6" s="41" t="str">
        <f>Handleiding!B16</f>
        <v xml:space="preserve">Afvalinzamelunits in het gebouw
Inschrijver dient zijn tarieven voor koop van de aangeboden bronscheidingsunits op te geven. De aangeboden bronscheidingsunits moeten duidelijk (incl. foto) zijn beschreven in de Inschrijving bij Gunningscriterium 1. </v>
      </c>
      <c r="C6" s="41"/>
      <c r="F6" s="5" t="s">
        <v>99</v>
      </c>
    </row>
    <row r="7" spans="1:9" s="5" customFormat="1" ht="16.7" customHeight="1" x14ac:dyDescent="0.35">
      <c r="A7" s="16"/>
      <c r="B7" s="16"/>
      <c r="C7" s="16"/>
      <c r="D7" s="16"/>
      <c r="E7" s="16"/>
      <c r="F7" s="18"/>
      <c r="G7" s="18"/>
      <c r="H7" s="18"/>
      <c r="I7" s="18"/>
    </row>
    <row r="8" spans="1:9" s="5" customFormat="1" ht="16.7" customHeight="1" x14ac:dyDescent="0.2">
      <c r="A8" s="18"/>
      <c r="B8" s="39"/>
      <c r="C8" s="39"/>
      <c r="D8" s="46" t="s">
        <v>24</v>
      </c>
      <c r="E8" s="46" t="s">
        <v>84</v>
      </c>
      <c r="F8" s="46" t="s">
        <v>25</v>
      </c>
      <c r="G8" s="46" t="s">
        <v>100</v>
      </c>
      <c r="H8" s="46" t="s">
        <v>101</v>
      </c>
      <c r="I8" s="46" t="s">
        <v>102</v>
      </c>
    </row>
    <row r="9" spans="1:9" ht="12.75" x14ac:dyDescent="0.2">
      <c r="A9" s="28"/>
      <c r="B9" s="60" t="s">
        <v>61</v>
      </c>
      <c r="C9" s="60" t="s">
        <v>49</v>
      </c>
      <c r="D9" s="61">
        <v>0</v>
      </c>
      <c r="E9" s="99"/>
      <c r="F9" s="62">
        <v>0</v>
      </c>
      <c r="G9" s="63">
        <f>D9*F9</f>
        <v>0</v>
      </c>
      <c r="H9" s="62">
        <v>0</v>
      </c>
      <c r="I9" s="63">
        <f>D9*H9</f>
        <v>0</v>
      </c>
    </row>
    <row r="10" spans="1:9" ht="12.75" x14ac:dyDescent="0.2">
      <c r="A10" s="28"/>
      <c r="B10" s="60" t="s">
        <v>62</v>
      </c>
      <c r="C10" s="60" t="s">
        <v>51</v>
      </c>
      <c r="D10" s="61">
        <v>0</v>
      </c>
      <c r="E10" s="99"/>
      <c r="F10" s="62">
        <v>0</v>
      </c>
      <c r="G10" s="63">
        <f t="shared" ref="G10:G29" si="0">D10*F10</f>
        <v>0</v>
      </c>
      <c r="H10" s="62">
        <v>0</v>
      </c>
      <c r="I10" s="63">
        <f t="shared" ref="I10:I29" si="1">D10*H10</f>
        <v>0</v>
      </c>
    </row>
    <row r="11" spans="1:9" ht="12.75" x14ac:dyDescent="0.2">
      <c r="A11" s="28"/>
      <c r="B11" s="60" t="s">
        <v>63</v>
      </c>
      <c r="C11" s="60" t="s">
        <v>51</v>
      </c>
      <c r="D11" s="61">
        <v>0</v>
      </c>
      <c r="E11" s="99"/>
      <c r="F11" s="62">
        <v>0</v>
      </c>
      <c r="G11" s="63">
        <f t="shared" si="0"/>
        <v>0</v>
      </c>
      <c r="H11" s="62">
        <v>0</v>
      </c>
      <c r="I11" s="63">
        <f t="shared" si="1"/>
        <v>0</v>
      </c>
    </row>
    <row r="12" spans="1:9" ht="12.75" x14ac:dyDescent="0.2">
      <c r="A12" s="28"/>
      <c r="B12" s="60" t="s">
        <v>64</v>
      </c>
      <c r="C12" s="60" t="s">
        <v>53</v>
      </c>
      <c r="D12" s="61">
        <v>0</v>
      </c>
      <c r="E12" s="99"/>
      <c r="F12" s="62">
        <v>0</v>
      </c>
      <c r="G12" s="63">
        <f t="shared" si="0"/>
        <v>0</v>
      </c>
      <c r="H12" s="62">
        <v>0</v>
      </c>
      <c r="I12" s="63">
        <f t="shared" si="1"/>
        <v>0</v>
      </c>
    </row>
    <row r="13" spans="1:9" ht="12.75" x14ac:dyDescent="0.2">
      <c r="A13" s="28"/>
      <c r="B13" s="60" t="s">
        <v>65</v>
      </c>
      <c r="C13" s="60" t="s">
        <v>54</v>
      </c>
      <c r="D13" s="61">
        <v>0</v>
      </c>
      <c r="E13" s="99"/>
      <c r="F13" s="62">
        <v>0</v>
      </c>
      <c r="G13" s="63">
        <f t="shared" si="0"/>
        <v>0</v>
      </c>
      <c r="H13" s="62">
        <v>0</v>
      </c>
      <c r="I13" s="63">
        <f t="shared" si="1"/>
        <v>0</v>
      </c>
    </row>
    <row r="14" spans="1:9" ht="12.75" x14ac:dyDescent="0.2">
      <c r="A14" s="28"/>
      <c r="B14" s="60" t="s">
        <v>66</v>
      </c>
      <c r="C14" s="60" t="s">
        <v>55</v>
      </c>
      <c r="D14" s="61">
        <v>0</v>
      </c>
      <c r="E14" s="99"/>
      <c r="F14" s="62">
        <v>0</v>
      </c>
      <c r="G14" s="63">
        <f t="shared" si="0"/>
        <v>0</v>
      </c>
      <c r="H14" s="62">
        <v>0</v>
      </c>
      <c r="I14" s="63">
        <f t="shared" si="1"/>
        <v>0</v>
      </c>
    </row>
    <row r="15" spans="1:9" ht="12.75" x14ac:dyDescent="0.2">
      <c r="A15" s="28"/>
      <c r="B15" s="60" t="s">
        <v>67</v>
      </c>
      <c r="C15" s="60" t="s">
        <v>56</v>
      </c>
      <c r="D15" s="61">
        <v>0</v>
      </c>
      <c r="E15" s="99"/>
      <c r="F15" s="62">
        <v>0</v>
      </c>
      <c r="G15" s="63">
        <f t="shared" si="0"/>
        <v>0</v>
      </c>
      <c r="H15" s="62">
        <v>0</v>
      </c>
      <c r="I15" s="63">
        <f t="shared" si="1"/>
        <v>0</v>
      </c>
    </row>
    <row r="16" spans="1:9" ht="12.75" x14ac:dyDescent="0.2">
      <c r="A16" s="28"/>
      <c r="B16" s="60" t="s">
        <v>68</v>
      </c>
      <c r="C16" s="60" t="s">
        <v>53</v>
      </c>
      <c r="D16" s="61">
        <v>0</v>
      </c>
      <c r="E16" s="99"/>
      <c r="F16" s="62">
        <v>0</v>
      </c>
      <c r="G16" s="63">
        <f t="shared" si="0"/>
        <v>0</v>
      </c>
      <c r="H16" s="62">
        <v>0</v>
      </c>
      <c r="I16" s="63">
        <f t="shared" si="1"/>
        <v>0</v>
      </c>
    </row>
    <row r="17" spans="1:9" ht="12.75" x14ac:dyDescent="0.2">
      <c r="A17" s="28"/>
      <c r="B17" s="60" t="s">
        <v>69</v>
      </c>
      <c r="C17" s="60" t="s">
        <v>55</v>
      </c>
      <c r="D17" s="61">
        <v>0</v>
      </c>
      <c r="E17" s="99"/>
      <c r="F17" s="62">
        <v>0</v>
      </c>
      <c r="G17" s="63">
        <f t="shared" si="0"/>
        <v>0</v>
      </c>
      <c r="H17" s="62">
        <v>0</v>
      </c>
      <c r="I17" s="63">
        <f t="shared" si="1"/>
        <v>0</v>
      </c>
    </row>
    <row r="18" spans="1:9" ht="12.75" x14ac:dyDescent="0.2">
      <c r="A18" s="28"/>
      <c r="B18" s="60" t="s">
        <v>70</v>
      </c>
      <c r="C18" s="60" t="s">
        <v>55</v>
      </c>
      <c r="D18" s="61">
        <v>0</v>
      </c>
      <c r="E18" s="99"/>
      <c r="F18" s="62">
        <v>0</v>
      </c>
      <c r="G18" s="63">
        <f t="shared" si="0"/>
        <v>0</v>
      </c>
      <c r="H18" s="62">
        <v>0</v>
      </c>
      <c r="I18" s="63">
        <f t="shared" si="1"/>
        <v>0</v>
      </c>
    </row>
    <row r="19" spans="1:9" ht="12.75" x14ac:dyDescent="0.2">
      <c r="A19" s="28"/>
      <c r="B19" s="60" t="s">
        <v>104</v>
      </c>
      <c r="C19" s="60" t="s">
        <v>55</v>
      </c>
      <c r="D19" s="61">
        <v>0</v>
      </c>
      <c r="E19" s="99"/>
      <c r="F19" s="62">
        <v>0</v>
      </c>
      <c r="G19" s="63">
        <f t="shared" si="0"/>
        <v>0</v>
      </c>
      <c r="H19" s="62">
        <v>0</v>
      </c>
      <c r="I19" s="63">
        <f t="shared" si="1"/>
        <v>0</v>
      </c>
    </row>
    <row r="20" spans="1:9" ht="12.75" x14ac:dyDescent="0.2">
      <c r="A20" s="28"/>
      <c r="B20" s="60" t="s">
        <v>71</v>
      </c>
      <c r="C20" s="60" t="s">
        <v>57</v>
      </c>
      <c r="D20" s="61">
        <v>0</v>
      </c>
      <c r="E20" s="99"/>
      <c r="F20" s="62">
        <v>0</v>
      </c>
      <c r="G20" s="63">
        <f t="shared" si="0"/>
        <v>0</v>
      </c>
      <c r="H20" s="62">
        <v>0</v>
      </c>
      <c r="I20" s="63">
        <f t="shared" si="1"/>
        <v>0</v>
      </c>
    </row>
    <row r="21" spans="1:9" ht="12.75" x14ac:dyDescent="0.2">
      <c r="A21" s="28"/>
      <c r="B21" s="60" t="s">
        <v>71</v>
      </c>
      <c r="C21" s="60" t="s">
        <v>57</v>
      </c>
      <c r="D21" s="61">
        <v>0</v>
      </c>
      <c r="E21" s="99"/>
      <c r="F21" s="62">
        <v>0</v>
      </c>
      <c r="G21" s="63">
        <f t="shared" si="0"/>
        <v>0</v>
      </c>
      <c r="H21" s="62">
        <v>0</v>
      </c>
      <c r="I21" s="63">
        <f t="shared" si="1"/>
        <v>0</v>
      </c>
    </row>
    <row r="22" spans="1:9" ht="12.75" x14ac:dyDescent="0.2">
      <c r="A22" s="28"/>
      <c r="B22" s="60" t="s">
        <v>72</v>
      </c>
      <c r="C22" s="60" t="s">
        <v>58</v>
      </c>
      <c r="D22" s="61">
        <v>0</v>
      </c>
      <c r="E22" s="99"/>
      <c r="F22" s="62">
        <v>0</v>
      </c>
      <c r="G22" s="63">
        <f t="shared" si="0"/>
        <v>0</v>
      </c>
      <c r="H22" s="62">
        <v>0</v>
      </c>
      <c r="I22" s="63">
        <f t="shared" si="1"/>
        <v>0</v>
      </c>
    </row>
    <row r="23" spans="1:9" ht="12.75" x14ac:dyDescent="0.2">
      <c r="A23" s="28"/>
      <c r="B23" s="60" t="s">
        <v>72</v>
      </c>
      <c r="C23" s="60" t="s">
        <v>58</v>
      </c>
      <c r="D23" s="61">
        <v>0</v>
      </c>
      <c r="E23" s="99"/>
      <c r="F23" s="62">
        <v>0</v>
      </c>
      <c r="G23" s="63">
        <f t="shared" si="0"/>
        <v>0</v>
      </c>
      <c r="H23" s="62">
        <v>0</v>
      </c>
      <c r="I23" s="63">
        <f t="shared" si="1"/>
        <v>0</v>
      </c>
    </row>
    <row r="24" spans="1:9" ht="12.75" x14ac:dyDescent="0.2">
      <c r="A24" s="28"/>
      <c r="B24" s="60" t="s">
        <v>73</v>
      </c>
      <c r="C24" s="60" t="s">
        <v>59</v>
      </c>
      <c r="D24" s="61">
        <v>0</v>
      </c>
      <c r="E24" s="99"/>
      <c r="F24" s="62">
        <v>0</v>
      </c>
      <c r="G24" s="63">
        <f t="shared" si="0"/>
        <v>0</v>
      </c>
      <c r="H24" s="62">
        <v>0</v>
      </c>
      <c r="I24" s="63">
        <f t="shared" si="1"/>
        <v>0</v>
      </c>
    </row>
    <row r="25" spans="1:9" ht="12.75" x14ac:dyDescent="0.2">
      <c r="A25" s="28"/>
      <c r="B25" s="60" t="s">
        <v>74</v>
      </c>
      <c r="C25" s="60" t="s">
        <v>59</v>
      </c>
      <c r="D25" s="61">
        <v>0</v>
      </c>
      <c r="E25" s="99"/>
      <c r="F25" s="62">
        <v>0</v>
      </c>
      <c r="G25" s="63">
        <f t="shared" si="0"/>
        <v>0</v>
      </c>
      <c r="H25" s="62">
        <v>0</v>
      </c>
      <c r="I25" s="63">
        <f t="shared" si="1"/>
        <v>0</v>
      </c>
    </row>
    <row r="26" spans="1:9" ht="12.75" x14ac:dyDescent="0.2">
      <c r="A26" s="28"/>
      <c r="B26" s="60" t="s">
        <v>75</v>
      </c>
      <c r="C26" s="60" t="s">
        <v>59</v>
      </c>
      <c r="D26" s="61">
        <v>0</v>
      </c>
      <c r="E26" s="99"/>
      <c r="F26" s="62">
        <v>0</v>
      </c>
      <c r="G26" s="63">
        <f t="shared" si="0"/>
        <v>0</v>
      </c>
      <c r="H26" s="62">
        <v>0</v>
      </c>
      <c r="I26" s="63">
        <f t="shared" si="1"/>
        <v>0</v>
      </c>
    </row>
    <row r="27" spans="1:9" ht="12.75" x14ac:dyDescent="0.2">
      <c r="A27" s="28"/>
      <c r="B27" s="60" t="s">
        <v>76</v>
      </c>
      <c r="C27" s="60" t="s">
        <v>59</v>
      </c>
      <c r="D27" s="61">
        <v>0</v>
      </c>
      <c r="E27" s="99"/>
      <c r="F27" s="62">
        <v>0</v>
      </c>
      <c r="G27" s="63">
        <f t="shared" si="0"/>
        <v>0</v>
      </c>
      <c r="H27" s="62">
        <v>0</v>
      </c>
      <c r="I27" s="63">
        <f t="shared" si="1"/>
        <v>0</v>
      </c>
    </row>
    <row r="28" spans="1:9" ht="12.75" x14ac:dyDescent="0.2">
      <c r="A28" s="28"/>
      <c r="B28" s="60" t="s">
        <v>77</v>
      </c>
      <c r="C28" s="60" t="s">
        <v>59</v>
      </c>
      <c r="D28" s="61">
        <v>0</v>
      </c>
      <c r="E28" s="99"/>
      <c r="F28" s="62">
        <v>0</v>
      </c>
      <c r="G28" s="63">
        <f t="shared" si="0"/>
        <v>0</v>
      </c>
      <c r="H28" s="62">
        <v>0</v>
      </c>
      <c r="I28" s="63">
        <f t="shared" si="1"/>
        <v>0</v>
      </c>
    </row>
    <row r="29" spans="1:9" ht="12.75" x14ac:dyDescent="0.2">
      <c r="A29" s="28"/>
      <c r="B29" s="60" t="s">
        <v>78</v>
      </c>
      <c r="C29" s="60" t="s">
        <v>60</v>
      </c>
      <c r="D29" s="61">
        <v>0</v>
      </c>
      <c r="E29" s="99"/>
      <c r="F29" s="62">
        <v>0</v>
      </c>
      <c r="G29" s="63">
        <f t="shared" si="0"/>
        <v>0</v>
      </c>
      <c r="H29" s="62">
        <v>0</v>
      </c>
      <c r="I29" s="63">
        <f t="shared" si="1"/>
        <v>0</v>
      </c>
    </row>
    <row r="30" spans="1:9" ht="12.75" x14ac:dyDescent="0.2">
      <c r="A30" s="28"/>
      <c r="B30" s="60" t="s">
        <v>105</v>
      </c>
      <c r="C30" s="102"/>
      <c r="D30" s="61">
        <v>0</v>
      </c>
      <c r="E30" s="102"/>
      <c r="F30" s="62">
        <v>0</v>
      </c>
      <c r="G30" s="63">
        <f t="shared" ref="G30:G37" si="2">D30*F30</f>
        <v>0</v>
      </c>
      <c r="H30" s="62">
        <v>0</v>
      </c>
      <c r="I30" s="63">
        <f t="shared" ref="I30:I37" si="3">D30*H30</f>
        <v>0</v>
      </c>
    </row>
    <row r="31" spans="1:9" ht="12.75" x14ac:dyDescent="0.2">
      <c r="A31" s="28"/>
      <c r="B31" s="60" t="s">
        <v>105</v>
      </c>
      <c r="C31" s="102"/>
      <c r="D31" s="61">
        <v>0</v>
      </c>
      <c r="E31" s="102"/>
      <c r="F31" s="62">
        <v>0</v>
      </c>
      <c r="G31" s="63">
        <f t="shared" si="2"/>
        <v>0</v>
      </c>
      <c r="H31" s="62">
        <v>0</v>
      </c>
      <c r="I31" s="63">
        <f t="shared" si="3"/>
        <v>0</v>
      </c>
    </row>
    <row r="32" spans="1:9" ht="12.75" x14ac:dyDescent="0.2">
      <c r="A32" s="28"/>
      <c r="B32" s="60" t="s">
        <v>105</v>
      </c>
      <c r="C32" s="102"/>
      <c r="D32" s="61">
        <v>0</v>
      </c>
      <c r="E32" s="102"/>
      <c r="F32" s="62">
        <v>0</v>
      </c>
      <c r="G32" s="63">
        <f t="shared" si="2"/>
        <v>0</v>
      </c>
      <c r="H32" s="62">
        <v>0</v>
      </c>
      <c r="I32" s="63">
        <f t="shared" si="3"/>
        <v>0</v>
      </c>
    </row>
    <row r="33" spans="1:12" ht="12.75" x14ac:dyDescent="0.2">
      <c r="A33" s="28"/>
      <c r="B33" s="60" t="s">
        <v>105</v>
      </c>
      <c r="C33" s="102"/>
      <c r="D33" s="61">
        <v>0</v>
      </c>
      <c r="E33" s="102"/>
      <c r="F33" s="62">
        <v>0</v>
      </c>
      <c r="G33" s="63">
        <f t="shared" si="2"/>
        <v>0</v>
      </c>
      <c r="H33" s="62">
        <v>0</v>
      </c>
      <c r="I33" s="63">
        <f t="shared" si="3"/>
        <v>0</v>
      </c>
    </row>
    <row r="34" spans="1:12" ht="12.75" x14ac:dyDescent="0.2">
      <c r="A34" s="28"/>
      <c r="B34" s="60" t="s">
        <v>105</v>
      </c>
      <c r="C34" s="102"/>
      <c r="D34" s="61">
        <v>0</v>
      </c>
      <c r="E34" s="102"/>
      <c r="F34" s="62">
        <v>0</v>
      </c>
      <c r="G34" s="63">
        <f t="shared" si="2"/>
        <v>0</v>
      </c>
      <c r="H34" s="62">
        <v>0</v>
      </c>
      <c r="I34" s="63">
        <f t="shared" si="3"/>
        <v>0</v>
      </c>
    </row>
    <row r="35" spans="1:12" ht="12.75" x14ac:dyDescent="0.2">
      <c r="A35" s="28"/>
      <c r="B35" s="60" t="s">
        <v>105</v>
      </c>
      <c r="C35" s="102"/>
      <c r="D35" s="61">
        <v>0</v>
      </c>
      <c r="E35" s="102"/>
      <c r="F35" s="62">
        <v>0</v>
      </c>
      <c r="G35" s="63">
        <f t="shared" si="2"/>
        <v>0</v>
      </c>
      <c r="H35" s="62">
        <v>0</v>
      </c>
      <c r="I35" s="63">
        <f t="shared" si="3"/>
        <v>0</v>
      </c>
    </row>
    <row r="36" spans="1:12" ht="12.75" x14ac:dyDescent="0.2">
      <c r="A36" s="28"/>
      <c r="B36" s="60" t="s">
        <v>105</v>
      </c>
      <c r="C36" s="102"/>
      <c r="D36" s="61">
        <v>0</v>
      </c>
      <c r="E36" s="102"/>
      <c r="F36" s="62">
        <v>0</v>
      </c>
      <c r="G36" s="63">
        <f t="shared" si="2"/>
        <v>0</v>
      </c>
      <c r="H36" s="62">
        <v>0</v>
      </c>
      <c r="I36" s="63">
        <f t="shared" si="3"/>
        <v>0</v>
      </c>
    </row>
    <row r="37" spans="1:12" ht="12.75" x14ac:dyDescent="0.2">
      <c r="A37" s="28"/>
      <c r="B37" s="60" t="s">
        <v>105</v>
      </c>
      <c r="C37" s="102"/>
      <c r="D37" s="61">
        <v>0</v>
      </c>
      <c r="E37" s="102"/>
      <c r="F37" s="62">
        <v>0</v>
      </c>
      <c r="G37" s="63">
        <f t="shared" si="2"/>
        <v>0</v>
      </c>
      <c r="H37" s="62">
        <v>0</v>
      </c>
      <c r="I37" s="63">
        <f t="shared" si="3"/>
        <v>0</v>
      </c>
    </row>
    <row r="38" spans="1:12" s="59" customFormat="1" ht="12.75" x14ac:dyDescent="0.2">
      <c r="A38" s="56"/>
      <c r="B38" s="54" t="s">
        <v>98</v>
      </c>
      <c r="C38" s="54"/>
      <c r="D38" s="57"/>
      <c r="E38" s="98"/>
      <c r="F38" s="55"/>
      <c r="G38" s="58">
        <f>SUM(G9:G37)</f>
        <v>0</v>
      </c>
      <c r="H38" s="55"/>
      <c r="I38" s="58">
        <f>SUM(I9:I37)</f>
        <v>0</v>
      </c>
    </row>
    <row r="39" spans="1:12" ht="14.45" customHeight="1" x14ac:dyDescent="0.2">
      <c r="A39" s="28"/>
      <c r="B39" s="38"/>
      <c r="C39" s="38"/>
      <c r="D39" s="38"/>
      <c r="E39" s="38"/>
      <c r="F39" s="30"/>
      <c r="G39" s="30"/>
      <c r="H39" s="30"/>
      <c r="I39" s="30"/>
      <c r="L39" s="29"/>
    </row>
    <row r="40" spans="1:12" ht="14.45" customHeight="1" x14ac:dyDescent="0.2">
      <c r="A40" s="28"/>
      <c r="B40" s="44" t="s">
        <v>79</v>
      </c>
      <c r="C40" s="44"/>
      <c r="D40" s="38"/>
      <c r="E40" s="38"/>
      <c r="F40" s="30"/>
      <c r="G40" s="30"/>
      <c r="H40" s="30"/>
      <c r="I40" s="30"/>
      <c r="L40" s="29"/>
    </row>
    <row r="41" spans="1:12" ht="14.45" customHeight="1" x14ac:dyDescent="0.2">
      <c r="A41" s="28"/>
      <c r="B41" s="44"/>
      <c r="C41" s="44"/>
      <c r="D41" s="38"/>
      <c r="E41" s="38"/>
      <c r="F41" s="30"/>
      <c r="G41" s="30"/>
      <c r="H41" s="30"/>
      <c r="I41" s="30"/>
      <c r="L41" s="29"/>
    </row>
    <row r="42" spans="1:12" ht="14.45" customHeight="1" x14ac:dyDescent="0.2">
      <c r="A42" s="28"/>
      <c r="B42" s="38"/>
      <c r="C42" s="38"/>
      <c r="D42" s="38"/>
      <c r="E42" s="38"/>
      <c r="F42" s="30"/>
      <c r="G42" s="30"/>
      <c r="H42" s="30"/>
      <c r="I42" s="30"/>
    </row>
    <row r="43" spans="1:12" ht="14.45" customHeight="1" x14ac:dyDescent="0.2">
      <c r="A43" s="28"/>
      <c r="B43" s="36"/>
      <c r="C43" s="36"/>
      <c r="D43" s="36"/>
      <c r="E43" s="36"/>
      <c r="F43" s="30"/>
      <c r="G43" s="30"/>
      <c r="H43" s="30"/>
      <c r="I43" s="30"/>
    </row>
    <row r="44" spans="1:12" ht="14.45" customHeight="1" x14ac:dyDescent="0.2">
      <c r="A44" s="28"/>
      <c r="B44" s="36"/>
      <c r="C44" s="36"/>
      <c r="D44" s="36"/>
      <c r="E44" s="36"/>
      <c r="F44" s="30"/>
      <c r="G44" s="30"/>
      <c r="H44" s="30"/>
      <c r="I44" s="30"/>
    </row>
    <row r="45" spans="1:12" ht="14.45" customHeight="1" x14ac:dyDescent="0.2">
      <c r="A45" s="28"/>
      <c r="B45" s="36"/>
      <c r="C45" s="36"/>
      <c r="D45" s="36"/>
      <c r="E45" s="36"/>
      <c r="F45" s="30"/>
      <c r="G45" s="30"/>
      <c r="H45" s="30"/>
      <c r="I45" s="30"/>
    </row>
    <row r="46" spans="1:12" ht="14.45" customHeight="1" x14ac:dyDescent="0.2">
      <c r="A46" s="28"/>
      <c r="B46" s="36"/>
      <c r="C46" s="36"/>
      <c r="D46" s="36"/>
      <c r="E46" s="36"/>
      <c r="F46" s="30"/>
      <c r="G46" s="30"/>
      <c r="H46" s="30"/>
      <c r="I46" s="30"/>
    </row>
    <row r="47" spans="1:12" ht="14.45" customHeight="1" x14ac:dyDescent="0.2">
      <c r="A47" s="28"/>
      <c r="B47" s="36"/>
      <c r="C47" s="36"/>
      <c r="D47" s="36"/>
      <c r="E47" s="36"/>
      <c r="F47" s="30"/>
      <c r="H47" s="30"/>
    </row>
    <row r="48" spans="1:12" ht="14.45" customHeight="1" x14ac:dyDescent="0.2">
      <c r="A48" s="28"/>
      <c r="B48" s="36"/>
      <c r="C48" s="36"/>
      <c r="D48" s="36"/>
      <c r="E48" s="36"/>
      <c r="F48" s="30"/>
      <c r="H48" s="30"/>
    </row>
    <row r="49" spans="1:9" ht="14.45" customHeight="1" x14ac:dyDescent="0.2">
      <c r="A49" s="28"/>
      <c r="B49" s="36"/>
      <c r="C49" s="36"/>
      <c r="D49" s="36"/>
      <c r="E49" s="36"/>
      <c r="F49" s="30"/>
      <c r="H49" s="30"/>
    </row>
    <row r="50" spans="1:9" ht="14.45" customHeight="1" x14ac:dyDescent="0.2">
      <c r="A50" s="28"/>
      <c r="B50" s="28"/>
      <c r="C50" s="28"/>
      <c r="D50" s="28"/>
      <c r="E50" s="28"/>
      <c r="F50" s="28"/>
      <c r="H50" s="28"/>
    </row>
    <row r="51" spans="1:9" ht="14.45" customHeight="1" x14ac:dyDescent="0.25">
      <c r="A51" s="28"/>
      <c r="B51" s="26"/>
      <c r="C51" s="26"/>
      <c r="D51" s="26"/>
      <c r="E51" s="26"/>
      <c r="F51" s="26"/>
      <c r="H51" s="26"/>
    </row>
    <row r="52" spans="1:9" ht="16.7" customHeight="1" x14ac:dyDescent="0.2">
      <c r="A52" s="28"/>
      <c r="B52" s="30"/>
      <c r="C52" s="30"/>
      <c r="D52" s="30"/>
      <c r="E52" s="30"/>
      <c r="F52" s="30"/>
      <c r="G52" s="28"/>
      <c r="H52" s="30"/>
      <c r="I52" s="28"/>
    </row>
    <row r="53" spans="1:9" ht="16.7" customHeight="1" x14ac:dyDescent="0.25">
      <c r="A53" s="26"/>
      <c r="G53" s="26"/>
      <c r="I53" s="26"/>
    </row>
    <row r="54" spans="1:9" ht="16.7" customHeight="1" x14ac:dyDescent="0.2">
      <c r="A54" s="30"/>
    </row>
  </sheetData>
  <pageMargins left="0.7" right="0.7" top="0.75" bottom="0.75" header="0.3" footer="0.3"/>
  <pageSetup paperSize="9" scale="6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zoomScaleSheetLayoutView="85" workbookViewId="0">
      <selection activeCell="C13" sqref="C13"/>
    </sheetView>
  </sheetViews>
  <sheetFormatPr defaultColWidth="9" defaultRowHeight="12.75" x14ac:dyDescent="0.2"/>
  <cols>
    <col min="1" max="1" width="5.5703125" style="31" customWidth="1"/>
    <col min="2" max="2" width="41.140625" style="31" customWidth="1"/>
    <col min="3" max="4" width="37.140625" style="31" customWidth="1"/>
    <col min="5" max="7" width="25.42578125" style="31" customWidth="1"/>
    <col min="8" max="8" width="4.85546875" style="31" customWidth="1"/>
    <col min="9" max="9" width="2.7109375" style="31" customWidth="1"/>
    <col min="10" max="16384" width="9" style="31"/>
  </cols>
  <sheetData>
    <row r="1" spans="1:9" ht="12" customHeight="1" x14ac:dyDescent="0.2"/>
    <row r="2" spans="1:9" ht="12" customHeight="1" x14ac:dyDescent="0.2"/>
    <row r="3" spans="1:9" ht="12" customHeight="1" x14ac:dyDescent="0.2"/>
    <row r="4" spans="1:9" ht="12" customHeight="1" x14ac:dyDescent="0.2"/>
    <row r="5" spans="1:9" ht="12" customHeight="1" x14ac:dyDescent="0.2"/>
    <row r="6" spans="1:9" ht="63.75" customHeight="1" x14ac:dyDescent="0.2">
      <c r="B6" s="43" t="str">
        <f>Handleiding!B18</f>
        <v xml:space="preserve">Coaching &amp; Advies
Inschrijver dient zijn uurtarieven voor coaching &amp; advies obv 3 type functionarissen op te geven. De uitwerking hiervan dient terug te komen in Gunningcriterium 1. </v>
      </c>
    </row>
    <row r="7" spans="1:9" ht="15" customHeight="1" x14ac:dyDescent="0.35">
      <c r="A7" s="1"/>
      <c r="B7" s="42"/>
      <c r="C7" s="16"/>
      <c r="D7" s="16"/>
      <c r="E7" s="16"/>
      <c r="F7" s="16"/>
      <c r="G7" s="16"/>
      <c r="H7" s="16"/>
    </row>
    <row r="8" spans="1:9" ht="21" customHeight="1" x14ac:dyDescent="0.35">
      <c r="A8" s="1"/>
      <c r="B8" s="47"/>
      <c r="C8" s="47" t="s">
        <v>80</v>
      </c>
      <c r="D8" s="47" t="s">
        <v>81</v>
      </c>
      <c r="E8" s="16"/>
      <c r="F8" s="16"/>
      <c r="H8" s="1"/>
    </row>
    <row r="9" spans="1:9" s="27" customFormat="1" ht="21" customHeight="1" x14ac:dyDescent="0.25">
      <c r="A9" s="26"/>
      <c r="B9" s="85" t="s">
        <v>26</v>
      </c>
      <c r="C9" s="65">
        <v>0</v>
      </c>
      <c r="D9" s="65">
        <v>0</v>
      </c>
      <c r="E9" s="103"/>
      <c r="F9" s="103"/>
      <c r="H9" s="26"/>
    </row>
    <row r="10" spans="1:9" s="27" customFormat="1" ht="21" customHeight="1" x14ac:dyDescent="0.25">
      <c r="A10" s="26"/>
      <c r="B10" s="51"/>
      <c r="C10" s="52"/>
      <c r="D10" s="52"/>
      <c r="E10" s="53"/>
      <c r="F10" s="53"/>
      <c r="H10" s="26"/>
    </row>
    <row r="11" spans="1:9" ht="21" customHeight="1" x14ac:dyDescent="0.25">
      <c r="A11" s="1"/>
      <c r="B11" s="48"/>
      <c r="C11" s="49"/>
      <c r="D11" s="37"/>
      <c r="E11" s="50"/>
      <c r="F11" s="37"/>
      <c r="G11" s="37"/>
      <c r="H11" s="27"/>
      <c r="I11" s="1"/>
    </row>
    <row r="12" spans="1:9" ht="21" customHeight="1" x14ac:dyDescent="0.25">
      <c r="A12" s="1"/>
      <c r="B12" s="47" t="s">
        <v>27</v>
      </c>
      <c r="C12" s="47" t="s">
        <v>80</v>
      </c>
      <c r="D12" s="47" t="s">
        <v>81</v>
      </c>
      <c r="E12" s="37"/>
      <c r="F12" s="37"/>
      <c r="G12" s="27"/>
      <c r="H12" s="1"/>
    </row>
    <row r="13" spans="1:9" ht="21" customHeight="1" x14ac:dyDescent="0.25">
      <c r="A13" s="1"/>
      <c r="B13" s="81" t="s">
        <v>28</v>
      </c>
      <c r="C13" s="64">
        <f>42*2</f>
        <v>84</v>
      </c>
      <c r="D13" s="64">
        <f>12*3.5</f>
        <v>42</v>
      </c>
      <c r="E13" s="37"/>
      <c r="F13" s="37"/>
      <c r="G13" s="27"/>
      <c r="H13" s="1"/>
    </row>
    <row r="14" spans="1:9" ht="21" customHeight="1" x14ac:dyDescent="0.25">
      <c r="A14" s="1"/>
      <c r="B14" s="81" t="s">
        <v>29</v>
      </c>
      <c r="C14" s="64">
        <f t="shared" ref="C14:C16" si="0">42*2</f>
        <v>84</v>
      </c>
      <c r="D14" s="64">
        <f t="shared" ref="D14:D16" si="1">12*3.5</f>
        <v>42</v>
      </c>
      <c r="E14" s="37"/>
      <c r="F14" s="37"/>
      <c r="G14" s="27"/>
      <c r="H14" s="1"/>
    </row>
    <row r="15" spans="1:9" ht="21" customHeight="1" x14ac:dyDescent="0.25">
      <c r="A15" s="1"/>
      <c r="B15" s="81" t="s">
        <v>30</v>
      </c>
      <c r="C15" s="64">
        <f t="shared" si="0"/>
        <v>84</v>
      </c>
      <c r="D15" s="64">
        <f t="shared" si="1"/>
        <v>42</v>
      </c>
      <c r="E15" s="37"/>
      <c r="F15" s="37"/>
      <c r="G15" s="27"/>
      <c r="H15" s="1"/>
    </row>
    <row r="16" spans="1:9" ht="21" customHeight="1" x14ac:dyDescent="0.25">
      <c r="A16" s="1"/>
      <c r="B16" s="81" t="s">
        <v>31</v>
      </c>
      <c r="C16" s="64">
        <f t="shared" si="0"/>
        <v>84</v>
      </c>
      <c r="D16" s="64">
        <f t="shared" si="1"/>
        <v>42</v>
      </c>
      <c r="E16" s="37"/>
      <c r="F16" s="37"/>
      <c r="G16" s="27"/>
      <c r="H16" s="1"/>
    </row>
    <row r="17" spans="1:9" ht="21" customHeight="1" x14ac:dyDescent="0.25">
      <c r="A17" s="1"/>
      <c r="B17" s="81" t="s">
        <v>32</v>
      </c>
      <c r="C17" s="64">
        <f>42*1.5</f>
        <v>63</v>
      </c>
      <c r="D17" s="64">
        <f>12*2.5</f>
        <v>30</v>
      </c>
      <c r="E17" s="37"/>
      <c r="F17" s="37"/>
      <c r="G17" s="27"/>
      <c r="H17" s="1"/>
    </row>
    <row r="18" spans="1:9" ht="21" customHeight="1" x14ac:dyDescent="0.25">
      <c r="A18" s="1"/>
      <c r="B18" s="81" t="s">
        <v>33</v>
      </c>
      <c r="C18" s="64">
        <f t="shared" ref="C18:C20" si="2">42*1.5</f>
        <v>63</v>
      </c>
      <c r="D18" s="64">
        <f>12*2.5</f>
        <v>30</v>
      </c>
      <c r="E18" s="37"/>
      <c r="F18" s="37"/>
      <c r="G18" s="27"/>
      <c r="H18" s="1"/>
    </row>
    <row r="19" spans="1:9" ht="21" customHeight="1" x14ac:dyDescent="0.25">
      <c r="A19" s="1"/>
      <c r="B19" s="81" t="s">
        <v>34</v>
      </c>
      <c r="C19" s="64">
        <f t="shared" si="2"/>
        <v>63</v>
      </c>
      <c r="D19" s="64">
        <f>12*1.5</f>
        <v>18</v>
      </c>
      <c r="E19" s="37"/>
      <c r="F19" s="37"/>
      <c r="G19" s="27"/>
      <c r="H19" s="1"/>
    </row>
    <row r="20" spans="1:9" ht="21" customHeight="1" x14ac:dyDescent="0.25">
      <c r="A20" s="1"/>
      <c r="B20" s="81" t="s">
        <v>35</v>
      </c>
      <c r="C20" s="64">
        <f t="shared" si="2"/>
        <v>63</v>
      </c>
      <c r="D20" s="64">
        <f>12*1.5</f>
        <v>18</v>
      </c>
      <c r="E20" s="37"/>
      <c r="F20" s="37"/>
      <c r="G20" s="27"/>
      <c r="H20" s="1"/>
    </row>
    <row r="21" spans="1:9" ht="21" customHeight="1" x14ac:dyDescent="0.25">
      <c r="A21" s="1"/>
      <c r="B21" s="84" t="s">
        <v>96</v>
      </c>
      <c r="C21" s="82">
        <f>SUM(C13:C20)</f>
        <v>588</v>
      </c>
      <c r="D21" s="82">
        <f>SUM(D13:D20)</f>
        <v>264</v>
      </c>
      <c r="E21" s="37"/>
      <c r="F21" s="37"/>
      <c r="G21" s="27"/>
      <c r="H21" s="1"/>
    </row>
    <row r="22" spans="1:9" ht="21" customHeight="1" x14ac:dyDescent="0.25">
      <c r="A22" s="1"/>
      <c r="B22" s="84" t="s">
        <v>97</v>
      </c>
      <c r="C22" s="83">
        <f>C21*C9</f>
        <v>0</v>
      </c>
      <c r="D22" s="83">
        <f>D21*D9</f>
        <v>0</v>
      </c>
      <c r="E22" s="50"/>
      <c r="F22" s="37"/>
      <c r="G22" s="37"/>
      <c r="H22" s="27"/>
      <c r="I22" s="1"/>
    </row>
    <row r="23" spans="1:9" ht="15" x14ac:dyDescent="0.25">
      <c r="A23" s="1"/>
      <c r="B23" s="44" t="s">
        <v>43</v>
      </c>
      <c r="C23" s="37"/>
      <c r="D23" s="37"/>
      <c r="E23" s="37"/>
      <c r="F23" s="37"/>
      <c r="G23" s="37"/>
      <c r="H23" s="27"/>
      <c r="I23" s="1"/>
    </row>
    <row r="24" spans="1:9" ht="15" x14ac:dyDescent="0.25">
      <c r="A24" s="1"/>
      <c r="B24" s="32"/>
      <c r="C24" s="37"/>
      <c r="D24" s="37"/>
      <c r="E24" s="37"/>
      <c r="F24" s="37"/>
      <c r="G24" s="37"/>
      <c r="H24" s="27"/>
      <c r="I24" s="1"/>
    </row>
    <row r="25" spans="1:9" ht="15" x14ac:dyDescent="0.25">
      <c r="A25" s="1"/>
      <c r="B25" s="44" t="s">
        <v>45</v>
      </c>
      <c r="C25" s="33"/>
      <c r="D25" s="33"/>
      <c r="E25" s="33"/>
      <c r="F25" s="33"/>
      <c r="G25" s="33"/>
      <c r="H25" s="27"/>
      <c r="I25" s="1"/>
    </row>
    <row r="26" spans="1:9" ht="15" x14ac:dyDescent="0.25">
      <c r="A26" s="1"/>
      <c r="B26" s="28" t="s">
        <v>46</v>
      </c>
      <c r="F26" s="30"/>
      <c r="G26" s="34"/>
    </row>
    <row r="27" spans="1:9" ht="15" x14ac:dyDescent="0.25">
      <c r="A27" s="1"/>
      <c r="B27" s="28" t="s">
        <v>44</v>
      </c>
      <c r="F27" s="30"/>
      <c r="G27" s="34"/>
    </row>
    <row r="28" spans="1:9" ht="15" x14ac:dyDescent="0.25">
      <c r="A28" s="1"/>
      <c r="B28" s="28"/>
      <c r="F28" s="30"/>
      <c r="G28" s="34"/>
    </row>
    <row r="29" spans="1:9" ht="15" x14ac:dyDescent="0.25">
      <c r="A29" s="1"/>
      <c r="B29" s="28"/>
      <c r="G29" s="34"/>
    </row>
    <row r="30" spans="1:9" ht="15" x14ac:dyDescent="0.25">
      <c r="A30" s="1"/>
      <c r="B30" s="28"/>
      <c r="F30" s="28"/>
      <c r="G30" s="34"/>
    </row>
    <row r="31" spans="1:9" ht="15" x14ac:dyDescent="0.25">
      <c r="A31" s="1"/>
      <c r="B31" s="28"/>
      <c r="F31" s="28"/>
      <c r="G31" s="1"/>
    </row>
    <row r="32" spans="1:9" ht="15" x14ac:dyDescent="0.25">
      <c r="A32" s="1"/>
      <c r="B32" s="28"/>
      <c r="F32" s="28"/>
      <c r="G32" s="1"/>
    </row>
    <row r="33" spans="1:7" ht="15" x14ac:dyDescent="0.25">
      <c r="A33" s="1"/>
      <c r="B33" s="28"/>
      <c r="F33" s="28"/>
      <c r="G33" s="1"/>
    </row>
    <row r="34" spans="1:7" ht="15" x14ac:dyDescent="0.25">
      <c r="A34" s="1"/>
      <c r="B34" s="28"/>
      <c r="C34" s="28"/>
      <c r="D34" s="28"/>
      <c r="E34" s="28"/>
      <c r="F34" s="28"/>
      <c r="G34" s="1"/>
    </row>
    <row r="35" spans="1:7" ht="15" x14ac:dyDescent="0.25">
      <c r="A35" s="1"/>
      <c r="B35" s="1"/>
      <c r="C35" s="1"/>
      <c r="D35" s="1"/>
      <c r="E35" s="1"/>
      <c r="F35" s="1"/>
      <c r="G35" s="1"/>
    </row>
  </sheetData>
  <mergeCells count="1">
    <mergeCell ref="E9:F9"/>
  </mergeCells>
  <pageMargins left="0.7" right="0.7" top="0.75" bottom="0.75" header="0.3" footer="0.3"/>
  <pageSetup paperSize="9" scale="29" orientation="portrait" r:id="rId1"/>
  <colBreaks count="1" manualBreakCount="1">
    <brk id="9"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Normal="100" zoomScaleSheetLayoutView="85" workbookViewId="0"/>
  </sheetViews>
  <sheetFormatPr defaultColWidth="9" defaultRowHeight="12.75" x14ac:dyDescent="0.2"/>
  <cols>
    <col min="1" max="1" width="5.5703125" style="31" customWidth="1"/>
    <col min="2" max="2" width="65.140625" style="31" customWidth="1"/>
    <col min="3" max="3" width="20.28515625" style="87" customWidth="1"/>
    <col min="4" max="4" width="16.5703125" style="31" customWidth="1"/>
    <col min="5" max="5" width="20" style="31" customWidth="1"/>
    <col min="6" max="16384" width="9" style="31"/>
  </cols>
  <sheetData>
    <row r="1" spans="1:5" ht="12" customHeight="1" x14ac:dyDescent="0.2"/>
    <row r="2" spans="1:5" ht="12" customHeight="1" x14ac:dyDescent="0.2"/>
    <row r="3" spans="1:5" ht="12" customHeight="1" x14ac:dyDescent="0.2"/>
    <row r="4" spans="1:5" ht="12" customHeight="1" x14ac:dyDescent="0.2"/>
    <row r="5" spans="1:5" ht="12" customHeight="1" x14ac:dyDescent="0.2"/>
    <row r="6" spans="1:5" ht="15" customHeight="1" x14ac:dyDescent="0.35">
      <c r="A6" s="1"/>
      <c r="B6" s="42"/>
      <c r="C6" s="88"/>
      <c r="D6" s="16"/>
      <c r="E6" s="16"/>
    </row>
    <row r="7" spans="1:5" ht="21" customHeight="1" x14ac:dyDescent="0.25">
      <c r="A7" s="1"/>
      <c r="B7" s="93" t="s">
        <v>84</v>
      </c>
      <c r="C7" s="89" t="s">
        <v>47</v>
      </c>
      <c r="D7" s="89" t="s">
        <v>87</v>
      </c>
      <c r="E7" s="89" t="s">
        <v>86</v>
      </c>
    </row>
    <row r="8" spans="1:5" ht="21" customHeight="1" x14ac:dyDescent="0.25">
      <c r="A8" s="1"/>
      <c r="B8" s="85" t="s">
        <v>82</v>
      </c>
      <c r="C8" s="64" t="s">
        <v>48</v>
      </c>
      <c r="D8" s="64">
        <v>1</v>
      </c>
      <c r="E8" s="62">
        <v>0</v>
      </c>
    </row>
    <row r="9" spans="1:5" ht="21" customHeight="1" x14ac:dyDescent="0.25">
      <c r="A9" s="1"/>
      <c r="B9" s="85"/>
      <c r="C9" s="64" t="s">
        <v>50</v>
      </c>
      <c r="D9" s="64">
        <v>10</v>
      </c>
      <c r="E9" s="62">
        <v>0</v>
      </c>
    </row>
    <row r="10" spans="1:5" ht="21" customHeight="1" x14ac:dyDescent="0.25">
      <c r="A10" s="1"/>
      <c r="B10" s="85"/>
      <c r="C10" s="64" t="s">
        <v>52</v>
      </c>
      <c r="D10" s="64">
        <v>5</v>
      </c>
      <c r="E10" s="62">
        <v>0</v>
      </c>
    </row>
    <row r="11" spans="1:5" ht="21" customHeight="1" x14ac:dyDescent="0.25">
      <c r="A11" s="1"/>
      <c r="B11" s="85" t="s">
        <v>83</v>
      </c>
      <c r="C11" s="64" t="s">
        <v>48</v>
      </c>
      <c r="D11" s="64">
        <v>1</v>
      </c>
      <c r="E11" s="62">
        <v>0</v>
      </c>
    </row>
    <row r="12" spans="1:5" ht="21" customHeight="1" x14ac:dyDescent="0.25">
      <c r="A12" s="1"/>
      <c r="B12" s="85"/>
      <c r="C12" s="64" t="s">
        <v>50</v>
      </c>
      <c r="D12" s="64">
        <v>7</v>
      </c>
      <c r="E12" s="62">
        <v>0</v>
      </c>
    </row>
    <row r="13" spans="1:5" ht="21" customHeight="1" x14ac:dyDescent="0.25">
      <c r="A13" s="1"/>
      <c r="B13" s="85"/>
      <c r="C13" s="64" t="s">
        <v>52</v>
      </c>
      <c r="D13" s="64">
        <v>5</v>
      </c>
      <c r="E13" s="62">
        <v>0</v>
      </c>
    </row>
    <row r="14" spans="1:5" ht="21" customHeight="1" x14ac:dyDescent="0.25">
      <c r="A14" s="1"/>
      <c r="B14" s="85" t="s">
        <v>85</v>
      </c>
      <c r="C14" s="64" t="s">
        <v>48</v>
      </c>
      <c r="D14" s="64">
        <v>1</v>
      </c>
      <c r="E14" s="62">
        <v>0</v>
      </c>
    </row>
    <row r="15" spans="1:5" ht="21" customHeight="1" x14ac:dyDescent="0.25">
      <c r="A15" s="1"/>
      <c r="B15" s="81"/>
      <c r="C15" s="64" t="s">
        <v>50</v>
      </c>
      <c r="D15" s="64">
        <v>2</v>
      </c>
      <c r="E15" s="62">
        <v>0</v>
      </c>
    </row>
    <row r="16" spans="1:5" ht="21" customHeight="1" x14ac:dyDescent="0.25">
      <c r="A16" s="1"/>
      <c r="B16" s="81"/>
      <c r="C16" s="64" t="s">
        <v>52</v>
      </c>
      <c r="D16" s="64">
        <v>1</v>
      </c>
      <c r="E16" s="62">
        <v>0</v>
      </c>
    </row>
    <row r="17" spans="1:5" ht="21" customHeight="1" x14ac:dyDescent="0.25">
      <c r="A17" s="1"/>
      <c r="B17" s="79" t="s">
        <v>95</v>
      </c>
      <c r="C17" s="82"/>
      <c r="D17" s="79"/>
      <c r="E17" s="80">
        <f>SUM(E8:E16)</f>
        <v>0</v>
      </c>
    </row>
    <row r="18" spans="1:5" ht="15" x14ac:dyDescent="0.25">
      <c r="A18" s="1"/>
      <c r="B18" s="44"/>
      <c r="C18" s="90"/>
      <c r="D18" s="37"/>
      <c r="E18" s="37"/>
    </row>
    <row r="19" spans="1:5" ht="15" x14ac:dyDescent="0.25">
      <c r="A19" s="1"/>
      <c r="B19" s="32"/>
      <c r="C19" s="90"/>
      <c r="D19" s="37"/>
      <c r="E19" s="37"/>
    </row>
    <row r="20" spans="1:5" ht="15" x14ac:dyDescent="0.25">
      <c r="A20" s="1"/>
      <c r="B20" s="44"/>
      <c r="C20" s="91"/>
      <c r="D20" s="33"/>
      <c r="E20" s="33"/>
    </row>
    <row r="21" spans="1:5" ht="15" x14ac:dyDescent="0.25">
      <c r="A21" s="1"/>
      <c r="B21" s="28"/>
    </row>
    <row r="22" spans="1:5" ht="15" x14ac:dyDescent="0.25">
      <c r="A22" s="1"/>
      <c r="B22" s="28"/>
    </row>
    <row r="23" spans="1:5" ht="15" x14ac:dyDescent="0.25">
      <c r="A23" s="1"/>
      <c r="B23" s="28"/>
    </row>
    <row r="24" spans="1:5" ht="15" x14ac:dyDescent="0.25">
      <c r="A24" s="1"/>
      <c r="B24" s="28"/>
    </row>
    <row r="25" spans="1:5" ht="15" x14ac:dyDescent="0.25">
      <c r="A25" s="1"/>
      <c r="B25" s="28"/>
    </row>
    <row r="26" spans="1:5" ht="15" x14ac:dyDescent="0.25">
      <c r="A26" s="1"/>
      <c r="B26" s="28"/>
    </row>
    <row r="27" spans="1:5" ht="15" x14ac:dyDescent="0.25">
      <c r="A27" s="1"/>
      <c r="B27" s="28"/>
    </row>
    <row r="28" spans="1:5" ht="15" x14ac:dyDescent="0.25">
      <c r="A28" s="1"/>
      <c r="B28" s="28"/>
    </row>
    <row r="29" spans="1:5" ht="15" x14ac:dyDescent="0.25">
      <c r="A29" s="1"/>
      <c r="B29" s="28"/>
      <c r="C29" s="86"/>
      <c r="D29" s="28"/>
      <c r="E29" s="28"/>
    </row>
    <row r="30" spans="1:5" ht="15" x14ac:dyDescent="0.25">
      <c r="A30" s="1"/>
      <c r="B30" s="1"/>
      <c r="C30" s="92"/>
      <c r="D30" s="1"/>
      <c r="E30" s="1"/>
    </row>
  </sheetData>
  <pageMargins left="0.7" right="0.7" top="0.75" bottom="0.75" header="0.3" footer="0.3"/>
  <pageSetup paperSize="9" scale="2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C15"/>
  <sheetViews>
    <sheetView workbookViewId="0"/>
  </sheetViews>
  <sheetFormatPr defaultRowHeight="12.75" x14ac:dyDescent="0.2"/>
  <cols>
    <col min="1" max="1" width="5" customWidth="1"/>
    <col min="2" max="2" width="46.140625" customWidth="1"/>
    <col min="3" max="3" width="23" customWidth="1"/>
  </cols>
  <sheetData>
    <row r="6" spans="2:3" ht="96" customHeight="1" x14ac:dyDescent="0.2">
      <c r="B6" s="40" t="str">
        <f>Handleiding!B21</f>
        <v xml:space="preserve">Inschrijver kan zijn Inschrijfprijs terugvinden op het laatste tabblad. De Inschrijfprijs wordt berekend op basis van het Total Cost of Ownership (TCO) principe. Dit betekend dat alle kosten over de looptijd van de contractperiode (8 jaar) worden meegenomen in de totstandkoming van de Inschrijfprijs. </v>
      </c>
    </row>
    <row r="8" spans="2:3" ht="21" customHeight="1" x14ac:dyDescent="0.2">
      <c r="B8" s="45"/>
      <c r="C8" s="66" t="s">
        <v>14</v>
      </c>
    </row>
    <row r="9" spans="2:3" ht="21" customHeight="1" x14ac:dyDescent="0.2">
      <c r="B9" s="85" t="s">
        <v>36</v>
      </c>
      <c r="C9" s="95">
        <f>Afvalstromen!G17</f>
        <v>0</v>
      </c>
    </row>
    <row r="10" spans="2:3" ht="21" customHeight="1" x14ac:dyDescent="0.2">
      <c r="B10" s="85" t="s">
        <v>37</v>
      </c>
      <c r="C10" s="95">
        <f>Inzamelunits!F38</f>
        <v>0</v>
      </c>
    </row>
    <row r="11" spans="2:3" ht="21" customHeight="1" x14ac:dyDescent="0.2">
      <c r="B11" s="85" t="s">
        <v>103</v>
      </c>
      <c r="C11" s="95">
        <f>Inzamelunits!I38*8</f>
        <v>0</v>
      </c>
    </row>
    <row r="12" spans="2:3" ht="21" customHeight="1" x14ac:dyDescent="0.2">
      <c r="B12" s="85" t="s">
        <v>38</v>
      </c>
      <c r="C12" s="95">
        <f>Coaching!C22+Coaching!D22</f>
        <v>0</v>
      </c>
    </row>
    <row r="13" spans="2:3" ht="21" customHeight="1" x14ac:dyDescent="0.2">
      <c r="B13" s="85" t="s">
        <v>88</v>
      </c>
      <c r="C13" s="96">
        <f>Overig!E17</f>
        <v>0</v>
      </c>
    </row>
    <row r="14" spans="2:3" ht="21" customHeight="1" x14ac:dyDescent="0.2">
      <c r="B14" s="97"/>
      <c r="C14" s="96"/>
    </row>
    <row r="15" spans="2:3" ht="21" customHeight="1" x14ac:dyDescent="0.2">
      <c r="B15" s="84" t="s">
        <v>5</v>
      </c>
      <c r="C15" s="94">
        <f>SUM(C9:C13)</f>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3FD12C9332294D8FF9BAFD4CDE126F" ma:contentTypeVersion="11" ma:contentTypeDescription="Een nieuw document maken." ma:contentTypeScope="" ma:versionID="ef791b45bc4bb0fe86f3af9ae6fd29e9">
  <xsd:schema xmlns:xsd="http://www.w3.org/2001/XMLSchema" xmlns:xs="http://www.w3.org/2001/XMLSchema" xmlns:p="http://schemas.microsoft.com/office/2006/metadata/properties" xmlns:ns2="e58fba40-842e-4a59-bf42-ff944f7961fe" targetNamespace="http://schemas.microsoft.com/office/2006/metadata/properties" ma:root="true" ma:fieldsID="9090b4f0732100c53e47fabf7946f97f" ns2:_="">
    <xsd:import namespace="e58fba40-842e-4a59-bf42-ff944f7961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fba40-842e-4a59-bf42-ff944f7961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9F397E-B1B0-42E8-99A9-88A83C8AD09A}">
  <ds:schemaRefs>
    <ds:schemaRef ds:uri="http://schemas.microsoft.com/sharepoint/v3/contenttype/forms"/>
  </ds:schemaRefs>
</ds:datastoreItem>
</file>

<file path=customXml/itemProps2.xml><?xml version="1.0" encoding="utf-8"?>
<ds:datastoreItem xmlns:ds="http://schemas.openxmlformats.org/officeDocument/2006/customXml" ds:itemID="{150472E5-113A-43A4-8DA0-81B36DF34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fba40-842e-4a59-bf42-ff944f7961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D5336E-841C-474E-9339-6B31FCE59D0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58fba40-842e-4a59-bf42-ff944f7961fe"/>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Handleiding</vt:lpstr>
      <vt:lpstr>Organisatieprofiel</vt:lpstr>
      <vt:lpstr>Afvalstromen</vt:lpstr>
      <vt:lpstr>Inzamelunits</vt:lpstr>
      <vt:lpstr>Coaching</vt:lpstr>
      <vt:lpstr>Overig</vt:lpstr>
      <vt:lpstr>Inschrijfprijs</vt:lpstr>
      <vt:lpstr>Coaching!Afdrukbereik</vt:lpstr>
      <vt:lpstr>Handleiding!Afdrukbereik</vt:lpstr>
      <vt:lpstr>Inzamelunits!Afdrukbereik</vt:lpstr>
      <vt:lpstr>Organisatieprofiel!Afdrukbereik</vt:lpstr>
      <vt:lpstr>Overig!Afdrukbereik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Schenkelaars, MJMH (Maarten)</cp:lastModifiedBy>
  <cp:revision/>
  <dcterms:created xsi:type="dcterms:W3CDTF">2003-02-05T11:06:08Z</dcterms:created>
  <dcterms:modified xsi:type="dcterms:W3CDTF">2022-04-20T15:57:49Z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0x010100963FD12C9332294D8FF9BAFD4CDE126F</vt:lpwstr>
  </property>
</Properties>
</file>