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V:\GN\DV\AD\Inkoop Aanbest\1. Aanbes EU &amp; Nat\Loopt\2022\CZINK21-09-041 Kantoormeubilair\3. Nota van Inlichtingen\"/>
    </mc:Choice>
  </mc:AlternateContent>
  <bookViews>
    <workbookView xWindow="0" yWindow="0" windowWidth="28800" windowHeight="12300" tabRatio="772" activeTab="1"/>
  </bookViews>
  <sheets>
    <sheet name="Voorblad" sheetId="12" r:id="rId1"/>
    <sheet name="1. nieuw meubilair" sheetId="11" r:id="rId2"/>
    <sheet name="2. Onderhoud" sheetId="13" r:id="rId3"/>
    <sheet name="3. Bijkomende diensten" sheetId="14" r:id="rId4"/>
    <sheet name="4. Optioneel" sheetId="15" r:id="rId5"/>
  </sheets>
  <definedNames>
    <definedName name="_xlnm.Print_Area" localSheetId="2">'2. Onderhoud'!$A$1:$F$10</definedName>
    <definedName name="_xlnm.Print_Area" localSheetId="0">Voorblad!$A$1:$E$34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78" i="11" l="1"/>
  <c r="W7" i="11" l="1"/>
  <c r="W170" i="11"/>
  <c r="W21" i="11" l="1"/>
  <c r="W64" i="11" l="1"/>
  <c r="E4" i="14"/>
  <c r="E6" i="14" l="1"/>
  <c r="E5" i="14"/>
  <c r="E7" i="14" l="1"/>
  <c r="E5" i="13"/>
  <c r="E4" i="13"/>
  <c r="R40" i="15"/>
  <c r="R26" i="15"/>
  <c r="R12" i="15"/>
  <c r="R4" i="15"/>
  <c r="E6" i="13" l="1"/>
  <c r="C13" i="12" s="1"/>
  <c r="E8" i="14"/>
  <c r="C14" i="12" s="1"/>
  <c r="W470" i="11" l="1"/>
  <c r="W462" i="11"/>
  <c r="W425" i="11"/>
  <c r="W411" i="11"/>
  <c r="W403" i="11"/>
  <c r="W315" i="11"/>
  <c r="W301" i="11"/>
  <c r="W287" i="11"/>
  <c r="W273" i="11"/>
  <c r="W267" i="11"/>
  <c r="W107" i="11"/>
  <c r="W49" i="11"/>
  <c r="W389" i="11"/>
  <c r="W352" i="11"/>
  <c r="W253" i="11"/>
  <c r="W218" i="11"/>
  <c r="W93" i="11"/>
  <c r="W35" i="11"/>
  <c r="W448" i="11"/>
  <c r="W375" i="11"/>
  <c r="W338" i="11"/>
  <c r="W239" i="11"/>
  <c r="W204" i="11"/>
  <c r="W183" i="11"/>
  <c r="W128" i="11"/>
  <c r="W177" i="11"/>
  <c r="W440" i="11"/>
  <c r="W122" i="11"/>
  <c r="W143" i="11"/>
  <c r="W198" i="11"/>
  <c r="W233" i="11"/>
  <c r="W330" i="11"/>
  <c r="W367" i="11"/>
  <c r="W486" i="11" l="1"/>
  <c r="C12" i="12" s="1"/>
  <c r="C15" i="12" s="1"/>
</calcChain>
</file>

<file path=xl/sharedStrings.xml><?xml version="1.0" encoding="utf-8"?>
<sst xmlns="http://schemas.openxmlformats.org/spreadsheetml/2006/main" count="632" uniqueCount="168">
  <si>
    <t>Merk/type</t>
  </si>
  <si>
    <t>Aantal</t>
  </si>
  <si>
    <t>Omschrijving</t>
  </si>
  <si>
    <t>Bruto prijs p/s</t>
  </si>
  <si>
    <t>Netto prijs p/s</t>
  </si>
  <si>
    <t>Korting</t>
  </si>
  <si>
    <t>Netto totaal</t>
  </si>
  <si>
    <t>Levertijd</t>
  </si>
  <si>
    <t>Optioneel opmerking</t>
  </si>
  <si>
    <t xml:space="preserve">De afbeelding betreft een sfeerbeeld ter illustratie. </t>
  </si>
  <si>
    <t>Room For A Day stoel</t>
  </si>
  <si>
    <t>ST1A</t>
  </si>
  <si>
    <t>ST1B</t>
  </si>
  <si>
    <t>ST1C</t>
  </si>
  <si>
    <t>ST1X</t>
  </si>
  <si>
    <t>Stoel als alternatief voorbeeld voor stoel ST1A, ST1B en ST1C</t>
  </si>
  <si>
    <t>Room for a day fauteuils</t>
  </si>
  <si>
    <t>ST3A</t>
  </si>
  <si>
    <t>ST3B</t>
  </si>
  <si>
    <t>Fauteuils in algemene zone</t>
  </si>
  <si>
    <t>ST4A</t>
  </si>
  <si>
    <t>ST4B</t>
  </si>
  <si>
    <t xml:space="preserve">Vergaderstoelen </t>
  </si>
  <si>
    <t>ST2</t>
  </si>
  <si>
    <t>Vergaderstoelen</t>
  </si>
  <si>
    <t>ST8</t>
  </si>
  <si>
    <t>Informele zit</t>
  </si>
  <si>
    <t>ST5</t>
  </si>
  <si>
    <t xml:space="preserve">Informele zit / vergader zit </t>
  </si>
  <si>
    <t>ST6</t>
  </si>
  <si>
    <t>Hoge kruk</t>
  </si>
  <si>
    <t>Informele zone</t>
  </si>
  <si>
    <t xml:space="preserve">Hoge kruk </t>
  </si>
  <si>
    <t>Vaste belcel</t>
  </si>
  <si>
    <t>Werktafel ten behoeve van flexwerken</t>
  </si>
  <si>
    <t>WB1</t>
  </si>
  <si>
    <t>WB2</t>
  </si>
  <si>
    <t>HT1</t>
  </si>
  <si>
    <t>Vergadertafels</t>
  </si>
  <si>
    <t>Werkplek bureaus</t>
  </si>
  <si>
    <t>WP1</t>
  </si>
  <si>
    <t>WP1 alternatief</t>
  </si>
  <si>
    <t>Focus werkplekken
voorkeur voor duo/quattro opstelling</t>
  </si>
  <si>
    <t>Focus werkplekken</t>
  </si>
  <si>
    <t>stalen ter goedkeuring aanleveren</t>
  </si>
  <si>
    <t>focus pod</t>
  </si>
  <si>
    <t xml:space="preserve">Kasten en opbergruimten </t>
  </si>
  <si>
    <t xml:space="preserve">Werkzone </t>
  </si>
  <si>
    <t>K1A</t>
  </si>
  <si>
    <t>K1B</t>
  </si>
  <si>
    <t>K1C</t>
  </si>
  <si>
    <t>K1D</t>
  </si>
  <si>
    <t>K2</t>
  </si>
  <si>
    <t>K2 alternatief</t>
  </si>
  <si>
    <t>Wandkasten</t>
  </si>
  <si>
    <t>Room for a day</t>
  </si>
  <si>
    <t>BA1</t>
  </si>
  <si>
    <t>BT1</t>
  </si>
  <si>
    <t>BT3</t>
  </si>
  <si>
    <t>BT4</t>
  </si>
  <si>
    <t xml:space="preserve">Concentratieplekken </t>
  </si>
  <si>
    <t>CON1</t>
  </si>
  <si>
    <t>CON1 alternatief</t>
  </si>
  <si>
    <t>BEL1</t>
  </si>
  <si>
    <t>BEL2</t>
  </si>
  <si>
    <r>
      <rPr>
        <b/>
        <sz val="11"/>
        <color rgb="FF606060"/>
        <rFont val="Calibri"/>
        <family val="2"/>
        <scheme val="minor"/>
      </rPr>
      <t xml:space="preserve">Specificaties:    </t>
    </r>
    <r>
      <rPr>
        <sz val="11"/>
        <color rgb="FF606060"/>
        <rFont val="Calibri"/>
        <family val="2"/>
        <scheme val="minor"/>
      </rPr>
      <t xml:space="preserve">                                                                                                                                        - Stoel met armleuning;
- Zithoogte: ca 47 cm;
- 4 poots onderstel, zwart;
- Vilten rugleuning in geel;
- Zitgedeelte gestoffeerd.</t>
    </r>
  </si>
  <si>
    <r>
      <rPr>
        <b/>
        <sz val="11"/>
        <color rgb="FF606060"/>
        <rFont val="Calibri"/>
        <family val="2"/>
        <scheme val="minor"/>
      </rPr>
      <t xml:space="preserve">Specificaties:    </t>
    </r>
    <r>
      <rPr>
        <sz val="11"/>
        <color rgb="FF606060"/>
        <rFont val="Calibri"/>
        <family val="2"/>
        <scheme val="minor"/>
      </rPr>
      <t xml:space="preserve">                                                                                                                                        - Stoel met armleuning;
- Zithoogte: ca 47 cm;
- 4 poots onderstel, wit;
- Vilten rugleuning in donkergroen;
- Zitgedeelte gestoffeerd.</t>
    </r>
  </si>
  <si>
    <r>
      <rPr>
        <b/>
        <sz val="11"/>
        <color rgb="FF606060"/>
        <rFont val="Calibri"/>
        <family val="2"/>
        <scheme val="minor"/>
      </rPr>
      <t xml:space="preserve">Specificaties:    </t>
    </r>
    <r>
      <rPr>
        <sz val="11"/>
        <color rgb="FF606060"/>
        <rFont val="Calibri"/>
        <family val="2"/>
        <scheme val="minor"/>
      </rPr>
      <t xml:space="preserve">                                                                                                                                        - Stoel met armleuning;
- Zithoogte: ca 47 cm;
- 4 poots onderstel, zwart;
- Vilten rugleuning in turquoise;
- Zitgedeelte gestoffeerd.</t>
    </r>
  </si>
  <si>
    <r>
      <rPr>
        <b/>
        <sz val="11"/>
        <color rgb="FF606060"/>
        <rFont val="Calibri"/>
        <family val="2"/>
        <scheme val="minor"/>
      </rPr>
      <t xml:space="preserve">Specificaties:    </t>
    </r>
    <r>
      <rPr>
        <sz val="11"/>
        <color rgb="FF606060"/>
        <rFont val="Calibri"/>
        <family val="2"/>
        <scheme val="minor"/>
      </rPr>
      <t xml:space="preserve">                                                                                                                                        - Stoel met armleuning;
- Zithoogte: ca 47 cm;
- 4 poots onderstel, zwart;
- Vilten rugleuning in geel;
- Zitkuip van grijs vilt;                                                                                                                                          - In kleurstellingen zoals hierboven aangegeven. </t>
    </r>
  </si>
  <si>
    <r>
      <t>Specificaties:                                                                                                                                                   -</t>
    </r>
    <r>
      <rPr>
        <sz val="11"/>
        <color rgb="FF606060"/>
        <rFont val="Calibri"/>
        <family val="2"/>
        <scheme val="minor"/>
      </rPr>
      <t xml:space="preserve"> Zithoogte: ca 41 cm;
- 4 poots onderstel, zwart;
- Vilten zitkuip in geel;
- Opdekstoffering in kleurschakering.</t>
    </r>
  </si>
  <si>
    <r>
      <t>Specificaties:                                                                                                                                                   -</t>
    </r>
    <r>
      <rPr>
        <sz val="11"/>
        <color rgb="FF606060"/>
        <rFont val="Calibri"/>
        <family val="2"/>
        <scheme val="minor"/>
      </rPr>
      <t xml:space="preserve"> Zithoogte: ca 41 cm;
- 4 poots onderstel, Ral 3016;
- Vilten zitkuip in beige;
- Opdekstoffering in kleurschakering.</t>
    </r>
  </si>
  <si>
    <r>
      <t>Specificaties:                                                                                                                                                   -</t>
    </r>
    <r>
      <rPr>
        <sz val="11"/>
        <color rgb="FF606060"/>
        <rFont val="Calibri"/>
        <family val="2"/>
        <scheme val="minor"/>
      </rPr>
      <t xml:space="preserve"> Zithoogte: ca 41 cm;
- 4 poots onderstel, Ral 7032 beige;
- Rug donkergroen vilt;
- Stoel lounge met armleuning;
- Zitting stoffering bijpassende groen tint.</t>
    </r>
  </si>
  <si>
    <r>
      <t>Specificaties:                                                                                                                                                   -</t>
    </r>
    <r>
      <rPr>
        <sz val="11"/>
        <color rgb="FF606060"/>
        <rFont val="Calibri"/>
        <family val="2"/>
        <scheme val="minor"/>
      </rPr>
      <t xml:space="preserve"> Zithoogte: ca 41 cm;
- 4 poots onderstel, Ral 9010 wit;
- Rug in beige vilt;
- Stoel lounge met armleuning;
- Zitting stoffering bijpassende tint.</t>
    </r>
  </si>
  <si>
    <r>
      <rPr>
        <b/>
        <sz val="11"/>
        <color rgb="FF606060"/>
        <rFont val="Calibri"/>
        <family val="2"/>
        <scheme val="minor"/>
      </rPr>
      <t xml:space="preserve">Specificaties:          </t>
    </r>
    <r>
      <rPr>
        <sz val="11"/>
        <color rgb="FF606060"/>
        <rFont val="Calibri"/>
        <family val="2"/>
        <scheme val="minor"/>
      </rPr>
      <t xml:space="preserve">                                                                                                                                         - Zithoogte: ca 47 cm;
- 4 poots onderstel, zwart;
- Vilten zitkuip in turquoise.                                                                                               </t>
    </r>
  </si>
  <si>
    <r>
      <rPr>
        <b/>
        <sz val="11"/>
        <color rgb="FF606060"/>
        <rFont val="Calibri"/>
        <family val="2"/>
        <scheme val="minor"/>
      </rPr>
      <t xml:space="preserve">Specificaties:         </t>
    </r>
    <r>
      <rPr>
        <sz val="11"/>
        <color rgb="FF606060"/>
        <rFont val="Calibri"/>
        <family val="2"/>
        <scheme val="minor"/>
      </rPr>
      <t xml:space="preserve">                                                                                                                                          - Zithoogte: ca 47 cm;
- 4 poots onderstel, zwart;
- Zitkuip met armleggers;
- Zitkuip gestoffeerd.
                                                                                               </t>
    </r>
  </si>
  <si>
    <r>
      <rPr>
        <b/>
        <sz val="11"/>
        <color rgb="FF606060"/>
        <rFont val="Calibri"/>
        <family val="2"/>
        <scheme val="minor"/>
      </rPr>
      <t xml:space="preserve">Specificaties: </t>
    </r>
    <r>
      <rPr>
        <sz val="11"/>
        <color rgb="FF606060"/>
        <rFont val="Calibri"/>
        <family val="2"/>
        <scheme val="minor"/>
      </rPr>
      <t xml:space="preserve">                                                                                                                                                  - Zithoogte: ca 43cm;
- Onderstel, hout;
- Stoffering antraciet.                                                                                             </t>
    </r>
  </si>
  <si>
    <r>
      <rPr>
        <b/>
        <sz val="11"/>
        <color rgb="FF606060"/>
        <rFont val="Calibri"/>
        <family val="2"/>
        <scheme val="minor"/>
      </rPr>
      <t xml:space="preserve">Specificaties:             </t>
    </r>
    <r>
      <rPr>
        <sz val="11"/>
        <color rgb="FF606060"/>
        <rFont val="Calibri"/>
        <family val="2"/>
        <scheme val="minor"/>
      </rPr>
      <t xml:space="preserve">                                                                                                                                      - Zithoogte: ca 43cm;
- Onderstel, Ral 7033 cementgrijs;
- Rugleuning en zitting gestoffeerd.                                                                                  </t>
    </r>
  </si>
  <si>
    <t xml:space="preserve">Bureaustoel </t>
  </si>
  <si>
    <t>BST 1</t>
  </si>
  <si>
    <r>
      <rPr>
        <b/>
        <sz val="11"/>
        <color rgb="FF606060"/>
        <rFont val="Calibri"/>
        <family val="2"/>
        <scheme val="minor"/>
      </rPr>
      <t xml:space="preserve">Specificaties:     </t>
    </r>
    <r>
      <rPr>
        <sz val="11"/>
        <color rgb="FF606060"/>
        <rFont val="Calibri"/>
        <family val="2"/>
        <scheme val="minor"/>
      </rPr>
      <t xml:space="preserve">                                                                                                                                              - Zithoogte ca 75 cm;
- Stalen onderstel, kleur koraalrood ;   
- Viltdoppen voor harde vloer;                                                                                 - Kuip in licht grijs;</t>
    </r>
  </si>
  <si>
    <t>KR1</t>
  </si>
  <si>
    <t>KR2</t>
  </si>
  <si>
    <r>
      <rPr>
        <b/>
        <sz val="11"/>
        <color rgb="FF606060"/>
        <rFont val="Calibri"/>
        <family val="2"/>
        <scheme val="minor"/>
      </rPr>
      <t xml:space="preserve">Specificaties:            </t>
    </r>
    <r>
      <rPr>
        <sz val="11"/>
        <color rgb="FF606060"/>
        <rFont val="Calibri"/>
        <family val="2"/>
        <scheme val="minor"/>
      </rPr>
      <t xml:space="preserve">                                                                                                                                       - Zithoogte ca 75 cm;
- Stalen onderstel, kleur pijnboomgroen;
- Viltdoppen voor harde vloer;                                                                                - Kuip in licht grijs.</t>
    </r>
  </si>
  <si>
    <r>
      <rPr>
        <b/>
        <sz val="11"/>
        <color rgb="FF606060"/>
        <rFont val="Calibri"/>
        <family val="2"/>
        <scheme val="minor"/>
      </rPr>
      <t xml:space="preserve">Specificaties:    </t>
    </r>
    <r>
      <rPr>
        <sz val="11"/>
        <color rgb="FF606060"/>
        <rFont val="Calibri"/>
        <family val="2"/>
        <scheme val="minor"/>
      </rPr>
      <t xml:space="preserve">                                                                                                                                               - Afmeting: 74 x 320 x 100 cm (HxBxD);
- Gekleurde onderstel, Ral 3004;
- 25 mm gemelamineerd blad in bladdecor grijs.                                                                               </t>
    </r>
  </si>
  <si>
    <t>Algemene zone</t>
  </si>
  <si>
    <r>
      <rPr>
        <b/>
        <sz val="11"/>
        <color rgb="FF606060"/>
        <rFont val="Calibri"/>
        <family val="2"/>
        <scheme val="minor"/>
      </rPr>
      <t xml:space="preserve">Specificaties:     </t>
    </r>
    <r>
      <rPr>
        <sz val="11"/>
        <color rgb="FF606060"/>
        <rFont val="Calibri"/>
        <family val="2"/>
        <scheme val="minor"/>
      </rPr>
      <t xml:space="preserve">                                                                                                                                              - Afmeting: 74 x 320 x 120 cm (HxBxD);
- Gekleurde onderstel, Ral 3004;
- 25 mm gemelamineerd blad in bladdecor grijs .                                                                              </t>
    </r>
  </si>
  <si>
    <r>
      <rPr>
        <b/>
        <sz val="11"/>
        <color rgb="FF606060"/>
        <rFont val="Calibri"/>
        <family val="2"/>
        <scheme val="minor"/>
      </rPr>
      <t xml:space="preserve">Specificaties:     </t>
    </r>
    <r>
      <rPr>
        <sz val="11"/>
        <color rgb="FF606060"/>
        <rFont val="Calibri"/>
        <family val="2"/>
        <scheme val="minor"/>
      </rPr>
      <t xml:space="preserve">                                                                                                                                              - Afmeting: 110 x 210 x 80 cm (HxBxD);
- Blad in eiken;
- Onderstel in Ral 3004 rood.                                                                         </t>
    </r>
  </si>
  <si>
    <t>VG1</t>
  </si>
  <si>
    <r>
      <rPr>
        <b/>
        <sz val="11"/>
        <color rgb="FF606060"/>
        <rFont val="Calibri"/>
        <family val="2"/>
        <scheme val="minor"/>
      </rPr>
      <t xml:space="preserve">Specificaties:          </t>
    </r>
    <r>
      <rPr>
        <sz val="11"/>
        <color rgb="FF606060"/>
        <rFont val="Calibri"/>
        <family val="2"/>
        <scheme val="minor"/>
      </rPr>
      <t xml:space="preserve">                                                                                                                                         - Afmeting: 75x120 cm (H x diameter);
- Zwart stalen onderstel, Ral 9004;
- Massief eikenblad met kleurloze lak rond blad ;                                                                                - Vergadertafel medium.</t>
    </r>
  </si>
  <si>
    <r>
      <rPr>
        <b/>
        <sz val="11"/>
        <color rgb="FF606060"/>
        <rFont val="Calibri"/>
        <family val="2"/>
        <scheme val="minor"/>
      </rPr>
      <t xml:space="preserve">Specificaties:      </t>
    </r>
    <r>
      <rPr>
        <sz val="11"/>
        <color rgb="FF606060"/>
        <rFont val="Calibri"/>
        <family val="2"/>
        <scheme val="minor"/>
      </rPr>
      <t xml:space="preserve">                                                                                                                                             - Afmeting: 75x150cm (H x diameter);
- Zwart stalen onderstel, Ral 9004;
- Massief eikenblak met kleurloze lak rond blad;                                                                                 - Vergadertafel large.</t>
    </r>
  </si>
  <si>
    <t>VG2</t>
  </si>
  <si>
    <t>VG3</t>
  </si>
  <si>
    <t>VG4</t>
  </si>
  <si>
    <t>VG5</t>
  </si>
  <si>
    <t>VG optioneel</t>
  </si>
  <si>
    <t>VG6</t>
  </si>
  <si>
    <t>VG7</t>
  </si>
  <si>
    <r>
      <rPr>
        <b/>
        <sz val="11"/>
        <color rgb="FF606060"/>
        <rFont val="Calibri"/>
        <family val="2"/>
        <scheme val="minor"/>
      </rPr>
      <t xml:space="preserve">Specificaties:      </t>
    </r>
    <r>
      <rPr>
        <sz val="11"/>
        <color rgb="FF606060"/>
        <rFont val="Calibri"/>
        <family val="2"/>
        <scheme val="minor"/>
      </rPr>
      <t xml:space="preserve">                                                                                                                                             - Afmeting: 75x100cm (H x diameter);
- Zwart houten blad en onderstel.                                                                                </t>
    </r>
  </si>
  <si>
    <r>
      <rPr>
        <b/>
        <sz val="11"/>
        <color rgb="FF606060"/>
        <rFont val="Calibri"/>
        <family val="2"/>
        <scheme val="minor"/>
      </rPr>
      <t xml:space="preserve">Specificaties:          </t>
    </r>
    <r>
      <rPr>
        <sz val="11"/>
        <color rgb="FF606060"/>
        <rFont val="Calibri"/>
        <family val="2"/>
        <scheme val="minor"/>
      </rPr>
      <t xml:space="preserve">                                                                                                                                         - Afmeting: 75x300x160 cm (HxBxD);
- Ovaalvormig;
- Onderstel zwart;                                                                               - Hout eiken. </t>
    </r>
  </si>
  <si>
    <r>
      <rPr>
        <b/>
        <sz val="11"/>
        <color rgb="FF606060"/>
        <rFont val="Calibri"/>
        <family val="2"/>
        <scheme val="minor"/>
      </rPr>
      <t xml:space="preserve">Specificaties:     </t>
    </r>
    <r>
      <rPr>
        <sz val="11"/>
        <color rgb="FF606060"/>
        <rFont val="Calibri"/>
        <family val="2"/>
        <scheme val="minor"/>
      </rPr>
      <t xml:space="preserve">                                                                                                                                              - Afmeting: 75x320x200 cm (HxBxD);
- Eiken fineer blad met afgeronde hoeken;
- Onderstel zwart.                                                                              </t>
    </r>
  </si>
  <si>
    <r>
      <rPr>
        <b/>
        <sz val="11"/>
        <color rgb="FF606060"/>
        <rFont val="Calibri"/>
        <family val="2"/>
        <scheme val="minor"/>
      </rPr>
      <t xml:space="preserve">Specificaties:      </t>
    </r>
    <r>
      <rPr>
        <sz val="11"/>
        <color rgb="FF606060"/>
        <rFont val="Calibri"/>
        <family val="2"/>
        <scheme val="minor"/>
      </rPr>
      <t xml:space="preserve">                                                                                                                                             - Afmeting: 75x160x80 cm (HxBxD);
- Houten onderstel; 
- Eiken massief houten blad;                                            - Tafel moet kunnen aansluiten.                                 </t>
    </r>
  </si>
  <si>
    <r>
      <rPr>
        <b/>
        <sz val="11"/>
        <color rgb="FF606060"/>
        <rFont val="Calibri"/>
        <family val="2"/>
        <scheme val="minor"/>
      </rPr>
      <t xml:space="preserve">Specificaties:             </t>
    </r>
    <r>
      <rPr>
        <sz val="11"/>
        <color rgb="FF606060"/>
        <rFont val="Calibri"/>
        <family val="2"/>
        <scheme val="minor"/>
      </rPr>
      <t xml:space="preserve">                                                                                                                                      - Afmeting: 160x80 cm (BxD);
- Elektrisch in hoogte verstelbaar in zit/sta modus;
- Stalen T poot;                                                                                                     - Onderstel gepoedercoat in zwart;                                                    - Blad in eiken decor;                                                                                              - Stoffering Kvadrat Floyd met knopen, bovenzijde op ca 150 cm bij tabelblad op ca 75 cm. </t>
    </r>
  </si>
  <si>
    <r>
      <rPr>
        <b/>
        <sz val="11"/>
        <color rgb="FF606060"/>
        <rFont val="Calibri"/>
        <family val="2"/>
        <scheme val="minor"/>
      </rPr>
      <t xml:space="preserve">Specificaties:      </t>
    </r>
    <r>
      <rPr>
        <sz val="11"/>
        <color rgb="FF606060"/>
        <rFont val="Calibri"/>
        <family val="2"/>
        <scheme val="minor"/>
      </rPr>
      <t xml:space="preserve">                                                                                                                                             - Afmeting: 160x80 cm (BxD);
- Elektrisch in hoogte verstelbaar in zit/sta modus;
- Stalen T poot;                                                                                         - Onderstel gepoedercoat in zwart;                                                   - Blad in eiken decor;                                                                                              - Stoffering Kvadrat Floyd met knopen, bovenzijde op ca 150 cm bij tabelblad op ca 75 cm. </t>
    </r>
  </si>
  <si>
    <r>
      <rPr>
        <b/>
        <sz val="11"/>
        <color rgb="FF606060"/>
        <rFont val="Calibri"/>
        <family val="2"/>
        <scheme val="minor"/>
      </rPr>
      <t xml:space="preserve">Specificaties:     </t>
    </r>
    <r>
      <rPr>
        <sz val="11"/>
        <color rgb="FF606060"/>
        <rFont val="Calibri"/>
        <family val="2"/>
        <scheme val="minor"/>
      </rPr>
      <t xml:space="preserve">                                                                                                                                              - Afmeting: 167x100x45cm (HxBxD)
- Rack 40H
- Frame en bladen Ral 9010 TR19 mat wit                                                                           - Eiken kastelementen met deuren en legbord;                                                                                                                                                                                    - 1 x 20H (niveau 1)                                                                                - 1x 20H (niveau 3)                                                                                   - 25% v.v. plantenbak met inzethoes           </t>
    </r>
  </si>
  <si>
    <r>
      <rPr>
        <b/>
        <sz val="11"/>
        <color rgb="FF606060"/>
        <rFont val="Calibri"/>
        <family val="2"/>
        <scheme val="minor"/>
      </rPr>
      <t xml:space="preserve">Specificaties:       </t>
    </r>
    <r>
      <rPr>
        <sz val="11"/>
        <color rgb="FF606060"/>
        <rFont val="Calibri"/>
        <family val="2"/>
        <scheme val="minor"/>
      </rPr>
      <t xml:space="preserve">                                                                                                                                            - Afmeting: 46 cm hoog en 50 cm diameter;
- Zwart frame;                                                                                        - Zwart blad.</t>
    </r>
  </si>
  <si>
    <r>
      <rPr>
        <b/>
        <sz val="11"/>
        <color rgb="FF606060"/>
        <rFont val="Calibri"/>
        <family val="2"/>
        <scheme val="minor"/>
      </rPr>
      <t xml:space="preserve">Specificaties:    </t>
    </r>
    <r>
      <rPr>
        <sz val="11"/>
        <color rgb="FF606060"/>
        <rFont val="Calibri"/>
        <family val="2"/>
        <scheme val="minor"/>
      </rPr>
      <t xml:space="preserve">                                                                                                                                               - Afmeting: 35 cm hoog en 60 cm diameter;
- Rood frame;                                                                                             - Travertijn stenen blad.</t>
    </r>
  </si>
  <si>
    <r>
      <rPr>
        <b/>
        <sz val="11"/>
        <color rgb="FF606060"/>
        <rFont val="Calibri"/>
        <family val="2"/>
        <scheme val="minor"/>
      </rPr>
      <t xml:space="preserve">Specificaties:     </t>
    </r>
    <r>
      <rPr>
        <sz val="11"/>
        <color rgb="FF606060"/>
        <rFont val="Calibri"/>
        <family val="2"/>
        <scheme val="minor"/>
      </rPr>
      <t xml:space="preserve">                                                                            - Afmeting: 160 x 120 x 230 cm (L x B x H);
- Buitenzijde donkergrijs / antraciet;
- Transparant glas;
- Binnenzijde in Wool gestoffeerd.</t>
    </r>
  </si>
  <si>
    <r>
      <rPr>
        <b/>
        <sz val="11"/>
        <color rgb="FF606060"/>
        <rFont val="Calibri"/>
        <family val="2"/>
        <scheme val="minor"/>
      </rPr>
      <t xml:space="preserve">Specificaties:  </t>
    </r>
    <r>
      <rPr>
        <sz val="11"/>
        <color rgb="FF606060"/>
        <rFont val="Calibri"/>
        <family val="2"/>
        <scheme val="minor"/>
      </rPr>
      <t xml:space="preserve">                                                                               - Afmeting: 215 x 90 x 230 cm (L x B x H);
- Buitenzijde donkergrijs / antraciet;
- Handgreep, scharnier en kolom in donkergrijs / antraciet;
- Transparant glas; 
- Binnenzijde in Wool gestoffeerd n.t.b.                      </t>
    </r>
  </si>
  <si>
    <r>
      <rPr>
        <b/>
        <sz val="11"/>
        <color rgb="FF606060"/>
        <rFont val="Calibri"/>
        <family val="2"/>
        <scheme val="minor"/>
      </rPr>
      <t xml:space="preserve">Specificaties:      </t>
    </r>
    <r>
      <rPr>
        <sz val="11"/>
        <color rgb="FF606060"/>
        <rFont val="Calibri"/>
        <family val="2"/>
        <scheme val="minor"/>
      </rPr>
      <t xml:space="preserve">                                                                                                                                             - Afmeting: 130x100x45cm (HxBxD);
- Rack 30H;
- Frame en bladen Ral 9010 TR19 mat wit;                                                                           - Eiken kastelementen met deuren en legboor;                                                                                                                                                                                         - 1 x 20H (niveau 1);                                                                           - 1 x 10H (niveau 3).                                                                                              </t>
    </r>
  </si>
  <si>
    <r>
      <rPr>
        <b/>
        <sz val="11"/>
        <color rgb="FF606060"/>
        <rFont val="Calibri"/>
        <family val="2"/>
        <scheme val="minor"/>
      </rPr>
      <t xml:space="preserve">Specificaties:     </t>
    </r>
    <r>
      <rPr>
        <sz val="11"/>
        <color rgb="FF606060"/>
        <rFont val="Calibri"/>
        <family val="2"/>
        <scheme val="minor"/>
      </rPr>
      <t xml:space="preserve">                                                                                                                                              - Afmeting: 167x100x45cm (HxBxD);
- Rack 40H;
- Frame en bladen Ral 9010 TR19 mat wit;                                                                           - Eiken kastelementen met deuren en legboor;                                                                                                                                                                                         - 1 x 20H (niveau 1);                                                                                     - 1x 10H (niveau 3);                                                                                   - 25% v.v. plantenbak met inzethoes.           </t>
    </r>
  </si>
  <si>
    <r>
      <rPr>
        <b/>
        <sz val="11"/>
        <color rgb="FF606060"/>
        <rFont val="Calibri"/>
        <family val="2"/>
        <scheme val="minor"/>
      </rPr>
      <t xml:space="preserve">Specificaties:      </t>
    </r>
    <r>
      <rPr>
        <sz val="11"/>
        <color rgb="FF606060"/>
        <rFont val="Calibri"/>
        <family val="2"/>
        <scheme val="minor"/>
      </rPr>
      <t xml:space="preserve">                                                                                                                                             - Afmeting: 206x100x45cm (HxBxD)
- Rack 50H
- Frame en bladen Ral 9010 TR19 mat wit                                                                           - Eiken kastelementen met deuren en legbord;                                                                                                                                                                               - 1 x 20H (niveau 1);                                                                                    - 1x 20H (niveau 3 en 25% niveau 4).                                                                                              </t>
    </r>
  </si>
  <si>
    <r>
      <rPr>
        <b/>
        <sz val="11"/>
        <color rgb="FF606060"/>
        <rFont val="Calibri"/>
        <family val="2"/>
        <scheme val="minor"/>
      </rPr>
      <t xml:space="preserve">Specificaties:     </t>
    </r>
    <r>
      <rPr>
        <sz val="11"/>
        <color rgb="FF606060"/>
        <rFont val="Calibri"/>
        <family val="2"/>
        <scheme val="minor"/>
      </rPr>
      <t xml:space="preserve">                                                                                                                                              - Afmeting: 200x120x45cm (HxBxD);
- Stalen frame en deuren in antraciet, Ral 7022;                                                                  - Optioneel v.v. stof of kurk op deuren en afsluitbaar.      </t>
    </r>
  </si>
  <si>
    <r>
      <rPr>
        <b/>
        <sz val="11"/>
        <color rgb="FF606060"/>
        <rFont val="Calibri"/>
        <family val="2"/>
        <scheme val="minor"/>
      </rPr>
      <t xml:space="preserve">Specificaties:     </t>
    </r>
    <r>
      <rPr>
        <sz val="11"/>
        <color rgb="FF606060"/>
        <rFont val="Calibri"/>
        <family val="2"/>
        <scheme val="minor"/>
      </rPr>
      <t xml:space="preserve">                                                                                                                                              - Afmeting: 197x80x45 cm (HxBxD);
- Stalen frame en deuren in antraciet;                                                 - Optioneel in andere kleuren en afsluitbaar. </t>
    </r>
  </si>
  <si>
    <r>
      <rPr>
        <b/>
        <sz val="11"/>
        <color rgb="FF606060"/>
        <rFont val="Calibri"/>
        <family val="2"/>
        <scheme val="minor"/>
      </rPr>
      <t xml:space="preserve">Specificaties:       </t>
    </r>
    <r>
      <rPr>
        <sz val="11"/>
        <color rgb="FF606060"/>
        <rFont val="Calibri"/>
        <family val="2"/>
        <scheme val="minor"/>
      </rPr>
      <t xml:space="preserve">                                                                                                                                            - Afmeting: 40 cm hoog en 34 cm diameter;
- Kleur crème.</t>
    </r>
  </si>
  <si>
    <r>
      <rPr>
        <b/>
        <sz val="11"/>
        <color rgb="FF606060"/>
        <rFont val="Calibri"/>
        <family val="2"/>
        <scheme val="minor"/>
      </rPr>
      <t xml:space="preserve">Specificaties:  </t>
    </r>
    <r>
      <rPr>
        <sz val="11"/>
        <color rgb="FF606060"/>
        <rFont val="Calibri"/>
        <family val="2"/>
        <scheme val="minor"/>
      </rPr>
      <t xml:space="preserve">                                                                               - Afmeting: 160 x 120 x 230 cm (L x B x H);
- Buitenzijde donkergrijs / antraciet;
- Deur in hout eiken;
- Transparant glas;
- Binnenzijde donkergrijs ./ antraciet gestoffeerd;                             - Blad in hout eiken.</t>
    </r>
  </si>
  <si>
    <r>
      <rPr>
        <b/>
        <sz val="11"/>
        <color rgb="FF606060"/>
        <rFont val="Calibri"/>
        <family val="2"/>
        <scheme val="minor"/>
      </rPr>
      <t xml:space="preserve">Specificaties:  </t>
    </r>
    <r>
      <rPr>
        <sz val="11"/>
        <color rgb="FF606060"/>
        <rFont val="Calibri"/>
        <family val="2"/>
        <scheme val="minor"/>
      </rPr>
      <t xml:space="preserve">                                                                               - Afmeting: 100 x 100 x 225 cm (L x B x H);
- Buitenzijde donkergrijs / antraciet;
- Deur in hout eiken;
- Transparant glas;
- Binnenzijde donkergrijs / antraciet gestoffeerd;                            - Blad in hout eiken.</t>
    </r>
  </si>
  <si>
    <t>Overzicht inschrijving</t>
  </si>
  <si>
    <t>Bedrijfsnaam inschrijver</t>
  </si>
  <si>
    <t>Adres</t>
  </si>
  <si>
    <t>Postcode - plaats</t>
  </si>
  <si>
    <t>Overzicht t.b.v. beoordeling</t>
  </si>
  <si>
    <t>Onderdeel 3: Fictieve totaalprijs bijkomende diensten</t>
  </si>
  <si>
    <t>Totale fictieve inschrijfprijs</t>
  </si>
  <si>
    <t>Aldus naar waarheid en conform Aanbestedingsdocument ingevuld</t>
  </si>
  <si>
    <t>Naam ondertekenaar</t>
  </si>
  <si>
    <t>Functie</t>
  </si>
  <si>
    <t>Handtekening</t>
  </si>
  <si>
    <t>Naam ondertekenaar (optioneel)</t>
  </si>
  <si>
    <t xml:space="preserve">Handtekening </t>
  </si>
  <si>
    <t>Toelichting op het prijzenblad</t>
  </si>
  <si>
    <t xml:space="preserve">Inschrijver dient alleen de groene velden in te vullen. De berekening op het voorblad voor de fictieve totale inschrijfprijs wordt automatisch gegeneerd. Het is niet toegestaan om wijzigingen in het prijsformulier aan te brengen. </t>
  </si>
  <si>
    <t xml:space="preserve">Alle prijzen in het prijsblad zijn excl. BTW en all-in, wat wil zeggen inclusief kosten voor woon-werkverkeer, administratiekosten, reis- en verblijfskosten, voorrij- en afleverkosten, uitvoering- nazorg- overhead, klein materiaal zoals bouten, moeren, schroeven en andere kosten.  Prijzen en tarieven zijn conform alle eisen die zijn opgenomen in de offerte aanvraag, het PVE,  en hetgeen inschrijver heeft ingediend en omschreven bij de kwaliteitscriteria. </t>
  </si>
  <si>
    <t>De totale fictieve inschrijfsom die automatisch berekend wordt in dit Excel-bestand, is niet de prijs die werkelijk zal worden afgenomen tijdens de looptijd van de overeenkomst. De prijzen die worden opgenomen in de overeenkomst, zijn de bedragen die Inschrijver vermeld in de groene velden in het Prijzeninvulformulier.</t>
  </si>
  <si>
    <t>Alle in het Prijzeninvulformulier opgenomen aantallen zijn indicatief, hieraan kunnen geen rechten worden ontleent.</t>
  </si>
  <si>
    <t>Bijlage H inschrijformulier kantoormeubilair</t>
  </si>
  <si>
    <t>CZINK21-09-041</t>
  </si>
  <si>
    <t>Algemene gegevens in dit voorblad invullen, prijzen in de verschillende tabbladen</t>
  </si>
  <si>
    <t>Onderdeel 1: Fictieve totaalprijs nieuw meubilair</t>
  </si>
  <si>
    <t>Onderdeel 2: Fictieve totaalprijs preventief en correctief onderhoud voor 10 jaar</t>
  </si>
  <si>
    <t>Alle prijzen in het prijsblad voor onderdeel 1 zijn excl. BTW en all-in (zoals hierboven beschreven) en inclusief kosten voor verschillende typen zwenkwielen, verschillende kleuren/prints, verschillende stofferingen binnen een prijscategorie.</t>
  </si>
  <si>
    <t>Onderdeel 1: fictieve totaalprijs nieuw meubilair</t>
  </si>
  <si>
    <t>Levertijd in weken</t>
  </si>
  <si>
    <t>Onderhoud conform PvE</t>
  </si>
  <si>
    <t>Eenheid</t>
  </si>
  <si>
    <t xml:space="preserve">Fictief aantal </t>
  </si>
  <si>
    <t>Prijs per eenheid</t>
  </si>
  <si>
    <t>Totaal over 10 jaar</t>
  </si>
  <si>
    <t>Preventief onderhoud (tweejaarlijks gedurende de looptijd)</t>
  </si>
  <si>
    <t>Prijs per werkplek (bureau+bureaustoel)</t>
  </si>
  <si>
    <t>Correctief onderhoud (Repair &amp; Refurbish)</t>
  </si>
  <si>
    <t>Prijs per uur</t>
  </si>
  <si>
    <t>Subtotaal</t>
  </si>
  <si>
    <t>Bijkomende diensten</t>
  </si>
  <si>
    <t>Fictief aantal</t>
  </si>
  <si>
    <t>Meubelmanagement</t>
  </si>
  <si>
    <t xml:space="preserve">Maandelijkse kosten </t>
  </si>
  <si>
    <t>Kabelmanagement, inclusief opbindmateriaal en arbeid</t>
  </si>
  <si>
    <t>Prijs per werkplek</t>
  </si>
  <si>
    <t>Fictieve totaalprijs nieuw meubilair</t>
  </si>
  <si>
    <t>Plaatsen van bestaande bureaus</t>
  </si>
  <si>
    <t>Voor project stadhuis</t>
  </si>
  <si>
    <t>nvt</t>
  </si>
  <si>
    <r>
      <rPr>
        <b/>
        <sz val="11"/>
        <color rgb="FF606060"/>
        <rFont val="Calibri"/>
        <family val="2"/>
        <scheme val="minor"/>
      </rPr>
      <t xml:space="preserve">Specificaties:     </t>
    </r>
    <r>
      <rPr>
        <sz val="11"/>
        <color rgb="FF606060"/>
        <rFont val="Calibri"/>
        <family val="2"/>
        <scheme val="minor"/>
      </rPr>
      <t xml:space="preserve">                                                                                                                                              - Afmeting: 240x120 cm (BxD);
- Onderstel in antraciet; 
- Blad in zandbeige met afgeronde hoeken;                                 - Radius 70 mm.     
- In hoogte verstelbaar.                                 </t>
    </r>
  </si>
  <si>
    <r>
      <rPr>
        <b/>
        <sz val="11"/>
        <color rgb="FF606060"/>
        <rFont val="Calibri"/>
        <family val="2"/>
        <scheme val="minor"/>
      </rPr>
      <t xml:space="preserve">Specificaties:     </t>
    </r>
    <r>
      <rPr>
        <sz val="11"/>
        <color rgb="FF606060"/>
        <rFont val="Calibri"/>
        <family val="2"/>
        <scheme val="minor"/>
      </rPr>
      <t xml:space="preserve">                                                                                                                                              - Afmeting: 280x120 cm (BxD);
- Onderstel in antraciet; 
- Blad in zandbeige met afgeronde hoeken;                                 - Radius 70 mm.  
- In hoogte verstelbaar.                                     </t>
    </r>
  </si>
  <si>
    <r>
      <rPr>
        <b/>
        <sz val="11"/>
        <color rgb="FF606060"/>
        <rFont val="Calibri"/>
        <family val="2"/>
        <scheme val="minor"/>
      </rPr>
      <t xml:space="preserve">Specificaties:    </t>
    </r>
    <r>
      <rPr>
        <sz val="11"/>
        <color rgb="FF606060"/>
        <rFont val="Calibri"/>
        <family val="2"/>
        <scheme val="minor"/>
      </rPr>
      <t xml:space="preserve">                                                                                                                                               - Afmeting: 80x200x90 cm (HxBxD);
- Onderstel zwart;                                                                               - Stoffering volgens afbeelding</t>
    </r>
  </si>
  <si>
    <r>
      <rPr>
        <b/>
        <sz val="11"/>
        <color rgb="FF606060"/>
        <rFont val="Calibri"/>
        <family val="2"/>
        <scheme val="minor"/>
      </rPr>
      <t xml:space="preserve">Specificaties:      </t>
    </r>
    <r>
      <rPr>
        <sz val="11"/>
        <color rgb="FF606060"/>
        <rFont val="Calibri"/>
        <family val="2"/>
        <scheme val="minor"/>
      </rPr>
      <t xml:space="preserve">                                                                                                                                             - Afmeting: ca 140x170x135 cm (HxBxD);
- Binnenzijde en buitenzijde gestoffeerd;
- uitvoeren in 2 stoftinten (binnen/buiten of boven/onder); 
- Akoestisch materiaal;                                                                              - Gemelamineerd blad in bladdecor eiken.                                                 </t>
    </r>
  </si>
  <si>
    <r>
      <rPr>
        <b/>
        <sz val="11"/>
        <color rgb="FF606060"/>
        <rFont val="Calibri"/>
        <family val="2"/>
        <scheme val="minor"/>
      </rPr>
      <t xml:space="preserve">Specificaties:          </t>
    </r>
    <r>
      <rPr>
        <sz val="11"/>
        <color rgb="FF606060"/>
        <rFont val="Calibri"/>
        <family val="2"/>
        <scheme val="minor"/>
      </rPr>
      <t xml:space="preserve">                                                                                                                                         - 4D armsteunen;
- Stoffering zitting;
- </t>
    </r>
    <r>
      <rPr>
        <b/>
        <u/>
        <sz val="11"/>
        <color rgb="FF606060"/>
        <rFont val="Calibri"/>
        <family val="2"/>
        <scheme val="minor"/>
      </rPr>
      <t xml:space="preserve">Hoge </t>
    </r>
    <r>
      <rPr>
        <sz val="11"/>
        <color rgb="FF606060"/>
        <rFont val="Calibri"/>
        <family val="2"/>
        <scheme val="minor"/>
      </rPr>
      <t>rugleuning gestoffeerd;                                                                                   - Stoffering nog ter goedkeuring aanleveren.</t>
    </r>
  </si>
  <si>
    <r>
      <rPr>
        <b/>
        <sz val="11"/>
        <color rgb="FF606060"/>
        <rFont val="Calibri"/>
        <family val="2"/>
        <scheme val="minor"/>
      </rPr>
      <t xml:space="preserve">Specificaties:          </t>
    </r>
    <r>
      <rPr>
        <sz val="11"/>
        <color rgb="FF606060"/>
        <rFont val="Calibri"/>
        <family val="2"/>
        <scheme val="minor"/>
      </rPr>
      <t xml:space="preserve">                                                                                                                                         - 4D armsteunen;
- Stoffering zitting;
- </t>
    </r>
    <r>
      <rPr>
        <b/>
        <u/>
        <sz val="11"/>
        <color rgb="FF606060"/>
        <rFont val="Calibri"/>
        <family val="2"/>
        <scheme val="minor"/>
      </rPr>
      <t>Lage</t>
    </r>
    <r>
      <rPr>
        <sz val="11"/>
        <color rgb="FF606060"/>
        <rFont val="Calibri"/>
        <family val="2"/>
        <scheme val="minor"/>
      </rPr>
      <t xml:space="preserve"> rugleuning gestoffeerd;                                                                                   - Stoffering nog ter goedkeuring aanleveren.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</si>
</sst>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rgb="FF606060"/>
      <name val="Calibri"/>
      <family val="2"/>
      <scheme val="minor"/>
    </font>
    <font>
      <b/>
      <sz val="11"/>
      <color rgb="FF60606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sz val="10"/>
      <name val="Calibri"/>
      <family val="2"/>
      <scheme val="minor"/>
    </font>
    <font>
      <b/>
      <sz val="11"/>
      <name val="Calibri"/>
      <family val="2"/>
      <scheme val="minor"/>
    </font>
    <font>
      <b/>
      <sz val="9"/>
      <color theme="1"/>
      <name val="Verdana"/>
      <family val="2"/>
    </font>
    <font>
      <b/>
      <sz val="18"/>
      <color theme="0"/>
      <name val="Calibri"/>
      <family val="2"/>
      <scheme val="minor"/>
    </font>
    <font>
      <b/>
      <u/>
      <sz val="11"/>
      <color rgb="FF606060"/>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39997558519241921"/>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thick">
        <color auto="1"/>
      </right>
      <top/>
      <bottom style="thick">
        <color indexed="64"/>
      </bottom>
      <diagonal/>
    </border>
    <border>
      <left/>
      <right/>
      <top/>
      <bottom style="thick">
        <color indexed="64"/>
      </bottom>
      <diagonal/>
    </border>
    <border>
      <left style="thick">
        <color indexed="64"/>
      </left>
      <right/>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7" fillId="0" borderId="0"/>
  </cellStyleXfs>
  <cellXfs count="249">
    <xf numFmtId="0" fontId="0" fillId="0" borderId="0" xfId="0"/>
    <xf numFmtId="0" fontId="8" fillId="4" borderId="1" xfId="2" applyFont="1" applyFill="1" applyBorder="1" applyAlignment="1" applyProtection="1">
      <alignment horizontal="left"/>
      <protection locked="0"/>
    </xf>
    <xf numFmtId="0" fontId="8" fillId="4" borderId="8" xfId="2" applyFont="1" applyFill="1" applyBorder="1" applyAlignment="1" applyProtection="1">
      <alignment horizontal="left"/>
      <protection locked="0"/>
    </xf>
    <xf numFmtId="0" fontId="8" fillId="4" borderId="10" xfId="2" applyFont="1" applyFill="1" applyBorder="1" applyAlignment="1" applyProtection="1">
      <alignment horizontal="left"/>
      <protection locked="0"/>
    </xf>
    <xf numFmtId="0" fontId="0" fillId="4" borderId="1" xfId="0" applyFill="1" applyBorder="1" applyProtection="1">
      <protection locked="0"/>
    </xf>
    <xf numFmtId="44" fontId="8" fillId="7" borderId="1" xfId="2" applyNumberFormat="1" applyFont="1" applyFill="1" applyBorder="1" applyAlignment="1" applyProtection="1">
      <alignment horizontal="left"/>
      <protection locked="0"/>
    </xf>
    <xf numFmtId="0" fontId="0" fillId="0" borderId="0" xfId="0" applyProtection="1">
      <protection hidden="1"/>
    </xf>
    <xf numFmtId="0" fontId="4" fillId="2" borderId="14" xfId="0" applyFont="1" applyFill="1" applyBorder="1" applyProtection="1">
      <protection hidden="1"/>
    </xf>
    <xf numFmtId="0" fontId="5" fillId="3" borderId="16" xfId="0" applyFont="1" applyFill="1" applyBorder="1" applyProtection="1">
      <protection hidden="1"/>
    </xf>
    <xf numFmtId="0" fontId="0" fillId="3" borderId="0" xfId="0" applyFill="1" applyBorder="1" applyProtection="1">
      <protection hidden="1"/>
    </xf>
    <xf numFmtId="0" fontId="0" fillId="3" borderId="17" xfId="0" applyFill="1" applyBorder="1" applyProtection="1">
      <protection hidden="1"/>
    </xf>
    <xf numFmtId="0" fontId="8" fillId="3" borderId="16" xfId="2" applyFont="1" applyFill="1" applyBorder="1" applyProtection="1">
      <protection hidden="1"/>
    </xf>
    <xf numFmtId="0" fontId="8" fillId="3" borderId="0" xfId="2" applyFont="1" applyFill="1" applyBorder="1" applyProtection="1">
      <protection hidden="1"/>
    </xf>
    <xf numFmtId="0" fontId="8" fillId="3" borderId="17" xfId="2" applyFont="1" applyFill="1" applyBorder="1" applyProtection="1">
      <protection hidden="1"/>
    </xf>
    <xf numFmtId="0" fontId="9" fillId="3" borderId="17" xfId="2" applyFont="1" applyFill="1" applyBorder="1" applyProtection="1">
      <protection hidden="1"/>
    </xf>
    <xf numFmtId="0" fontId="10" fillId="3" borderId="16" xfId="2" applyFont="1" applyFill="1" applyBorder="1" applyProtection="1">
      <protection hidden="1"/>
    </xf>
    <xf numFmtId="0" fontId="0" fillId="3" borderId="16" xfId="0" applyFont="1" applyFill="1" applyBorder="1" applyProtection="1">
      <protection hidden="1"/>
    </xf>
    <xf numFmtId="44" fontId="6" fillId="5" borderId="1" xfId="1" applyFont="1" applyFill="1" applyBorder="1" applyProtection="1">
      <protection hidden="1"/>
    </xf>
    <xf numFmtId="44" fontId="6" fillId="5" borderId="1" xfId="0" applyNumberFormat="1" applyFont="1" applyFill="1" applyBorder="1" applyProtection="1">
      <protection hidden="1"/>
    </xf>
    <xf numFmtId="0" fontId="11" fillId="3" borderId="16" xfId="0" applyFont="1" applyFill="1" applyBorder="1" applyProtection="1">
      <protection hidden="1"/>
    </xf>
    <xf numFmtId="44" fontId="4" fillId="5" borderId="1" xfId="0" applyNumberFormat="1" applyFont="1" applyFill="1" applyBorder="1" applyProtection="1">
      <protection hidden="1"/>
    </xf>
    <xf numFmtId="0" fontId="0" fillId="3" borderId="16" xfId="0" applyFill="1" applyBorder="1" applyProtection="1">
      <protection hidden="1"/>
    </xf>
    <xf numFmtId="0" fontId="0" fillId="3" borderId="16" xfId="0" applyFill="1" applyBorder="1" applyAlignment="1" applyProtection="1">
      <alignment vertical="top"/>
      <protection hidden="1"/>
    </xf>
    <xf numFmtId="0" fontId="0" fillId="3" borderId="18" xfId="0" applyFill="1" applyBorder="1" applyProtection="1">
      <protection hidden="1"/>
    </xf>
    <xf numFmtId="0" fontId="0" fillId="3" borderId="19" xfId="0" applyFill="1" applyBorder="1" applyProtection="1">
      <protection hidden="1"/>
    </xf>
    <xf numFmtId="0" fontId="0" fillId="3" borderId="20" xfId="0" applyFill="1" applyBorder="1" applyProtection="1">
      <protection hidden="1"/>
    </xf>
    <xf numFmtId="0" fontId="0" fillId="0" borderId="0" xfId="0" applyAlignment="1" applyProtection="1">
      <alignment vertical="center"/>
      <protection hidden="1"/>
    </xf>
    <xf numFmtId="0" fontId="1" fillId="0" borderId="24" xfId="0" applyFont="1" applyBorder="1" applyAlignment="1" applyProtection="1">
      <alignment vertical="center"/>
      <protection hidden="1"/>
    </xf>
    <xf numFmtId="0" fontId="1" fillId="0" borderId="25" xfId="0" applyFont="1" applyBorder="1" applyAlignment="1" applyProtection="1">
      <alignment vertical="center"/>
      <protection hidden="1"/>
    </xf>
    <xf numFmtId="164" fontId="1" fillId="0" borderId="25" xfId="0" applyNumberFormat="1" applyFont="1" applyBorder="1" applyAlignment="1" applyProtection="1">
      <alignment vertical="center"/>
      <protection hidden="1"/>
    </xf>
    <xf numFmtId="4" fontId="1" fillId="0" borderId="25" xfId="0" applyNumberFormat="1" applyFont="1" applyBorder="1" applyAlignment="1" applyProtection="1">
      <alignment vertical="center"/>
      <protection hidden="1"/>
    </xf>
    <xf numFmtId="44" fontId="1" fillId="0" borderId="25" xfId="0" applyNumberFormat="1" applyFont="1" applyBorder="1" applyAlignment="1" applyProtection="1">
      <alignment vertical="center"/>
      <protection hidden="1"/>
    </xf>
    <xf numFmtId="0" fontId="1" fillId="0" borderId="26" xfId="0" applyFont="1" applyBorder="1" applyAlignment="1" applyProtection="1">
      <alignment vertical="center"/>
      <protection hidden="1"/>
    </xf>
    <xf numFmtId="0" fontId="1" fillId="0" borderId="0" xfId="0" applyFont="1" applyAlignment="1" applyProtection="1">
      <alignment vertical="center"/>
      <protection hidden="1"/>
    </xf>
    <xf numFmtId="0" fontId="1" fillId="0" borderId="27" xfId="0" applyFont="1" applyBorder="1" applyAlignment="1" applyProtection="1">
      <alignment vertical="center"/>
      <protection hidden="1"/>
    </xf>
    <xf numFmtId="0" fontId="1" fillId="0" borderId="0" xfId="0" applyFont="1" applyBorder="1" applyAlignment="1" applyProtection="1">
      <alignment vertical="center"/>
      <protection hidden="1"/>
    </xf>
    <xf numFmtId="0" fontId="2" fillId="0" borderId="0" xfId="0" applyFont="1" applyBorder="1" applyProtection="1">
      <protection hidden="1"/>
    </xf>
    <xf numFmtId="0" fontId="1" fillId="0" borderId="0" xfId="0" applyFont="1" applyBorder="1" applyProtection="1">
      <protection hidden="1"/>
    </xf>
    <xf numFmtId="0" fontId="1" fillId="0" borderId="0" xfId="0" applyFont="1" applyFill="1" applyBorder="1" applyAlignment="1" applyProtection="1">
      <alignment horizontal="left"/>
      <protection hidden="1"/>
    </xf>
    <xf numFmtId="164" fontId="1" fillId="0" borderId="0" xfId="0" applyNumberFormat="1" applyFont="1" applyBorder="1" applyAlignment="1" applyProtection="1">
      <alignment vertical="center"/>
      <protection hidden="1"/>
    </xf>
    <xf numFmtId="4" fontId="1" fillId="0" borderId="0" xfId="0" applyNumberFormat="1" applyFont="1" applyBorder="1" applyAlignment="1" applyProtection="1">
      <alignment vertical="center"/>
      <protection hidden="1"/>
    </xf>
    <xf numFmtId="44" fontId="1" fillId="0" borderId="0" xfId="0" applyNumberFormat="1" applyFont="1" applyBorder="1" applyAlignment="1" applyProtection="1">
      <alignment vertical="center"/>
      <protection hidden="1"/>
    </xf>
    <xf numFmtId="0" fontId="1" fillId="0" borderId="0" xfId="0" applyFont="1" applyProtection="1">
      <protection hidden="1"/>
    </xf>
    <xf numFmtId="0" fontId="1" fillId="0" borderId="28" xfId="0" applyFont="1" applyBorder="1" applyAlignment="1" applyProtection="1">
      <alignment vertical="center"/>
      <protection hidden="1"/>
    </xf>
    <xf numFmtId="0" fontId="4" fillId="6" borderId="0" xfId="0" applyFont="1" applyFill="1" applyBorder="1" applyProtection="1">
      <protection hidden="1"/>
    </xf>
    <xf numFmtId="0" fontId="6" fillId="6" borderId="0" xfId="0" applyFont="1" applyFill="1" applyBorder="1" applyProtection="1">
      <protection hidden="1"/>
    </xf>
    <xf numFmtId="0" fontId="6" fillId="6" borderId="0" xfId="0" applyFont="1" applyFill="1" applyBorder="1" applyAlignment="1" applyProtection="1">
      <alignment horizontal="left"/>
      <protection hidden="1"/>
    </xf>
    <xf numFmtId="0" fontId="2" fillId="0" borderId="0" xfId="0" applyFont="1" applyBorder="1" applyAlignment="1" applyProtection="1">
      <alignment vertical="center"/>
      <protection hidden="1"/>
    </xf>
    <xf numFmtId="0" fontId="1" fillId="0" borderId="19" xfId="0" applyFont="1" applyBorder="1" applyProtection="1">
      <protection hidden="1"/>
    </xf>
    <xf numFmtId="0" fontId="1" fillId="0" borderId="13" xfId="0" applyFont="1" applyBorder="1" applyAlignment="1" applyProtection="1">
      <alignment vertical="center"/>
      <protection hidden="1"/>
    </xf>
    <xf numFmtId="0" fontId="2" fillId="0" borderId="14" xfId="0" applyFont="1" applyBorder="1" applyAlignment="1" applyProtection="1">
      <alignment vertical="center"/>
      <protection hidden="1"/>
    </xf>
    <xf numFmtId="0" fontId="1" fillId="0" borderId="14" xfId="0" applyFont="1" applyBorder="1" applyAlignment="1" applyProtection="1">
      <alignment vertical="center"/>
      <protection hidden="1"/>
    </xf>
    <xf numFmtId="164" fontId="1" fillId="0" borderId="14" xfId="0" applyNumberFormat="1" applyFont="1" applyBorder="1" applyAlignment="1" applyProtection="1">
      <alignment vertical="center"/>
      <protection hidden="1"/>
    </xf>
    <xf numFmtId="4" fontId="1" fillId="0" borderId="14" xfId="0" applyNumberFormat="1" applyFont="1" applyBorder="1" applyAlignment="1" applyProtection="1">
      <alignment vertical="center"/>
      <protection hidden="1"/>
    </xf>
    <xf numFmtId="44" fontId="1" fillId="0" borderId="14" xfId="0" applyNumberFormat="1" applyFont="1" applyBorder="1" applyAlignment="1" applyProtection="1">
      <alignment vertical="center"/>
      <protection hidden="1"/>
    </xf>
    <xf numFmtId="0" fontId="1" fillId="0" borderId="15" xfId="0" applyFont="1" applyBorder="1" applyAlignment="1" applyProtection="1">
      <alignment vertical="center"/>
      <protection hidden="1"/>
    </xf>
    <xf numFmtId="0" fontId="1" fillId="0" borderId="16" xfId="0" applyFont="1" applyBorder="1" applyAlignment="1" applyProtection="1">
      <alignment vertical="center"/>
      <protection hidden="1"/>
    </xf>
    <xf numFmtId="0" fontId="1" fillId="0" borderId="17" xfId="0" applyFont="1" applyBorder="1" applyAlignment="1" applyProtection="1">
      <alignment vertical="center"/>
      <protection hidden="1"/>
    </xf>
    <xf numFmtId="0" fontId="2" fillId="0" borderId="16" xfId="0" applyFont="1" applyBorder="1" applyAlignment="1" applyProtection="1">
      <alignment vertical="center"/>
      <protection hidden="1"/>
    </xf>
    <xf numFmtId="0" fontId="1" fillId="0" borderId="0" xfId="0" applyFont="1" applyAlignment="1" applyProtection="1">
      <alignment wrapText="1"/>
      <protection hidden="1"/>
    </xf>
    <xf numFmtId="0" fontId="1" fillId="0" borderId="0" xfId="0" applyFont="1" applyBorder="1" applyAlignment="1" applyProtection="1">
      <alignment horizontal="center" vertical="center"/>
      <protection hidden="1"/>
    </xf>
    <xf numFmtId="0" fontId="1" fillId="0" borderId="0" xfId="0" applyFont="1" applyFill="1" applyBorder="1" applyAlignment="1" applyProtection="1">
      <alignment horizontal="center" vertical="center" wrapText="1" readingOrder="1"/>
      <protection hidden="1"/>
    </xf>
    <xf numFmtId="0" fontId="1" fillId="0" borderId="0" xfId="0" applyFont="1" applyFill="1" applyBorder="1" applyAlignment="1" applyProtection="1">
      <alignment horizontal="center" vertical="center"/>
      <protection hidden="1"/>
    </xf>
    <xf numFmtId="49" fontId="1" fillId="0" borderId="0" xfId="0" applyNumberFormat="1" applyFont="1" applyFill="1" applyBorder="1" applyAlignment="1" applyProtection="1">
      <alignment horizontal="center" vertical="center" wrapText="1"/>
      <protection hidden="1"/>
    </xf>
    <xf numFmtId="164" fontId="1" fillId="0" borderId="0" xfId="0" applyNumberFormat="1" applyFont="1" applyBorder="1" applyAlignment="1" applyProtection="1">
      <alignment horizontal="center" vertical="center"/>
      <protection hidden="1"/>
    </xf>
    <xf numFmtId="4" fontId="1" fillId="0" borderId="0" xfId="0" applyNumberFormat="1" applyFont="1" applyBorder="1" applyAlignment="1" applyProtection="1">
      <alignment horizontal="center" vertical="center"/>
      <protection hidden="1"/>
    </xf>
    <xf numFmtId="44" fontId="1" fillId="0" borderId="0" xfId="0" applyNumberFormat="1"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0" xfId="0" applyFont="1" applyBorder="1" applyAlignment="1" applyProtection="1">
      <alignment horizontal="center" vertical="center" readingOrder="1"/>
      <protection hidden="1"/>
    </xf>
    <xf numFmtId="0" fontId="1" fillId="0" borderId="29" xfId="0" applyFont="1" applyBorder="1" applyAlignment="1" applyProtection="1">
      <alignment horizontal="center" vertical="center"/>
      <protection hidden="1"/>
    </xf>
    <xf numFmtId="0" fontId="1" fillId="0" borderId="16" xfId="0" applyFont="1" applyBorder="1" applyAlignment="1" applyProtection="1">
      <alignment vertical="top"/>
      <protection hidden="1"/>
    </xf>
    <xf numFmtId="0" fontId="1" fillId="0" borderId="18" xfId="0" applyFont="1" applyBorder="1" applyAlignment="1" applyProtection="1">
      <alignment vertical="center"/>
      <protection hidden="1"/>
    </xf>
    <xf numFmtId="0" fontId="1" fillId="0" borderId="19" xfId="0" applyFont="1" applyBorder="1" applyAlignment="1" applyProtection="1">
      <alignment vertical="center"/>
      <protection hidden="1"/>
    </xf>
    <xf numFmtId="0" fontId="1" fillId="0" borderId="19" xfId="0" applyFont="1" applyBorder="1" applyAlignment="1" applyProtection="1">
      <alignment horizontal="center" vertical="center" readingOrder="1"/>
      <protection hidden="1"/>
    </xf>
    <xf numFmtId="164" fontId="1" fillId="0" borderId="19" xfId="0" applyNumberFormat="1" applyFont="1" applyBorder="1" applyAlignment="1" applyProtection="1">
      <alignment horizontal="center" vertical="center"/>
      <protection hidden="1"/>
    </xf>
    <xf numFmtId="4" fontId="1" fillId="0" borderId="19" xfId="0" applyNumberFormat="1" applyFont="1" applyBorder="1" applyAlignment="1" applyProtection="1">
      <alignment horizontal="center" vertical="center"/>
      <protection hidden="1"/>
    </xf>
    <xf numFmtId="44" fontId="1" fillId="0" borderId="19" xfId="0" applyNumberFormat="1" applyFont="1" applyBorder="1" applyAlignment="1" applyProtection="1">
      <alignment horizontal="center" vertical="center"/>
      <protection hidden="1"/>
    </xf>
    <xf numFmtId="0" fontId="1" fillId="0" borderId="20" xfId="0" applyFont="1" applyBorder="1" applyAlignment="1" applyProtection="1">
      <alignment vertical="center"/>
      <protection hidden="1"/>
    </xf>
    <xf numFmtId="0" fontId="1" fillId="0" borderId="27" xfId="0"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16" xfId="0" applyFont="1" applyFill="1" applyBorder="1" applyAlignment="1" applyProtection="1">
      <alignment vertical="center"/>
      <protection hidden="1"/>
    </xf>
    <xf numFmtId="164" fontId="1" fillId="0" borderId="0" xfId="0" applyNumberFormat="1" applyFont="1" applyFill="1" applyBorder="1" applyAlignment="1" applyProtection="1">
      <alignment horizontal="center" vertical="center"/>
      <protection hidden="1"/>
    </xf>
    <xf numFmtId="4" fontId="1" fillId="0" borderId="0" xfId="0" applyNumberFormat="1" applyFont="1" applyFill="1" applyBorder="1" applyAlignment="1" applyProtection="1">
      <alignment horizontal="center" vertical="center"/>
      <protection hidden="1"/>
    </xf>
    <xf numFmtId="44" fontId="1" fillId="0" borderId="0" xfId="0" applyNumberFormat="1" applyFont="1" applyFill="1" applyBorder="1" applyAlignment="1" applyProtection="1">
      <alignment horizontal="center" vertical="center"/>
      <protection hidden="1"/>
    </xf>
    <xf numFmtId="0" fontId="1" fillId="0" borderId="17" xfId="0" applyFont="1" applyFill="1" applyBorder="1" applyAlignment="1" applyProtection="1">
      <alignment vertical="center"/>
      <protection hidden="1"/>
    </xf>
    <xf numFmtId="0" fontId="1" fillId="0" borderId="28" xfId="0" applyFont="1" applyFill="1" applyBorder="1" applyAlignment="1" applyProtection="1">
      <alignment vertical="center"/>
      <protection hidden="1"/>
    </xf>
    <xf numFmtId="0" fontId="1" fillId="0" borderId="0" xfId="0" applyFont="1" applyFill="1" applyAlignment="1" applyProtection="1">
      <alignment vertical="center"/>
      <protection hidden="1"/>
    </xf>
    <xf numFmtId="0" fontId="1" fillId="0" borderId="16" xfId="0" applyFont="1" applyBorder="1" applyAlignment="1" applyProtection="1">
      <alignment vertical="center" wrapText="1"/>
      <protection hidden="1"/>
    </xf>
    <xf numFmtId="164" fontId="1" fillId="0" borderId="19" xfId="0" applyNumberFormat="1" applyFont="1" applyBorder="1" applyAlignment="1" applyProtection="1">
      <alignment vertical="center"/>
      <protection hidden="1"/>
    </xf>
    <xf numFmtId="4" fontId="1" fillId="0" borderId="19" xfId="0" applyNumberFormat="1" applyFont="1" applyBorder="1" applyAlignment="1" applyProtection="1">
      <alignment vertical="center"/>
      <protection hidden="1"/>
    </xf>
    <xf numFmtId="44" fontId="1" fillId="0" borderId="19" xfId="0" applyNumberFormat="1" applyFont="1" applyBorder="1" applyAlignment="1" applyProtection="1">
      <alignment vertical="center"/>
      <protection hidden="1"/>
    </xf>
    <xf numFmtId="0" fontId="1" fillId="0" borderId="2" xfId="0" applyFont="1" applyBorder="1" applyAlignment="1" applyProtection="1">
      <alignment vertical="center"/>
      <protection hidden="1"/>
    </xf>
    <xf numFmtId="0" fontId="1" fillId="0" borderId="4" xfId="0" applyFont="1" applyBorder="1" applyAlignment="1" applyProtection="1">
      <alignment vertical="center"/>
      <protection hidden="1"/>
    </xf>
    <xf numFmtId="0" fontId="1" fillId="0" borderId="30" xfId="0" applyFont="1" applyBorder="1" applyAlignment="1" applyProtection="1">
      <alignment vertical="center"/>
      <protection hidden="1"/>
    </xf>
    <xf numFmtId="0" fontId="1" fillId="0" borderId="6" xfId="0" applyFont="1" applyBorder="1" applyAlignment="1" applyProtection="1">
      <alignment vertical="center"/>
      <protection hidden="1"/>
    </xf>
    <xf numFmtId="0" fontId="1" fillId="0" borderId="33" xfId="0" applyFont="1" applyBorder="1" applyAlignment="1" applyProtection="1">
      <alignment vertical="center"/>
      <protection hidden="1"/>
    </xf>
    <xf numFmtId="0" fontId="1" fillId="0" borderId="32" xfId="0" applyFont="1" applyBorder="1" applyAlignment="1" applyProtection="1">
      <alignment vertical="center"/>
      <protection hidden="1"/>
    </xf>
    <xf numFmtId="164" fontId="1" fillId="0" borderId="0" xfId="0" applyNumberFormat="1" applyFont="1" applyAlignment="1" applyProtection="1">
      <alignment vertical="center"/>
      <protection hidden="1"/>
    </xf>
    <xf numFmtId="4" fontId="1" fillId="0" borderId="0" xfId="0" applyNumberFormat="1" applyFont="1" applyAlignment="1" applyProtection="1">
      <alignment vertical="center"/>
      <protection hidden="1"/>
    </xf>
    <xf numFmtId="44" fontId="1" fillId="0" borderId="0" xfId="0" applyNumberFormat="1" applyFont="1" applyAlignment="1" applyProtection="1">
      <alignment vertical="center"/>
      <protection hidden="1"/>
    </xf>
    <xf numFmtId="0" fontId="6" fillId="0" borderId="0" xfId="0" applyFont="1" applyFill="1" applyBorder="1" applyProtection="1">
      <protection hidden="1"/>
    </xf>
    <xf numFmtId="0" fontId="6" fillId="0" borderId="0" xfId="0" applyFont="1" applyFill="1" applyBorder="1" applyAlignment="1" applyProtection="1">
      <alignment horizontal="left"/>
      <protection hidden="1"/>
    </xf>
    <xf numFmtId="0" fontId="4" fillId="2" borderId="21" xfId="0" applyFont="1" applyFill="1" applyBorder="1" applyAlignment="1" applyProtection="1">
      <alignment vertical="top"/>
      <protection hidden="1"/>
    </xf>
    <xf numFmtId="0" fontId="4" fillId="2" borderId="34" xfId="0" applyFont="1" applyFill="1" applyBorder="1" applyAlignment="1" applyProtection="1">
      <alignment vertical="top" wrapText="1"/>
      <protection hidden="1"/>
    </xf>
    <xf numFmtId="0" fontId="4" fillId="2" borderId="35" xfId="0" applyFont="1" applyFill="1" applyBorder="1" applyAlignment="1" applyProtection="1">
      <alignment vertical="top" wrapText="1"/>
      <protection hidden="1"/>
    </xf>
    <xf numFmtId="0" fontId="4" fillId="2" borderId="30" xfId="0" applyFont="1" applyFill="1" applyBorder="1" applyAlignment="1" applyProtection="1">
      <alignment vertical="top" wrapText="1"/>
      <protection hidden="1"/>
    </xf>
    <xf numFmtId="0" fontId="3" fillId="3" borderId="3" xfId="0" applyFont="1" applyFill="1" applyBorder="1" applyAlignment="1" applyProtection="1">
      <alignment vertical="center"/>
      <protection hidden="1"/>
    </xf>
    <xf numFmtId="0" fontId="3" fillId="3" borderId="8" xfId="0" applyFont="1" applyFill="1" applyBorder="1" applyAlignment="1" applyProtection="1">
      <alignment vertical="center"/>
      <protection hidden="1"/>
    </xf>
    <xf numFmtId="44" fontId="3" fillId="3" borderId="36" xfId="0" applyNumberFormat="1" applyFont="1" applyFill="1" applyBorder="1" applyAlignment="1" applyProtection="1">
      <alignment vertical="center"/>
      <protection hidden="1"/>
    </xf>
    <xf numFmtId="44" fontId="5" fillId="3" borderId="30" xfId="0" applyNumberFormat="1" applyFont="1" applyFill="1" applyBorder="1" applyAlignment="1" applyProtection="1">
      <alignment vertical="center"/>
      <protection hidden="1"/>
    </xf>
    <xf numFmtId="0" fontId="0" fillId="0" borderId="0" xfId="0" applyProtection="1">
      <protection locked="0"/>
    </xf>
    <xf numFmtId="0" fontId="4" fillId="2" borderId="16" xfId="0" applyFont="1" applyFill="1" applyBorder="1" applyProtection="1">
      <protection hidden="1"/>
    </xf>
    <xf numFmtId="0" fontId="4" fillId="2" borderId="13" xfId="0" applyFont="1" applyFill="1" applyBorder="1" applyAlignment="1" applyProtection="1">
      <alignment vertical="top"/>
      <protection hidden="1"/>
    </xf>
    <xf numFmtId="0" fontId="4" fillId="2" borderId="37" xfId="0" applyFont="1" applyFill="1" applyBorder="1" applyAlignment="1" applyProtection="1">
      <alignment vertical="top" wrapText="1"/>
      <protection hidden="1"/>
    </xf>
    <xf numFmtId="0" fontId="4" fillId="2" borderId="38" xfId="0" applyFont="1" applyFill="1" applyBorder="1" applyAlignment="1" applyProtection="1">
      <alignment vertical="top" wrapText="1"/>
      <protection hidden="1"/>
    </xf>
    <xf numFmtId="0" fontId="3" fillId="3" borderId="39" xfId="0" applyFont="1" applyFill="1" applyBorder="1" applyAlignment="1" applyProtection="1">
      <alignment vertical="center"/>
      <protection hidden="1"/>
    </xf>
    <xf numFmtId="0" fontId="3" fillId="3" borderId="40" xfId="0" applyFont="1" applyFill="1" applyBorder="1" applyAlignment="1" applyProtection="1">
      <alignment vertical="center"/>
      <protection hidden="1"/>
    </xf>
    <xf numFmtId="0" fontId="0" fillId="3" borderId="42" xfId="0" applyFont="1" applyFill="1" applyBorder="1" applyAlignment="1" applyProtection="1">
      <alignment vertical="center"/>
      <protection hidden="1"/>
    </xf>
    <xf numFmtId="0" fontId="0" fillId="3" borderId="10" xfId="0" applyFont="1" applyFill="1" applyBorder="1" applyAlignment="1" applyProtection="1">
      <alignment vertical="center"/>
      <protection hidden="1"/>
    </xf>
    <xf numFmtId="0" fontId="3" fillId="3" borderId="41" xfId="0" applyFont="1" applyFill="1" applyBorder="1" applyAlignment="1" applyProtection="1">
      <alignment vertical="center"/>
      <protection hidden="1"/>
    </xf>
    <xf numFmtId="0" fontId="3" fillId="3" borderId="1" xfId="0" applyFont="1" applyFill="1" applyBorder="1" applyAlignment="1" applyProtection="1">
      <alignment vertical="center"/>
      <protection hidden="1"/>
    </xf>
    <xf numFmtId="0" fontId="1" fillId="0" borderId="13" xfId="0" applyFont="1" applyBorder="1" applyAlignment="1" applyProtection="1">
      <alignment horizontal="left" vertical="top"/>
      <protection hidden="1"/>
    </xf>
    <xf numFmtId="0" fontId="1" fillId="0" borderId="14" xfId="0" applyFont="1" applyBorder="1" applyAlignment="1" applyProtection="1">
      <alignment horizontal="left" vertical="top"/>
      <protection hidden="1"/>
    </xf>
    <xf numFmtId="0" fontId="1" fillId="0" borderId="15" xfId="0" applyFont="1" applyBorder="1" applyAlignment="1" applyProtection="1">
      <alignment horizontal="left" vertical="top"/>
      <protection hidden="1"/>
    </xf>
    <xf numFmtId="0" fontId="1" fillId="0" borderId="28" xfId="0" applyFont="1" applyBorder="1" applyAlignment="1" applyProtection="1">
      <alignment horizontal="left" vertical="top"/>
      <protection hidden="1"/>
    </xf>
    <xf numFmtId="0" fontId="0" fillId="0" borderId="0" xfId="0" applyAlignment="1" applyProtection="1">
      <alignment horizontal="left" vertical="top"/>
      <protection hidden="1"/>
    </xf>
    <xf numFmtId="0" fontId="1" fillId="0" borderId="16" xfId="0" applyFont="1" applyBorder="1" applyAlignment="1" applyProtection="1">
      <alignment horizontal="left" vertical="top"/>
      <protection hidden="1"/>
    </xf>
    <xf numFmtId="0" fontId="1" fillId="0" borderId="0" xfId="0" applyFont="1" applyBorder="1" applyAlignment="1" applyProtection="1">
      <alignment horizontal="left" vertical="top"/>
      <protection hidden="1"/>
    </xf>
    <xf numFmtId="0" fontId="1" fillId="0" borderId="17" xfId="0" applyFont="1" applyBorder="1" applyAlignment="1" applyProtection="1">
      <alignment horizontal="left" vertical="top"/>
      <protection hidden="1"/>
    </xf>
    <xf numFmtId="0" fontId="1" fillId="0" borderId="19" xfId="0" applyFont="1" applyFill="1" applyBorder="1" applyAlignment="1" applyProtection="1">
      <alignment horizontal="center" vertical="center" wrapText="1" readingOrder="1"/>
      <protection hidden="1"/>
    </xf>
    <xf numFmtId="0" fontId="1" fillId="0" borderId="19" xfId="0" applyFont="1" applyFill="1" applyBorder="1" applyAlignment="1" applyProtection="1">
      <alignment horizontal="center" vertical="center"/>
      <protection hidden="1"/>
    </xf>
    <xf numFmtId="49" fontId="1" fillId="0" borderId="19" xfId="0" applyNumberFormat="1" applyFont="1" applyFill="1" applyBorder="1" applyAlignment="1" applyProtection="1">
      <alignment horizontal="center" vertical="center" wrapText="1"/>
      <protection hidden="1"/>
    </xf>
    <xf numFmtId="164" fontId="1" fillId="0" borderId="32" xfId="0" applyNumberFormat="1" applyFont="1" applyBorder="1" applyAlignment="1" applyProtection="1">
      <alignment vertical="center"/>
      <protection hidden="1"/>
    </xf>
    <xf numFmtId="4" fontId="1" fillId="0" borderId="32" xfId="0" applyNumberFormat="1" applyFont="1" applyBorder="1" applyAlignment="1" applyProtection="1">
      <alignment vertical="center"/>
      <protection hidden="1"/>
    </xf>
    <xf numFmtId="44" fontId="1" fillId="0" borderId="32" xfId="0" applyNumberFormat="1" applyFont="1" applyBorder="1" applyAlignment="1" applyProtection="1">
      <alignment vertical="center"/>
      <protection hidden="1"/>
    </xf>
    <xf numFmtId="0" fontId="1" fillId="0" borderId="31" xfId="0" applyFont="1" applyBorder="1" applyAlignment="1" applyProtection="1">
      <alignment vertical="center"/>
      <protection hidden="1"/>
    </xf>
    <xf numFmtId="0" fontId="0" fillId="3" borderId="40" xfId="0" applyFont="1" applyFill="1" applyBorder="1" applyAlignment="1" applyProtection="1">
      <alignment vertical="center"/>
      <protection hidden="1"/>
    </xf>
    <xf numFmtId="49" fontId="1" fillId="0" borderId="0" xfId="0" applyNumberFormat="1" applyFont="1" applyFill="1" applyBorder="1" applyAlignment="1" applyProtection="1">
      <alignment horizontal="left" vertical="top"/>
      <protection hidden="1"/>
    </xf>
    <xf numFmtId="0" fontId="5" fillId="9" borderId="43" xfId="0" applyFont="1" applyFill="1" applyBorder="1" applyAlignment="1" applyProtection="1">
      <alignment horizontal="left" vertical="top"/>
      <protection hidden="1"/>
    </xf>
    <xf numFmtId="0" fontId="5" fillId="9" borderId="44" xfId="0" applyFont="1" applyFill="1" applyBorder="1" applyAlignment="1" applyProtection="1">
      <alignment horizontal="left" vertical="top"/>
      <protection hidden="1"/>
    </xf>
    <xf numFmtId="0" fontId="5" fillId="9" borderId="45" xfId="0" applyFont="1" applyFill="1" applyBorder="1" applyAlignment="1" applyProtection="1">
      <alignment horizontal="left" vertical="top"/>
      <protection hidden="1"/>
    </xf>
    <xf numFmtId="0" fontId="0" fillId="3" borderId="1" xfId="0" applyFill="1" applyBorder="1" applyAlignment="1" applyProtection="1">
      <alignment horizontal="left" vertical="top" wrapText="1"/>
      <protection hidden="1"/>
    </xf>
    <xf numFmtId="0" fontId="0" fillId="3" borderId="1" xfId="0" applyFill="1" applyBorder="1" applyAlignment="1" applyProtection="1">
      <alignment vertical="top" wrapText="1"/>
      <protection hidden="1"/>
    </xf>
    <xf numFmtId="0" fontId="0" fillId="0" borderId="1" xfId="0" applyBorder="1" applyAlignment="1" applyProtection="1">
      <alignment vertical="top"/>
      <protection hidden="1"/>
    </xf>
    <xf numFmtId="0" fontId="1" fillId="7" borderId="2" xfId="0" applyFont="1" applyFill="1" applyBorder="1" applyAlignment="1" applyProtection="1">
      <alignment horizontal="center" vertical="center"/>
      <protection locked="0" hidden="1"/>
    </xf>
    <xf numFmtId="0" fontId="1" fillId="7" borderId="11" xfId="0" applyFont="1" applyFill="1" applyBorder="1" applyAlignment="1" applyProtection="1">
      <alignment horizontal="center" vertical="center"/>
      <protection locked="0" hidden="1"/>
    </xf>
    <xf numFmtId="0" fontId="1" fillId="7" borderId="3" xfId="0" applyFont="1" applyFill="1" applyBorder="1" applyAlignment="1" applyProtection="1">
      <alignment horizontal="center" vertical="center"/>
      <protection locked="0" hidden="1"/>
    </xf>
    <xf numFmtId="0" fontId="1" fillId="7" borderId="4" xfId="0" applyFont="1" applyFill="1" applyBorder="1" applyAlignment="1" applyProtection="1">
      <alignment horizontal="center" vertical="center"/>
      <protection locked="0" hidden="1"/>
    </xf>
    <xf numFmtId="0" fontId="1" fillId="7" borderId="0" xfId="0" applyFont="1" applyFill="1" applyBorder="1" applyAlignment="1" applyProtection="1">
      <alignment horizontal="center" vertical="center"/>
      <protection locked="0" hidden="1"/>
    </xf>
    <xf numFmtId="0" fontId="1" fillId="7" borderId="5" xfId="0" applyFont="1" applyFill="1" applyBorder="1" applyAlignment="1" applyProtection="1">
      <alignment horizontal="center" vertical="center"/>
      <protection locked="0" hidden="1"/>
    </xf>
    <xf numFmtId="0" fontId="1" fillId="7" borderId="6" xfId="0" applyFont="1" applyFill="1" applyBorder="1" applyAlignment="1" applyProtection="1">
      <alignment horizontal="center" vertical="center"/>
      <protection locked="0" hidden="1"/>
    </xf>
    <xf numFmtId="0" fontId="1" fillId="7" borderId="12" xfId="0" applyFont="1" applyFill="1" applyBorder="1" applyAlignment="1" applyProtection="1">
      <alignment horizontal="center" vertical="center"/>
      <protection locked="0" hidden="1"/>
    </xf>
    <xf numFmtId="0" fontId="1" fillId="7" borderId="7" xfId="0" applyFont="1" applyFill="1" applyBorder="1" applyAlignment="1" applyProtection="1">
      <alignment horizontal="center" vertical="center"/>
      <protection locked="0" hidden="1"/>
    </xf>
    <xf numFmtId="0" fontId="1" fillId="0" borderId="2" xfId="0" applyFont="1" applyFill="1" applyBorder="1" applyAlignment="1" applyProtection="1">
      <alignment horizontal="center" vertical="center"/>
      <protection hidden="1"/>
    </xf>
    <xf numFmtId="0" fontId="1" fillId="0" borderId="3" xfId="0" applyFont="1" applyFill="1" applyBorder="1" applyAlignment="1" applyProtection="1">
      <alignment horizontal="center" vertical="center"/>
      <protection hidden="1"/>
    </xf>
    <xf numFmtId="0" fontId="1" fillId="0" borderId="4" xfId="0" applyFont="1" applyFill="1" applyBorder="1" applyAlignment="1" applyProtection="1">
      <alignment horizontal="center" vertical="center"/>
      <protection hidden="1"/>
    </xf>
    <xf numFmtId="0" fontId="1" fillId="0" borderId="5" xfId="0" applyFont="1" applyFill="1" applyBorder="1" applyAlignment="1" applyProtection="1">
      <alignment horizontal="center" vertical="center"/>
      <protection hidden="1"/>
    </xf>
    <xf numFmtId="0" fontId="1" fillId="0" borderId="6" xfId="0" applyFont="1" applyFill="1" applyBorder="1" applyAlignment="1" applyProtection="1">
      <alignment horizontal="center" vertical="center"/>
      <protection hidden="1"/>
    </xf>
    <xf numFmtId="0" fontId="1" fillId="0" borderId="7" xfId="0" applyFont="1" applyFill="1" applyBorder="1" applyAlignment="1" applyProtection="1">
      <alignment horizontal="center" vertical="center"/>
      <protection hidden="1"/>
    </xf>
    <xf numFmtId="0" fontId="1" fillId="0" borderId="2" xfId="0" applyFont="1" applyFill="1" applyBorder="1" applyAlignment="1" applyProtection="1">
      <alignment horizontal="center" vertical="center" wrapText="1" readingOrder="1"/>
      <protection hidden="1"/>
    </xf>
    <xf numFmtId="0" fontId="1" fillId="0" borderId="3" xfId="0" applyFont="1" applyFill="1" applyBorder="1" applyAlignment="1" applyProtection="1">
      <alignment horizontal="center" vertical="center" wrapText="1" readingOrder="1"/>
      <protection hidden="1"/>
    </xf>
    <xf numFmtId="0" fontId="1" fillId="0" borderId="4" xfId="0" applyFont="1" applyFill="1" applyBorder="1" applyAlignment="1" applyProtection="1">
      <alignment horizontal="center" vertical="center" wrapText="1" readingOrder="1"/>
      <protection hidden="1"/>
    </xf>
    <xf numFmtId="0" fontId="1" fillId="0" borderId="5" xfId="0" applyFont="1" applyFill="1" applyBorder="1" applyAlignment="1" applyProtection="1">
      <alignment horizontal="center" vertical="center" wrapText="1" readingOrder="1"/>
      <protection hidden="1"/>
    </xf>
    <xf numFmtId="0" fontId="1" fillId="0" borderId="6" xfId="0" applyFont="1" applyFill="1" applyBorder="1" applyAlignment="1" applyProtection="1">
      <alignment horizontal="center" vertical="center" wrapText="1" readingOrder="1"/>
      <protection hidden="1"/>
    </xf>
    <xf numFmtId="0" fontId="1" fillId="0" borderId="7" xfId="0" applyFont="1" applyFill="1" applyBorder="1" applyAlignment="1" applyProtection="1">
      <alignment horizontal="center" vertical="center" wrapText="1" readingOrder="1"/>
      <protection hidden="1"/>
    </xf>
    <xf numFmtId="0" fontId="1" fillId="0" borderId="8" xfId="0" applyFont="1" applyFill="1" applyBorder="1" applyAlignment="1" applyProtection="1">
      <alignment horizontal="center" vertical="center"/>
      <protection hidden="1"/>
    </xf>
    <xf numFmtId="0" fontId="1" fillId="0" borderId="9"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49" fontId="1" fillId="0" borderId="2" xfId="0" applyNumberFormat="1" applyFont="1" applyFill="1" applyBorder="1" applyAlignment="1" applyProtection="1">
      <alignment horizontal="left" vertical="top" wrapText="1"/>
      <protection hidden="1"/>
    </xf>
    <xf numFmtId="49" fontId="1" fillId="0" borderId="11" xfId="0" applyNumberFormat="1" applyFont="1" applyFill="1" applyBorder="1" applyAlignment="1" applyProtection="1">
      <alignment horizontal="left" vertical="top"/>
      <protection hidden="1"/>
    </xf>
    <xf numFmtId="49" fontId="1" fillId="0" borderId="3" xfId="0" applyNumberFormat="1" applyFont="1" applyFill="1" applyBorder="1" applyAlignment="1" applyProtection="1">
      <alignment horizontal="left" vertical="top"/>
      <protection hidden="1"/>
    </xf>
    <xf numFmtId="49" fontId="1" fillId="0" borderId="4" xfId="0" applyNumberFormat="1" applyFont="1" applyFill="1" applyBorder="1" applyAlignment="1" applyProtection="1">
      <alignment horizontal="left" vertical="top"/>
      <protection hidden="1"/>
    </xf>
    <xf numFmtId="49" fontId="1" fillId="0" borderId="0" xfId="0" applyNumberFormat="1" applyFont="1" applyFill="1" applyBorder="1" applyAlignment="1" applyProtection="1">
      <alignment horizontal="left" vertical="top"/>
      <protection hidden="1"/>
    </xf>
    <xf numFmtId="49" fontId="1" fillId="0" borderId="5" xfId="0" applyNumberFormat="1" applyFont="1" applyFill="1" applyBorder="1" applyAlignment="1" applyProtection="1">
      <alignment horizontal="left" vertical="top"/>
      <protection hidden="1"/>
    </xf>
    <xf numFmtId="49" fontId="1" fillId="0" borderId="6" xfId="0" applyNumberFormat="1" applyFont="1" applyFill="1" applyBorder="1" applyAlignment="1" applyProtection="1">
      <alignment horizontal="left" vertical="top"/>
      <protection hidden="1"/>
    </xf>
    <xf numFmtId="49" fontId="1" fillId="0" borderId="12" xfId="0" applyNumberFormat="1" applyFont="1" applyFill="1" applyBorder="1" applyAlignment="1" applyProtection="1">
      <alignment horizontal="left" vertical="top"/>
      <protection hidden="1"/>
    </xf>
    <xf numFmtId="49" fontId="1" fillId="0" borderId="7" xfId="0" applyNumberFormat="1" applyFont="1" applyFill="1" applyBorder="1" applyAlignment="1" applyProtection="1">
      <alignment horizontal="left" vertical="top"/>
      <protection hidden="1"/>
    </xf>
    <xf numFmtId="164" fontId="1" fillId="7" borderId="8" xfId="0" applyNumberFormat="1" applyFont="1" applyFill="1" applyBorder="1" applyAlignment="1" applyProtection="1">
      <alignment horizontal="center" vertical="center"/>
      <protection locked="0" hidden="1"/>
    </xf>
    <xf numFmtId="164" fontId="1" fillId="7" borderId="9" xfId="0" applyNumberFormat="1" applyFont="1" applyFill="1" applyBorder="1" applyAlignment="1" applyProtection="1">
      <alignment horizontal="center" vertical="center"/>
      <protection locked="0" hidden="1"/>
    </xf>
    <xf numFmtId="164" fontId="1" fillId="7" borderId="10" xfId="0" applyNumberFormat="1" applyFont="1" applyFill="1" applyBorder="1" applyAlignment="1" applyProtection="1">
      <alignment horizontal="center" vertical="center"/>
      <protection locked="0" hidden="1"/>
    </xf>
    <xf numFmtId="0" fontId="1" fillId="7" borderId="8" xfId="0" applyFont="1" applyFill="1" applyBorder="1" applyAlignment="1" applyProtection="1">
      <alignment horizontal="center" vertical="center"/>
      <protection locked="0" hidden="1"/>
    </xf>
    <xf numFmtId="0" fontId="1" fillId="7" borderId="9" xfId="0" applyFont="1" applyFill="1" applyBorder="1" applyAlignment="1" applyProtection="1">
      <alignment horizontal="center" vertical="center"/>
      <protection locked="0" hidden="1"/>
    </xf>
    <xf numFmtId="0" fontId="1" fillId="7" borderId="10" xfId="0" applyFont="1" applyFill="1" applyBorder="1" applyAlignment="1" applyProtection="1">
      <alignment horizontal="center" vertical="center"/>
      <protection locked="0" hidden="1"/>
    </xf>
    <xf numFmtId="4" fontId="1" fillId="7" borderId="8" xfId="0" applyNumberFormat="1" applyFont="1" applyFill="1" applyBorder="1" applyAlignment="1" applyProtection="1">
      <alignment horizontal="center" vertical="center"/>
      <protection locked="0" hidden="1"/>
    </xf>
    <xf numFmtId="4" fontId="1" fillId="7" borderId="9" xfId="0" applyNumberFormat="1" applyFont="1" applyFill="1" applyBorder="1" applyAlignment="1" applyProtection="1">
      <alignment horizontal="center" vertical="center"/>
      <protection locked="0" hidden="1"/>
    </xf>
    <xf numFmtId="4" fontId="1" fillId="7" borderId="10" xfId="0" applyNumberFormat="1" applyFont="1" applyFill="1" applyBorder="1" applyAlignment="1" applyProtection="1">
      <alignment horizontal="center" vertical="center"/>
      <protection locked="0" hidden="1"/>
    </xf>
    <xf numFmtId="44" fontId="1" fillId="0" borderId="8" xfId="0" applyNumberFormat="1" applyFont="1" applyBorder="1" applyAlignment="1" applyProtection="1">
      <alignment horizontal="center" vertical="center"/>
      <protection hidden="1"/>
    </xf>
    <xf numFmtId="44" fontId="1" fillId="0" borderId="9" xfId="0" applyNumberFormat="1" applyFont="1" applyBorder="1" applyAlignment="1" applyProtection="1">
      <alignment horizontal="center" vertical="center"/>
      <protection hidden="1"/>
    </xf>
    <xf numFmtId="44" fontId="1" fillId="0" borderId="10" xfId="0" applyNumberFormat="1"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49" fontId="1" fillId="0" borderId="11" xfId="0" applyNumberFormat="1" applyFont="1" applyFill="1" applyBorder="1" applyAlignment="1" applyProtection="1">
      <alignment horizontal="left" vertical="top" wrapText="1"/>
      <protection hidden="1"/>
    </xf>
    <xf numFmtId="49" fontId="1" fillId="0" borderId="3" xfId="0" applyNumberFormat="1" applyFont="1" applyFill="1" applyBorder="1" applyAlignment="1" applyProtection="1">
      <alignment horizontal="left" vertical="top" wrapText="1"/>
      <protection hidden="1"/>
    </xf>
    <xf numFmtId="49" fontId="1" fillId="0" borderId="4" xfId="0" applyNumberFormat="1" applyFont="1" applyFill="1" applyBorder="1" applyAlignment="1" applyProtection="1">
      <alignment horizontal="left" vertical="top" wrapText="1"/>
      <protection hidden="1"/>
    </xf>
    <xf numFmtId="49" fontId="1" fillId="0" borderId="0" xfId="0" applyNumberFormat="1" applyFont="1" applyFill="1" applyBorder="1" applyAlignment="1" applyProtection="1">
      <alignment horizontal="left" vertical="top" wrapText="1"/>
      <protection hidden="1"/>
    </xf>
    <xf numFmtId="49" fontId="1" fillId="0" borderId="5" xfId="0" applyNumberFormat="1" applyFont="1" applyFill="1" applyBorder="1" applyAlignment="1" applyProtection="1">
      <alignment horizontal="left" vertical="top" wrapText="1"/>
      <protection hidden="1"/>
    </xf>
    <xf numFmtId="49" fontId="1" fillId="0" borderId="6" xfId="0" applyNumberFormat="1" applyFont="1" applyFill="1" applyBorder="1" applyAlignment="1" applyProtection="1">
      <alignment horizontal="left" vertical="top" wrapText="1"/>
      <protection hidden="1"/>
    </xf>
    <xf numFmtId="49" fontId="1" fillId="0" borderId="12" xfId="0" applyNumberFormat="1" applyFont="1" applyFill="1" applyBorder="1" applyAlignment="1" applyProtection="1">
      <alignment horizontal="left" vertical="top" wrapText="1"/>
      <protection hidden="1"/>
    </xf>
    <xf numFmtId="49" fontId="1" fillId="0" borderId="7" xfId="0" applyNumberFormat="1" applyFont="1" applyFill="1" applyBorder="1" applyAlignment="1" applyProtection="1">
      <alignment horizontal="left" vertical="top" wrapText="1"/>
      <protection hidden="1"/>
    </xf>
    <xf numFmtId="0" fontId="1" fillId="7" borderId="2" xfId="0" applyFont="1" applyFill="1" applyBorder="1" applyAlignment="1" applyProtection="1">
      <alignment horizontal="center" vertical="center" wrapText="1"/>
      <protection locked="0" hidden="1"/>
    </xf>
    <xf numFmtId="49" fontId="2" fillId="0" borderId="2" xfId="0" applyNumberFormat="1" applyFont="1" applyFill="1" applyBorder="1" applyAlignment="1" applyProtection="1">
      <alignment horizontal="left" vertical="top" wrapText="1"/>
      <protection hidden="1"/>
    </xf>
    <xf numFmtId="0" fontId="1" fillId="0" borderId="2"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 fillId="0" borderId="7" xfId="0" applyFont="1" applyBorder="1" applyAlignment="1" applyProtection="1">
      <alignment horizontal="center" vertical="center" wrapText="1"/>
      <protection hidden="1"/>
    </xf>
    <xf numFmtId="0" fontId="1" fillId="7" borderId="11" xfId="0" applyFont="1" applyFill="1" applyBorder="1" applyAlignment="1" applyProtection="1">
      <alignment horizontal="center" vertical="center" wrapText="1"/>
      <protection locked="0" hidden="1"/>
    </xf>
    <xf numFmtId="0" fontId="1" fillId="7" borderId="3" xfId="0" applyFont="1" applyFill="1" applyBorder="1" applyAlignment="1" applyProtection="1">
      <alignment horizontal="center" vertical="center" wrapText="1"/>
      <protection locked="0" hidden="1"/>
    </xf>
    <xf numFmtId="0" fontId="1" fillId="7" borderId="4" xfId="0" applyFont="1" applyFill="1" applyBorder="1" applyAlignment="1" applyProtection="1">
      <alignment horizontal="center" vertical="center" wrapText="1"/>
      <protection locked="0" hidden="1"/>
    </xf>
    <xf numFmtId="0" fontId="1" fillId="7" borderId="0" xfId="0" applyFont="1" applyFill="1" applyBorder="1" applyAlignment="1" applyProtection="1">
      <alignment horizontal="center" vertical="center" wrapText="1"/>
      <protection locked="0" hidden="1"/>
    </xf>
    <xf numFmtId="0" fontId="1" fillId="7" borderId="5" xfId="0" applyFont="1" applyFill="1" applyBorder="1" applyAlignment="1" applyProtection="1">
      <alignment horizontal="center" vertical="center" wrapText="1"/>
      <protection locked="0" hidden="1"/>
    </xf>
    <xf numFmtId="0" fontId="1" fillId="7" borderId="6" xfId="0" applyFont="1" applyFill="1" applyBorder="1" applyAlignment="1" applyProtection="1">
      <alignment horizontal="center" vertical="center" wrapText="1"/>
      <protection locked="0" hidden="1"/>
    </xf>
    <xf numFmtId="0" fontId="1" fillId="7" borderId="12" xfId="0" applyFont="1" applyFill="1" applyBorder="1" applyAlignment="1" applyProtection="1">
      <alignment horizontal="center" vertical="center" wrapText="1"/>
      <protection locked="0" hidden="1"/>
    </xf>
    <xf numFmtId="0" fontId="1" fillId="7" borderId="7" xfId="0" applyFont="1" applyFill="1" applyBorder="1" applyAlignment="1" applyProtection="1">
      <alignment horizontal="center" vertical="center" wrapText="1"/>
      <protection locked="0" hidden="1"/>
    </xf>
    <xf numFmtId="0" fontId="12" fillId="6" borderId="0" xfId="0" applyFont="1" applyFill="1" applyAlignment="1" applyProtection="1">
      <alignment horizontal="center" vertical="center"/>
      <protection hidden="1"/>
    </xf>
    <xf numFmtId="44" fontId="6" fillId="6" borderId="0" xfId="1" applyFont="1" applyFill="1" applyAlignment="1" applyProtection="1">
      <alignment horizontal="center" vertical="center"/>
      <protection hidden="1"/>
    </xf>
    <xf numFmtId="0" fontId="5" fillId="0" borderId="21" xfId="0" applyFont="1" applyFill="1" applyBorder="1" applyAlignment="1" applyProtection="1">
      <alignment horizontal="right" vertical="center"/>
      <protection hidden="1"/>
    </xf>
    <xf numFmtId="0" fontId="5" fillId="0" borderId="22" xfId="0" applyFont="1" applyFill="1" applyBorder="1" applyAlignment="1" applyProtection="1">
      <alignment horizontal="right" vertical="center"/>
      <protection hidden="1"/>
    </xf>
    <xf numFmtId="0" fontId="4" fillId="6" borderId="0" xfId="0" applyFont="1" applyFill="1" applyBorder="1" applyAlignment="1" applyProtection="1">
      <alignment horizontal="left"/>
      <protection hidden="1"/>
    </xf>
    <xf numFmtId="0" fontId="5" fillId="8" borderId="21" xfId="0" applyFont="1" applyFill="1" applyBorder="1" applyAlignment="1" applyProtection="1">
      <alignment horizontal="right" vertical="top"/>
      <protection hidden="1"/>
    </xf>
    <xf numFmtId="0" fontId="5" fillId="8" borderId="22" xfId="0" applyFont="1" applyFill="1" applyBorder="1" applyAlignment="1" applyProtection="1">
      <alignment horizontal="right" vertical="top"/>
      <protection hidden="1"/>
    </xf>
    <xf numFmtId="0" fontId="5" fillId="8" borderId="23" xfId="0" applyFont="1" applyFill="1" applyBorder="1" applyAlignment="1" applyProtection="1">
      <alignment horizontal="right" vertical="top"/>
      <protection hidden="1"/>
    </xf>
    <xf numFmtId="0" fontId="1" fillId="7" borderId="2" xfId="0" applyFont="1" applyFill="1" applyBorder="1" applyAlignment="1" applyProtection="1">
      <alignment horizontal="center" vertical="center" wrapText="1"/>
      <protection locked="0"/>
    </xf>
    <xf numFmtId="0" fontId="1" fillId="7" borderId="11" xfId="0" applyFont="1" applyFill="1" applyBorder="1" applyAlignment="1" applyProtection="1">
      <alignment horizontal="center" vertical="center"/>
      <protection locked="0"/>
    </xf>
    <xf numFmtId="0" fontId="1" fillId="7" borderId="3" xfId="0" applyFont="1" applyFill="1" applyBorder="1" applyAlignment="1" applyProtection="1">
      <alignment horizontal="center" vertical="center"/>
      <protection locked="0"/>
    </xf>
    <xf numFmtId="0" fontId="1" fillId="7" borderId="4" xfId="0" applyFont="1" applyFill="1" applyBorder="1" applyAlignment="1" applyProtection="1">
      <alignment horizontal="center" vertical="center"/>
      <protection locked="0"/>
    </xf>
    <xf numFmtId="0" fontId="1" fillId="7" borderId="0" xfId="0" applyFont="1" applyFill="1" applyBorder="1" applyAlignment="1" applyProtection="1">
      <alignment horizontal="center" vertical="center"/>
      <protection locked="0"/>
    </xf>
    <xf numFmtId="0" fontId="1" fillId="7" borderId="5" xfId="0" applyFont="1" applyFill="1" applyBorder="1" applyAlignment="1" applyProtection="1">
      <alignment horizontal="center" vertical="center"/>
      <protection locked="0"/>
    </xf>
    <xf numFmtId="0" fontId="1" fillId="7" borderId="6" xfId="0" applyFont="1" applyFill="1" applyBorder="1" applyAlignment="1" applyProtection="1">
      <alignment horizontal="center" vertical="center"/>
      <protection locked="0"/>
    </xf>
    <xf numFmtId="0" fontId="1" fillId="7" borderId="12" xfId="0" applyFont="1" applyFill="1" applyBorder="1" applyAlignment="1" applyProtection="1">
      <alignment horizontal="center" vertical="center"/>
      <protection locked="0"/>
    </xf>
    <xf numFmtId="0" fontId="1" fillId="7" borderId="7"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49" fontId="1" fillId="0" borderId="1" xfId="0" applyNumberFormat="1" applyFont="1" applyFill="1" applyBorder="1" applyAlignment="1" applyProtection="1">
      <alignment horizontal="left" vertical="top" wrapText="1"/>
      <protection hidden="1"/>
    </xf>
    <xf numFmtId="164" fontId="1" fillId="7" borderId="8" xfId="0" applyNumberFormat="1" applyFont="1" applyFill="1" applyBorder="1" applyAlignment="1" applyProtection="1">
      <alignment horizontal="center" vertical="center"/>
      <protection locked="0"/>
    </xf>
    <xf numFmtId="164" fontId="1" fillId="7" borderId="9" xfId="0" applyNumberFormat="1" applyFont="1" applyFill="1" applyBorder="1" applyAlignment="1" applyProtection="1">
      <alignment horizontal="center" vertical="center"/>
      <protection locked="0"/>
    </xf>
    <xf numFmtId="164" fontId="1" fillId="7" borderId="10" xfId="0" applyNumberFormat="1" applyFont="1" applyFill="1" applyBorder="1" applyAlignment="1" applyProtection="1">
      <alignment horizontal="center" vertical="center"/>
      <protection locked="0"/>
    </xf>
    <xf numFmtId="0" fontId="1" fillId="7" borderId="8" xfId="0" applyFont="1" applyFill="1" applyBorder="1" applyAlignment="1" applyProtection="1">
      <alignment horizontal="center" vertical="center"/>
      <protection locked="0"/>
    </xf>
    <xf numFmtId="0" fontId="1" fillId="7" borderId="9" xfId="0" applyFont="1" applyFill="1" applyBorder="1" applyAlignment="1" applyProtection="1">
      <alignment horizontal="center" vertical="center"/>
      <protection locked="0"/>
    </xf>
    <xf numFmtId="0" fontId="1" fillId="7" borderId="10" xfId="0" applyFont="1" applyFill="1" applyBorder="1" applyAlignment="1" applyProtection="1">
      <alignment horizontal="center" vertical="center"/>
      <protection locked="0"/>
    </xf>
    <xf numFmtId="4" fontId="1" fillId="7" borderId="8" xfId="0" applyNumberFormat="1" applyFont="1" applyFill="1" applyBorder="1" applyAlignment="1" applyProtection="1">
      <alignment horizontal="center" vertical="center"/>
      <protection locked="0"/>
    </xf>
    <xf numFmtId="4" fontId="1" fillId="7" borderId="9" xfId="0" applyNumberFormat="1" applyFont="1" applyFill="1" applyBorder="1" applyAlignment="1" applyProtection="1">
      <alignment horizontal="center" vertical="center"/>
      <protection locked="0"/>
    </xf>
    <xf numFmtId="4" fontId="1" fillId="7" borderId="10" xfId="0" applyNumberFormat="1" applyFont="1" applyFill="1" applyBorder="1" applyAlignment="1" applyProtection="1">
      <alignment horizontal="center" vertical="center"/>
      <protection locked="0"/>
    </xf>
    <xf numFmtId="0" fontId="1" fillId="7" borderId="2" xfId="0" applyFont="1" applyFill="1" applyBorder="1" applyAlignment="1" applyProtection="1">
      <alignment horizontal="center" vertical="center"/>
      <protection locked="0"/>
    </xf>
  </cellXfs>
  <cellStyles count="3">
    <cellStyle name="Standaard" xfId="0" builtinId="0"/>
    <cellStyle name="Standaard 2" xfId="2"/>
    <cellStyle name="Valuta" xfId="1" builtinId="4"/>
  </cellStyles>
  <dxfs count="0"/>
  <tableStyles count="0" defaultTableStyle="TableStyleMedium2" defaultPivotStyle="PivotStyleLight16"/>
  <colors>
    <mruColors>
      <color rgb="FF606060"/>
      <color rgb="FF6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_rels/drawing2.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 Id="rId4" Type="http://schemas.openxmlformats.org/officeDocument/2006/relationships/image" Target="../media/image42.png"/></Relationships>
</file>

<file path=xl/drawings/drawing1.xml><?xml version="1.0" encoding="utf-8"?>
<xdr:wsDr xmlns:xdr="http://schemas.openxmlformats.org/drawingml/2006/spreadsheetDrawing" xmlns:a="http://schemas.openxmlformats.org/drawingml/2006/main">
  <xdr:twoCellAnchor editAs="oneCell">
    <xdr:from>
      <xdr:col>5</xdr:col>
      <xdr:colOff>480786</xdr:colOff>
      <xdr:row>6</xdr:row>
      <xdr:rowOff>99784</xdr:rowOff>
    </xdr:from>
    <xdr:to>
      <xdr:col>5</xdr:col>
      <xdr:colOff>2295072</xdr:colOff>
      <xdr:row>18</xdr:row>
      <xdr:rowOff>43071</xdr:rowOff>
    </xdr:to>
    <xdr:pic>
      <xdr:nvPicPr>
        <xdr:cNvPr id="96" name="Afbeelding 95">
          <a:extLst>
            <a:ext uri="{FF2B5EF4-FFF2-40B4-BE49-F238E27FC236}">
              <a16:creationId xmlns:a16="http://schemas.microsoft.com/office/drawing/2014/main" id="{E4D94D7E-EAE0-4CE0-857E-E6E921C52B6D}"/>
            </a:ext>
          </a:extLst>
        </xdr:cNvPr>
        <xdr:cNvPicPr>
          <a:picLocks noChangeAspect="1"/>
        </xdr:cNvPicPr>
      </xdr:nvPicPr>
      <xdr:blipFill>
        <a:blip xmlns:r="http://schemas.openxmlformats.org/officeDocument/2006/relationships" r:embed="rId1"/>
        <a:stretch>
          <a:fillRect/>
        </a:stretch>
      </xdr:blipFill>
      <xdr:spPr>
        <a:xfrm>
          <a:off x="3406322" y="2970891"/>
          <a:ext cx="1814286" cy="2188467"/>
        </a:xfrm>
        <a:prstGeom prst="rect">
          <a:avLst/>
        </a:prstGeom>
      </xdr:spPr>
    </xdr:pic>
    <xdr:clientData/>
  </xdr:twoCellAnchor>
  <xdr:twoCellAnchor editAs="oneCell">
    <xdr:from>
      <xdr:col>5</xdr:col>
      <xdr:colOff>435430</xdr:colOff>
      <xdr:row>20</xdr:row>
      <xdr:rowOff>113393</xdr:rowOff>
    </xdr:from>
    <xdr:to>
      <xdr:col>5</xdr:col>
      <xdr:colOff>2286000</xdr:colOff>
      <xdr:row>32</xdr:row>
      <xdr:rowOff>98323</xdr:rowOff>
    </xdr:to>
    <xdr:pic>
      <xdr:nvPicPr>
        <xdr:cNvPr id="97" name="Afbeelding 96">
          <a:extLst>
            <a:ext uri="{FF2B5EF4-FFF2-40B4-BE49-F238E27FC236}">
              <a16:creationId xmlns:a16="http://schemas.microsoft.com/office/drawing/2014/main" id="{F221CF12-56FF-4679-97D8-DE031422F08E}"/>
            </a:ext>
          </a:extLst>
        </xdr:cNvPr>
        <xdr:cNvPicPr>
          <a:picLocks noChangeAspect="1"/>
        </xdr:cNvPicPr>
      </xdr:nvPicPr>
      <xdr:blipFill>
        <a:blip xmlns:r="http://schemas.openxmlformats.org/officeDocument/2006/relationships" r:embed="rId2"/>
        <a:stretch>
          <a:fillRect/>
        </a:stretch>
      </xdr:blipFill>
      <xdr:spPr>
        <a:xfrm>
          <a:off x="3360966" y="5610679"/>
          <a:ext cx="1850570" cy="2230107"/>
        </a:xfrm>
        <a:prstGeom prst="rect">
          <a:avLst/>
        </a:prstGeom>
      </xdr:spPr>
    </xdr:pic>
    <xdr:clientData/>
  </xdr:twoCellAnchor>
  <xdr:twoCellAnchor editAs="oneCell">
    <xdr:from>
      <xdr:col>5</xdr:col>
      <xdr:colOff>453570</xdr:colOff>
      <xdr:row>34</xdr:row>
      <xdr:rowOff>63499</xdr:rowOff>
    </xdr:from>
    <xdr:to>
      <xdr:col>5</xdr:col>
      <xdr:colOff>2335790</xdr:colOff>
      <xdr:row>46</xdr:row>
      <xdr:rowOff>163285</xdr:rowOff>
    </xdr:to>
    <xdr:pic>
      <xdr:nvPicPr>
        <xdr:cNvPr id="102" name="Afbeelding 101">
          <a:extLst>
            <a:ext uri="{FF2B5EF4-FFF2-40B4-BE49-F238E27FC236}">
              <a16:creationId xmlns:a16="http://schemas.microsoft.com/office/drawing/2014/main" id="{7402417E-AE08-46B9-B1B0-34D66D47149F}"/>
            </a:ext>
          </a:extLst>
        </xdr:cNvPr>
        <xdr:cNvPicPr>
          <a:picLocks noChangeAspect="1"/>
        </xdr:cNvPicPr>
      </xdr:nvPicPr>
      <xdr:blipFill>
        <a:blip xmlns:r="http://schemas.openxmlformats.org/officeDocument/2006/relationships" r:embed="rId3"/>
        <a:stretch>
          <a:fillRect/>
        </a:stretch>
      </xdr:blipFill>
      <xdr:spPr>
        <a:xfrm>
          <a:off x="3379106" y="8186963"/>
          <a:ext cx="1882220" cy="2385786"/>
        </a:xfrm>
        <a:prstGeom prst="rect">
          <a:avLst/>
        </a:prstGeom>
      </xdr:spPr>
    </xdr:pic>
    <xdr:clientData/>
  </xdr:twoCellAnchor>
  <xdr:twoCellAnchor editAs="oneCell">
    <xdr:from>
      <xdr:col>5</xdr:col>
      <xdr:colOff>326570</xdr:colOff>
      <xdr:row>48</xdr:row>
      <xdr:rowOff>54429</xdr:rowOff>
    </xdr:from>
    <xdr:to>
      <xdr:col>5</xdr:col>
      <xdr:colOff>2441407</xdr:colOff>
      <xdr:row>59</xdr:row>
      <xdr:rowOff>18142</xdr:rowOff>
    </xdr:to>
    <xdr:pic>
      <xdr:nvPicPr>
        <xdr:cNvPr id="103" name="Afbeelding 102">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4"/>
        <a:stretch>
          <a:fillRect/>
        </a:stretch>
      </xdr:blipFill>
      <xdr:spPr>
        <a:xfrm>
          <a:off x="3737427" y="11647715"/>
          <a:ext cx="2114837" cy="2304142"/>
        </a:xfrm>
        <a:prstGeom prst="rect">
          <a:avLst/>
        </a:prstGeom>
      </xdr:spPr>
    </xdr:pic>
    <xdr:clientData/>
  </xdr:twoCellAnchor>
  <xdr:twoCellAnchor editAs="oneCell">
    <xdr:from>
      <xdr:col>5</xdr:col>
      <xdr:colOff>435428</xdr:colOff>
      <xdr:row>63</xdr:row>
      <xdr:rowOff>59871</xdr:rowOff>
    </xdr:from>
    <xdr:to>
      <xdr:col>5</xdr:col>
      <xdr:colOff>2485571</xdr:colOff>
      <xdr:row>75</xdr:row>
      <xdr:rowOff>86121</xdr:rowOff>
    </xdr:to>
    <xdr:pic>
      <xdr:nvPicPr>
        <xdr:cNvPr id="105" name="Afbeelding 104">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3846285" y="14791871"/>
          <a:ext cx="2050143" cy="2384821"/>
        </a:xfrm>
        <a:prstGeom prst="rect">
          <a:avLst/>
        </a:prstGeom>
      </xdr:spPr>
    </xdr:pic>
    <xdr:clientData/>
  </xdr:twoCellAnchor>
  <xdr:twoCellAnchor editAs="oneCell">
    <xdr:from>
      <xdr:col>5</xdr:col>
      <xdr:colOff>390071</xdr:colOff>
      <xdr:row>77</xdr:row>
      <xdr:rowOff>54428</xdr:rowOff>
    </xdr:from>
    <xdr:to>
      <xdr:col>5</xdr:col>
      <xdr:colOff>2512785</xdr:colOff>
      <xdr:row>89</xdr:row>
      <xdr:rowOff>163198</xdr:rowOff>
    </xdr:to>
    <xdr:pic>
      <xdr:nvPicPr>
        <xdr:cNvPr id="106" name="Afbeelding 105">
          <a:extLst>
            <a:ext uri="{FF2B5EF4-FFF2-40B4-BE49-F238E27FC236}">
              <a16:creationId xmlns:a16="http://schemas.microsoft.com/office/drawing/2014/main" id="{B8F0DB14-0A0B-48A2-8729-6713A66F8080}"/>
            </a:ext>
          </a:extLst>
        </xdr:cNvPr>
        <xdr:cNvPicPr>
          <a:picLocks noChangeAspect="1"/>
        </xdr:cNvPicPr>
      </xdr:nvPicPr>
      <xdr:blipFill>
        <a:blip xmlns:r="http://schemas.openxmlformats.org/officeDocument/2006/relationships" r:embed="rId6"/>
        <a:stretch>
          <a:fillRect/>
        </a:stretch>
      </xdr:blipFill>
      <xdr:spPr>
        <a:xfrm>
          <a:off x="3315607" y="16763999"/>
          <a:ext cx="2122714" cy="2353947"/>
        </a:xfrm>
        <a:prstGeom prst="rect">
          <a:avLst/>
        </a:prstGeom>
      </xdr:spPr>
    </xdr:pic>
    <xdr:clientData/>
  </xdr:twoCellAnchor>
  <xdr:twoCellAnchor editAs="oneCell">
    <xdr:from>
      <xdr:col>5</xdr:col>
      <xdr:colOff>308429</xdr:colOff>
      <xdr:row>92</xdr:row>
      <xdr:rowOff>108858</xdr:rowOff>
    </xdr:from>
    <xdr:to>
      <xdr:col>5</xdr:col>
      <xdr:colOff>2630715</xdr:colOff>
      <xdr:row>104</xdr:row>
      <xdr:rowOff>129198</xdr:rowOff>
    </xdr:to>
    <xdr:pic>
      <xdr:nvPicPr>
        <xdr:cNvPr id="108" name="Afbeelding 107">
          <a:extLst>
            <a:ext uri="{FF2B5EF4-FFF2-40B4-BE49-F238E27FC236}">
              <a16:creationId xmlns:a16="http://schemas.microsoft.com/office/drawing/2014/main" id="{42B98FED-F299-4583-AEF9-159D874A1F1A}"/>
            </a:ext>
          </a:extLst>
        </xdr:cNvPr>
        <xdr:cNvPicPr>
          <a:picLocks noChangeAspect="1"/>
        </xdr:cNvPicPr>
      </xdr:nvPicPr>
      <xdr:blipFill>
        <a:blip xmlns:r="http://schemas.openxmlformats.org/officeDocument/2006/relationships" r:embed="rId7"/>
        <a:stretch>
          <a:fillRect/>
        </a:stretch>
      </xdr:blipFill>
      <xdr:spPr>
        <a:xfrm>
          <a:off x="3233965" y="19444608"/>
          <a:ext cx="2322286" cy="2292733"/>
        </a:xfrm>
        <a:prstGeom prst="rect">
          <a:avLst/>
        </a:prstGeom>
      </xdr:spPr>
    </xdr:pic>
    <xdr:clientData/>
  </xdr:twoCellAnchor>
  <xdr:twoCellAnchor editAs="oneCell">
    <xdr:from>
      <xdr:col>5</xdr:col>
      <xdr:colOff>322035</xdr:colOff>
      <xdr:row>106</xdr:row>
      <xdr:rowOff>54428</xdr:rowOff>
    </xdr:from>
    <xdr:to>
      <xdr:col>5</xdr:col>
      <xdr:colOff>2644320</xdr:colOff>
      <xdr:row>118</xdr:row>
      <xdr:rowOff>165373</xdr:rowOff>
    </xdr:to>
    <xdr:pic>
      <xdr:nvPicPr>
        <xdr:cNvPr id="115" name="Afbeelding 114">
          <a:extLst>
            <a:ext uri="{FF2B5EF4-FFF2-40B4-BE49-F238E27FC236}">
              <a16:creationId xmlns:a16="http://schemas.microsoft.com/office/drawing/2014/main" id="{9F454AD7-8CE9-4A49-AB5A-0C9FAFD25B43}"/>
            </a:ext>
          </a:extLst>
        </xdr:cNvPr>
        <xdr:cNvPicPr>
          <a:picLocks noChangeAspect="1"/>
        </xdr:cNvPicPr>
      </xdr:nvPicPr>
      <xdr:blipFill>
        <a:blip xmlns:r="http://schemas.openxmlformats.org/officeDocument/2006/relationships" r:embed="rId8"/>
        <a:stretch>
          <a:fillRect/>
        </a:stretch>
      </xdr:blipFill>
      <xdr:spPr>
        <a:xfrm>
          <a:off x="3247571" y="22043571"/>
          <a:ext cx="2322285" cy="2383339"/>
        </a:xfrm>
        <a:prstGeom prst="rect">
          <a:avLst/>
        </a:prstGeom>
      </xdr:spPr>
    </xdr:pic>
    <xdr:clientData/>
  </xdr:twoCellAnchor>
  <xdr:twoCellAnchor editAs="oneCell">
    <xdr:from>
      <xdr:col>5</xdr:col>
      <xdr:colOff>675820</xdr:colOff>
      <xdr:row>121</xdr:row>
      <xdr:rowOff>77106</xdr:rowOff>
    </xdr:from>
    <xdr:to>
      <xdr:col>5</xdr:col>
      <xdr:colOff>2413425</xdr:colOff>
      <xdr:row>125</xdr:row>
      <xdr:rowOff>163286</xdr:rowOff>
    </xdr:to>
    <xdr:pic>
      <xdr:nvPicPr>
        <xdr:cNvPr id="117" name="Afbeelding 116">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9"/>
        <a:srcRect l="50000" t="15895" b="18148"/>
        <a:stretch/>
      </xdr:blipFill>
      <xdr:spPr>
        <a:xfrm>
          <a:off x="3601356" y="24923749"/>
          <a:ext cx="1737605" cy="1827894"/>
        </a:xfrm>
        <a:prstGeom prst="rect">
          <a:avLst/>
        </a:prstGeom>
      </xdr:spPr>
    </xdr:pic>
    <xdr:clientData/>
  </xdr:twoCellAnchor>
  <xdr:twoCellAnchor editAs="oneCell">
    <xdr:from>
      <xdr:col>5</xdr:col>
      <xdr:colOff>394607</xdr:colOff>
      <xdr:row>127</xdr:row>
      <xdr:rowOff>108857</xdr:rowOff>
    </xdr:from>
    <xdr:to>
      <xdr:col>5</xdr:col>
      <xdr:colOff>2408465</xdr:colOff>
      <xdr:row>139</xdr:row>
      <xdr:rowOff>73151</xdr:rowOff>
    </xdr:to>
    <xdr:pic>
      <xdr:nvPicPr>
        <xdr:cNvPr id="118" name="Afbeelding 11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0"/>
        <a:stretch>
          <a:fillRect/>
        </a:stretch>
      </xdr:blipFill>
      <xdr:spPr>
        <a:xfrm>
          <a:off x="3320143" y="27078214"/>
          <a:ext cx="2013858" cy="2209474"/>
        </a:xfrm>
        <a:prstGeom prst="rect">
          <a:avLst/>
        </a:prstGeom>
      </xdr:spPr>
    </xdr:pic>
    <xdr:clientData/>
  </xdr:twoCellAnchor>
  <xdr:twoCellAnchor editAs="oneCell">
    <xdr:from>
      <xdr:col>5</xdr:col>
      <xdr:colOff>90715</xdr:colOff>
      <xdr:row>143</xdr:row>
      <xdr:rowOff>0</xdr:rowOff>
    </xdr:from>
    <xdr:to>
      <xdr:col>5</xdr:col>
      <xdr:colOff>2747250</xdr:colOff>
      <xdr:row>146</xdr:row>
      <xdr:rowOff>1959430</xdr:rowOff>
    </xdr:to>
    <xdr:pic>
      <xdr:nvPicPr>
        <xdr:cNvPr id="120" name="Picture 17">
          <a:extLst>
            <a:ext uri="{FF2B5EF4-FFF2-40B4-BE49-F238E27FC236}">
              <a16:creationId xmlns:a16="http://schemas.microsoft.com/office/drawing/2014/main" id="{F42B939B-B184-4A23-A0A9-561207605ED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501572" y="31604857"/>
          <a:ext cx="2656535" cy="2558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58964</xdr:colOff>
      <xdr:row>148</xdr:row>
      <xdr:rowOff>77107</xdr:rowOff>
    </xdr:from>
    <xdr:to>
      <xdr:col>5</xdr:col>
      <xdr:colOff>2762249</xdr:colOff>
      <xdr:row>160</xdr:row>
      <xdr:rowOff>62985</xdr:rowOff>
    </xdr:to>
    <xdr:pic>
      <xdr:nvPicPr>
        <xdr:cNvPr id="121" name="Afbeelding 120">
          <a:extLst>
            <a:ext uri="{FF2B5EF4-FFF2-40B4-BE49-F238E27FC236}">
              <a16:creationId xmlns:a16="http://schemas.microsoft.com/office/drawing/2014/main" id="{135CAE89-FA56-4EDC-9DD5-61FC92A1C19B}"/>
            </a:ext>
          </a:extLst>
        </xdr:cNvPr>
        <xdr:cNvPicPr>
          <a:picLocks noChangeAspect="1"/>
        </xdr:cNvPicPr>
      </xdr:nvPicPr>
      <xdr:blipFill>
        <a:blip xmlns:r="http://schemas.openxmlformats.org/officeDocument/2006/relationships" r:embed="rId12"/>
        <a:stretch>
          <a:fillRect/>
        </a:stretch>
      </xdr:blipFill>
      <xdr:spPr>
        <a:xfrm>
          <a:off x="2984500" y="32897536"/>
          <a:ext cx="2703285" cy="2231055"/>
        </a:xfrm>
        <a:prstGeom prst="rect">
          <a:avLst/>
        </a:prstGeom>
      </xdr:spPr>
    </xdr:pic>
    <xdr:clientData/>
  </xdr:twoCellAnchor>
  <xdr:twoCellAnchor editAs="oneCell">
    <xdr:from>
      <xdr:col>5</xdr:col>
      <xdr:colOff>680356</xdr:colOff>
      <xdr:row>176</xdr:row>
      <xdr:rowOff>40821</xdr:rowOff>
    </xdr:from>
    <xdr:to>
      <xdr:col>5</xdr:col>
      <xdr:colOff>2360957</xdr:colOff>
      <xdr:row>180</xdr:row>
      <xdr:rowOff>1415142</xdr:rowOff>
    </xdr:to>
    <xdr:pic>
      <xdr:nvPicPr>
        <xdr:cNvPr id="126" name="Afbeelding 125">
          <a:extLst>
            <a:ext uri="{FF2B5EF4-FFF2-40B4-BE49-F238E27FC236}">
              <a16:creationId xmlns:a16="http://schemas.microsoft.com/office/drawing/2014/main" id="{3FC8486B-AD85-9147-BED0-B0E61AD91F0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605892" y="40794214"/>
          <a:ext cx="1680601" cy="2109107"/>
        </a:xfrm>
        <a:prstGeom prst="rect">
          <a:avLst/>
        </a:prstGeom>
        <a:noFill/>
      </xdr:spPr>
    </xdr:pic>
    <xdr:clientData/>
  </xdr:twoCellAnchor>
  <xdr:twoCellAnchor editAs="oneCell">
    <xdr:from>
      <xdr:col>5</xdr:col>
      <xdr:colOff>616857</xdr:colOff>
      <xdr:row>182</xdr:row>
      <xdr:rowOff>28121</xdr:rowOff>
    </xdr:from>
    <xdr:to>
      <xdr:col>5</xdr:col>
      <xdr:colOff>2435296</xdr:colOff>
      <xdr:row>194</xdr:row>
      <xdr:rowOff>95250</xdr:rowOff>
    </xdr:to>
    <xdr:pic>
      <xdr:nvPicPr>
        <xdr:cNvPr id="127" name="Afbeelding 126">
          <a:extLst>
            <a:ext uri="{FF2B5EF4-FFF2-40B4-BE49-F238E27FC236}">
              <a16:creationId xmlns:a16="http://schemas.microsoft.com/office/drawing/2014/main" id="{47311B30-5B20-4A19-94F2-2CFDFF8BD334}"/>
            </a:ext>
          </a:extLst>
        </xdr:cNvPr>
        <xdr:cNvPicPr>
          <a:picLocks noChangeAspect="1"/>
        </xdr:cNvPicPr>
      </xdr:nvPicPr>
      <xdr:blipFill rotWithShape="1">
        <a:blip xmlns:r="http://schemas.openxmlformats.org/officeDocument/2006/relationships" r:embed="rId14">
          <a:grayscl/>
        </a:blip>
        <a:srcRect b="13080"/>
        <a:stretch/>
      </xdr:blipFill>
      <xdr:spPr>
        <a:xfrm>
          <a:off x="3542393" y="43176371"/>
          <a:ext cx="1818439" cy="2312308"/>
        </a:xfrm>
        <a:prstGeom prst="rect">
          <a:avLst/>
        </a:prstGeom>
      </xdr:spPr>
    </xdr:pic>
    <xdr:clientData/>
  </xdr:twoCellAnchor>
  <xdr:twoCellAnchor editAs="oneCell">
    <xdr:from>
      <xdr:col>4</xdr:col>
      <xdr:colOff>272143</xdr:colOff>
      <xdr:row>197</xdr:row>
      <xdr:rowOff>44492</xdr:rowOff>
    </xdr:from>
    <xdr:to>
      <xdr:col>5</xdr:col>
      <xdr:colOff>1687285</xdr:colOff>
      <xdr:row>201</xdr:row>
      <xdr:rowOff>1424354</xdr:rowOff>
    </xdr:to>
    <xdr:pic>
      <xdr:nvPicPr>
        <xdr:cNvPr id="128" name="Afbeelding 127">
          <a:extLst>
            <a:ext uri="{FF2B5EF4-FFF2-40B4-BE49-F238E27FC236}">
              <a16:creationId xmlns:a16="http://schemas.microsoft.com/office/drawing/2014/main" id="{63DDE722-FB27-CD4C-80D9-F41C77B092D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574018" y="43383242"/>
          <a:ext cx="2018392" cy="2300612"/>
        </a:xfrm>
        <a:prstGeom prst="rect">
          <a:avLst/>
        </a:prstGeom>
        <a:noFill/>
      </xdr:spPr>
    </xdr:pic>
    <xdr:clientData/>
  </xdr:twoCellAnchor>
  <xdr:twoCellAnchor editAs="oneCell">
    <xdr:from>
      <xdr:col>5</xdr:col>
      <xdr:colOff>1741714</xdr:colOff>
      <xdr:row>199</xdr:row>
      <xdr:rowOff>72572</xdr:rowOff>
    </xdr:from>
    <xdr:to>
      <xdr:col>5</xdr:col>
      <xdr:colOff>2449285</xdr:colOff>
      <xdr:row>201</xdr:row>
      <xdr:rowOff>1184535</xdr:rowOff>
    </xdr:to>
    <xdr:pic>
      <xdr:nvPicPr>
        <xdr:cNvPr id="129" name="Afbeelding 128">
          <a:extLst>
            <a:ext uri="{FF2B5EF4-FFF2-40B4-BE49-F238E27FC236}">
              <a16:creationId xmlns:a16="http://schemas.microsoft.com/office/drawing/2014/main" id="{CDD07E8E-FF6E-8F4D-A9EB-C7EC0170EB46}"/>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152571" y="48459572"/>
          <a:ext cx="707571" cy="1710677"/>
        </a:xfrm>
        <a:prstGeom prst="rect">
          <a:avLst/>
        </a:prstGeom>
        <a:noFill/>
      </xdr:spPr>
    </xdr:pic>
    <xdr:clientData/>
  </xdr:twoCellAnchor>
  <xdr:twoCellAnchor editAs="oneCell">
    <xdr:from>
      <xdr:col>4</xdr:col>
      <xdr:colOff>190500</xdr:colOff>
      <xdr:row>203</xdr:row>
      <xdr:rowOff>110124</xdr:rowOff>
    </xdr:from>
    <xdr:to>
      <xdr:col>5</xdr:col>
      <xdr:colOff>1776913</xdr:colOff>
      <xdr:row>215</xdr:row>
      <xdr:rowOff>72570</xdr:rowOff>
    </xdr:to>
    <xdr:pic>
      <xdr:nvPicPr>
        <xdr:cNvPr id="130" name="Afbeelding 129">
          <a:extLst>
            <a:ext uri="{FF2B5EF4-FFF2-40B4-BE49-F238E27FC236}">
              <a16:creationId xmlns:a16="http://schemas.microsoft.com/office/drawing/2014/main" id="{A8268972-E08F-D248-9068-868DC02FA0A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503714" y="48742053"/>
          <a:ext cx="2198735" cy="2398125"/>
        </a:xfrm>
        <a:prstGeom prst="rect">
          <a:avLst/>
        </a:prstGeom>
        <a:noFill/>
      </xdr:spPr>
    </xdr:pic>
    <xdr:clientData/>
  </xdr:twoCellAnchor>
  <xdr:twoCellAnchor editAs="oneCell">
    <xdr:from>
      <xdr:col>5</xdr:col>
      <xdr:colOff>1759857</xdr:colOff>
      <xdr:row>205</xdr:row>
      <xdr:rowOff>90714</xdr:rowOff>
    </xdr:from>
    <xdr:to>
      <xdr:col>5</xdr:col>
      <xdr:colOff>2467428</xdr:colOff>
      <xdr:row>213</xdr:row>
      <xdr:rowOff>5248</xdr:rowOff>
    </xdr:to>
    <xdr:pic>
      <xdr:nvPicPr>
        <xdr:cNvPr id="131" name="Afbeelding 130">
          <a:extLst>
            <a:ext uri="{FF2B5EF4-FFF2-40B4-BE49-F238E27FC236}">
              <a16:creationId xmlns:a16="http://schemas.microsoft.com/office/drawing/2014/main" id="{C416469E-39E9-254F-8C57-206FA8E4B73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170714" y="51162857"/>
          <a:ext cx="707571" cy="1710677"/>
        </a:xfrm>
        <a:prstGeom prst="rect">
          <a:avLst/>
        </a:prstGeom>
        <a:noFill/>
      </xdr:spPr>
    </xdr:pic>
    <xdr:clientData/>
  </xdr:twoCellAnchor>
  <xdr:twoCellAnchor editAs="oneCell">
    <xdr:from>
      <xdr:col>4</xdr:col>
      <xdr:colOff>403677</xdr:colOff>
      <xdr:row>217</xdr:row>
      <xdr:rowOff>176893</xdr:rowOff>
    </xdr:from>
    <xdr:to>
      <xdr:col>5</xdr:col>
      <xdr:colOff>3036660</xdr:colOff>
      <xdr:row>229</xdr:row>
      <xdr:rowOff>22986</xdr:rowOff>
    </xdr:to>
    <xdr:pic>
      <xdr:nvPicPr>
        <xdr:cNvPr id="132" name="Afbeelding 131">
          <a:extLst>
            <a:ext uri="{FF2B5EF4-FFF2-40B4-BE49-F238E27FC236}">
              <a16:creationId xmlns:a16="http://schemas.microsoft.com/office/drawing/2014/main" id="{71192BD0-C5F1-134C-8031-268A9827A36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716891" y="51625500"/>
          <a:ext cx="3245305" cy="2322593"/>
        </a:xfrm>
        <a:prstGeom prst="rect">
          <a:avLst/>
        </a:prstGeom>
        <a:noFill/>
      </xdr:spPr>
    </xdr:pic>
    <xdr:clientData/>
  </xdr:twoCellAnchor>
  <xdr:twoCellAnchor editAs="oneCell">
    <xdr:from>
      <xdr:col>4</xdr:col>
      <xdr:colOff>607786</xdr:colOff>
      <xdr:row>232</xdr:row>
      <xdr:rowOff>45355</xdr:rowOff>
    </xdr:from>
    <xdr:to>
      <xdr:col>5</xdr:col>
      <xdr:colOff>2680608</xdr:colOff>
      <xdr:row>236</xdr:row>
      <xdr:rowOff>126971</xdr:rowOff>
    </xdr:to>
    <xdr:pic>
      <xdr:nvPicPr>
        <xdr:cNvPr id="133" name="Afbeelding 132">
          <a:extLst>
            <a:ext uri="{FF2B5EF4-FFF2-40B4-BE49-F238E27FC236}">
              <a16:creationId xmlns:a16="http://schemas.microsoft.com/office/drawing/2014/main" id="{75F87A5C-63AE-FF42-8C8D-39FA6DBDF5F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921000" y="54555569"/>
          <a:ext cx="2685144" cy="1850543"/>
        </a:xfrm>
        <a:prstGeom prst="rect">
          <a:avLst/>
        </a:prstGeom>
        <a:noFill/>
      </xdr:spPr>
    </xdr:pic>
    <xdr:clientData/>
  </xdr:twoCellAnchor>
  <xdr:twoCellAnchor editAs="oneCell">
    <xdr:from>
      <xdr:col>4</xdr:col>
      <xdr:colOff>402317</xdr:colOff>
      <xdr:row>238</xdr:row>
      <xdr:rowOff>122463</xdr:rowOff>
    </xdr:from>
    <xdr:to>
      <xdr:col>5</xdr:col>
      <xdr:colOff>2882562</xdr:colOff>
      <xdr:row>250</xdr:row>
      <xdr:rowOff>9071</xdr:rowOff>
    </xdr:to>
    <xdr:pic>
      <xdr:nvPicPr>
        <xdr:cNvPr id="134" name="Afbeelding 133">
          <a:extLst>
            <a:ext uri="{FF2B5EF4-FFF2-40B4-BE49-F238E27FC236}">
              <a16:creationId xmlns:a16="http://schemas.microsoft.com/office/drawing/2014/main" id="{D27C53F8-6C89-8E4E-A6F4-7392D1BEF8EF}"/>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715531" y="56782606"/>
          <a:ext cx="3092567" cy="2131787"/>
        </a:xfrm>
        <a:prstGeom prst="rect">
          <a:avLst/>
        </a:prstGeom>
        <a:noFill/>
      </xdr:spPr>
    </xdr:pic>
    <xdr:clientData/>
  </xdr:twoCellAnchor>
  <xdr:twoCellAnchor editAs="oneCell">
    <xdr:from>
      <xdr:col>4</xdr:col>
      <xdr:colOff>562428</xdr:colOff>
      <xdr:row>252</xdr:row>
      <xdr:rowOff>126999</xdr:rowOff>
    </xdr:from>
    <xdr:to>
      <xdr:col>5</xdr:col>
      <xdr:colOff>2652559</xdr:colOff>
      <xdr:row>264</xdr:row>
      <xdr:rowOff>181427</xdr:rowOff>
    </xdr:to>
    <xdr:pic>
      <xdr:nvPicPr>
        <xdr:cNvPr id="135" name="Afbeelding 134">
          <a:extLst>
            <a:ext uri="{FF2B5EF4-FFF2-40B4-BE49-F238E27FC236}">
              <a16:creationId xmlns:a16="http://schemas.microsoft.com/office/drawing/2014/main" id="{F2657751-B51A-214F-B836-1121455D975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265714" y="62538428"/>
          <a:ext cx="2797702" cy="2449285"/>
        </a:xfrm>
        <a:prstGeom prst="rect">
          <a:avLst/>
        </a:prstGeom>
        <a:noFill/>
      </xdr:spPr>
    </xdr:pic>
    <xdr:clientData/>
  </xdr:twoCellAnchor>
  <xdr:twoCellAnchor editAs="oneCell">
    <xdr:from>
      <xdr:col>4</xdr:col>
      <xdr:colOff>136071</xdr:colOff>
      <xdr:row>266</xdr:row>
      <xdr:rowOff>140606</xdr:rowOff>
    </xdr:from>
    <xdr:to>
      <xdr:col>5</xdr:col>
      <xdr:colOff>3027136</xdr:colOff>
      <xdr:row>270</xdr:row>
      <xdr:rowOff>20942</xdr:rowOff>
    </xdr:to>
    <xdr:pic>
      <xdr:nvPicPr>
        <xdr:cNvPr id="175" name="Afbeelding 174">
          <a:extLst>
            <a:ext uri="{FF2B5EF4-FFF2-40B4-BE49-F238E27FC236}">
              <a16:creationId xmlns:a16="http://schemas.microsoft.com/office/drawing/2014/main" id="{C96B5293-95FE-C948-983E-E983303E0A77}"/>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449285" y="62093927"/>
          <a:ext cx="3503387" cy="1649264"/>
        </a:xfrm>
        <a:prstGeom prst="rect">
          <a:avLst/>
        </a:prstGeom>
        <a:noFill/>
      </xdr:spPr>
    </xdr:pic>
    <xdr:clientData/>
  </xdr:twoCellAnchor>
  <xdr:twoCellAnchor editAs="oneCell">
    <xdr:from>
      <xdr:col>4</xdr:col>
      <xdr:colOff>167821</xdr:colOff>
      <xdr:row>274</xdr:row>
      <xdr:rowOff>1</xdr:rowOff>
    </xdr:from>
    <xdr:to>
      <xdr:col>5</xdr:col>
      <xdr:colOff>3001827</xdr:colOff>
      <xdr:row>281</xdr:row>
      <xdr:rowOff>122465</xdr:rowOff>
    </xdr:to>
    <xdr:pic>
      <xdr:nvPicPr>
        <xdr:cNvPr id="176" name="Afbeelding 175">
          <a:extLst>
            <a:ext uri="{FF2B5EF4-FFF2-40B4-BE49-F238E27FC236}">
              <a16:creationId xmlns:a16="http://schemas.microsoft.com/office/drawing/2014/main" id="{DA5712CE-0E40-5948-9991-50975695471A}"/>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481035" y="64443430"/>
          <a:ext cx="3446328" cy="1455964"/>
        </a:xfrm>
        <a:prstGeom prst="rect">
          <a:avLst/>
        </a:prstGeom>
        <a:noFill/>
      </xdr:spPr>
    </xdr:pic>
    <xdr:clientData/>
  </xdr:twoCellAnchor>
  <xdr:twoCellAnchor editAs="oneCell">
    <xdr:from>
      <xdr:col>4</xdr:col>
      <xdr:colOff>426356</xdr:colOff>
      <xdr:row>286</xdr:row>
      <xdr:rowOff>140607</xdr:rowOff>
    </xdr:from>
    <xdr:to>
      <xdr:col>5</xdr:col>
      <xdr:colOff>2748642</xdr:colOff>
      <xdr:row>298</xdr:row>
      <xdr:rowOff>150236</xdr:rowOff>
    </xdr:to>
    <xdr:pic>
      <xdr:nvPicPr>
        <xdr:cNvPr id="177" name="Afbeelding 176">
          <a:extLst>
            <a:ext uri="{FF2B5EF4-FFF2-40B4-BE49-F238E27FC236}">
              <a16:creationId xmlns:a16="http://schemas.microsoft.com/office/drawing/2014/main" id="{58295A84-7F07-5549-884A-9594EBC49004}"/>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739570" y="67060536"/>
          <a:ext cx="2934608" cy="2295629"/>
        </a:xfrm>
        <a:prstGeom prst="rect">
          <a:avLst/>
        </a:prstGeom>
        <a:noFill/>
      </xdr:spPr>
    </xdr:pic>
    <xdr:clientData/>
  </xdr:twoCellAnchor>
  <xdr:twoCellAnchor editAs="oneCell">
    <xdr:from>
      <xdr:col>4</xdr:col>
      <xdr:colOff>127001</xdr:colOff>
      <xdr:row>302</xdr:row>
      <xdr:rowOff>9071</xdr:rowOff>
    </xdr:from>
    <xdr:to>
      <xdr:col>5</xdr:col>
      <xdr:colOff>3007179</xdr:colOff>
      <xdr:row>310</xdr:row>
      <xdr:rowOff>94192</xdr:rowOff>
    </xdr:to>
    <xdr:pic>
      <xdr:nvPicPr>
        <xdr:cNvPr id="180" name="Afbeelding 179">
          <a:extLst>
            <a:ext uri="{FF2B5EF4-FFF2-40B4-BE49-F238E27FC236}">
              <a16:creationId xmlns:a16="http://schemas.microsoft.com/office/drawing/2014/main" id="{2C36B58B-669D-3343-8E3F-CA90FA395CBE}"/>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440215" y="69936178"/>
          <a:ext cx="3492500" cy="1609121"/>
        </a:xfrm>
        <a:prstGeom prst="rect">
          <a:avLst/>
        </a:prstGeom>
        <a:noFill/>
      </xdr:spPr>
    </xdr:pic>
    <xdr:clientData/>
  </xdr:twoCellAnchor>
  <xdr:twoCellAnchor editAs="oneCell">
    <xdr:from>
      <xdr:col>4</xdr:col>
      <xdr:colOff>108858</xdr:colOff>
      <xdr:row>315</xdr:row>
      <xdr:rowOff>136978</xdr:rowOff>
    </xdr:from>
    <xdr:to>
      <xdr:col>5</xdr:col>
      <xdr:colOff>3061607</xdr:colOff>
      <xdr:row>324</xdr:row>
      <xdr:rowOff>66609</xdr:rowOff>
    </xdr:to>
    <xdr:pic>
      <xdr:nvPicPr>
        <xdr:cNvPr id="181" name="Afbeelding 180">
          <a:extLst>
            <a:ext uri="{FF2B5EF4-FFF2-40B4-BE49-F238E27FC236}">
              <a16:creationId xmlns:a16="http://schemas.microsoft.com/office/drawing/2014/main" id="{0F6531A2-3AA8-4A40-9A4F-B919B0E364D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422072" y="72350085"/>
          <a:ext cx="3565071" cy="1644131"/>
        </a:xfrm>
        <a:prstGeom prst="rect">
          <a:avLst/>
        </a:prstGeom>
        <a:noFill/>
      </xdr:spPr>
    </xdr:pic>
    <xdr:clientData/>
  </xdr:twoCellAnchor>
  <xdr:twoCellAnchor editAs="oneCell">
    <xdr:from>
      <xdr:col>5</xdr:col>
      <xdr:colOff>108856</xdr:colOff>
      <xdr:row>329</xdr:row>
      <xdr:rowOff>54429</xdr:rowOff>
    </xdr:from>
    <xdr:to>
      <xdr:col>5</xdr:col>
      <xdr:colOff>2558141</xdr:colOff>
      <xdr:row>335</xdr:row>
      <xdr:rowOff>184663</xdr:rowOff>
    </xdr:to>
    <xdr:pic>
      <xdr:nvPicPr>
        <xdr:cNvPr id="182" name="Afbeelding 181">
          <a:extLst>
            <a:ext uri="{FF2B5EF4-FFF2-40B4-BE49-F238E27FC236}">
              <a16:creationId xmlns:a16="http://schemas.microsoft.com/office/drawing/2014/main" id="{C177BCE0-3B15-4E4F-9A27-24B86DB5C84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519713" y="78939572"/>
          <a:ext cx="2449285" cy="1853804"/>
        </a:xfrm>
        <a:prstGeom prst="rect">
          <a:avLst/>
        </a:prstGeom>
        <a:noFill/>
      </xdr:spPr>
    </xdr:pic>
    <xdr:clientData/>
  </xdr:twoCellAnchor>
  <xdr:twoCellAnchor editAs="oneCell">
    <xdr:from>
      <xdr:col>4</xdr:col>
      <xdr:colOff>126999</xdr:colOff>
      <xdr:row>337</xdr:row>
      <xdr:rowOff>136071</xdr:rowOff>
    </xdr:from>
    <xdr:to>
      <xdr:col>5</xdr:col>
      <xdr:colOff>3003468</xdr:colOff>
      <xdr:row>349</xdr:row>
      <xdr:rowOff>18144</xdr:rowOff>
    </xdr:to>
    <xdr:pic>
      <xdr:nvPicPr>
        <xdr:cNvPr id="183" name="Afbeelding 182">
          <a:extLst>
            <a:ext uri="{FF2B5EF4-FFF2-40B4-BE49-F238E27FC236}">
              <a16:creationId xmlns:a16="http://schemas.microsoft.com/office/drawing/2014/main" id="{741E8066-25E4-2D4D-A596-E0F136EE13D2}"/>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440213" y="77138892"/>
          <a:ext cx="3488791" cy="2127251"/>
        </a:xfrm>
        <a:prstGeom prst="rect">
          <a:avLst/>
        </a:prstGeom>
        <a:noFill/>
      </xdr:spPr>
    </xdr:pic>
    <xdr:clientData/>
  </xdr:twoCellAnchor>
  <xdr:twoCellAnchor editAs="oneCell">
    <xdr:from>
      <xdr:col>5</xdr:col>
      <xdr:colOff>285749</xdr:colOff>
      <xdr:row>351</xdr:row>
      <xdr:rowOff>81642</xdr:rowOff>
    </xdr:from>
    <xdr:to>
      <xdr:col>5</xdr:col>
      <xdr:colOff>2404041</xdr:colOff>
      <xdr:row>363</xdr:row>
      <xdr:rowOff>95249</xdr:rowOff>
    </xdr:to>
    <xdr:pic>
      <xdr:nvPicPr>
        <xdr:cNvPr id="184" name="Afbeelding 183">
          <a:extLst>
            <a:ext uri="{FF2B5EF4-FFF2-40B4-BE49-F238E27FC236}">
              <a16:creationId xmlns:a16="http://schemas.microsoft.com/office/drawing/2014/main" id="{DD14FB7B-A503-9047-A136-1FEF2410881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11285" y="79710642"/>
          <a:ext cx="2118292" cy="2490107"/>
        </a:xfrm>
        <a:prstGeom prst="rect">
          <a:avLst/>
        </a:prstGeom>
        <a:noFill/>
      </xdr:spPr>
    </xdr:pic>
    <xdr:clientData/>
  </xdr:twoCellAnchor>
  <xdr:twoCellAnchor editAs="oneCell">
    <xdr:from>
      <xdr:col>5</xdr:col>
      <xdr:colOff>544285</xdr:colOff>
      <xdr:row>366</xdr:row>
      <xdr:rowOff>54429</xdr:rowOff>
    </xdr:from>
    <xdr:to>
      <xdr:col>5</xdr:col>
      <xdr:colOff>2196126</xdr:colOff>
      <xdr:row>372</xdr:row>
      <xdr:rowOff>158750</xdr:rowOff>
    </xdr:to>
    <xdr:pic>
      <xdr:nvPicPr>
        <xdr:cNvPr id="185" name="Afbeelding 184">
          <a:extLst>
            <a:ext uri="{FF2B5EF4-FFF2-40B4-BE49-F238E27FC236}">
              <a16:creationId xmlns:a16="http://schemas.microsoft.com/office/drawing/2014/main" id="{C68A1FF2-93EF-F542-AD5E-CD696576CF0C}"/>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469821" y="82745036"/>
          <a:ext cx="1651841" cy="2349499"/>
        </a:xfrm>
        <a:prstGeom prst="rect">
          <a:avLst/>
        </a:prstGeom>
        <a:noFill/>
      </xdr:spPr>
    </xdr:pic>
    <xdr:clientData/>
  </xdr:twoCellAnchor>
  <xdr:twoCellAnchor editAs="oneCell">
    <xdr:from>
      <xdr:col>5</xdr:col>
      <xdr:colOff>834571</xdr:colOff>
      <xdr:row>374</xdr:row>
      <xdr:rowOff>12572</xdr:rowOff>
    </xdr:from>
    <xdr:to>
      <xdr:col>5</xdr:col>
      <xdr:colOff>2000250</xdr:colOff>
      <xdr:row>386</xdr:row>
      <xdr:rowOff>128335</xdr:rowOff>
    </xdr:to>
    <xdr:pic>
      <xdr:nvPicPr>
        <xdr:cNvPr id="186" name="Afbeelding 185">
          <a:extLst>
            <a:ext uri="{FF2B5EF4-FFF2-40B4-BE49-F238E27FC236}">
              <a16:creationId xmlns:a16="http://schemas.microsoft.com/office/drawing/2014/main" id="{C7218571-7E9B-EA4F-BA03-C0C670654AEE}"/>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3760107" y="85383786"/>
          <a:ext cx="1165679" cy="2360940"/>
        </a:xfrm>
        <a:prstGeom prst="rect">
          <a:avLst/>
        </a:prstGeom>
        <a:noFill/>
      </xdr:spPr>
    </xdr:pic>
    <xdr:clientData/>
  </xdr:twoCellAnchor>
  <xdr:twoCellAnchor editAs="oneCell">
    <xdr:from>
      <xdr:col>5</xdr:col>
      <xdr:colOff>725715</xdr:colOff>
      <xdr:row>388</xdr:row>
      <xdr:rowOff>136977</xdr:rowOff>
    </xdr:from>
    <xdr:to>
      <xdr:col>5</xdr:col>
      <xdr:colOff>2748643</xdr:colOff>
      <xdr:row>400</xdr:row>
      <xdr:rowOff>121712</xdr:rowOff>
    </xdr:to>
    <xdr:pic>
      <xdr:nvPicPr>
        <xdr:cNvPr id="187" name="Afbeelding 186">
          <a:extLst>
            <a:ext uri="{FF2B5EF4-FFF2-40B4-BE49-F238E27FC236}">
              <a16:creationId xmlns:a16="http://schemas.microsoft.com/office/drawing/2014/main" id="{9EAB76E4-FF2C-6C41-9CBF-E8AC2348C36D}"/>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651251" y="88324870"/>
          <a:ext cx="2022928" cy="2297950"/>
        </a:xfrm>
        <a:prstGeom prst="rect">
          <a:avLst/>
        </a:prstGeom>
        <a:noFill/>
      </xdr:spPr>
    </xdr:pic>
    <xdr:clientData/>
  </xdr:twoCellAnchor>
  <xdr:twoCellAnchor editAs="oneCell">
    <xdr:from>
      <xdr:col>5</xdr:col>
      <xdr:colOff>675822</xdr:colOff>
      <xdr:row>402</xdr:row>
      <xdr:rowOff>105230</xdr:rowOff>
    </xdr:from>
    <xdr:to>
      <xdr:col>5</xdr:col>
      <xdr:colOff>2762250</xdr:colOff>
      <xdr:row>408</xdr:row>
      <xdr:rowOff>234270</xdr:rowOff>
    </xdr:to>
    <xdr:pic>
      <xdr:nvPicPr>
        <xdr:cNvPr id="191" name="Afbeelding 190">
          <a:extLst>
            <a:ext uri="{FF2B5EF4-FFF2-40B4-BE49-F238E27FC236}">
              <a16:creationId xmlns:a16="http://schemas.microsoft.com/office/drawing/2014/main" id="{F8CC58A0-8A49-A546-8B85-DFF73DD3376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601358" y="91150623"/>
          <a:ext cx="2086428" cy="2374218"/>
        </a:xfrm>
        <a:prstGeom prst="rect">
          <a:avLst/>
        </a:prstGeom>
        <a:noFill/>
      </xdr:spPr>
    </xdr:pic>
    <xdr:clientData/>
  </xdr:twoCellAnchor>
  <xdr:twoCellAnchor editAs="oneCell">
    <xdr:from>
      <xdr:col>5</xdr:col>
      <xdr:colOff>281215</xdr:colOff>
      <xdr:row>410</xdr:row>
      <xdr:rowOff>45356</xdr:rowOff>
    </xdr:from>
    <xdr:to>
      <xdr:col>5</xdr:col>
      <xdr:colOff>2440215</xdr:colOff>
      <xdr:row>422</xdr:row>
      <xdr:rowOff>149359</xdr:rowOff>
    </xdr:to>
    <xdr:pic>
      <xdr:nvPicPr>
        <xdr:cNvPr id="192" name="Afbeelding 191">
          <a:extLst>
            <a:ext uri="{FF2B5EF4-FFF2-40B4-BE49-F238E27FC236}">
              <a16:creationId xmlns:a16="http://schemas.microsoft.com/office/drawing/2014/main" id="{F896F88C-673E-4A44-B17A-D7781C4D544C}"/>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3206751" y="93417570"/>
          <a:ext cx="2159000" cy="2349180"/>
        </a:xfrm>
        <a:prstGeom prst="rect">
          <a:avLst/>
        </a:prstGeom>
        <a:noFill/>
      </xdr:spPr>
    </xdr:pic>
    <xdr:clientData/>
  </xdr:twoCellAnchor>
  <xdr:twoCellAnchor editAs="oneCell">
    <xdr:from>
      <xdr:col>5</xdr:col>
      <xdr:colOff>775606</xdr:colOff>
      <xdr:row>424</xdr:row>
      <xdr:rowOff>27212</xdr:rowOff>
    </xdr:from>
    <xdr:to>
      <xdr:col>5</xdr:col>
      <xdr:colOff>1864177</xdr:colOff>
      <xdr:row>436</xdr:row>
      <xdr:rowOff>165192</xdr:rowOff>
    </xdr:to>
    <xdr:pic>
      <xdr:nvPicPr>
        <xdr:cNvPr id="193" name="Afbeelding 192">
          <a:extLst>
            <a:ext uri="{FF2B5EF4-FFF2-40B4-BE49-F238E27FC236}">
              <a16:creationId xmlns:a16="http://schemas.microsoft.com/office/drawing/2014/main" id="{B706E32C-DD8A-084E-85BF-845E5B9EFF0F}"/>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701142" y="96216105"/>
          <a:ext cx="1088571" cy="2423980"/>
        </a:xfrm>
        <a:prstGeom prst="rect">
          <a:avLst/>
        </a:prstGeom>
        <a:noFill/>
      </xdr:spPr>
    </xdr:pic>
    <xdr:clientData/>
  </xdr:twoCellAnchor>
  <xdr:twoCellAnchor editAs="oneCell">
    <xdr:from>
      <xdr:col>4</xdr:col>
      <xdr:colOff>122465</xdr:colOff>
      <xdr:row>439</xdr:row>
      <xdr:rowOff>131536</xdr:rowOff>
    </xdr:from>
    <xdr:to>
      <xdr:col>5</xdr:col>
      <xdr:colOff>2990406</xdr:colOff>
      <xdr:row>445</xdr:row>
      <xdr:rowOff>165553</xdr:rowOff>
    </xdr:to>
    <xdr:pic>
      <xdr:nvPicPr>
        <xdr:cNvPr id="194" name="Afbeelding 193">
          <a:extLst>
            <a:ext uri="{FF2B5EF4-FFF2-40B4-BE49-F238E27FC236}">
              <a16:creationId xmlns:a16="http://schemas.microsoft.com/office/drawing/2014/main" id="{43ED5837-5E92-D54C-84B9-F2B3BAAD6BB9}"/>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435679" y="99001036"/>
          <a:ext cx="3500674" cy="1433285"/>
        </a:xfrm>
        <a:prstGeom prst="rect">
          <a:avLst/>
        </a:prstGeom>
        <a:noFill/>
      </xdr:spPr>
    </xdr:pic>
    <xdr:clientData/>
  </xdr:twoCellAnchor>
  <xdr:twoCellAnchor editAs="oneCell">
    <xdr:from>
      <xdr:col>4</xdr:col>
      <xdr:colOff>185963</xdr:colOff>
      <xdr:row>448</xdr:row>
      <xdr:rowOff>105227</xdr:rowOff>
    </xdr:from>
    <xdr:to>
      <xdr:col>5</xdr:col>
      <xdr:colOff>3034392</xdr:colOff>
      <xdr:row>458</xdr:row>
      <xdr:rowOff>86521</xdr:rowOff>
    </xdr:to>
    <xdr:pic>
      <xdr:nvPicPr>
        <xdr:cNvPr id="195" name="Afbeelding 194">
          <a:extLst>
            <a:ext uri="{FF2B5EF4-FFF2-40B4-BE49-F238E27FC236}">
              <a16:creationId xmlns:a16="http://schemas.microsoft.com/office/drawing/2014/main" id="{FECCE972-E95D-9746-9A08-BB8B83E30935}"/>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499177" y="101070227"/>
          <a:ext cx="3460751" cy="1886294"/>
        </a:xfrm>
        <a:prstGeom prst="rect">
          <a:avLst/>
        </a:prstGeom>
        <a:noFill/>
      </xdr:spPr>
    </xdr:pic>
    <xdr:clientData/>
  </xdr:twoCellAnchor>
  <xdr:twoCellAnchor editAs="oneCell">
    <xdr:from>
      <xdr:col>5</xdr:col>
      <xdr:colOff>181429</xdr:colOff>
      <xdr:row>461</xdr:row>
      <xdr:rowOff>90715</xdr:rowOff>
    </xdr:from>
    <xdr:to>
      <xdr:col>5</xdr:col>
      <xdr:colOff>2304143</xdr:colOff>
      <xdr:row>467</xdr:row>
      <xdr:rowOff>139628</xdr:rowOff>
    </xdr:to>
    <xdr:pic>
      <xdr:nvPicPr>
        <xdr:cNvPr id="200" name="Afbeelding 199">
          <a:extLst>
            <a:ext uri="{FF2B5EF4-FFF2-40B4-BE49-F238E27FC236}">
              <a16:creationId xmlns:a16="http://schemas.microsoft.com/office/drawing/2014/main" id="{381769B5-7567-E842-A391-5D18554818FA}"/>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3592286" y="112903001"/>
          <a:ext cx="2122714" cy="1609198"/>
        </a:xfrm>
        <a:prstGeom prst="rect">
          <a:avLst/>
        </a:prstGeom>
        <a:noFill/>
      </xdr:spPr>
    </xdr:pic>
    <xdr:clientData/>
  </xdr:twoCellAnchor>
  <xdr:twoCellAnchor editAs="oneCell">
    <xdr:from>
      <xdr:col>5</xdr:col>
      <xdr:colOff>192314</xdr:colOff>
      <xdr:row>469</xdr:row>
      <xdr:rowOff>59870</xdr:rowOff>
    </xdr:from>
    <xdr:to>
      <xdr:col>5</xdr:col>
      <xdr:colOff>2458358</xdr:colOff>
      <xdr:row>481</xdr:row>
      <xdr:rowOff>158219</xdr:rowOff>
    </xdr:to>
    <xdr:pic>
      <xdr:nvPicPr>
        <xdr:cNvPr id="201" name="Afbeelding 200">
          <a:extLst>
            <a:ext uri="{FF2B5EF4-FFF2-40B4-BE49-F238E27FC236}">
              <a16:creationId xmlns:a16="http://schemas.microsoft.com/office/drawing/2014/main" id="{FA28AF7B-446E-FB4E-A517-7F3AF3E7A184}"/>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117850" y="108304691"/>
          <a:ext cx="2266044" cy="2343527"/>
        </a:xfrm>
        <a:prstGeom prst="rect">
          <a:avLst/>
        </a:prstGeom>
        <a:noFill/>
      </xdr:spPr>
    </xdr:pic>
    <xdr:clientData/>
  </xdr:twoCellAnchor>
  <xdr:twoCellAnchor editAs="oneCell">
    <xdr:from>
      <xdr:col>5</xdr:col>
      <xdr:colOff>587375</xdr:colOff>
      <xdr:row>163</xdr:row>
      <xdr:rowOff>95250</xdr:rowOff>
    </xdr:from>
    <xdr:to>
      <xdr:col>5</xdr:col>
      <xdr:colOff>2008505</xdr:colOff>
      <xdr:row>167</xdr:row>
      <xdr:rowOff>1336040</xdr:rowOff>
    </xdr:to>
    <xdr:pic>
      <xdr:nvPicPr>
        <xdr:cNvPr id="51" name="Afbeelding 50"/>
        <xdr:cNvPicPr/>
      </xdr:nvPicPr>
      <xdr:blipFill>
        <a:blip xmlns:r="http://schemas.openxmlformats.org/officeDocument/2006/relationships" r:embed="rId37"/>
        <a:stretch>
          <a:fillRect/>
        </a:stretch>
      </xdr:blipFill>
      <xdr:spPr>
        <a:xfrm>
          <a:off x="3492500" y="35734625"/>
          <a:ext cx="1421130" cy="1971040"/>
        </a:xfrm>
        <a:prstGeom prst="rect">
          <a:avLst/>
        </a:prstGeom>
      </xdr:spPr>
    </xdr:pic>
    <xdr:clientData/>
  </xdr:twoCellAnchor>
  <xdr:twoCellAnchor editAs="oneCell">
    <xdr:from>
      <xdr:col>5</xdr:col>
      <xdr:colOff>428625</xdr:colOff>
      <xdr:row>183</xdr:row>
      <xdr:rowOff>15875</xdr:rowOff>
    </xdr:from>
    <xdr:to>
      <xdr:col>5</xdr:col>
      <xdr:colOff>756829</xdr:colOff>
      <xdr:row>185</xdr:row>
      <xdr:rowOff>11339</xdr:rowOff>
    </xdr:to>
    <xdr:pic>
      <xdr:nvPicPr>
        <xdr:cNvPr id="52" name="Afbeelding 5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3333750" y="40671750"/>
          <a:ext cx="348615" cy="333375"/>
        </a:xfrm>
        <a:prstGeom prst="rect">
          <a:avLst/>
        </a:prstGeom>
        <a:noFill/>
      </xdr:spPr>
    </xdr:pic>
    <xdr:clientData/>
  </xdr:twoCellAnchor>
  <xdr:oneCellAnchor>
    <xdr:from>
      <xdr:col>5</xdr:col>
      <xdr:colOff>587375</xdr:colOff>
      <xdr:row>169</xdr:row>
      <xdr:rowOff>95250</xdr:rowOff>
    </xdr:from>
    <xdr:ext cx="1421130" cy="1975576"/>
    <xdr:pic>
      <xdr:nvPicPr>
        <xdr:cNvPr id="44" name="Afbeelding 43"/>
        <xdr:cNvPicPr/>
      </xdr:nvPicPr>
      <xdr:blipFill>
        <a:blip xmlns:r="http://schemas.openxmlformats.org/officeDocument/2006/relationships" r:embed="rId37"/>
        <a:stretch>
          <a:fillRect/>
        </a:stretch>
      </xdr:blipFill>
      <xdr:spPr>
        <a:xfrm>
          <a:off x="3512911" y="34045071"/>
          <a:ext cx="1421130" cy="19755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843644</xdr:colOff>
      <xdr:row>3</xdr:row>
      <xdr:rowOff>40821</xdr:rowOff>
    </xdr:from>
    <xdr:to>
      <xdr:col>2</xdr:col>
      <xdr:colOff>2775858</xdr:colOff>
      <xdr:row>9</xdr:row>
      <xdr:rowOff>353786</xdr:rowOff>
    </xdr:to>
    <xdr:pic>
      <xdr:nvPicPr>
        <xdr:cNvPr id="6" name="Afbeelding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3894" y="625928"/>
          <a:ext cx="1932214" cy="2394858"/>
        </a:xfrm>
        <a:prstGeom prst="rect">
          <a:avLst/>
        </a:prstGeom>
        <a:noFill/>
      </xdr:spPr>
    </xdr:pic>
    <xdr:clientData/>
  </xdr:twoCellAnchor>
  <xdr:twoCellAnchor editAs="oneCell">
    <xdr:from>
      <xdr:col>2</xdr:col>
      <xdr:colOff>843642</xdr:colOff>
      <xdr:row>11</xdr:row>
      <xdr:rowOff>81643</xdr:rowOff>
    </xdr:from>
    <xdr:to>
      <xdr:col>2</xdr:col>
      <xdr:colOff>2911927</xdr:colOff>
      <xdr:row>23</xdr:row>
      <xdr:rowOff>149679</xdr:rowOff>
    </xdr:to>
    <xdr:pic>
      <xdr:nvPicPr>
        <xdr:cNvPr id="7" name="Afbeelding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3892" y="3129643"/>
          <a:ext cx="2068285" cy="2354036"/>
        </a:xfrm>
        <a:prstGeom prst="rect">
          <a:avLst/>
        </a:prstGeom>
        <a:noFill/>
      </xdr:spPr>
    </xdr:pic>
    <xdr:clientData/>
  </xdr:twoCellAnchor>
  <xdr:twoCellAnchor editAs="oneCell">
    <xdr:from>
      <xdr:col>2</xdr:col>
      <xdr:colOff>884463</xdr:colOff>
      <xdr:row>25</xdr:row>
      <xdr:rowOff>68036</xdr:rowOff>
    </xdr:from>
    <xdr:to>
      <xdr:col>2</xdr:col>
      <xdr:colOff>2966356</xdr:colOff>
      <xdr:row>37</xdr:row>
      <xdr:rowOff>149678</xdr:rowOff>
    </xdr:to>
    <xdr:pic>
      <xdr:nvPicPr>
        <xdr:cNvPr id="8" name="Afbeelding 7"/>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84713" y="6027965"/>
          <a:ext cx="2081893" cy="2476499"/>
        </a:xfrm>
        <a:prstGeom prst="rect">
          <a:avLst/>
        </a:prstGeom>
        <a:noFill/>
      </xdr:spPr>
    </xdr:pic>
    <xdr:clientData/>
  </xdr:twoCellAnchor>
  <xdr:twoCellAnchor editAs="oneCell">
    <xdr:from>
      <xdr:col>2</xdr:col>
      <xdr:colOff>612321</xdr:colOff>
      <xdr:row>39</xdr:row>
      <xdr:rowOff>13606</xdr:rowOff>
    </xdr:from>
    <xdr:to>
      <xdr:col>2</xdr:col>
      <xdr:colOff>3102428</xdr:colOff>
      <xdr:row>52</xdr:row>
      <xdr:rowOff>0</xdr:rowOff>
    </xdr:to>
    <xdr:pic>
      <xdr:nvPicPr>
        <xdr:cNvPr id="9" name="Afbeelding 8">
          <a:extLst>
            <a:ext uri="{FF2B5EF4-FFF2-40B4-BE49-F238E27FC236}">
              <a16:creationId xmlns:a16="http://schemas.microsoft.com/office/drawing/2014/main" id="{B0B695CA-6FF8-4AB3-BF16-D34EA5283AD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12571" y="8749392"/>
          <a:ext cx="2490107" cy="2462894"/>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1:E43"/>
  <sheetViews>
    <sheetView workbookViewId="0">
      <selection activeCell="B10" sqref="B10"/>
    </sheetView>
  </sheetViews>
  <sheetFormatPr defaultRowHeight="15" x14ac:dyDescent="0.25"/>
  <cols>
    <col min="1" max="1" width="9.140625" style="6"/>
    <col min="2" max="2" width="78" style="6" customWidth="1"/>
    <col min="3" max="3" width="43.85546875" style="6" customWidth="1"/>
    <col min="4" max="4" width="22.42578125" style="6" customWidth="1"/>
    <col min="5" max="5" width="15.5703125" style="6" customWidth="1"/>
    <col min="6" max="16384" width="9.140625" style="6"/>
  </cols>
  <sheetData>
    <row r="1" spans="2:5" ht="15.75" thickBot="1" x14ac:dyDescent="0.3"/>
    <row r="2" spans="2:5" x14ac:dyDescent="0.25">
      <c r="B2" s="7" t="s">
        <v>134</v>
      </c>
      <c r="C2" s="7" t="s">
        <v>135</v>
      </c>
      <c r="D2" s="7"/>
      <c r="E2" s="7"/>
    </row>
    <row r="3" spans="2:5" x14ac:dyDescent="0.25">
      <c r="B3" s="8"/>
      <c r="C3" s="9"/>
      <c r="D3" s="9"/>
      <c r="E3" s="10"/>
    </row>
    <row r="4" spans="2:5" x14ac:dyDescent="0.25">
      <c r="B4" s="11" t="s">
        <v>136</v>
      </c>
      <c r="C4" s="12"/>
      <c r="D4" s="12"/>
      <c r="E4" s="13"/>
    </row>
    <row r="5" spans="2:5" x14ac:dyDescent="0.25">
      <c r="B5" s="11"/>
      <c r="C5" s="12"/>
      <c r="D5" s="12"/>
      <c r="E5" s="14"/>
    </row>
    <row r="6" spans="2:5" x14ac:dyDescent="0.25">
      <c r="B6" s="15" t="s">
        <v>116</v>
      </c>
      <c r="C6" s="12"/>
      <c r="D6" s="12"/>
      <c r="E6" s="14"/>
    </row>
    <row r="7" spans="2:5" x14ac:dyDescent="0.25">
      <c r="B7" s="11" t="s">
        <v>117</v>
      </c>
      <c r="C7" s="1"/>
      <c r="D7" s="12"/>
      <c r="E7" s="14"/>
    </row>
    <row r="8" spans="2:5" x14ac:dyDescent="0.25">
      <c r="B8" s="11" t="s">
        <v>118</v>
      </c>
      <c r="C8" s="2"/>
      <c r="D8" s="12"/>
      <c r="E8" s="14"/>
    </row>
    <row r="9" spans="2:5" x14ac:dyDescent="0.25">
      <c r="B9" s="11" t="s">
        <v>119</v>
      </c>
      <c r="C9" s="2"/>
      <c r="D9" s="12"/>
      <c r="E9" s="14"/>
    </row>
    <row r="10" spans="2:5" x14ac:dyDescent="0.25">
      <c r="B10" s="11"/>
      <c r="C10" s="3"/>
      <c r="D10" s="12"/>
      <c r="E10" s="14"/>
    </row>
    <row r="11" spans="2:5" x14ac:dyDescent="0.25">
      <c r="B11" s="8" t="s">
        <v>120</v>
      </c>
      <c r="C11" s="9"/>
      <c r="D11" s="9"/>
      <c r="E11" s="10"/>
    </row>
    <row r="12" spans="2:5" x14ac:dyDescent="0.25">
      <c r="B12" s="16" t="s">
        <v>137</v>
      </c>
      <c r="C12" s="17">
        <f>'1. nieuw meubilair'!W486</f>
        <v>0</v>
      </c>
      <c r="D12" s="9"/>
      <c r="E12" s="10"/>
    </row>
    <row r="13" spans="2:5" x14ac:dyDescent="0.25">
      <c r="B13" s="16" t="s">
        <v>138</v>
      </c>
      <c r="C13" s="18">
        <f>'2. Onderhoud'!E6</f>
        <v>0</v>
      </c>
      <c r="D13" s="9"/>
      <c r="E13" s="10"/>
    </row>
    <row r="14" spans="2:5" x14ac:dyDescent="0.25">
      <c r="B14" s="16" t="s">
        <v>121</v>
      </c>
      <c r="C14" s="18">
        <f>'3. Bijkomende diensten'!E8</f>
        <v>0</v>
      </c>
      <c r="D14" s="9"/>
      <c r="E14" s="10"/>
    </row>
    <row r="15" spans="2:5" x14ac:dyDescent="0.25">
      <c r="B15" s="19" t="s">
        <v>122</v>
      </c>
      <c r="C15" s="20">
        <f>SUM(C12:C14)</f>
        <v>0</v>
      </c>
      <c r="D15" s="9"/>
      <c r="E15" s="10"/>
    </row>
    <row r="16" spans="2:5" x14ac:dyDescent="0.25">
      <c r="B16" s="21"/>
      <c r="C16" s="9"/>
      <c r="D16" s="9"/>
      <c r="E16" s="10"/>
    </row>
    <row r="17" spans="2:5" x14ac:dyDescent="0.25">
      <c r="B17" s="8" t="s">
        <v>123</v>
      </c>
      <c r="C17" s="9"/>
      <c r="D17" s="9"/>
      <c r="E17" s="10"/>
    </row>
    <row r="18" spans="2:5" x14ac:dyDescent="0.25">
      <c r="B18" s="11" t="s">
        <v>124</v>
      </c>
      <c r="C18" s="1"/>
      <c r="D18" s="12"/>
      <c r="E18" s="14"/>
    </row>
    <row r="19" spans="2:5" x14ac:dyDescent="0.25">
      <c r="B19" s="11" t="s">
        <v>125</v>
      </c>
      <c r="C19" s="1"/>
      <c r="D19" s="12"/>
      <c r="E19" s="14"/>
    </row>
    <row r="20" spans="2:5" ht="51.75" customHeight="1" x14ac:dyDescent="0.25">
      <c r="B20" s="22" t="s">
        <v>126</v>
      </c>
      <c r="C20" s="4"/>
      <c r="D20" s="9"/>
      <c r="E20" s="10"/>
    </row>
    <row r="21" spans="2:5" x14ac:dyDescent="0.25">
      <c r="B21" s="21"/>
      <c r="C21" s="9"/>
      <c r="D21" s="9"/>
      <c r="E21" s="10"/>
    </row>
    <row r="22" spans="2:5" x14ac:dyDescent="0.25">
      <c r="B22" s="11" t="s">
        <v>127</v>
      </c>
      <c r="C22" s="1"/>
      <c r="D22" s="9"/>
      <c r="E22" s="10"/>
    </row>
    <row r="23" spans="2:5" x14ac:dyDescent="0.25">
      <c r="B23" s="11" t="s">
        <v>125</v>
      </c>
      <c r="C23" s="1"/>
      <c r="D23" s="9"/>
      <c r="E23" s="10"/>
    </row>
    <row r="24" spans="2:5" ht="52.5" customHeight="1" x14ac:dyDescent="0.25">
      <c r="B24" s="22" t="s">
        <v>128</v>
      </c>
      <c r="C24" s="4"/>
      <c r="D24" s="9"/>
      <c r="E24" s="10"/>
    </row>
    <row r="25" spans="2:5" x14ac:dyDescent="0.25">
      <c r="B25" s="21"/>
      <c r="C25" s="9"/>
      <c r="D25" s="9"/>
      <c r="E25" s="10"/>
    </row>
    <row r="26" spans="2:5" ht="15.75" thickBot="1" x14ac:dyDescent="0.3">
      <c r="B26" s="23"/>
      <c r="C26" s="24"/>
      <c r="D26" s="24"/>
      <c r="E26" s="25"/>
    </row>
    <row r="29" spans="2:5" x14ac:dyDescent="0.25">
      <c r="B29" s="138" t="s">
        <v>129</v>
      </c>
      <c r="C29" s="139"/>
      <c r="D29" s="139"/>
      <c r="E29" s="140"/>
    </row>
    <row r="30" spans="2:5" ht="33.75" customHeight="1" x14ac:dyDescent="0.25">
      <c r="B30" s="141" t="s">
        <v>130</v>
      </c>
      <c r="C30" s="141"/>
      <c r="D30" s="141"/>
      <c r="E30" s="141"/>
    </row>
    <row r="31" spans="2:5" ht="51" customHeight="1" x14ac:dyDescent="0.25">
      <c r="B31" s="142" t="s">
        <v>131</v>
      </c>
      <c r="C31" s="143"/>
      <c r="D31" s="143"/>
      <c r="E31" s="143"/>
    </row>
    <row r="32" spans="2:5" ht="35.25" customHeight="1" x14ac:dyDescent="0.25">
      <c r="B32" s="142" t="s">
        <v>139</v>
      </c>
      <c r="C32" s="143"/>
      <c r="D32" s="143"/>
      <c r="E32" s="143"/>
    </row>
    <row r="33" spans="2:5" ht="34.5" customHeight="1" x14ac:dyDescent="0.25">
      <c r="B33" s="141" t="s">
        <v>132</v>
      </c>
      <c r="C33" s="141"/>
      <c r="D33" s="141"/>
      <c r="E33" s="141"/>
    </row>
    <row r="34" spans="2:5" ht="20.25" customHeight="1" x14ac:dyDescent="0.25">
      <c r="B34" s="141" t="s">
        <v>133</v>
      </c>
      <c r="C34" s="141"/>
      <c r="D34" s="141"/>
      <c r="E34" s="141"/>
    </row>
    <row r="35" spans="2:5" x14ac:dyDescent="0.25">
      <c r="B35" s="26"/>
    </row>
    <row r="36" spans="2:5" x14ac:dyDescent="0.25">
      <c r="B36" s="26"/>
    </row>
    <row r="37" spans="2:5" x14ac:dyDescent="0.25">
      <c r="B37" s="26"/>
    </row>
    <row r="38" spans="2:5" x14ac:dyDescent="0.25">
      <c r="B38" s="26"/>
    </row>
    <row r="39" spans="2:5" x14ac:dyDescent="0.25">
      <c r="B39" s="26"/>
    </row>
    <row r="40" spans="2:5" x14ac:dyDescent="0.25">
      <c r="B40" s="26"/>
    </row>
    <row r="41" spans="2:5" x14ac:dyDescent="0.25">
      <c r="B41" s="26"/>
    </row>
    <row r="42" spans="2:5" x14ac:dyDescent="0.25">
      <c r="B42" s="26"/>
    </row>
    <row r="43" spans="2:5" x14ac:dyDescent="0.25">
      <c r="B43" s="26"/>
    </row>
  </sheetData>
  <protectedRanges>
    <protectedRange algorithmName="SHA-512" hashValue="6M8801JzxnDD+IIcVzAkja6fddL241QZee6ibKiLgimImT5MaXG/CAEuwYVGnsF9jcnvxyWa4g6CrmKwPbxJMA==" saltValue="irQOi/8yRYoHmsgWewWhHg==" spinCount="100000" sqref="C18:C24" name="Bereik ondertekening"/>
    <protectedRange algorithmName="SHA-512" hashValue="D4lGJrUxD9b2cDZGXkxcymJMtKtNFtayL1a/vyho6HTrL5ywpZ8Ikf42HIS382E+Yyi0Zh7IYRbtwwjYFEj9kg==" saltValue="a/6YRNqJ3ugdLnB6rZPlcQ==" spinCount="100000" sqref="C7:C10" name="Bereik overzicht inschrijving"/>
  </protectedRanges>
  <mergeCells count="6">
    <mergeCell ref="B29:E29"/>
    <mergeCell ref="B34:E34"/>
    <mergeCell ref="B30:E30"/>
    <mergeCell ref="B31:E31"/>
    <mergeCell ref="B32:E32"/>
    <mergeCell ref="B33:E3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AH543"/>
  <sheetViews>
    <sheetView showGridLines="0" tabSelected="1" topLeftCell="D4" zoomScale="70" zoomScaleNormal="70" zoomScaleSheetLayoutView="85" workbookViewId="0">
      <selection activeCell="AD7" sqref="AD7:AF19"/>
    </sheetView>
  </sheetViews>
  <sheetFormatPr defaultColWidth="9.140625" defaultRowHeight="15" x14ac:dyDescent="0.25"/>
  <cols>
    <col min="1" max="2" width="2.42578125" style="33" customWidth="1"/>
    <col min="3" max="3" width="27.42578125" style="33" customWidth="1"/>
    <col min="4" max="4" width="2.42578125" style="33" customWidth="1"/>
    <col min="5" max="5" width="9.140625" style="33"/>
    <col min="6" max="6" width="47.42578125" style="33" customWidth="1"/>
    <col min="7" max="7" width="2.42578125" style="33" customWidth="1"/>
    <col min="8" max="8" width="9.140625" style="33"/>
    <col min="9" max="9" width="24.42578125" style="33" customWidth="1"/>
    <col min="10" max="10" width="2.42578125" style="33" customWidth="1"/>
    <col min="11" max="11" width="9.140625" style="33"/>
    <col min="12" max="12" width="2.42578125" style="33" customWidth="1"/>
    <col min="13" max="14" width="9.140625" style="33"/>
    <col min="15" max="15" width="30.140625" style="33" customWidth="1"/>
    <col min="16" max="16" width="2.42578125" style="33" customWidth="1"/>
    <col min="17" max="17" width="15.42578125" style="97" customWidth="1"/>
    <col min="18" max="18" width="2.42578125" style="33" customWidth="1"/>
    <col min="19" max="19" width="15.42578125" style="33" customWidth="1"/>
    <col min="20" max="20" width="2.42578125" style="33" customWidth="1"/>
    <col min="21" max="21" width="15.42578125" style="98" customWidth="1"/>
    <col min="22" max="22" width="2.42578125" style="33" customWidth="1"/>
    <col min="23" max="23" width="22.140625" style="99" customWidth="1"/>
    <col min="24" max="27" width="2.42578125" style="33" customWidth="1"/>
    <col min="28" max="28" width="14.42578125" style="33" customWidth="1"/>
    <col min="29" max="29" width="2.42578125" style="33" customWidth="1"/>
    <col min="30" max="32" width="9.140625" style="33"/>
    <col min="33" max="34" width="2.42578125" style="33" customWidth="1"/>
    <col min="35" max="16384" width="9.140625" style="33"/>
  </cols>
  <sheetData>
    <row r="1" spans="1:34" ht="15" customHeight="1" thickTop="1" x14ac:dyDescent="0.25">
      <c r="A1" s="27"/>
      <c r="B1" s="28"/>
      <c r="C1" s="28"/>
      <c r="D1" s="28"/>
      <c r="E1" s="28"/>
      <c r="F1" s="28"/>
      <c r="G1" s="28"/>
      <c r="H1" s="28"/>
      <c r="I1" s="28"/>
      <c r="J1" s="28"/>
      <c r="K1" s="28"/>
      <c r="L1" s="28"/>
      <c r="M1" s="28"/>
      <c r="N1" s="28"/>
      <c r="O1" s="28"/>
      <c r="P1" s="28"/>
      <c r="Q1" s="29"/>
      <c r="R1" s="28"/>
      <c r="S1" s="28"/>
      <c r="T1" s="28"/>
      <c r="U1" s="30"/>
      <c r="V1" s="28"/>
      <c r="W1" s="31"/>
      <c r="X1" s="28"/>
      <c r="Y1" s="28"/>
      <c r="Z1" s="28"/>
      <c r="AA1" s="28"/>
      <c r="AB1" s="28"/>
      <c r="AC1" s="28"/>
      <c r="AD1" s="28"/>
      <c r="AE1" s="28"/>
      <c r="AF1" s="28"/>
      <c r="AG1" s="28"/>
      <c r="AH1" s="32"/>
    </row>
    <row r="2" spans="1:34" x14ac:dyDescent="0.25">
      <c r="A2" s="34"/>
      <c r="B2" s="35"/>
      <c r="C2" s="36"/>
      <c r="D2" s="37"/>
      <c r="E2" s="37"/>
      <c r="F2" s="38"/>
      <c r="G2" s="37"/>
      <c r="H2" s="37"/>
      <c r="I2" s="37"/>
      <c r="J2" s="35"/>
      <c r="K2" s="35"/>
      <c r="L2" s="35"/>
      <c r="M2" s="35"/>
      <c r="N2" s="35"/>
      <c r="O2" s="35"/>
      <c r="P2" s="35"/>
      <c r="Q2" s="39"/>
      <c r="R2" s="35"/>
      <c r="S2" s="35"/>
      <c r="T2" s="35"/>
      <c r="U2" s="40"/>
      <c r="V2" s="35"/>
      <c r="W2" s="41"/>
      <c r="X2" s="35"/>
      <c r="Y2" s="35"/>
      <c r="Z2" s="35"/>
      <c r="AA2" s="35"/>
      <c r="AB2" s="42"/>
      <c r="AC2" s="35"/>
      <c r="AD2" s="35"/>
      <c r="AE2" s="35"/>
      <c r="AF2" s="35"/>
      <c r="AG2" s="35"/>
      <c r="AH2" s="43"/>
    </row>
    <row r="3" spans="1:34" ht="36.75" customHeight="1" x14ac:dyDescent="0.25">
      <c r="A3" s="34"/>
      <c r="B3" s="35"/>
      <c r="C3" s="44" t="s">
        <v>140</v>
      </c>
      <c r="D3" s="45"/>
      <c r="E3" s="45"/>
      <c r="F3" s="46"/>
      <c r="G3" s="37"/>
      <c r="H3" s="37"/>
      <c r="I3" s="37"/>
      <c r="J3" s="35"/>
      <c r="K3" s="35"/>
      <c r="L3" s="35"/>
      <c r="M3" s="35"/>
      <c r="N3" s="35"/>
      <c r="O3" s="35"/>
      <c r="P3" s="35"/>
      <c r="Q3" s="39"/>
      <c r="R3" s="35"/>
      <c r="S3" s="35"/>
      <c r="T3" s="35"/>
      <c r="U3" s="40"/>
      <c r="V3" s="35"/>
      <c r="W3" s="41"/>
      <c r="X3" s="35"/>
      <c r="Y3" s="35"/>
      <c r="Z3" s="35"/>
      <c r="AA3" s="35"/>
      <c r="AB3" s="42"/>
      <c r="AC3" s="35"/>
      <c r="AD3" s="35"/>
      <c r="AE3" s="35"/>
      <c r="AF3" s="35"/>
      <c r="AG3" s="35"/>
      <c r="AH3" s="43"/>
    </row>
    <row r="4" spans="1:34" x14ac:dyDescent="0.25">
      <c r="A4" s="34"/>
      <c r="B4" s="35"/>
      <c r="C4" s="36"/>
      <c r="D4" s="37"/>
      <c r="E4" s="37"/>
      <c r="F4" s="38"/>
      <c r="G4" s="37"/>
      <c r="H4" s="37"/>
      <c r="I4" s="37"/>
      <c r="J4" s="35"/>
      <c r="K4" s="35"/>
      <c r="L4" s="35"/>
      <c r="M4" s="35"/>
      <c r="N4" s="35"/>
      <c r="O4" s="35"/>
      <c r="P4" s="35"/>
      <c r="Q4" s="39"/>
      <c r="R4" s="35"/>
      <c r="S4" s="35"/>
      <c r="T4" s="35"/>
      <c r="U4" s="40"/>
      <c r="V4" s="35"/>
      <c r="W4" s="41"/>
      <c r="X4" s="35"/>
      <c r="Y4" s="35"/>
      <c r="Z4" s="35"/>
      <c r="AA4" s="35"/>
      <c r="AB4" s="42"/>
      <c r="AC4" s="35"/>
      <c r="AD4" s="35"/>
      <c r="AE4" s="35"/>
      <c r="AF4" s="35"/>
      <c r="AG4" s="35"/>
      <c r="AH4" s="43"/>
    </row>
    <row r="5" spans="1:34" ht="15.75" thickBot="1" x14ac:dyDescent="0.3">
      <c r="A5" s="34"/>
      <c r="B5" s="47"/>
      <c r="C5" s="35"/>
      <c r="D5" s="35"/>
      <c r="E5" s="35"/>
      <c r="F5" s="35"/>
      <c r="G5" s="35"/>
      <c r="H5" s="35"/>
      <c r="I5" s="35"/>
      <c r="J5" s="35"/>
      <c r="K5" s="35"/>
      <c r="L5" s="35"/>
      <c r="M5" s="35"/>
      <c r="N5" s="35"/>
      <c r="O5" s="35"/>
      <c r="P5" s="35"/>
      <c r="Q5" s="39"/>
      <c r="R5" s="35"/>
      <c r="S5" s="35"/>
      <c r="T5" s="35"/>
      <c r="U5" s="40"/>
      <c r="V5" s="35"/>
      <c r="W5" s="41"/>
      <c r="X5" s="35"/>
      <c r="Y5" s="35"/>
      <c r="Z5" s="35"/>
      <c r="AA5" s="35"/>
      <c r="AB5" s="48"/>
      <c r="AC5" s="35"/>
      <c r="AD5" s="35"/>
      <c r="AE5" s="35"/>
      <c r="AF5" s="35"/>
      <c r="AG5" s="35"/>
      <c r="AH5" s="43"/>
    </row>
    <row r="6" spans="1:34" x14ac:dyDescent="0.25">
      <c r="A6" s="34"/>
      <c r="B6" s="35"/>
      <c r="C6" s="49"/>
      <c r="D6" s="50"/>
      <c r="E6" s="50"/>
      <c r="F6" s="51"/>
      <c r="G6" s="51" t="s">
        <v>0</v>
      </c>
      <c r="H6" s="51"/>
      <c r="I6" s="51"/>
      <c r="J6" s="51" t="s">
        <v>1</v>
      </c>
      <c r="K6" s="51"/>
      <c r="L6" s="51" t="s">
        <v>2</v>
      </c>
      <c r="M6" s="51"/>
      <c r="N6" s="51"/>
      <c r="O6" s="51"/>
      <c r="P6" s="51" t="s">
        <v>3</v>
      </c>
      <c r="Q6" s="52"/>
      <c r="R6" s="51" t="s">
        <v>5</v>
      </c>
      <c r="S6" s="51"/>
      <c r="T6" s="51" t="s">
        <v>4</v>
      </c>
      <c r="U6" s="53"/>
      <c r="V6" s="51" t="s">
        <v>6</v>
      </c>
      <c r="W6" s="54"/>
      <c r="X6" s="51"/>
      <c r="Y6" s="51"/>
      <c r="Z6" s="51"/>
      <c r="AA6" s="51" t="s">
        <v>141</v>
      </c>
      <c r="AB6" s="42"/>
      <c r="AC6" s="51" t="s">
        <v>8</v>
      </c>
      <c r="AD6" s="51"/>
      <c r="AE6" s="51"/>
      <c r="AF6" s="51"/>
      <c r="AG6" s="55"/>
      <c r="AH6" s="43"/>
    </row>
    <row r="7" spans="1:34" ht="12.6" customHeight="1" x14ac:dyDescent="0.25">
      <c r="A7" s="34"/>
      <c r="B7" s="35"/>
      <c r="C7" s="56"/>
      <c r="D7" s="35"/>
      <c r="E7" s="189"/>
      <c r="F7" s="190"/>
      <c r="G7" s="35"/>
      <c r="H7" s="159" t="s">
        <v>9</v>
      </c>
      <c r="I7" s="160"/>
      <c r="J7" s="35"/>
      <c r="K7" s="165">
        <v>38</v>
      </c>
      <c r="L7" s="35"/>
      <c r="M7" s="168" t="s">
        <v>65</v>
      </c>
      <c r="N7" s="195"/>
      <c r="O7" s="196"/>
      <c r="P7" s="35"/>
      <c r="Q7" s="177"/>
      <c r="R7" s="35"/>
      <c r="S7" s="180"/>
      <c r="T7" s="35"/>
      <c r="U7" s="183">
        <v>0</v>
      </c>
      <c r="V7" s="35"/>
      <c r="W7" s="186">
        <f>U7*K7</f>
        <v>0</v>
      </c>
      <c r="X7" s="35"/>
      <c r="Y7" s="35"/>
      <c r="Z7" s="35"/>
      <c r="AA7" s="35"/>
      <c r="AB7" s="180"/>
      <c r="AC7" s="35"/>
      <c r="AD7" s="203"/>
      <c r="AE7" s="145"/>
      <c r="AF7" s="146"/>
      <c r="AG7" s="57"/>
      <c r="AH7" s="43"/>
    </row>
    <row r="8" spans="1:34" x14ac:dyDescent="0.25">
      <c r="A8" s="34"/>
      <c r="B8" s="35"/>
      <c r="C8" s="58"/>
      <c r="D8" s="35"/>
      <c r="E8" s="191"/>
      <c r="F8" s="192"/>
      <c r="G8" s="35"/>
      <c r="H8" s="161"/>
      <c r="I8" s="162"/>
      <c r="J8" s="35"/>
      <c r="K8" s="166"/>
      <c r="L8" s="35"/>
      <c r="M8" s="197"/>
      <c r="N8" s="198"/>
      <c r="O8" s="199"/>
      <c r="P8" s="35"/>
      <c r="Q8" s="178"/>
      <c r="R8" s="35"/>
      <c r="S8" s="181"/>
      <c r="T8" s="35"/>
      <c r="U8" s="184"/>
      <c r="V8" s="35"/>
      <c r="W8" s="187"/>
      <c r="X8" s="35"/>
      <c r="Y8" s="35"/>
      <c r="Z8" s="35"/>
      <c r="AA8" s="35"/>
      <c r="AB8" s="181"/>
      <c r="AC8" s="35"/>
      <c r="AD8" s="147"/>
      <c r="AE8" s="148"/>
      <c r="AF8" s="149"/>
      <c r="AG8" s="57"/>
      <c r="AH8" s="43"/>
    </row>
    <row r="9" spans="1:34" x14ac:dyDescent="0.25">
      <c r="A9" s="34"/>
      <c r="B9" s="35"/>
      <c r="C9" s="56"/>
      <c r="D9" s="35"/>
      <c r="E9" s="191"/>
      <c r="F9" s="192"/>
      <c r="G9" s="35"/>
      <c r="H9" s="161"/>
      <c r="I9" s="162"/>
      <c r="J9" s="35"/>
      <c r="K9" s="166"/>
      <c r="L9" s="35"/>
      <c r="M9" s="197"/>
      <c r="N9" s="198"/>
      <c r="O9" s="199"/>
      <c r="P9" s="35"/>
      <c r="Q9" s="178"/>
      <c r="R9" s="35"/>
      <c r="S9" s="181"/>
      <c r="T9" s="35"/>
      <c r="U9" s="184"/>
      <c r="V9" s="35"/>
      <c r="W9" s="187"/>
      <c r="X9" s="35"/>
      <c r="Y9" s="35"/>
      <c r="Z9" s="35"/>
      <c r="AA9" s="35"/>
      <c r="AB9" s="181"/>
      <c r="AC9" s="35"/>
      <c r="AD9" s="147"/>
      <c r="AE9" s="148"/>
      <c r="AF9" s="149"/>
      <c r="AG9" s="57"/>
      <c r="AH9" s="43"/>
    </row>
    <row r="10" spans="1:34" x14ac:dyDescent="0.25">
      <c r="A10" s="34"/>
      <c r="B10" s="35"/>
      <c r="C10" s="56" t="s">
        <v>10</v>
      </c>
      <c r="D10" s="35"/>
      <c r="E10" s="191"/>
      <c r="F10" s="192"/>
      <c r="G10" s="35"/>
      <c r="H10" s="161"/>
      <c r="I10" s="162"/>
      <c r="J10" s="35"/>
      <c r="K10" s="166"/>
      <c r="L10" s="35"/>
      <c r="M10" s="197"/>
      <c r="N10" s="198"/>
      <c r="O10" s="199"/>
      <c r="P10" s="35"/>
      <c r="Q10" s="178"/>
      <c r="R10" s="35"/>
      <c r="S10" s="181"/>
      <c r="T10" s="35"/>
      <c r="U10" s="184"/>
      <c r="V10" s="35"/>
      <c r="W10" s="187"/>
      <c r="X10" s="35"/>
      <c r="Y10" s="35"/>
      <c r="Z10" s="35"/>
      <c r="AA10" s="35"/>
      <c r="AB10" s="181"/>
      <c r="AC10" s="35"/>
      <c r="AD10" s="147"/>
      <c r="AE10" s="148"/>
      <c r="AF10" s="149"/>
      <c r="AG10" s="57"/>
      <c r="AH10" s="43"/>
    </row>
    <row r="11" spans="1:34" x14ac:dyDescent="0.25">
      <c r="A11" s="34"/>
      <c r="B11" s="35"/>
      <c r="C11" s="56" t="s">
        <v>11</v>
      </c>
      <c r="D11" s="35"/>
      <c r="E11" s="191"/>
      <c r="F11" s="192"/>
      <c r="G11" s="35"/>
      <c r="H11" s="161"/>
      <c r="I11" s="162"/>
      <c r="J11" s="35"/>
      <c r="K11" s="166"/>
      <c r="L11" s="35"/>
      <c r="M11" s="197"/>
      <c r="N11" s="198"/>
      <c r="O11" s="199"/>
      <c r="P11" s="35"/>
      <c r="Q11" s="178"/>
      <c r="R11" s="35"/>
      <c r="S11" s="181"/>
      <c r="T11" s="35"/>
      <c r="U11" s="184"/>
      <c r="V11" s="35"/>
      <c r="W11" s="187"/>
      <c r="X11" s="35"/>
      <c r="Y11" s="35"/>
      <c r="Z11" s="35"/>
      <c r="AA11" s="35"/>
      <c r="AB11" s="181"/>
      <c r="AC11" s="35"/>
      <c r="AD11" s="147"/>
      <c r="AE11" s="148"/>
      <c r="AF11" s="149"/>
      <c r="AG11" s="57"/>
      <c r="AH11" s="43"/>
    </row>
    <row r="12" spans="1:34" x14ac:dyDescent="0.25">
      <c r="A12" s="34"/>
      <c r="B12" s="35"/>
      <c r="C12" s="56"/>
      <c r="D12" s="35"/>
      <c r="E12" s="191"/>
      <c r="F12" s="192"/>
      <c r="G12" s="35"/>
      <c r="H12" s="161"/>
      <c r="I12" s="162"/>
      <c r="J12" s="35"/>
      <c r="K12" s="166"/>
      <c r="L12" s="35"/>
      <c r="M12" s="197"/>
      <c r="N12" s="198"/>
      <c r="O12" s="199"/>
      <c r="P12" s="35"/>
      <c r="Q12" s="178"/>
      <c r="R12" s="35"/>
      <c r="S12" s="181"/>
      <c r="T12" s="35"/>
      <c r="U12" s="184"/>
      <c r="V12" s="35"/>
      <c r="W12" s="187"/>
      <c r="X12" s="35"/>
      <c r="Y12" s="35"/>
      <c r="Z12" s="35"/>
      <c r="AA12" s="35"/>
      <c r="AB12" s="181"/>
      <c r="AC12" s="35"/>
      <c r="AD12" s="147"/>
      <c r="AE12" s="148"/>
      <c r="AF12" s="149"/>
      <c r="AG12" s="57"/>
      <c r="AH12" s="43"/>
    </row>
    <row r="13" spans="1:34" x14ac:dyDescent="0.25">
      <c r="A13" s="34"/>
      <c r="B13" s="35"/>
      <c r="C13" s="56"/>
      <c r="D13" s="35"/>
      <c r="E13" s="191"/>
      <c r="F13" s="192"/>
      <c r="G13" s="35"/>
      <c r="H13" s="161"/>
      <c r="I13" s="162"/>
      <c r="J13" s="35"/>
      <c r="K13" s="166"/>
      <c r="L13" s="35"/>
      <c r="M13" s="197"/>
      <c r="N13" s="198"/>
      <c r="O13" s="199"/>
      <c r="P13" s="35"/>
      <c r="Q13" s="178"/>
      <c r="R13" s="35"/>
      <c r="S13" s="181"/>
      <c r="T13" s="35"/>
      <c r="U13" s="184"/>
      <c r="V13" s="35"/>
      <c r="W13" s="187"/>
      <c r="X13" s="35"/>
      <c r="Y13" s="35"/>
      <c r="Z13" s="35"/>
      <c r="AA13" s="35"/>
      <c r="AB13" s="181"/>
      <c r="AC13" s="35"/>
      <c r="AD13" s="147"/>
      <c r="AE13" s="148"/>
      <c r="AF13" s="149"/>
      <c r="AG13" s="57"/>
      <c r="AH13" s="43"/>
    </row>
    <row r="14" spans="1:34" x14ac:dyDescent="0.25">
      <c r="A14" s="34"/>
      <c r="B14" s="35"/>
      <c r="C14" s="56"/>
      <c r="D14" s="35"/>
      <c r="E14" s="191"/>
      <c r="F14" s="192"/>
      <c r="G14" s="35"/>
      <c r="H14" s="161"/>
      <c r="I14" s="162"/>
      <c r="J14" s="35"/>
      <c r="K14" s="166"/>
      <c r="L14" s="35"/>
      <c r="M14" s="197"/>
      <c r="N14" s="198"/>
      <c r="O14" s="199"/>
      <c r="P14" s="35"/>
      <c r="Q14" s="178"/>
      <c r="R14" s="35"/>
      <c r="S14" s="181"/>
      <c r="T14" s="35"/>
      <c r="U14" s="184"/>
      <c r="V14" s="35"/>
      <c r="W14" s="187"/>
      <c r="X14" s="35"/>
      <c r="Y14" s="35"/>
      <c r="Z14" s="35"/>
      <c r="AA14" s="35"/>
      <c r="AB14" s="181"/>
      <c r="AC14" s="35"/>
      <c r="AD14" s="147"/>
      <c r="AE14" s="148"/>
      <c r="AF14" s="149"/>
      <c r="AG14" s="57"/>
      <c r="AH14" s="43"/>
    </row>
    <row r="15" spans="1:34" x14ac:dyDescent="0.25">
      <c r="A15" s="34"/>
      <c r="B15" s="35"/>
      <c r="C15" s="56"/>
      <c r="D15" s="35"/>
      <c r="E15" s="191"/>
      <c r="F15" s="192"/>
      <c r="G15" s="35"/>
      <c r="H15" s="161"/>
      <c r="I15" s="162"/>
      <c r="J15" s="35"/>
      <c r="K15" s="166"/>
      <c r="L15" s="35"/>
      <c r="M15" s="197"/>
      <c r="N15" s="198"/>
      <c r="O15" s="199"/>
      <c r="P15" s="35"/>
      <c r="Q15" s="178"/>
      <c r="R15" s="35"/>
      <c r="S15" s="181"/>
      <c r="T15" s="35"/>
      <c r="U15" s="184"/>
      <c r="V15" s="35"/>
      <c r="W15" s="187"/>
      <c r="X15" s="35"/>
      <c r="Y15" s="35"/>
      <c r="Z15" s="35"/>
      <c r="AA15" s="35"/>
      <c r="AB15" s="181"/>
      <c r="AC15" s="35"/>
      <c r="AD15" s="147"/>
      <c r="AE15" s="148"/>
      <c r="AF15" s="149"/>
      <c r="AG15" s="57"/>
      <c r="AH15" s="43"/>
    </row>
    <row r="16" spans="1:34" x14ac:dyDescent="0.25">
      <c r="A16" s="34"/>
      <c r="B16" s="35"/>
      <c r="C16" s="56"/>
      <c r="D16" s="35"/>
      <c r="E16" s="191"/>
      <c r="F16" s="192"/>
      <c r="G16" s="35"/>
      <c r="H16" s="161"/>
      <c r="I16" s="162"/>
      <c r="J16" s="35"/>
      <c r="K16" s="166"/>
      <c r="L16" s="35"/>
      <c r="M16" s="197"/>
      <c r="N16" s="198"/>
      <c r="O16" s="199"/>
      <c r="P16" s="35"/>
      <c r="Q16" s="178"/>
      <c r="R16" s="35"/>
      <c r="S16" s="181"/>
      <c r="T16" s="35"/>
      <c r="U16" s="184"/>
      <c r="V16" s="35"/>
      <c r="W16" s="187"/>
      <c r="X16" s="35"/>
      <c r="Y16" s="35"/>
      <c r="Z16" s="35"/>
      <c r="AA16" s="35"/>
      <c r="AB16" s="181"/>
      <c r="AC16" s="35"/>
      <c r="AD16" s="147"/>
      <c r="AE16" s="148"/>
      <c r="AF16" s="149"/>
      <c r="AG16" s="57"/>
      <c r="AH16" s="43"/>
    </row>
    <row r="17" spans="1:34" x14ac:dyDescent="0.25">
      <c r="A17" s="34"/>
      <c r="B17" s="35"/>
      <c r="C17" s="56"/>
      <c r="D17" s="35"/>
      <c r="E17" s="191"/>
      <c r="F17" s="192"/>
      <c r="G17" s="35"/>
      <c r="H17" s="161"/>
      <c r="I17" s="162"/>
      <c r="J17" s="35"/>
      <c r="K17" s="166"/>
      <c r="L17" s="35"/>
      <c r="M17" s="197"/>
      <c r="N17" s="198"/>
      <c r="O17" s="199"/>
      <c r="P17" s="35"/>
      <c r="Q17" s="178"/>
      <c r="R17" s="35"/>
      <c r="S17" s="181"/>
      <c r="T17" s="35"/>
      <c r="U17" s="184"/>
      <c r="V17" s="35"/>
      <c r="W17" s="187"/>
      <c r="X17" s="35"/>
      <c r="Y17" s="35"/>
      <c r="Z17" s="35"/>
      <c r="AA17" s="35"/>
      <c r="AB17" s="181"/>
      <c r="AC17" s="35"/>
      <c r="AD17" s="147"/>
      <c r="AE17" s="148"/>
      <c r="AF17" s="149"/>
      <c r="AG17" s="57"/>
      <c r="AH17" s="43"/>
    </row>
    <row r="18" spans="1:34" x14ac:dyDescent="0.25">
      <c r="A18" s="34"/>
      <c r="B18" s="35"/>
      <c r="C18" s="56"/>
      <c r="D18" s="35"/>
      <c r="E18" s="191"/>
      <c r="F18" s="192"/>
      <c r="G18" s="35"/>
      <c r="H18" s="161"/>
      <c r="I18" s="162"/>
      <c r="J18" s="35"/>
      <c r="K18" s="166"/>
      <c r="L18" s="35"/>
      <c r="M18" s="197"/>
      <c r="N18" s="198"/>
      <c r="O18" s="199"/>
      <c r="P18" s="35"/>
      <c r="Q18" s="178"/>
      <c r="R18" s="35"/>
      <c r="S18" s="181"/>
      <c r="T18" s="35"/>
      <c r="U18" s="184"/>
      <c r="V18" s="35"/>
      <c r="W18" s="187"/>
      <c r="X18" s="35"/>
      <c r="Y18" s="35"/>
      <c r="Z18" s="35"/>
      <c r="AA18" s="35"/>
      <c r="AB18" s="181"/>
      <c r="AC18" s="35"/>
      <c r="AD18" s="147"/>
      <c r="AE18" s="148"/>
      <c r="AF18" s="149"/>
      <c r="AG18" s="57"/>
      <c r="AH18" s="43"/>
    </row>
    <row r="19" spans="1:34" x14ac:dyDescent="0.25">
      <c r="A19" s="34"/>
      <c r="B19" s="35"/>
      <c r="C19" s="56"/>
      <c r="D19" s="35"/>
      <c r="E19" s="193"/>
      <c r="F19" s="194"/>
      <c r="G19" s="35"/>
      <c r="H19" s="163"/>
      <c r="I19" s="164"/>
      <c r="J19" s="35"/>
      <c r="K19" s="167"/>
      <c r="L19" s="35"/>
      <c r="M19" s="200"/>
      <c r="N19" s="201"/>
      <c r="O19" s="202"/>
      <c r="P19" s="35"/>
      <c r="Q19" s="179"/>
      <c r="R19" s="35"/>
      <c r="S19" s="182"/>
      <c r="T19" s="35"/>
      <c r="U19" s="185"/>
      <c r="V19" s="35"/>
      <c r="W19" s="188"/>
      <c r="X19" s="35"/>
      <c r="Y19" s="35"/>
      <c r="Z19" s="35"/>
      <c r="AA19" s="35"/>
      <c r="AB19" s="182"/>
      <c r="AC19" s="35"/>
      <c r="AD19" s="150"/>
      <c r="AE19" s="151"/>
      <c r="AF19" s="152"/>
      <c r="AG19" s="57"/>
      <c r="AH19" s="43"/>
    </row>
    <row r="20" spans="1:34" x14ac:dyDescent="0.25">
      <c r="A20" s="34"/>
      <c r="B20" s="35"/>
      <c r="C20" s="56"/>
      <c r="D20" s="47"/>
      <c r="E20" s="47"/>
      <c r="F20" s="35"/>
      <c r="G20" s="35" t="s">
        <v>0</v>
      </c>
      <c r="H20" s="35"/>
      <c r="I20" s="35"/>
      <c r="J20" s="35" t="s">
        <v>1</v>
      </c>
      <c r="K20" s="35"/>
      <c r="L20" s="35" t="s">
        <v>2</v>
      </c>
      <c r="M20" s="35"/>
      <c r="N20" s="35"/>
      <c r="O20" s="35"/>
      <c r="P20" s="35" t="s">
        <v>3</v>
      </c>
      <c r="Q20" s="39"/>
      <c r="R20" s="35" t="s">
        <v>5</v>
      </c>
      <c r="S20" s="35"/>
      <c r="T20" s="35" t="s">
        <v>4</v>
      </c>
      <c r="U20" s="40"/>
      <c r="V20" s="35" t="s">
        <v>6</v>
      </c>
      <c r="W20" s="41"/>
      <c r="X20" s="35"/>
      <c r="Y20" s="35"/>
      <c r="Z20" s="35"/>
      <c r="AA20" s="35" t="s">
        <v>7</v>
      </c>
      <c r="AB20" s="42"/>
      <c r="AC20" s="35" t="s">
        <v>8</v>
      </c>
      <c r="AD20" s="35"/>
      <c r="AE20" s="35"/>
      <c r="AF20" s="35"/>
      <c r="AG20" s="57"/>
      <c r="AH20" s="43"/>
    </row>
    <row r="21" spans="1:34" ht="12.6" customHeight="1" x14ac:dyDescent="0.25">
      <c r="A21" s="34"/>
      <c r="B21" s="35"/>
      <c r="C21" s="56"/>
      <c r="D21" s="35"/>
      <c r="E21" s="189"/>
      <c r="F21" s="190"/>
      <c r="G21" s="35"/>
      <c r="H21" s="159" t="s">
        <v>9</v>
      </c>
      <c r="I21" s="160"/>
      <c r="J21" s="35"/>
      <c r="K21" s="165">
        <v>48</v>
      </c>
      <c r="L21" s="35"/>
      <c r="M21" s="168" t="s">
        <v>66</v>
      </c>
      <c r="N21" s="195"/>
      <c r="O21" s="196"/>
      <c r="P21" s="35"/>
      <c r="Q21" s="177"/>
      <c r="R21" s="35"/>
      <c r="S21" s="180"/>
      <c r="T21" s="35"/>
      <c r="U21" s="183">
        <v>0</v>
      </c>
      <c r="V21" s="35"/>
      <c r="W21" s="186">
        <f>U21*K21</f>
        <v>0</v>
      </c>
      <c r="X21" s="35"/>
      <c r="Y21" s="35"/>
      <c r="Z21" s="35"/>
      <c r="AA21" s="35"/>
      <c r="AB21" s="180"/>
      <c r="AC21" s="35"/>
      <c r="AD21" s="203"/>
      <c r="AE21" s="145"/>
      <c r="AF21" s="146"/>
      <c r="AG21" s="57"/>
      <c r="AH21" s="43"/>
    </row>
    <row r="22" spans="1:34" x14ac:dyDescent="0.25">
      <c r="A22" s="34"/>
      <c r="B22" s="35"/>
      <c r="C22" s="58"/>
      <c r="D22" s="35"/>
      <c r="E22" s="191"/>
      <c r="F22" s="192"/>
      <c r="G22" s="35"/>
      <c r="H22" s="161"/>
      <c r="I22" s="162"/>
      <c r="J22" s="35"/>
      <c r="K22" s="166"/>
      <c r="L22" s="35"/>
      <c r="M22" s="197"/>
      <c r="N22" s="198"/>
      <c r="O22" s="199"/>
      <c r="P22" s="35"/>
      <c r="Q22" s="178"/>
      <c r="R22" s="35"/>
      <c r="S22" s="181"/>
      <c r="T22" s="35"/>
      <c r="U22" s="184"/>
      <c r="V22" s="35"/>
      <c r="W22" s="187"/>
      <c r="X22" s="35"/>
      <c r="Y22" s="35"/>
      <c r="Z22" s="35"/>
      <c r="AA22" s="35"/>
      <c r="AB22" s="181"/>
      <c r="AC22" s="35"/>
      <c r="AD22" s="147"/>
      <c r="AE22" s="148"/>
      <c r="AF22" s="149"/>
      <c r="AG22" s="57"/>
      <c r="AH22" s="43"/>
    </row>
    <row r="23" spans="1:34" x14ac:dyDescent="0.25">
      <c r="A23" s="34"/>
      <c r="B23" s="35"/>
      <c r="C23" s="56" t="s">
        <v>10</v>
      </c>
      <c r="D23" s="35"/>
      <c r="E23" s="191"/>
      <c r="F23" s="192"/>
      <c r="G23" s="35"/>
      <c r="H23" s="161"/>
      <c r="I23" s="162"/>
      <c r="J23" s="35"/>
      <c r="K23" s="166"/>
      <c r="L23" s="35"/>
      <c r="M23" s="197"/>
      <c r="N23" s="198"/>
      <c r="O23" s="199"/>
      <c r="P23" s="35"/>
      <c r="Q23" s="178"/>
      <c r="R23" s="35"/>
      <c r="S23" s="181"/>
      <c r="T23" s="35"/>
      <c r="U23" s="184"/>
      <c r="V23" s="35"/>
      <c r="W23" s="187"/>
      <c r="X23" s="35"/>
      <c r="Y23" s="35"/>
      <c r="Z23" s="35"/>
      <c r="AA23" s="35"/>
      <c r="AB23" s="181"/>
      <c r="AC23" s="35"/>
      <c r="AD23" s="147"/>
      <c r="AE23" s="148"/>
      <c r="AF23" s="149"/>
      <c r="AG23" s="57"/>
      <c r="AH23" s="43"/>
    </row>
    <row r="24" spans="1:34" x14ac:dyDescent="0.25">
      <c r="A24" s="34"/>
      <c r="B24" s="35"/>
      <c r="C24" s="56" t="s">
        <v>12</v>
      </c>
      <c r="D24" s="35"/>
      <c r="E24" s="191"/>
      <c r="F24" s="192"/>
      <c r="G24" s="35"/>
      <c r="H24" s="161"/>
      <c r="I24" s="162"/>
      <c r="J24" s="35"/>
      <c r="K24" s="166"/>
      <c r="L24" s="35"/>
      <c r="M24" s="197"/>
      <c r="N24" s="198"/>
      <c r="O24" s="199"/>
      <c r="P24" s="35"/>
      <c r="Q24" s="178"/>
      <c r="R24" s="35"/>
      <c r="S24" s="181"/>
      <c r="T24" s="35"/>
      <c r="U24" s="184"/>
      <c r="V24" s="35"/>
      <c r="W24" s="187"/>
      <c r="X24" s="35"/>
      <c r="Y24" s="35"/>
      <c r="Z24" s="35"/>
      <c r="AA24" s="35"/>
      <c r="AB24" s="181"/>
      <c r="AC24" s="35"/>
      <c r="AD24" s="147"/>
      <c r="AE24" s="148"/>
      <c r="AF24" s="149"/>
      <c r="AG24" s="57"/>
      <c r="AH24" s="43"/>
    </row>
    <row r="25" spans="1:34" x14ac:dyDescent="0.25">
      <c r="A25" s="34"/>
      <c r="B25" s="35"/>
      <c r="C25" s="56"/>
      <c r="D25" s="35"/>
      <c r="E25" s="191"/>
      <c r="F25" s="192"/>
      <c r="G25" s="35"/>
      <c r="H25" s="161"/>
      <c r="I25" s="162"/>
      <c r="J25" s="35"/>
      <c r="K25" s="166"/>
      <c r="L25" s="35"/>
      <c r="M25" s="197"/>
      <c r="N25" s="198"/>
      <c r="O25" s="199"/>
      <c r="P25" s="35"/>
      <c r="Q25" s="178"/>
      <c r="R25" s="35"/>
      <c r="S25" s="181"/>
      <c r="T25" s="35"/>
      <c r="U25" s="184"/>
      <c r="V25" s="35"/>
      <c r="W25" s="187"/>
      <c r="X25" s="35"/>
      <c r="Y25" s="35"/>
      <c r="Z25" s="35"/>
      <c r="AA25" s="35"/>
      <c r="AB25" s="181"/>
      <c r="AC25" s="35"/>
      <c r="AD25" s="147"/>
      <c r="AE25" s="148"/>
      <c r="AF25" s="149"/>
      <c r="AG25" s="57"/>
      <c r="AH25" s="43"/>
    </row>
    <row r="26" spans="1:34" x14ac:dyDescent="0.25">
      <c r="A26" s="34"/>
      <c r="B26" s="35"/>
      <c r="C26" s="56"/>
      <c r="D26" s="35"/>
      <c r="E26" s="191"/>
      <c r="F26" s="192"/>
      <c r="G26" s="35"/>
      <c r="H26" s="161"/>
      <c r="I26" s="162"/>
      <c r="J26" s="35"/>
      <c r="K26" s="166"/>
      <c r="L26" s="35"/>
      <c r="M26" s="197"/>
      <c r="N26" s="198"/>
      <c r="O26" s="199"/>
      <c r="P26" s="35"/>
      <c r="Q26" s="178"/>
      <c r="R26" s="35"/>
      <c r="S26" s="181"/>
      <c r="T26" s="35"/>
      <c r="U26" s="184"/>
      <c r="V26" s="35"/>
      <c r="W26" s="187"/>
      <c r="X26" s="35"/>
      <c r="Y26" s="35"/>
      <c r="Z26" s="35"/>
      <c r="AA26" s="35"/>
      <c r="AB26" s="181"/>
      <c r="AC26" s="35"/>
      <c r="AD26" s="147"/>
      <c r="AE26" s="148"/>
      <c r="AF26" s="149"/>
      <c r="AG26" s="57"/>
      <c r="AH26" s="43"/>
    </row>
    <row r="27" spans="1:34" x14ac:dyDescent="0.25">
      <c r="A27" s="34"/>
      <c r="B27" s="35"/>
      <c r="C27" s="56"/>
      <c r="D27" s="35"/>
      <c r="E27" s="191"/>
      <c r="F27" s="192"/>
      <c r="G27" s="35"/>
      <c r="H27" s="161"/>
      <c r="I27" s="162"/>
      <c r="J27" s="35"/>
      <c r="K27" s="166"/>
      <c r="L27" s="35"/>
      <c r="M27" s="197"/>
      <c r="N27" s="198"/>
      <c r="O27" s="199"/>
      <c r="P27" s="35"/>
      <c r="Q27" s="178"/>
      <c r="R27" s="35"/>
      <c r="S27" s="181"/>
      <c r="T27" s="35"/>
      <c r="U27" s="184"/>
      <c r="V27" s="35"/>
      <c r="W27" s="187"/>
      <c r="X27" s="35"/>
      <c r="Y27" s="35"/>
      <c r="Z27" s="35"/>
      <c r="AA27" s="35"/>
      <c r="AB27" s="181"/>
      <c r="AC27" s="35"/>
      <c r="AD27" s="147"/>
      <c r="AE27" s="148"/>
      <c r="AF27" s="149"/>
      <c r="AG27" s="57"/>
      <c r="AH27" s="43"/>
    </row>
    <row r="28" spans="1:34" x14ac:dyDescent="0.25">
      <c r="A28" s="34"/>
      <c r="B28" s="35"/>
      <c r="C28" s="56"/>
      <c r="D28" s="35"/>
      <c r="E28" s="191"/>
      <c r="F28" s="192"/>
      <c r="G28" s="35"/>
      <c r="H28" s="161"/>
      <c r="I28" s="162"/>
      <c r="J28" s="35"/>
      <c r="K28" s="166"/>
      <c r="L28" s="35"/>
      <c r="M28" s="197"/>
      <c r="N28" s="198"/>
      <c r="O28" s="199"/>
      <c r="P28" s="35"/>
      <c r="Q28" s="178"/>
      <c r="R28" s="35"/>
      <c r="S28" s="181"/>
      <c r="T28" s="35"/>
      <c r="U28" s="184"/>
      <c r="V28" s="35"/>
      <c r="W28" s="187"/>
      <c r="X28" s="35"/>
      <c r="Y28" s="35"/>
      <c r="Z28" s="35"/>
      <c r="AA28" s="35"/>
      <c r="AB28" s="181"/>
      <c r="AC28" s="35"/>
      <c r="AD28" s="147"/>
      <c r="AE28" s="148"/>
      <c r="AF28" s="149"/>
      <c r="AG28" s="57"/>
      <c r="AH28" s="43"/>
    </row>
    <row r="29" spans="1:34" x14ac:dyDescent="0.25">
      <c r="A29" s="34"/>
      <c r="B29" s="35"/>
      <c r="C29" s="56"/>
      <c r="D29" s="35"/>
      <c r="E29" s="191"/>
      <c r="F29" s="192"/>
      <c r="G29" s="35"/>
      <c r="H29" s="161"/>
      <c r="I29" s="162"/>
      <c r="J29" s="35"/>
      <c r="K29" s="166"/>
      <c r="L29" s="35"/>
      <c r="M29" s="197"/>
      <c r="N29" s="198"/>
      <c r="O29" s="199"/>
      <c r="P29" s="35"/>
      <c r="Q29" s="178"/>
      <c r="R29" s="35"/>
      <c r="S29" s="181"/>
      <c r="T29" s="35"/>
      <c r="U29" s="184"/>
      <c r="V29" s="35"/>
      <c r="W29" s="187"/>
      <c r="X29" s="35"/>
      <c r="Y29" s="35"/>
      <c r="Z29" s="35"/>
      <c r="AA29" s="35"/>
      <c r="AB29" s="181"/>
      <c r="AC29" s="35"/>
      <c r="AD29" s="147"/>
      <c r="AE29" s="148"/>
      <c r="AF29" s="149"/>
      <c r="AG29" s="57"/>
      <c r="AH29" s="43"/>
    </row>
    <row r="30" spans="1:34" x14ac:dyDescent="0.25">
      <c r="A30" s="34"/>
      <c r="B30" s="35"/>
      <c r="C30" s="56"/>
      <c r="D30" s="35"/>
      <c r="E30" s="191"/>
      <c r="F30" s="192"/>
      <c r="G30" s="35"/>
      <c r="H30" s="161"/>
      <c r="I30" s="162"/>
      <c r="J30" s="35"/>
      <c r="K30" s="166"/>
      <c r="L30" s="35"/>
      <c r="M30" s="197"/>
      <c r="N30" s="198"/>
      <c r="O30" s="199"/>
      <c r="P30" s="35"/>
      <c r="Q30" s="178"/>
      <c r="R30" s="35"/>
      <c r="S30" s="181"/>
      <c r="T30" s="35"/>
      <c r="U30" s="184"/>
      <c r="V30" s="35"/>
      <c r="W30" s="187"/>
      <c r="X30" s="35"/>
      <c r="Y30" s="35"/>
      <c r="Z30" s="35"/>
      <c r="AA30" s="35"/>
      <c r="AB30" s="181"/>
      <c r="AC30" s="35"/>
      <c r="AD30" s="147"/>
      <c r="AE30" s="148"/>
      <c r="AF30" s="149"/>
      <c r="AG30" s="57"/>
      <c r="AH30" s="43"/>
    </row>
    <row r="31" spans="1:34" x14ac:dyDescent="0.25">
      <c r="A31" s="34"/>
      <c r="B31" s="35"/>
      <c r="C31" s="56"/>
      <c r="D31" s="35"/>
      <c r="E31" s="191"/>
      <c r="F31" s="192"/>
      <c r="G31" s="35"/>
      <c r="H31" s="161"/>
      <c r="I31" s="162"/>
      <c r="J31" s="35"/>
      <c r="K31" s="166"/>
      <c r="L31" s="35"/>
      <c r="M31" s="197"/>
      <c r="N31" s="198"/>
      <c r="O31" s="199"/>
      <c r="P31" s="35"/>
      <c r="Q31" s="178"/>
      <c r="R31" s="35"/>
      <c r="S31" s="181"/>
      <c r="T31" s="35"/>
      <c r="U31" s="184"/>
      <c r="V31" s="35"/>
      <c r="W31" s="187"/>
      <c r="X31" s="35"/>
      <c r="Y31" s="35"/>
      <c r="Z31" s="35"/>
      <c r="AA31" s="35"/>
      <c r="AB31" s="181"/>
      <c r="AC31" s="35"/>
      <c r="AD31" s="147"/>
      <c r="AE31" s="148"/>
      <c r="AF31" s="149"/>
      <c r="AG31" s="57"/>
      <c r="AH31" s="43"/>
    </row>
    <row r="32" spans="1:34" x14ac:dyDescent="0.25">
      <c r="A32" s="34"/>
      <c r="B32" s="35"/>
      <c r="C32" s="56"/>
      <c r="D32" s="35"/>
      <c r="E32" s="191"/>
      <c r="F32" s="192"/>
      <c r="G32" s="35"/>
      <c r="H32" s="161"/>
      <c r="I32" s="162"/>
      <c r="J32" s="35"/>
      <c r="K32" s="166"/>
      <c r="L32" s="35"/>
      <c r="M32" s="197"/>
      <c r="N32" s="198"/>
      <c r="O32" s="199"/>
      <c r="P32" s="35"/>
      <c r="Q32" s="178"/>
      <c r="R32" s="35"/>
      <c r="S32" s="181"/>
      <c r="T32" s="35"/>
      <c r="U32" s="184"/>
      <c r="V32" s="35"/>
      <c r="W32" s="187"/>
      <c r="X32" s="35"/>
      <c r="Y32" s="35"/>
      <c r="Z32" s="35"/>
      <c r="AA32" s="35"/>
      <c r="AB32" s="181"/>
      <c r="AC32" s="35"/>
      <c r="AD32" s="147"/>
      <c r="AE32" s="148"/>
      <c r="AF32" s="149"/>
      <c r="AG32" s="57"/>
      <c r="AH32" s="43"/>
    </row>
    <row r="33" spans="1:34" x14ac:dyDescent="0.25">
      <c r="A33" s="34"/>
      <c r="B33" s="35"/>
      <c r="C33" s="56"/>
      <c r="D33" s="35"/>
      <c r="E33" s="193"/>
      <c r="F33" s="194"/>
      <c r="G33" s="35"/>
      <c r="H33" s="163"/>
      <c r="I33" s="164"/>
      <c r="J33" s="35"/>
      <c r="K33" s="167"/>
      <c r="L33" s="35"/>
      <c r="M33" s="200"/>
      <c r="N33" s="201"/>
      <c r="O33" s="202"/>
      <c r="P33" s="35"/>
      <c r="Q33" s="179"/>
      <c r="R33" s="35"/>
      <c r="S33" s="182"/>
      <c r="T33" s="35"/>
      <c r="U33" s="185"/>
      <c r="V33" s="35"/>
      <c r="W33" s="188"/>
      <c r="X33" s="35"/>
      <c r="Y33" s="35"/>
      <c r="Z33" s="35"/>
      <c r="AA33" s="35"/>
      <c r="AB33" s="182"/>
      <c r="AC33" s="35"/>
      <c r="AD33" s="150"/>
      <c r="AE33" s="151"/>
      <c r="AF33" s="152"/>
      <c r="AG33" s="57"/>
      <c r="AH33" s="43"/>
    </row>
    <row r="34" spans="1:34" x14ac:dyDescent="0.25">
      <c r="A34" s="34"/>
      <c r="B34" s="35"/>
      <c r="C34" s="56"/>
      <c r="D34" s="47"/>
      <c r="E34" s="47"/>
      <c r="F34" s="35"/>
      <c r="G34" s="35" t="s">
        <v>0</v>
      </c>
      <c r="H34" s="35"/>
      <c r="I34" s="35"/>
      <c r="J34" s="35" t="s">
        <v>1</v>
      </c>
      <c r="K34" s="35"/>
      <c r="L34" s="35" t="s">
        <v>2</v>
      </c>
      <c r="M34" s="35"/>
      <c r="N34" s="35"/>
      <c r="O34" s="35"/>
      <c r="P34" s="35" t="s">
        <v>3</v>
      </c>
      <c r="Q34" s="39"/>
      <c r="R34" s="35" t="s">
        <v>5</v>
      </c>
      <c r="S34" s="35"/>
      <c r="T34" s="35" t="s">
        <v>4</v>
      </c>
      <c r="U34" s="40"/>
      <c r="V34" s="35" t="s">
        <v>6</v>
      </c>
      <c r="W34" s="41"/>
      <c r="X34" s="35"/>
      <c r="Y34" s="35"/>
      <c r="Z34" s="35"/>
      <c r="AA34" s="35" t="s">
        <v>7</v>
      </c>
      <c r="AB34" s="42"/>
      <c r="AC34" s="35" t="s">
        <v>8</v>
      </c>
      <c r="AD34" s="35"/>
      <c r="AE34" s="35"/>
      <c r="AF34" s="35"/>
      <c r="AG34" s="57"/>
      <c r="AH34" s="43"/>
    </row>
    <row r="35" spans="1:34" x14ac:dyDescent="0.25">
      <c r="A35" s="34"/>
      <c r="B35" s="35"/>
      <c r="C35" s="56"/>
      <c r="D35" s="35"/>
      <c r="E35" s="189"/>
      <c r="F35" s="190"/>
      <c r="G35" s="35"/>
      <c r="H35" s="159" t="s">
        <v>9</v>
      </c>
      <c r="I35" s="160"/>
      <c r="J35" s="35"/>
      <c r="K35" s="165">
        <v>12</v>
      </c>
      <c r="L35" s="35"/>
      <c r="M35" s="168" t="s">
        <v>67</v>
      </c>
      <c r="N35" s="195"/>
      <c r="O35" s="196"/>
      <c r="P35" s="35"/>
      <c r="Q35" s="177"/>
      <c r="R35" s="35"/>
      <c r="S35" s="180"/>
      <c r="T35" s="35"/>
      <c r="U35" s="183">
        <v>0</v>
      </c>
      <c r="V35" s="35"/>
      <c r="W35" s="186">
        <f>SUM(K35*U35)</f>
        <v>0</v>
      </c>
      <c r="X35" s="35"/>
      <c r="Y35" s="35"/>
      <c r="Z35" s="35"/>
      <c r="AA35" s="35"/>
      <c r="AB35" s="180"/>
      <c r="AC35" s="35"/>
      <c r="AD35" s="203"/>
      <c r="AE35" s="145"/>
      <c r="AF35" s="146"/>
      <c r="AG35" s="57"/>
      <c r="AH35" s="43"/>
    </row>
    <row r="36" spans="1:34" x14ac:dyDescent="0.25">
      <c r="A36" s="34"/>
      <c r="B36" s="35"/>
      <c r="C36" s="56"/>
      <c r="D36" s="35"/>
      <c r="E36" s="191"/>
      <c r="F36" s="192"/>
      <c r="G36" s="35"/>
      <c r="H36" s="161"/>
      <c r="I36" s="162"/>
      <c r="J36" s="35"/>
      <c r="K36" s="166"/>
      <c r="L36" s="35"/>
      <c r="M36" s="197"/>
      <c r="N36" s="198"/>
      <c r="O36" s="199"/>
      <c r="P36" s="35"/>
      <c r="Q36" s="178"/>
      <c r="R36" s="35"/>
      <c r="S36" s="181"/>
      <c r="T36" s="35"/>
      <c r="U36" s="184"/>
      <c r="V36" s="35"/>
      <c r="W36" s="187"/>
      <c r="X36" s="35"/>
      <c r="Y36" s="35"/>
      <c r="Z36" s="35"/>
      <c r="AA36" s="35"/>
      <c r="AB36" s="181"/>
      <c r="AC36" s="35"/>
      <c r="AD36" s="147"/>
      <c r="AE36" s="148"/>
      <c r="AF36" s="149"/>
      <c r="AG36" s="57"/>
      <c r="AH36" s="43"/>
    </row>
    <row r="37" spans="1:34" x14ac:dyDescent="0.25">
      <c r="A37" s="34"/>
      <c r="B37" s="35"/>
      <c r="C37" s="56" t="s">
        <v>10</v>
      </c>
      <c r="D37" s="35"/>
      <c r="E37" s="191"/>
      <c r="F37" s="192"/>
      <c r="G37" s="35"/>
      <c r="H37" s="161"/>
      <c r="I37" s="162"/>
      <c r="J37" s="35"/>
      <c r="K37" s="166"/>
      <c r="L37" s="35"/>
      <c r="M37" s="197"/>
      <c r="N37" s="198"/>
      <c r="O37" s="199"/>
      <c r="P37" s="35"/>
      <c r="Q37" s="178"/>
      <c r="R37" s="35"/>
      <c r="S37" s="181"/>
      <c r="T37" s="35"/>
      <c r="U37" s="184"/>
      <c r="V37" s="35"/>
      <c r="W37" s="187"/>
      <c r="X37" s="35"/>
      <c r="Y37" s="35"/>
      <c r="Z37" s="35"/>
      <c r="AA37" s="35"/>
      <c r="AB37" s="181"/>
      <c r="AC37" s="35"/>
      <c r="AD37" s="147"/>
      <c r="AE37" s="148"/>
      <c r="AF37" s="149"/>
      <c r="AG37" s="57"/>
      <c r="AH37" s="43"/>
    </row>
    <row r="38" spans="1:34" x14ac:dyDescent="0.25">
      <c r="A38" s="34"/>
      <c r="B38" s="35"/>
      <c r="C38" s="56" t="s">
        <v>13</v>
      </c>
      <c r="D38" s="35"/>
      <c r="E38" s="191"/>
      <c r="F38" s="192"/>
      <c r="G38" s="35"/>
      <c r="H38" s="161"/>
      <c r="I38" s="162"/>
      <c r="J38" s="35"/>
      <c r="K38" s="166"/>
      <c r="L38" s="35"/>
      <c r="M38" s="197"/>
      <c r="N38" s="198"/>
      <c r="O38" s="199"/>
      <c r="P38" s="35"/>
      <c r="Q38" s="178"/>
      <c r="R38" s="35"/>
      <c r="S38" s="181"/>
      <c r="T38" s="35"/>
      <c r="U38" s="184"/>
      <c r="V38" s="35"/>
      <c r="W38" s="187"/>
      <c r="X38" s="35"/>
      <c r="Y38" s="35"/>
      <c r="Z38" s="35"/>
      <c r="AA38" s="35"/>
      <c r="AB38" s="181"/>
      <c r="AC38" s="35"/>
      <c r="AD38" s="147"/>
      <c r="AE38" s="148"/>
      <c r="AF38" s="149"/>
      <c r="AG38" s="57"/>
      <c r="AH38" s="43"/>
    </row>
    <row r="39" spans="1:34" x14ac:dyDescent="0.25">
      <c r="A39" s="34"/>
      <c r="B39" s="35"/>
      <c r="C39" s="56"/>
      <c r="D39" s="35"/>
      <c r="E39" s="191"/>
      <c r="F39" s="192"/>
      <c r="G39" s="35"/>
      <c r="H39" s="161"/>
      <c r="I39" s="162"/>
      <c r="J39" s="35"/>
      <c r="K39" s="166"/>
      <c r="L39" s="35"/>
      <c r="M39" s="197"/>
      <c r="N39" s="198"/>
      <c r="O39" s="199"/>
      <c r="P39" s="35"/>
      <c r="Q39" s="178"/>
      <c r="R39" s="35"/>
      <c r="S39" s="181"/>
      <c r="T39" s="35"/>
      <c r="U39" s="184"/>
      <c r="V39" s="35"/>
      <c r="W39" s="187"/>
      <c r="X39" s="35"/>
      <c r="Y39" s="35"/>
      <c r="Z39" s="35"/>
      <c r="AA39" s="35"/>
      <c r="AB39" s="181"/>
      <c r="AC39" s="35"/>
      <c r="AD39" s="147"/>
      <c r="AE39" s="148"/>
      <c r="AF39" s="149"/>
      <c r="AG39" s="57"/>
      <c r="AH39" s="43"/>
    </row>
    <row r="40" spans="1:34" x14ac:dyDescent="0.25">
      <c r="A40" s="34"/>
      <c r="B40" s="35"/>
      <c r="C40" s="56"/>
      <c r="D40" s="35"/>
      <c r="E40" s="191"/>
      <c r="F40" s="192"/>
      <c r="G40" s="35"/>
      <c r="H40" s="161"/>
      <c r="I40" s="162"/>
      <c r="J40" s="35"/>
      <c r="K40" s="166"/>
      <c r="L40" s="35"/>
      <c r="M40" s="197"/>
      <c r="N40" s="198"/>
      <c r="O40" s="199"/>
      <c r="P40" s="35"/>
      <c r="Q40" s="178"/>
      <c r="R40" s="35"/>
      <c r="S40" s="181"/>
      <c r="T40" s="35"/>
      <c r="U40" s="184"/>
      <c r="V40" s="35"/>
      <c r="W40" s="187"/>
      <c r="X40" s="35"/>
      <c r="Y40" s="35"/>
      <c r="Z40" s="35"/>
      <c r="AA40" s="35"/>
      <c r="AB40" s="181"/>
      <c r="AC40" s="35"/>
      <c r="AD40" s="147"/>
      <c r="AE40" s="148"/>
      <c r="AF40" s="149"/>
      <c r="AG40" s="57"/>
      <c r="AH40" s="43"/>
    </row>
    <row r="41" spans="1:34" x14ac:dyDescent="0.25">
      <c r="A41" s="34"/>
      <c r="B41" s="35"/>
      <c r="C41" s="56"/>
      <c r="D41" s="35"/>
      <c r="E41" s="191"/>
      <c r="F41" s="192"/>
      <c r="G41" s="35"/>
      <c r="H41" s="161"/>
      <c r="I41" s="162"/>
      <c r="J41" s="35"/>
      <c r="K41" s="166"/>
      <c r="L41" s="35"/>
      <c r="M41" s="197"/>
      <c r="N41" s="198"/>
      <c r="O41" s="199"/>
      <c r="P41" s="35"/>
      <c r="Q41" s="178"/>
      <c r="R41" s="35"/>
      <c r="S41" s="181"/>
      <c r="T41" s="35"/>
      <c r="U41" s="184"/>
      <c r="V41" s="35"/>
      <c r="W41" s="187"/>
      <c r="X41" s="35"/>
      <c r="Y41" s="35"/>
      <c r="Z41" s="35"/>
      <c r="AA41" s="35"/>
      <c r="AB41" s="181"/>
      <c r="AC41" s="35"/>
      <c r="AD41" s="147"/>
      <c r="AE41" s="148"/>
      <c r="AF41" s="149"/>
      <c r="AG41" s="57"/>
      <c r="AH41" s="43"/>
    </row>
    <row r="42" spans="1:34" x14ac:dyDescent="0.25">
      <c r="A42" s="34"/>
      <c r="B42" s="35"/>
      <c r="C42" s="56"/>
      <c r="D42" s="35"/>
      <c r="E42" s="191"/>
      <c r="F42" s="192"/>
      <c r="G42" s="35"/>
      <c r="H42" s="161"/>
      <c r="I42" s="162"/>
      <c r="J42" s="35"/>
      <c r="K42" s="166"/>
      <c r="L42" s="35"/>
      <c r="M42" s="197"/>
      <c r="N42" s="198"/>
      <c r="O42" s="199"/>
      <c r="P42" s="35"/>
      <c r="Q42" s="178"/>
      <c r="R42" s="35"/>
      <c r="S42" s="181"/>
      <c r="T42" s="35"/>
      <c r="U42" s="184"/>
      <c r="V42" s="35"/>
      <c r="W42" s="187"/>
      <c r="X42" s="35"/>
      <c r="Y42" s="35"/>
      <c r="Z42" s="35"/>
      <c r="AA42" s="35"/>
      <c r="AB42" s="181"/>
      <c r="AC42" s="35"/>
      <c r="AD42" s="147"/>
      <c r="AE42" s="148"/>
      <c r="AF42" s="149"/>
      <c r="AG42" s="57"/>
      <c r="AH42" s="43"/>
    </row>
    <row r="43" spans="1:34" x14ac:dyDescent="0.25">
      <c r="A43" s="34"/>
      <c r="B43" s="35"/>
      <c r="C43" s="56"/>
      <c r="D43" s="35"/>
      <c r="E43" s="191"/>
      <c r="F43" s="192"/>
      <c r="G43" s="35"/>
      <c r="H43" s="161"/>
      <c r="I43" s="162"/>
      <c r="J43" s="35"/>
      <c r="K43" s="166"/>
      <c r="L43" s="35"/>
      <c r="M43" s="197"/>
      <c r="N43" s="198"/>
      <c r="O43" s="199"/>
      <c r="P43" s="35"/>
      <c r="Q43" s="178"/>
      <c r="R43" s="35"/>
      <c r="S43" s="181"/>
      <c r="T43" s="35"/>
      <c r="U43" s="184"/>
      <c r="V43" s="35"/>
      <c r="W43" s="187"/>
      <c r="X43" s="35"/>
      <c r="Y43" s="35"/>
      <c r="Z43" s="35"/>
      <c r="AA43" s="35"/>
      <c r="AB43" s="181"/>
      <c r="AC43" s="35"/>
      <c r="AD43" s="147"/>
      <c r="AE43" s="148"/>
      <c r="AF43" s="149"/>
      <c r="AG43" s="57"/>
      <c r="AH43" s="43"/>
    </row>
    <row r="44" spans="1:34" x14ac:dyDescent="0.25">
      <c r="A44" s="34"/>
      <c r="B44" s="35"/>
      <c r="C44" s="56"/>
      <c r="D44" s="35"/>
      <c r="E44" s="191"/>
      <c r="F44" s="192"/>
      <c r="G44" s="35"/>
      <c r="H44" s="161"/>
      <c r="I44" s="162"/>
      <c r="J44" s="35"/>
      <c r="K44" s="166"/>
      <c r="L44" s="35"/>
      <c r="M44" s="197"/>
      <c r="N44" s="198"/>
      <c r="O44" s="199"/>
      <c r="P44" s="35"/>
      <c r="Q44" s="178"/>
      <c r="R44" s="35"/>
      <c r="S44" s="181"/>
      <c r="T44" s="35"/>
      <c r="U44" s="184"/>
      <c r="V44" s="35"/>
      <c r="W44" s="187"/>
      <c r="X44" s="35"/>
      <c r="Y44" s="35"/>
      <c r="Z44" s="35"/>
      <c r="AA44" s="35"/>
      <c r="AB44" s="181"/>
      <c r="AC44" s="35"/>
      <c r="AD44" s="147"/>
      <c r="AE44" s="148"/>
      <c r="AF44" s="149"/>
      <c r="AG44" s="57"/>
      <c r="AH44" s="43"/>
    </row>
    <row r="45" spans="1:34" x14ac:dyDescent="0.25">
      <c r="A45" s="34"/>
      <c r="B45" s="35"/>
      <c r="C45" s="56"/>
      <c r="D45" s="35"/>
      <c r="E45" s="191"/>
      <c r="F45" s="192"/>
      <c r="G45" s="35"/>
      <c r="H45" s="161"/>
      <c r="I45" s="162"/>
      <c r="J45" s="35"/>
      <c r="K45" s="166"/>
      <c r="L45" s="35"/>
      <c r="M45" s="197"/>
      <c r="N45" s="198"/>
      <c r="O45" s="199"/>
      <c r="P45" s="35"/>
      <c r="Q45" s="178"/>
      <c r="R45" s="35"/>
      <c r="S45" s="181"/>
      <c r="T45" s="35"/>
      <c r="U45" s="184"/>
      <c r="V45" s="35"/>
      <c r="W45" s="187"/>
      <c r="X45" s="35"/>
      <c r="Y45" s="35"/>
      <c r="Z45" s="35"/>
      <c r="AA45" s="35"/>
      <c r="AB45" s="181"/>
      <c r="AC45" s="35"/>
      <c r="AD45" s="147"/>
      <c r="AE45" s="148"/>
      <c r="AF45" s="149"/>
      <c r="AG45" s="57"/>
      <c r="AH45" s="43"/>
    </row>
    <row r="46" spans="1:34" x14ac:dyDescent="0.25">
      <c r="A46" s="34"/>
      <c r="B46" s="35"/>
      <c r="C46" s="56"/>
      <c r="D46" s="35"/>
      <c r="E46" s="191"/>
      <c r="F46" s="192"/>
      <c r="G46" s="35"/>
      <c r="H46" s="161"/>
      <c r="I46" s="162"/>
      <c r="J46" s="35"/>
      <c r="K46" s="166"/>
      <c r="L46" s="35"/>
      <c r="M46" s="197"/>
      <c r="N46" s="198"/>
      <c r="O46" s="199"/>
      <c r="P46" s="35"/>
      <c r="Q46" s="178"/>
      <c r="R46" s="35"/>
      <c r="S46" s="181"/>
      <c r="T46" s="35"/>
      <c r="U46" s="184"/>
      <c r="V46" s="35"/>
      <c r="W46" s="187"/>
      <c r="X46" s="35"/>
      <c r="Y46" s="35"/>
      <c r="Z46" s="35"/>
      <c r="AA46" s="35"/>
      <c r="AB46" s="181"/>
      <c r="AC46" s="35"/>
      <c r="AD46" s="147"/>
      <c r="AE46" s="148"/>
      <c r="AF46" s="149"/>
      <c r="AG46" s="57"/>
      <c r="AH46" s="43"/>
    </row>
    <row r="47" spans="1:34" x14ac:dyDescent="0.25">
      <c r="A47" s="34"/>
      <c r="B47" s="35"/>
      <c r="C47" s="56"/>
      <c r="D47" s="35"/>
      <c r="E47" s="193"/>
      <c r="F47" s="194"/>
      <c r="G47" s="35"/>
      <c r="H47" s="163"/>
      <c r="I47" s="164"/>
      <c r="J47" s="35"/>
      <c r="K47" s="167"/>
      <c r="L47" s="35"/>
      <c r="M47" s="200"/>
      <c r="N47" s="201"/>
      <c r="O47" s="202"/>
      <c r="P47" s="35"/>
      <c r="Q47" s="179"/>
      <c r="R47" s="35"/>
      <c r="S47" s="182"/>
      <c r="T47" s="35"/>
      <c r="U47" s="185"/>
      <c r="V47" s="35"/>
      <c r="W47" s="188"/>
      <c r="X47" s="35"/>
      <c r="Y47" s="35"/>
      <c r="Z47" s="35"/>
      <c r="AA47" s="35"/>
      <c r="AB47" s="182"/>
      <c r="AC47" s="35"/>
      <c r="AD47" s="150"/>
      <c r="AE47" s="151"/>
      <c r="AF47" s="152"/>
      <c r="AG47" s="57"/>
      <c r="AH47" s="43"/>
    </row>
    <row r="48" spans="1:34" ht="15" customHeight="1" x14ac:dyDescent="0.25">
      <c r="A48" s="34"/>
      <c r="B48" s="35"/>
      <c r="C48" s="56"/>
      <c r="D48" s="47"/>
      <c r="E48" s="47"/>
      <c r="F48" s="35"/>
      <c r="G48" s="35" t="s">
        <v>0</v>
      </c>
      <c r="H48" s="35"/>
      <c r="I48" s="35"/>
      <c r="J48" s="35" t="s">
        <v>1</v>
      </c>
      <c r="K48" s="35"/>
      <c r="L48" s="35" t="s">
        <v>2</v>
      </c>
      <c r="M48" s="35"/>
      <c r="N48" s="35"/>
      <c r="O48" s="35"/>
      <c r="P48" s="35" t="s">
        <v>3</v>
      </c>
      <c r="Q48" s="39"/>
      <c r="R48" s="35" t="s">
        <v>5</v>
      </c>
      <c r="S48" s="35"/>
      <c r="T48" s="35" t="s">
        <v>4</v>
      </c>
      <c r="U48" s="40"/>
      <c r="V48" s="35" t="s">
        <v>6</v>
      </c>
      <c r="W48" s="41"/>
      <c r="X48" s="35"/>
      <c r="Y48" s="35"/>
      <c r="Z48" s="35"/>
      <c r="AA48" s="35" t="s">
        <v>7</v>
      </c>
      <c r="AB48" s="42"/>
      <c r="AC48" s="35" t="s">
        <v>8</v>
      </c>
      <c r="AD48" s="35"/>
      <c r="AE48" s="35"/>
      <c r="AF48" s="35"/>
      <c r="AG48" s="57"/>
      <c r="AH48" s="43"/>
    </row>
    <row r="49" spans="1:34" ht="12.6" customHeight="1" x14ac:dyDescent="0.25">
      <c r="A49" s="34"/>
      <c r="B49" s="35"/>
      <c r="C49" s="56"/>
      <c r="D49" s="35"/>
      <c r="E49" s="189"/>
      <c r="F49" s="190"/>
      <c r="G49" s="35"/>
      <c r="H49" s="159" t="s">
        <v>9</v>
      </c>
      <c r="I49" s="160"/>
      <c r="J49" s="35"/>
      <c r="K49" s="165">
        <v>30</v>
      </c>
      <c r="L49" s="35"/>
      <c r="M49" s="168" t="s">
        <v>68</v>
      </c>
      <c r="N49" s="195"/>
      <c r="O49" s="196"/>
      <c r="P49" s="35"/>
      <c r="Q49" s="177"/>
      <c r="R49" s="35"/>
      <c r="S49" s="180"/>
      <c r="T49" s="35"/>
      <c r="U49" s="183"/>
      <c r="V49" s="35"/>
      <c r="W49" s="186">
        <f>SUM(K49*U49)</f>
        <v>0</v>
      </c>
      <c r="X49" s="35"/>
      <c r="Y49" s="35"/>
      <c r="Z49" s="35"/>
      <c r="AA49" s="35"/>
      <c r="AB49" s="180"/>
      <c r="AC49" s="35"/>
      <c r="AD49" s="203"/>
      <c r="AE49" s="145"/>
      <c r="AF49" s="146"/>
      <c r="AG49" s="57"/>
      <c r="AH49" s="43"/>
    </row>
    <row r="50" spans="1:34" x14ac:dyDescent="0.25">
      <c r="A50" s="34"/>
      <c r="B50" s="35"/>
      <c r="C50" s="58"/>
      <c r="D50" s="35"/>
      <c r="E50" s="191"/>
      <c r="F50" s="192"/>
      <c r="G50" s="35"/>
      <c r="H50" s="161"/>
      <c r="I50" s="162"/>
      <c r="J50" s="35"/>
      <c r="K50" s="166"/>
      <c r="L50" s="35"/>
      <c r="M50" s="197"/>
      <c r="N50" s="198"/>
      <c r="O50" s="199"/>
      <c r="P50" s="35"/>
      <c r="Q50" s="178"/>
      <c r="R50" s="35"/>
      <c r="S50" s="181"/>
      <c r="T50" s="35"/>
      <c r="U50" s="184"/>
      <c r="V50" s="35"/>
      <c r="W50" s="187"/>
      <c r="X50" s="35"/>
      <c r="Y50" s="35"/>
      <c r="Z50" s="35"/>
      <c r="AA50" s="35"/>
      <c r="AB50" s="181"/>
      <c r="AC50" s="35"/>
      <c r="AD50" s="147"/>
      <c r="AE50" s="148"/>
      <c r="AF50" s="149"/>
      <c r="AG50" s="57"/>
      <c r="AH50" s="43"/>
    </row>
    <row r="51" spans="1:34" x14ac:dyDescent="0.25">
      <c r="A51" s="34"/>
      <c r="B51" s="35"/>
      <c r="C51" s="56"/>
      <c r="D51" s="35"/>
      <c r="E51" s="191"/>
      <c r="F51" s="192"/>
      <c r="G51" s="35"/>
      <c r="H51" s="161"/>
      <c r="I51" s="162"/>
      <c r="J51" s="35"/>
      <c r="K51" s="166"/>
      <c r="L51" s="35"/>
      <c r="M51" s="197"/>
      <c r="N51" s="198"/>
      <c r="O51" s="199"/>
      <c r="P51" s="35"/>
      <c r="Q51" s="178"/>
      <c r="R51" s="35"/>
      <c r="S51" s="181"/>
      <c r="T51" s="35"/>
      <c r="U51" s="184"/>
      <c r="V51" s="35"/>
      <c r="W51" s="187"/>
      <c r="X51" s="35"/>
      <c r="Y51" s="35"/>
      <c r="Z51" s="35"/>
      <c r="AA51" s="35"/>
      <c r="AB51" s="181"/>
      <c r="AC51" s="35"/>
      <c r="AD51" s="147"/>
      <c r="AE51" s="148"/>
      <c r="AF51" s="149"/>
      <c r="AG51" s="57"/>
      <c r="AH51" s="43"/>
    </row>
    <row r="52" spans="1:34" x14ac:dyDescent="0.25">
      <c r="A52" s="34"/>
      <c r="B52" s="35"/>
      <c r="C52" s="56" t="s">
        <v>10</v>
      </c>
      <c r="D52" s="35"/>
      <c r="E52" s="191"/>
      <c r="F52" s="192"/>
      <c r="G52" s="35"/>
      <c r="H52" s="161"/>
      <c r="I52" s="162"/>
      <c r="J52" s="35"/>
      <c r="K52" s="166"/>
      <c r="L52" s="35"/>
      <c r="M52" s="197"/>
      <c r="N52" s="198"/>
      <c r="O52" s="199"/>
      <c r="P52" s="35"/>
      <c r="Q52" s="178"/>
      <c r="R52" s="35"/>
      <c r="S52" s="181"/>
      <c r="T52" s="35"/>
      <c r="U52" s="184"/>
      <c r="V52" s="35"/>
      <c r="W52" s="187"/>
      <c r="X52" s="35"/>
      <c r="Y52" s="35"/>
      <c r="Z52" s="35"/>
      <c r="AA52" s="35"/>
      <c r="AB52" s="181"/>
      <c r="AC52" s="35"/>
      <c r="AD52" s="147"/>
      <c r="AE52" s="148"/>
      <c r="AF52" s="149"/>
      <c r="AG52" s="57"/>
      <c r="AH52" s="43"/>
    </row>
    <row r="53" spans="1:34" x14ac:dyDescent="0.25">
      <c r="A53" s="34"/>
      <c r="B53" s="35"/>
      <c r="C53" s="56" t="s">
        <v>14</v>
      </c>
      <c r="D53" s="35"/>
      <c r="E53" s="191"/>
      <c r="F53" s="192"/>
      <c r="G53" s="35"/>
      <c r="H53" s="161"/>
      <c r="I53" s="162"/>
      <c r="J53" s="35"/>
      <c r="K53" s="166"/>
      <c r="L53" s="35"/>
      <c r="M53" s="197"/>
      <c r="N53" s="198"/>
      <c r="O53" s="199"/>
      <c r="P53" s="35"/>
      <c r="Q53" s="178"/>
      <c r="R53" s="35"/>
      <c r="S53" s="181"/>
      <c r="T53" s="35"/>
      <c r="U53" s="184"/>
      <c r="V53" s="35"/>
      <c r="W53" s="187"/>
      <c r="X53" s="35"/>
      <c r="Y53" s="35"/>
      <c r="Z53" s="35"/>
      <c r="AA53" s="35"/>
      <c r="AB53" s="181"/>
      <c r="AC53" s="35"/>
      <c r="AD53" s="147"/>
      <c r="AE53" s="148"/>
      <c r="AF53" s="149"/>
      <c r="AG53" s="57"/>
      <c r="AH53" s="43"/>
    </row>
    <row r="54" spans="1:34" x14ac:dyDescent="0.25">
      <c r="A54" s="34"/>
      <c r="B54" s="57"/>
      <c r="C54" s="35"/>
      <c r="D54" s="35"/>
      <c r="E54" s="191"/>
      <c r="F54" s="192"/>
      <c r="G54" s="35"/>
      <c r="H54" s="161"/>
      <c r="I54" s="162"/>
      <c r="J54" s="35"/>
      <c r="K54" s="166"/>
      <c r="L54" s="35"/>
      <c r="M54" s="197"/>
      <c r="N54" s="198"/>
      <c r="O54" s="199"/>
      <c r="P54" s="35"/>
      <c r="Q54" s="178"/>
      <c r="R54" s="35"/>
      <c r="S54" s="181"/>
      <c r="T54" s="35"/>
      <c r="U54" s="184"/>
      <c r="V54" s="35"/>
      <c r="W54" s="187"/>
      <c r="X54" s="35"/>
      <c r="Y54" s="35"/>
      <c r="Z54" s="35"/>
      <c r="AA54" s="35"/>
      <c r="AB54" s="181"/>
      <c r="AC54" s="35"/>
      <c r="AD54" s="147"/>
      <c r="AE54" s="148"/>
      <c r="AF54" s="149"/>
      <c r="AG54" s="57"/>
      <c r="AH54" s="43"/>
    </row>
    <row r="55" spans="1:34" ht="45" x14ac:dyDescent="0.25">
      <c r="A55" s="34"/>
      <c r="B55" s="57"/>
      <c r="C55" s="59" t="s">
        <v>15</v>
      </c>
      <c r="D55" s="35"/>
      <c r="E55" s="191"/>
      <c r="F55" s="192"/>
      <c r="G55" s="35"/>
      <c r="H55" s="161"/>
      <c r="I55" s="162"/>
      <c r="J55" s="35"/>
      <c r="K55" s="166"/>
      <c r="L55" s="35"/>
      <c r="M55" s="197"/>
      <c r="N55" s="198"/>
      <c r="O55" s="199"/>
      <c r="P55" s="35"/>
      <c r="Q55" s="178"/>
      <c r="R55" s="35"/>
      <c r="S55" s="181"/>
      <c r="T55" s="35"/>
      <c r="U55" s="184"/>
      <c r="V55" s="35"/>
      <c r="W55" s="187"/>
      <c r="X55" s="35"/>
      <c r="Y55" s="35"/>
      <c r="Z55" s="35"/>
      <c r="AA55" s="35"/>
      <c r="AB55" s="181"/>
      <c r="AC55" s="35"/>
      <c r="AD55" s="147"/>
      <c r="AE55" s="148"/>
      <c r="AF55" s="149"/>
      <c r="AG55" s="57"/>
      <c r="AH55" s="43"/>
    </row>
    <row r="56" spans="1:34" x14ac:dyDescent="0.25">
      <c r="A56" s="34"/>
      <c r="B56" s="35"/>
      <c r="C56" s="56"/>
      <c r="D56" s="35"/>
      <c r="E56" s="191"/>
      <c r="F56" s="192"/>
      <c r="G56" s="35"/>
      <c r="H56" s="161"/>
      <c r="I56" s="162"/>
      <c r="J56" s="35"/>
      <c r="K56" s="166"/>
      <c r="L56" s="35"/>
      <c r="M56" s="197"/>
      <c r="N56" s="198"/>
      <c r="O56" s="199"/>
      <c r="P56" s="35"/>
      <c r="Q56" s="178"/>
      <c r="R56" s="35"/>
      <c r="S56" s="181"/>
      <c r="T56" s="35"/>
      <c r="U56" s="184"/>
      <c r="V56" s="35"/>
      <c r="W56" s="187"/>
      <c r="X56" s="35"/>
      <c r="Y56" s="35"/>
      <c r="Z56" s="35"/>
      <c r="AA56" s="35"/>
      <c r="AB56" s="181"/>
      <c r="AC56" s="35"/>
      <c r="AD56" s="147"/>
      <c r="AE56" s="148"/>
      <c r="AF56" s="149"/>
      <c r="AG56" s="57"/>
      <c r="AH56" s="43"/>
    </row>
    <row r="57" spans="1:34" x14ac:dyDescent="0.25">
      <c r="A57" s="34"/>
      <c r="B57" s="35"/>
      <c r="C57" s="56"/>
      <c r="D57" s="35"/>
      <c r="E57" s="191"/>
      <c r="F57" s="192"/>
      <c r="G57" s="35"/>
      <c r="H57" s="161"/>
      <c r="I57" s="162"/>
      <c r="J57" s="35"/>
      <c r="K57" s="166"/>
      <c r="L57" s="35"/>
      <c r="M57" s="197"/>
      <c r="N57" s="198"/>
      <c r="O57" s="199"/>
      <c r="P57" s="35"/>
      <c r="Q57" s="178"/>
      <c r="R57" s="35"/>
      <c r="S57" s="181"/>
      <c r="T57" s="35"/>
      <c r="U57" s="184"/>
      <c r="V57" s="35"/>
      <c r="W57" s="187"/>
      <c r="X57" s="35"/>
      <c r="Y57" s="35"/>
      <c r="Z57" s="35"/>
      <c r="AA57" s="35"/>
      <c r="AB57" s="181"/>
      <c r="AC57" s="35"/>
      <c r="AD57" s="147"/>
      <c r="AE57" s="148"/>
      <c r="AF57" s="149"/>
      <c r="AG57" s="57"/>
      <c r="AH57" s="43"/>
    </row>
    <row r="58" spans="1:34" x14ac:dyDescent="0.25">
      <c r="A58" s="34"/>
      <c r="B58" s="35"/>
      <c r="C58" s="56"/>
      <c r="D58" s="35"/>
      <c r="E58" s="191"/>
      <c r="F58" s="192"/>
      <c r="G58" s="35"/>
      <c r="H58" s="161"/>
      <c r="I58" s="162"/>
      <c r="J58" s="35"/>
      <c r="K58" s="166"/>
      <c r="L58" s="35"/>
      <c r="M58" s="197"/>
      <c r="N58" s="198"/>
      <c r="O58" s="199"/>
      <c r="P58" s="35"/>
      <c r="Q58" s="178"/>
      <c r="R58" s="35"/>
      <c r="S58" s="181"/>
      <c r="T58" s="35"/>
      <c r="U58" s="184"/>
      <c r="V58" s="35"/>
      <c r="W58" s="187"/>
      <c r="X58" s="35"/>
      <c r="Y58" s="35"/>
      <c r="Z58" s="35"/>
      <c r="AA58" s="35"/>
      <c r="AB58" s="181"/>
      <c r="AC58" s="35"/>
      <c r="AD58" s="147"/>
      <c r="AE58" s="148"/>
      <c r="AF58" s="149"/>
      <c r="AG58" s="57"/>
      <c r="AH58" s="43"/>
    </row>
    <row r="59" spans="1:34" x14ac:dyDescent="0.25">
      <c r="A59" s="34"/>
      <c r="B59" s="35"/>
      <c r="C59" s="56"/>
      <c r="D59" s="35"/>
      <c r="E59" s="191"/>
      <c r="F59" s="192"/>
      <c r="G59" s="35"/>
      <c r="H59" s="161"/>
      <c r="I59" s="162"/>
      <c r="J59" s="35"/>
      <c r="K59" s="166"/>
      <c r="L59" s="35"/>
      <c r="M59" s="197"/>
      <c r="N59" s="198"/>
      <c r="O59" s="199"/>
      <c r="P59" s="35"/>
      <c r="Q59" s="178"/>
      <c r="R59" s="35"/>
      <c r="S59" s="181"/>
      <c r="T59" s="35"/>
      <c r="U59" s="184"/>
      <c r="V59" s="35"/>
      <c r="W59" s="187"/>
      <c r="X59" s="35"/>
      <c r="Y59" s="35"/>
      <c r="Z59" s="35"/>
      <c r="AA59" s="35"/>
      <c r="AB59" s="181"/>
      <c r="AC59" s="35"/>
      <c r="AD59" s="147"/>
      <c r="AE59" s="148"/>
      <c r="AF59" s="149"/>
      <c r="AG59" s="57"/>
      <c r="AH59" s="43"/>
    </row>
    <row r="60" spans="1:34" x14ac:dyDescent="0.25">
      <c r="A60" s="34"/>
      <c r="B60" s="35"/>
      <c r="C60" s="56"/>
      <c r="D60" s="35"/>
      <c r="E60" s="191"/>
      <c r="F60" s="192"/>
      <c r="G60" s="35"/>
      <c r="H60" s="161"/>
      <c r="I60" s="162"/>
      <c r="J60" s="35"/>
      <c r="K60" s="166"/>
      <c r="L60" s="35"/>
      <c r="M60" s="197"/>
      <c r="N60" s="198"/>
      <c r="O60" s="199"/>
      <c r="P60" s="35"/>
      <c r="Q60" s="178"/>
      <c r="R60" s="35"/>
      <c r="S60" s="181"/>
      <c r="T60" s="35"/>
      <c r="U60" s="184"/>
      <c r="V60" s="35"/>
      <c r="W60" s="187"/>
      <c r="X60" s="35"/>
      <c r="Y60" s="35"/>
      <c r="Z60" s="35"/>
      <c r="AA60" s="35"/>
      <c r="AB60" s="181"/>
      <c r="AC60" s="35"/>
      <c r="AD60" s="147"/>
      <c r="AE60" s="148"/>
      <c r="AF60" s="149"/>
      <c r="AG60" s="57"/>
      <c r="AH60" s="43"/>
    </row>
    <row r="61" spans="1:34" x14ac:dyDescent="0.25">
      <c r="A61" s="34"/>
      <c r="B61" s="35"/>
      <c r="C61" s="56"/>
      <c r="D61" s="35"/>
      <c r="E61" s="193"/>
      <c r="F61" s="194"/>
      <c r="G61" s="35"/>
      <c r="H61" s="163"/>
      <c r="I61" s="164"/>
      <c r="J61" s="35"/>
      <c r="K61" s="167"/>
      <c r="L61" s="35"/>
      <c r="M61" s="200"/>
      <c r="N61" s="201"/>
      <c r="O61" s="202"/>
      <c r="P61" s="35"/>
      <c r="Q61" s="179"/>
      <c r="R61" s="35"/>
      <c r="S61" s="182"/>
      <c r="T61" s="35"/>
      <c r="U61" s="185"/>
      <c r="V61" s="35"/>
      <c r="W61" s="188"/>
      <c r="X61" s="35"/>
      <c r="Y61" s="35"/>
      <c r="Z61" s="35"/>
      <c r="AA61" s="35"/>
      <c r="AB61" s="182"/>
      <c r="AC61" s="35"/>
      <c r="AD61" s="150"/>
      <c r="AE61" s="151"/>
      <c r="AF61" s="152"/>
      <c r="AG61" s="57"/>
      <c r="AH61" s="43"/>
    </row>
    <row r="62" spans="1:34" ht="15.75" customHeight="1" thickBot="1" x14ac:dyDescent="0.3">
      <c r="A62" s="34"/>
      <c r="B62" s="35"/>
      <c r="C62" s="56"/>
      <c r="D62" s="35"/>
      <c r="E62" s="60"/>
      <c r="F62" s="60"/>
      <c r="G62" s="35"/>
      <c r="H62" s="61"/>
      <c r="I62" s="61"/>
      <c r="J62" s="35"/>
      <c r="K62" s="62"/>
      <c r="L62" s="35"/>
      <c r="M62" s="63"/>
      <c r="N62" s="63"/>
      <c r="O62" s="63"/>
      <c r="P62" s="35"/>
      <c r="Q62" s="64"/>
      <c r="R62" s="35"/>
      <c r="S62" s="60"/>
      <c r="T62" s="35"/>
      <c r="U62" s="65"/>
      <c r="V62" s="35"/>
      <c r="W62" s="66"/>
      <c r="X62" s="35"/>
      <c r="Y62" s="35"/>
      <c r="Z62" s="35"/>
      <c r="AA62" s="35"/>
      <c r="AB62" s="67"/>
      <c r="AC62" s="35"/>
      <c r="AD62" s="62"/>
      <c r="AE62" s="62"/>
      <c r="AF62" s="62"/>
      <c r="AG62" s="57"/>
      <c r="AH62" s="43"/>
    </row>
    <row r="63" spans="1:34" x14ac:dyDescent="0.25">
      <c r="A63" s="34"/>
      <c r="B63" s="35"/>
      <c r="C63" s="49"/>
      <c r="D63" s="50"/>
      <c r="E63" s="50"/>
      <c r="F63" s="51"/>
      <c r="G63" s="51" t="s">
        <v>0</v>
      </c>
      <c r="H63" s="51"/>
      <c r="I63" s="51"/>
      <c r="J63" s="51" t="s">
        <v>1</v>
      </c>
      <c r="K63" s="51"/>
      <c r="L63" s="51" t="s">
        <v>2</v>
      </c>
      <c r="M63" s="51"/>
      <c r="N63" s="51"/>
      <c r="O63" s="51"/>
      <c r="P63" s="51" t="s">
        <v>3</v>
      </c>
      <c r="Q63" s="52"/>
      <c r="R63" s="51" t="s">
        <v>5</v>
      </c>
      <c r="S63" s="51"/>
      <c r="T63" s="51" t="s">
        <v>4</v>
      </c>
      <c r="U63" s="53"/>
      <c r="V63" s="51" t="s">
        <v>6</v>
      </c>
      <c r="W63" s="54"/>
      <c r="X63" s="51"/>
      <c r="Y63" s="51"/>
      <c r="Z63" s="51"/>
      <c r="AA63" s="51" t="s">
        <v>7</v>
      </c>
      <c r="AB63" s="42"/>
      <c r="AC63" s="51" t="s">
        <v>8</v>
      </c>
      <c r="AD63" s="51"/>
      <c r="AE63" s="51"/>
      <c r="AF63" s="51"/>
      <c r="AG63" s="55"/>
      <c r="AH63" s="43"/>
    </row>
    <row r="64" spans="1:34" ht="12.95" customHeight="1" x14ac:dyDescent="0.25">
      <c r="A64" s="34"/>
      <c r="B64" s="35"/>
      <c r="C64" s="56"/>
      <c r="D64" s="35"/>
      <c r="E64" s="189"/>
      <c r="F64" s="190"/>
      <c r="G64" s="35"/>
      <c r="H64" s="159" t="s">
        <v>9</v>
      </c>
      <c r="I64" s="160"/>
      <c r="J64" s="35"/>
      <c r="K64" s="165">
        <v>14</v>
      </c>
      <c r="L64" s="35"/>
      <c r="M64" s="204" t="s">
        <v>69</v>
      </c>
      <c r="N64" s="195"/>
      <c r="O64" s="196"/>
      <c r="P64" s="35"/>
      <c r="Q64" s="177"/>
      <c r="R64" s="35"/>
      <c r="S64" s="180"/>
      <c r="T64" s="35"/>
      <c r="U64" s="183"/>
      <c r="V64" s="35"/>
      <c r="W64" s="186">
        <f>U64*K64</f>
        <v>0</v>
      </c>
      <c r="X64" s="35"/>
      <c r="Y64" s="35"/>
      <c r="Z64" s="35"/>
      <c r="AA64" s="35"/>
      <c r="AB64" s="180"/>
      <c r="AC64" s="35"/>
      <c r="AD64" s="203"/>
      <c r="AE64" s="211"/>
      <c r="AF64" s="212"/>
      <c r="AG64" s="57"/>
      <c r="AH64" s="43"/>
    </row>
    <row r="65" spans="1:34" x14ac:dyDescent="0.25">
      <c r="A65" s="34"/>
      <c r="B65" s="35"/>
      <c r="C65" s="58"/>
      <c r="D65" s="35"/>
      <c r="E65" s="191"/>
      <c r="F65" s="192"/>
      <c r="G65" s="35"/>
      <c r="H65" s="161"/>
      <c r="I65" s="162"/>
      <c r="J65" s="35"/>
      <c r="K65" s="166"/>
      <c r="L65" s="35"/>
      <c r="M65" s="197"/>
      <c r="N65" s="198"/>
      <c r="O65" s="199"/>
      <c r="P65" s="35"/>
      <c r="Q65" s="178"/>
      <c r="R65" s="35"/>
      <c r="S65" s="181"/>
      <c r="T65" s="35"/>
      <c r="U65" s="184"/>
      <c r="V65" s="35"/>
      <c r="W65" s="187"/>
      <c r="X65" s="35"/>
      <c r="Y65" s="35"/>
      <c r="Z65" s="35"/>
      <c r="AA65" s="35"/>
      <c r="AB65" s="181"/>
      <c r="AC65" s="35"/>
      <c r="AD65" s="213"/>
      <c r="AE65" s="214"/>
      <c r="AF65" s="215"/>
      <c r="AG65" s="57"/>
      <c r="AH65" s="43"/>
    </row>
    <row r="66" spans="1:34" x14ac:dyDescent="0.25">
      <c r="A66" s="34"/>
      <c r="B66" s="35"/>
      <c r="C66" s="56" t="s">
        <v>16</v>
      </c>
      <c r="D66" s="35"/>
      <c r="E66" s="191"/>
      <c r="F66" s="192"/>
      <c r="G66" s="35"/>
      <c r="H66" s="161"/>
      <c r="I66" s="162"/>
      <c r="J66" s="35"/>
      <c r="K66" s="166"/>
      <c r="L66" s="35"/>
      <c r="M66" s="197"/>
      <c r="N66" s="198"/>
      <c r="O66" s="199"/>
      <c r="P66" s="35"/>
      <c r="Q66" s="178"/>
      <c r="R66" s="35"/>
      <c r="S66" s="181"/>
      <c r="T66" s="35"/>
      <c r="U66" s="184"/>
      <c r="V66" s="35"/>
      <c r="W66" s="187"/>
      <c r="X66" s="35"/>
      <c r="Y66" s="35"/>
      <c r="Z66" s="35"/>
      <c r="AA66" s="35"/>
      <c r="AB66" s="181"/>
      <c r="AC66" s="35"/>
      <c r="AD66" s="213"/>
      <c r="AE66" s="214"/>
      <c r="AF66" s="215"/>
      <c r="AG66" s="57"/>
      <c r="AH66" s="43"/>
    </row>
    <row r="67" spans="1:34" x14ac:dyDescent="0.25">
      <c r="A67" s="34"/>
      <c r="B67" s="35"/>
      <c r="C67" s="56" t="s">
        <v>17</v>
      </c>
      <c r="D67" s="35"/>
      <c r="E67" s="191"/>
      <c r="F67" s="192"/>
      <c r="G67" s="35"/>
      <c r="H67" s="161"/>
      <c r="I67" s="162"/>
      <c r="J67" s="35"/>
      <c r="K67" s="166"/>
      <c r="L67" s="35"/>
      <c r="M67" s="197"/>
      <c r="N67" s="198"/>
      <c r="O67" s="199"/>
      <c r="P67" s="35"/>
      <c r="Q67" s="178"/>
      <c r="R67" s="35"/>
      <c r="S67" s="181"/>
      <c r="T67" s="35"/>
      <c r="U67" s="184"/>
      <c r="V67" s="35"/>
      <c r="W67" s="187"/>
      <c r="X67" s="35"/>
      <c r="Y67" s="35"/>
      <c r="Z67" s="35"/>
      <c r="AA67" s="35"/>
      <c r="AB67" s="181"/>
      <c r="AC67" s="35"/>
      <c r="AD67" s="213"/>
      <c r="AE67" s="214"/>
      <c r="AF67" s="215"/>
      <c r="AG67" s="57"/>
      <c r="AH67" s="43"/>
    </row>
    <row r="68" spans="1:34" x14ac:dyDescent="0.25">
      <c r="A68" s="34"/>
      <c r="B68" s="35"/>
      <c r="C68" s="56"/>
      <c r="D68" s="35"/>
      <c r="E68" s="191"/>
      <c r="F68" s="192"/>
      <c r="G68" s="35"/>
      <c r="H68" s="161"/>
      <c r="I68" s="162"/>
      <c r="J68" s="35"/>
      <c r="K68" s="166"/>
      <c r="L68" s="35"/>
      <c r="M68" s="197"/>
      <c r="N68" s="198"/>
      <c r="O68" s="199"/>
      <c r="P68" s="35"/>
      <c r="Q68" s="178"/>
      <c r="R68" s="35"/>
      <c r="S68" s="181"/>
      <c r="T68" s="35"/>
      <c r="U68" s="184"/>
      <c r="V68" s="35"/>
      <c r="W68" s="187"/>
      <c r="X68" s="35"/>
      <c r="Y68" s="35"/>
      <c r="Z68" s="35"/>
      <c r="AA68" s="35"/>
      <c r="AB68" s="181"/>
      <c r="AC68" s="35"/>
      <c r="AD68" s="213"/>
      <c r="AE68" s="214"/>
      <c r="AF68" s="215"/>
      <c r="AG68" s="57"/>
      <c r="AH68" s="43"/>
    </row>
    <row r="69" spans="1:34" x14ac:dyDescent="0.25">
      <c r="A69" s="34"/>
      <c r="B69" s="35"/>
      <c r="C69" s="56"/>
      <c r="D69" s="35"/>
      <c r="E69" s="191"/>
      <c r="F69" s="192"/>
      <c r="G69" s="35"/>
      <c r="H69" s="161"/>
      <c r="I69" s="162"/>
      <c r="J69" s="35"/>
      <c r="K69" s="166"/>
      <c r="L69" s="35"/>
      <c r="M69" s="197"/>
      <c r="N69" s="198"/>
      <c r="O69" s="199"/>
      <c r="P69" s="35"/>
      <c r="Q69" s="178"/>
      <c r="R69" s="35"/>
      <c r="S69" s="181"/>
      <c r="T69" s="35"/>
      <c r="U69" s="184"/>
      <c r="V69" s="35"/>
      <c r="W69" s="187"/>
      <c r="X69" s="35"/>
      <c r="Y69" s="35"/>
      <c r="Z69" s="35"/>
      <c r="AA69" s="35"/>
      <c r="AB69" s="181"/>
      <c r="AC69" s="35"/>
      <c r="AD69" s="213"/>
      <c r="AE69" s="214"/>
      <c r="AF69" s="215"/>
      <c r="AG69" s="57"/>
      <c r="AH69" s="43"/>
    </row>
    <row r="70" spans="1:34" x14ac:dyDescent="0.25">
      <c r="A70" s="34"/>
      <c r="B70" s="35"/>
      <c r="C70" s="56"/>
      <c r="D70" s="35"/>
      <c r="E70" s="191"/>
      <c r="F70" s="192"/>
      <c r="G70" s="35"/>
      <c r="H70" s="161"/>
      <c r="I70" s="162"/>
      <c r="J70" s="35"/>
      <c r="K70" s="166"/>
      <c r="L70" s="35"/>
      <c r="M70" s="197"/>
      <c r="N70" s="198"/>
      <c r="O70" s="199"/>
      <c r="P70" s="35"/>
      <c r="Q70" s="178"/>
      <c r="R70" s="35"/>
      <c r="S70" s="181"/>
      <c r="T70" s="35"/>
      <c r="U70" s="184"/>
      <c r="V70" s="35"/>
      <c r="W70" s="187"/>
      <c r="X70" s="35"/>
      <c r="Y70" s="35"/>
      <c r="Z70" s="35"/>
      <c r="AA70" s="35"/>
      <c r="AB70" s="181"/>
      <c r="AC70" s="35"/>
      <c r="AD70" s="213"/>
      <c r="AE70" s="214"/>
      <c r="AF70" s="215"/>
      <c r="AG70" s="57"/>
      <c r="AH70" s="43"/>
    </row>
    <row r="71" spans="1:34" x14ac:dyDescent="0.25">
      <c r="A71" s="34"/>
      <c r="B71" s="35"/>
      <c r="C71" s="56"/>
      <c r="D71" s="35"/>
      <c r="E71" s="191"/>
      <c r="F71" s="192"/>
      <c r="G71" s="35"/>
      <c r="H71" s="161"/>
      <c r="I71" s="162"/>
      <c r="J71" s="35"/>
      <c r="K71" s="166"/>
      <c r="L71" s="35"/>
      <c r="M71" s="197"/>
      <c r="N71" s="198"/>
      <c r="O71" s="199"/>
      <c r="P71" s="35"/>
      <c r="Q71" s="178"/>
      <c r="R71" s="35"/>
      <c r="S71" s="181"/>
      <c r="T71" s="35"/>
      <c r="U71" s="184"/>
      <c r="V71" s="35"/>
      <c r="W71" s="187"/>
      <c r="X71" s="35"/>
      <c r="Y71" s="35"/>
      <c r="Z71" s="35"/>
      <c r="AA71" s="35"/>
      <c r="AB71" s="181"/>
      <c r="AC71" s="35"/>
      <c r="AD71" s="213"/>
      <c r="AE71" s="214"/>
      <c r="AF71" s="215"/>
      <c r="AG71" s="57"/>
      <c r="AH71" s="43"/>
    </row>
    <row r="72" spans="1:34" x14ac:dyDescent="0.25">
      <c r="A72" s="34"/>
      <c r="B72" s="35"/>
      <c r="C72" s="56"/>
      <c r="D72" s="35"/>
      <c r="E72" s="191"/>
      <c r="F72" s="192"/>
      <c r="G72" s="35"/>
      <c r="H72" s="161"/>
      <c r="I72" s="162"/>
      <c r="J72" s="35"/>
      <c r="K72" s="166"/>
      <c r="L72" s="35"/>
      <c r="M72" s="197"/>
      <c r="N72" s="198"/>
      <c r="O72" s="199"/>
      <c r="P72" s="35"/>
      <c r="Q72" s="178"/>
      <c r="R72" s="35"/>
      <c r="S72" s="181"/>
      <c r="T72" s="35"/>
      <c r="U72" s="184"/>
      <c r="V72" s="35"/>
      <c r="W72" s="187"/>
      <c r="X72" s="35"/>
      <c r="Y72" s="35"/>
      <c r="Z72" s="35"/>
      <c r="AA72" s="35"/>
      <c r="AB72" s="181"/>
      <c r="AC72" s="35"/>
      <c r="AD72" s="213"/>
      <c r="AE72" s="214"/>
      <c r="AF72" s="215"/>
      <c r="AG72" s="57"/>
      <c r="AH72" s="43"/>
    </row>
    <row r="73" spans="1:34" x14ac:dyDescent="0.25">
      <c r="A73" s="34"/>
      <c r="B73" s="35"/>
      <c r="C73" s="56"/>
      <c r="D73" s="35"/>
      <c r="E73" s="191"/>
      <c r="F73" s="192"/>
      <c r="G73" s="35"/>
      <c r="H73" s="161"/>
      <c r="I73" s="162"/>
      <c r="J73" s="35"/>
      <c r="K73" s="166"/>
      <c r="L73" s="35"/>
      <c r="M73" s="197"/>
      <c r="N73" s="198"/>
      <c r="O73" s="199"/>
      <c r="P73" s="35"/>
      <c r="Q73" s="178"/>
      <c r="R73" s="35"/>
      <c r="S73" s="181"/>
      <c r="T73" s="35"/>
      <c r="U73" s="184"/>
      <c r="V73" s="35"/>
      <c r="W73" s="187"/>
      <c r="X73" s="35"/>
      <c r="Y73" s="35"/>
      <c r="Z73" s="35"/>
      <c r="AA73" s="35"/>
      <c r="AB73" s="181"/>
      <c r="AC73" s="35"/>
      <c r="AD73" s="213"/>
      <c r="AE73" s="214"/>
      <c r="AF73" s="215"/>
      <c r="AG73" s="57"/>
      <c r="AH73" s="43"/>
    </row>
    <row r="74" spans="1:34" x14ac:dyDescent="0.25">
      <c r="A74" s="34"/>
      <c r="B74" s="35"/>
      <c r="C74" s="56"/>
      <c r="D74" s="35"/>
      <c r="E74" s="191"/>
      <c r="F74" s="192"/>
      <c r="G74" s="35"/>
      <c r="H74" s="161"/>
      <c r="I74" s="162"/>
      <c r="J74" s="35"/>
      <c r="K74" s="166"/>
      <c r="L74" s="35"/>
      <c r="M74" s="197"/>
      <c r="N74" s="198"/>
      <c r="O74" s="199"/>
      <c r="P74" s="35"/>
      <c r="Q74" s="178"/>
      <c r="R74" s="35"/>
      <c r="S74" s="181"/>
      <c r="T74" s="35"/>
      <c r="U74" s="184"/>
      <c r="V74" s="35"/>
      <c r="W74" s="187"/>
      <c r="X74" s="35"/>
      <c r="Y74" s="35"/>
      <c r="Z74" s="35"/>
      <c r="AA74" s="35"/>
      <c r="AB74" s="181"/>
      <c r="AC74" s="35"/>
      <c r="AD74" s="213"/>
      <c r="AE74" s="214"/>
      <c r="AF74" s="215"/>
      <c r="AG74" s="57"/>
      <c r="AH74" s="43"/>
    </row>
    <row r="75" spans="1:34" x14ac:dyDescent="0.25">
      <c r="A75" s="34"/>
      <c r="B75" s="35"/>
      <c r="C75" s="56"/>
      <c r="D75" s="35"/>
      <c r="E75" s="191"/>
      <c r="F75" s="192"/>
      <c r="G75" s="35"/>
      <c r="H75" s="161"/>
      <c r="I75" s="162"/>
      <c r="J75" s="35"/>
      <c r="K75" s="166"/>
      <c r="L75" s="35"/>
      <c r="M75" s="197"/>
      <c r="N75" s="198"/>
      <c r="O75" s="199"/>
      <c r="P75" s="35"/>
      <c r="Q75" s="178"/>
      <c r="R75" s="35"/>
      <c r="S75" s="181"/>
      <c r="T75" s="35"/>
      <c r="U75" s="184"/>
      <c r="V75" s="35"/>
      <c r="W75" s="187"/>
      <c r="X75" s="35"/>
      <c r="Y75" s="35"/>
      <c r="Z75" s="35"/>
      <c r="AA75" s="35"/>
      <c r="AB75" s="181"/>
      <c r="AC75" s="35"/>
      <c r="AD75" s="213"/>
      <c r="AE75" s="214"/>
      <c r="AF75" s="215"/>
      <c r="AG75" s="57"/>
      <c r="AH75" s="43"/>
    </row>
    <row r="76" spans="1:34" x14ac:dyDescent="0.25">
      <c r="A76" s="34"/>
      <c r="B76" s="35"/>
      <c r="C76" s="56"/>
      <c r="D76" s="35"/>
      <c r="E76" s="193"/>
      <c r="F76" s="194"/>
      <c r="G76" s="35"/>
      <c r="H76" s="163"/>
      <c r="I76" s="164"/>
      <c r="J76" s="35"/>
      <c r="K76" s="167"/>
      <c r="L76" s="35"/>
      <c r="M76" s="200"/>
      <c r="N76" s="201"/>
      <c r="O76" s="202"/>
      <c r="P76" s="35"/>
      <c r="Q76" s="179"/>
      <c r="R76" s="35"/>
      <c r="S76" s="182"/>
      <c r="T76" s="35"/>
      <c r="U76" s="185"/>
      <c r="V76" s="35"/>
      <c r="W76" s="188"/>
      <c r="X76" s="35"/>
      <c r="Y76" s="35"/>
      <c r="Z76" s="35"/>
      <c r="AA76" s="35"/>
      <c r="AB76" s="182"/>
      <c r="AC76" s="35"/>
      <c r="AD76" s="216"/>
      <c r="AE76" s="217"/>
      <c r="AF76" s="218"/>
      <c r="AG76" s="57"/>
      <c r="AH76" s="43"/>
    </row>
    <row r="77" spans="1:34" x14ac:dyDescent="0.25">
      <c r="A77" s="34"/>
      <c r="B77" s="35"/>
      <c r="C77" s="56"/>
      <c r="D77" s="47"/>
      <c r="E77" s="47"/>
      <c r="F77" s="35"/>
      <c r="G77" s="35" t="s">
        <v>0</v>
      </c>
      <c r="H77" s="35"/>
      <c r="I77" s="35"/>
      <c r="J77" s="35" t="s">
        <v>1</v>
      </c>
      <c r="K77" s="35"/>
      <c r="L77" s="35" t="s">
        <v>2</v>
      </c>
      <c r="M77" s="35"/>
      <c r="N77" s="35"/>
      <c r="O77" s="35"/>
      <c r="P77" s="35" t="s">
        <v>3</v>
      </c>
      <c r="Q77" s="39"/>
      <c r="R77" s="35" t="s">
        <v>5</v>
      </c>
      <c r="S77" s="35"/>
      <c r="T77" s="35" t="s">
        <v>4</v>
      </c>
      <c r="U77" s="40"/>
      <c r="V77" s="35" t="s">
        <v>6</v>
      </c>
      <c r="W77" s="41"/>
      <c r="X77" s="35"/>
      <c r="Y77" s="35"/>
      <c r="Z77" s="35"/>
      <c r="AA77" s="35" t="s">
        <v>7</v>
      </c>
      <c r="AB77" s="42"/>
      <c r="AC77" s="35" t="s">
        <v>8</v>
      </c>
      <c r="AD77" s="35"/>
      <c r="AE77" s="35"/>
      <c r="AF77" s="35"/>
      <c r="AG77" s="57"/>
      <c r="AH77" s="43"/>
    </row>
    <row r="78" spans="1:34" ht="12.6" customHeight="1" x14ac:dyDescent="0.25">
      <c r="A78" s="34"/>
      <c r="B78" s="35"/>
      <c r="C78" s="56"/>
      <c r="D78" s="35"/>
      <c r="E78" s="189"/>
      <c r="F78" s="190"/>
      <c r="G78" s="35"/>
      <c r="H78" s="159" t="s">
        <v>9</v>
      </c>
      <c r="I78" s="160"/>
      <c r="J78" s="35"/>
      <c r="K78" s="165">
        <v>10</v>
      </c>
      <c r="L78" s="35"/>
      <c r="M78" s="204" t="s">
        <v>70</v>
      </c>
      <c r="N78" s="195"/>
      <c r="O78" s="196"/>
      <c r="P78" s="35"/>
      <c r="Q78" s="177"/>
      <c r="R78" s="35"/>
      <c r="S78" s="180"/>
      <c r="T78" s="35"/>
      <c r="U78" s="183"/>
      <c r="V78" s="35"/>
      <c r="W78" s="186">
        <f>SUM(K78*U78)</f>
        <v>0</v>
      </c>
      <c r="X78" s="35"/>
      <c r="Y78" s="35"/>
      <c r="Z78" s="35"/>
      <c r="AA78" s="35"/>
      <c r="AB78" s="180"/>
      <c r="AC78" s="35"/>
      <c r="AD78" s="203"/>
      <c r="AE78" s="145"/>
      <c r="AF78" s="146"/>
      <c r="AG78" s="57"/>
      <c r="AH78" s="43"/>
    </row>
    <row r="79" spans="1:34" x14ac:dyDescent="0.25">
      <c r="A79" s="34"/>
      <c r="B79" s="35"/>
      <c r="C79" s="58"/>
      <c r="D79" s="35"/>
      <c r="E79" s="191"/>
      <c r="F79" s="192"/>
      <c r="G79" s="35"/>
      <c r="H79" s="161"/>
      <c r="I79" s="162"/>
      <c r="J79" s="35"/>
      <c r="K79" s="166"/>
      <c r="L79" s="35"/>
      <c r="M79" s="197"/>
      <c r="N79" s="198"/>
      <c r="O79" s="199"/>
      <c r="P79" s="35"/>
      <c r="Q79" s="178"/>
      <c r="R79" s="35"/>
      <c r="S79" s="181"/>
      <c r="T79" s="35"/>
      <c r="U79" s="184"/>
      <c r="V79" s="35"/>
      <c r="W79" s="187"/>
      <c r="X79" s="35"/>
      <c r="Y79" s="35"/>
      <c r="Z79" s="35"/>
      <c r="AA79" s="35"/>
      <c r="AB79" s="181"/>
      <c r="AC79" s="35"/>
      <c r="AD79" s="147"/>
      <c r="AE79" s="148"/>
      <c r="AF79" s="149"/>
      <c r="AG79" s="57"/>
      <c r="AH79" s="43"/>
    </row>
    <row r="80" spans="1:34" x14ac:dyDescent="0.25">
      <c r="A80" s="34"/>
      <c r="B80" s="35"/>
      <c r="C80" s="56" t="s">
        <v>19</v>
      </c>
      <c r="D80" s="35"/>
      <c r="E80" s="191"/>
      <c r="F80" s="192"/>
      <c r="G80" s="35"/>
      <c r="H80" s="161"/>
      <c r="I80" s="162"/>
      <c r="J80" s="35"/>
      <c r="K80" s="166"/>
      <c r="L80" s="35"/>
      <c r="M80" s="197"/>
      <c r="N80" s="198"/>
      <c r="O80" s="199"/>
      <c r="P80" s="35"/>
      <c r="Q80" s="178"/>
      <c r="R80" s="35"/>
      <c r="S80" s="181"/>
      <c r="T80" s="35"/>
      <c r="U80" s="184"/>
      <c r="V80" s="35"/>
      <c r="W80" s="187"/>
      <c r="X80" s="35"/>
      <c r="Y80" s="35"/>
      <c r="Z80" s="35"/>
      <c r="AA80" s="35"/>
      <c r="AB80" s="181"/>
      <c r="AC80" s="35"/>
      <c r="AD80" s="147"/>
      <c r="AE80" s="148"/>
      <c r="AF80" s="149"/>
      <c r="AG80" s="57"/>
      <c r="AH80" s="43"/>
    </row>
    <row r="81" spans="1:34" x14ac:dyDescent="0.25">
      <c r="A81" s="34"/>
      <c r="B81" s="35"/>
      <c r="C81" s="56" t="s">
        <v>18</v>
      </c>
      <c r="D81" s="35"/>
      <c r="E81" s="191"/>
      <c r="F81" s="192"/>
      <c r="G81" s="35"/>
      <c r="H81" s="161"/>
      <c r="I81" s="162"/>
      <c r="J81" s="35"/>
      <c r="K81" s="166"/>
      <c r="L81" s="35"/>
      <c r="M81" s="197"/>
      <c r="N81" s="198"/>
      <c r="O81" s="199"/>
      <c r="P81" s="35"/>
      <c r="Q81" s="178"/>
      <c r="R81" s="35"/>
      <c r="S81" s="181"/>
      <c r="T81" s="35"/>
      <c r="U81" s="184"/>
      <c r="V81" s="35"/>
      <c r="W81" s="187"/>
      <c r="X81" s="35"/>
      <c r="Y81" s="35"/>
      <c r="Z81" s="35"/>
      <c r="AA81" s="35"/>
      <c r="AB81" s="181"/>
      <c r="AC81" s="35"/>
      <c r="AD81" s="147"/>
      <c r="AE81" s="148"/>
      <c r="AF81" s="149"/>
      <c r="AG81" s="57"/>
      <c r="AH81" s="43"/>
    </row>
    <row r="82" spans="1:34" x14ac:dyDescent="0.25">
      <c r="A82" s="34"/>
      <c r="B82" s="35"/>
      <c r="C82" s="56"/>
      <c r="D82" s="35"/>
      <c r="E82" s="191"/>
      <c r="F82" s="192"/>
      <c r="G82" s="35"/>
      <c r="H82" s="161"/>
      <c r="I82" s="162"/>
      <c r="J82" s="35"/>
      <c r="K82" s="166"/>
      <c r="L82" s="35"/>
      <c r="M82" s="197"/>
      <c r="N82" s="198"/>
      <c r="O82" s="199"/>
      <c r="P82" s="35"/>
      <c r="Q82" s="178"/>
      <c r="R82" s="35"/>
      <c r="S82" s="181"/>
      <c r="T82" s="35"/>
      <c r="U82" s="184"/>
      <c r="V82" s="35"/>
      <c r="W82" s="187"/>
      <c r="X82" s="35"/>
      <c r="Y82" s="35"/>
      <c r="Z82" s="35"/>
      <c r="AA82" s="35"/>
      <c r="AB82" s="181"/>
      <c r="AC82" s="35"/>
      <c r="AD82" s="147"/>
      <c r="AE82" s="148"/>
      <c r="AF82" s="149"/>
      <c r="AG82" s="57"/>
      <c r="AH82" s="43"/>
    </row>
    <row r="83" spans="1:34" x14ac:dyDescent="0.25">
      <c r="A83" s="34"/>
      <c r="B83" s="35"/>
      <c r="C83" s="56"/>
      <c r="D83" s="35"/>
      <c r="E83" s="191"/>
      <c r="F83" s="192"/>
      <c r="G83" s="35"/>
      <c r="H83" s="161"/>
      <c r="I83" s="162"/>
      <c r="J83" s="35"/>
      <c r="K83" s="166"/>
      <c r="L83" s="35"/>
      <c r="M83" s="197"/>
      <c r="N83" s="198"/>
      <c r="O83" s="199"/>
      <c r="P83" s="35"/>
      <c r="Q83" s="178"/>
      <c r="R83" s="35"/>
      <c r="S83" s="181"/>
      <c r="T83" s="35"/>
      <c r="U83" s="184"/>
      <c r="V83" s="35"/>
      <c r="W83" s="187"/>
      <c r="X83" s="35"/>
      <c r="Y83" s="35"/>
      <c r="Z83" s="35"/>
      <c r="AA83" s="35"/>
      <c r="AB83" s="181"/>
      <c r="AC83" s="35"/>
      <c r="AD83" s="147"/>
      <c r="AE83" s="148"/>
      <c r="AF83" s="149"/>
      <c r="AG83" s="57"/>
      <c r="AH83" s="43"/>
    </row>
    <row r="84" spans="1:34" x14ac:dyDescent="0.25">
      <c r="A84" s="34"/>
      <c r="B84" s="35"/>
      <c r="C84" s="56"/>
      <c r="D84" s="35"/>
      <c r="E84" s="191"/>
      <c r="F84" s="192"/>
      <c r="G84" s="35"/>
      <c r="H84" s="161"/>
      <c r="I84" s="162"/>
      <c r="J84" s="35"/>
      <c r="K84" s="166"/>
      <c r="L84" s="35"/>
      <c r="M84" s="197"/>
      <c r="N84" s="198"/>
      <c r="O84" s="199"/>
      <c r="P84" s="35"/>
      <c r="Q84" s="178"/>
      <c r="R84" s="35"/>
      <c r="S84" s="181"/>
      <c r="T84" s="35"/>
      <c r="U84" s="184"/>
      <c r="V84" s="35"/>
      <c r="W84" s="187"/>
      <c r="X84" s="35"/>
      <c r="Y84" s="35"/>
      <c r="Z84" s="35"/>
      <c r="AA84" s="35"/>
      <c r="AB84" s="181"/>
      <c r="AC84" s="35"/>
      <c r="AD84" s="147"/>
      <c r="AE84" s="148"/>
      <c r="AF84" s="149"/>
      <c r="AG84" s="57"/>
      <c r="AH84" s="43"/>
    </row>
    <row r="85" spans="1:34" x14ac:dyDescent="0.25">
      <c r="A85" s="34"/>
      <c r="B85" s="35"/>
      <c r="C85" s="56"/>
      <c r="D85" s="35"/>
      <c r="E85" s="191"/>
      <c r="F85" s="192"/>
      <c r="G85" s="35"/>
      <c r="H85" s="161"/>
      <c r="I85" s="162"/>
      <c r="J85" s="35"/>
      <c r="K85" s="166"/>
      <c r="L85" s="35"/>
      <c r="M85" s="197"/>
      <c r="N85" s="198"/>
      <c r="O85" s="199"/>
      <c r="P85" s="35"/>
      <c r="Q85" s="178"/>
      <c r="R85" s="35"/>
      <c r="S85" s="181"/>
      <c r="T85" s="35"/>
      <c r="U85" s="184"/>
      <c r="V85" s="35"/>
      <c r="W85" s="187"/>
      <c r="X85" s="35"/>
      <c r="Y85" s="35"/>
      <c r="Z85" s="35"/>
      <c r="AA85" s="35"/>
      <c r="AB85" s="181"/>
      <c r="AC85" s="35"/>
      <c r="AD85" s="147"/>
      <c r="AE85" s="148"/>
      <c r="AF85" s="149"/>
      <c r="AG85" s="57"/>
      <c r="AH85" s="43"/>
    </row>
    <row r="86" spans="1:34" x14ac:dyDescent="0.25">
      <c r="A86" s="34"/>
      <c r="B86" s="35"/>
      <c r="C86" s="56"/>
      <c r="D86" s="35"/>
      <c r="E86" s="191"/>
      <c r="F86" s="192"/>
      <c r="G86" s="35"/>
      <c r="H86" s="161"/>
      <c r="I86" s="162"/>
      <c r="J86" s="35"/>
      <c r="K86" s="166"/>
      <c r="L86" s="35"/>
      <c r="M86" s="197"/>
      <c r="N86" s="198"/>
      <c r="O86" s="199"/>
      <c r="P86" s="35"/>
      <c r="Q86" s="178"/>
      <c r="R86" s="35"/>
      <c r="S86" s="181"/>
      <c r="T86" s="35"/>
      <c r="U86" s="184"/>
      <c r="V86" s="35"/>
      <c r="W86" s="187"/>
      <c r="X86" s="35"/>
      <c r="Y86" s="35"/>
      <c r="Z86" s="35"/>
      <c r="AA86" s="35"/>
      <c r="AB86" s="181"/>
      <c r="AC86" s="35"/>
      <c r="AD86" s="147"/>
      <c r="AE86" s="148"/>
      <c r="AF86" s="149"/>
      <c r="AG86" s="57"/>
      <c r="AH86" s="43"/>
    </row>
    <row r="87" spans="1:34" x14ac:dyDescent="0.25">
      <c r="A87" s="34"/>
      <c r="B87" s="35"/>
      <c r="C87" s="56"/>
      <c r="D87" s="35"/>
      <c r="E87" s="191"/>
      <c r="F87" s="192"/>
      <c r="G87" s="35"/>
      <c r="H87" s="161"/>
      <c r="I87" s="162"/>
      <c r="J87" s="35"/>
      <c r="K87" s="166"/>
      <c r="L87" s="35"/>
      <c r="M87" s="197"/>
      <c r="N87" s="198"/>
      <c r="O87" s="199"/>
      <c r="P87" s="35"/>
      <c r="Q87" s="178"/>
      <c r="R87" s="35"/>
      <c r="S87" s="181"/>
      <c r="T87" s="35"/>
      <c r="U87" s="184"/>
      <c r="V87" s="35"/>
      <c r="W87" s="187"/>
      <c r="X87" s="35"/>
      <c r="Y87" s="35"/>
      <c r="Z87" s="35"/>
      <c r="AA87" s="35"/>
      <c r="AB87" s="181"/>
      <c r="AC87" s="35"/>
      <c r="AD87" s="147"/>
      <c r="AE87" s="148"/>
      <c r="AF87" s="149"/>
      <c r="AG87" s="57"/>
      <c r="AH87" s="43"/>
    </row>
    <row r="88" spans="1:34" x14ac:dyDescent="0.25">
      <c r="A88" s="34"/>
      <c r="B88" s="35"/>
      <c r="C88" s="56"/>
      <c r="D88" s="35"/>
      <c r="E88" s="191"/>
      <c r="F88" s="192"/>
      <c r="G88" s="35"/>
      <c r="H88" s="161"/>
      <c r="I88" s="162"/>
      <c r="J88" s="35"/>
      <c r="K88" s="166"/>
      <c r="L88" s="35"/>
      <c r="M88" s="197"/>
      <c r="N88" s="198"/>
      <c r="O88" s="199"/>
      <c r="P88" s="35"/>
      <c r="Q88" s="178"/>
      <c r="R88" s="35"/>
      <c r="S88" s="181"/>
      <c r="T88" s="35"/>
      <c r="U88" s="184"/>
      <c r="V88" s="35"/>
      <c r="W88" s="187"/>
      <c r="X88" s="35"/>
      <c r="Y88" s="35"/>
      <c r="Z88" s="35"/>
      <c r="AA88" s="35"/>
      <c r="AB88" s="181"/>
      <c r="AC88" s="35"/>
      <c r="AD88" s="147"/>
      <c r="AE88" s="148"/>
      <c r="AF88" s="149"/>
      <c r="AG88" s="57"/>
      <c r="AH88" s="43"/>
    </row>
    <row r="89" spans="1:34" x14ac:dyDescent="0.25">
      <c r="A89" s="34"/>
      <c r="B89" s="35"/>
      <c r="C89" s="56"/>
      <c r="D89" s="35"/>
      <c r="E89" s="191"/>
      <c r="F89" s="192"/>
      <c r="G89" s="35"/>
      <c r="H89" s="161"/>
      <c r="I89" s="162"/>
      <c r="J89" s="35"/>
      <c r="K89" s="166"/>
      <c r="L89" s="35"/>
      <c r="M89" s="197"/>
      <c r="N89" s="198"/>
      <c r="O89" s="199"/>
      <c r="P89" s="35"/>
      <c r="Q89" s="178"/>
      <c r="R89" s="35"/>
      <c r="S89" s="181"/>
      <c r="T89" s="35"/>
      <c r="U89" s="184"/>
      <c r="V89" s="35"/>
      <c r="W89" s="187"/>
      <c r="X89" s="35"/>
      <c r="Y89" s="35"/>
      <c r="Z89" s="35"/>
      <c r="AA89" s="35"/>
      <c r="AB89" s="181"/>
      <c r="AC89" s="35"/>
      <c r="AD89" s="147"/>
      <c r="AE89" s="148"/>
      <c r="AF89" s="149"/>
      <c r="AG89" s="57"/>
      <c r="AH89" s="43"/>
    </row>
    <row r="90" spans="1:34" x14ac:dyDescent="0.25">
      <c r="A90" s="34"/>
      <c r="B90" s="35"/>
      <c r="C90" s="56"/>
      <c r="D90" s="35"/>
      <c r="E90" s="193"/>
      <c r="F90" s="194"/>
      <c r="G90" s="35"/>
      <c r="H90" s="163"/>
      <c r="I90" s="164"/>
      <c r="J90" s="35"/>
      <c r="K90" s="167"/>
      <c r="L90" s="35"/>
      <c r="M90" s="200"/>
      <c r="N90" s="201"/>
      <c r="O90" s="202"/>
      <c r="P90" s="35"/>
      <c r="Q90" s="179"/>
      <c r="R90" s="35"/>
      <c r="S90" s="182"/>
      <c r="T90" s="35"/>
      <c r="U90" s="185"/>
      <c r="V90" s="35"/>
      <c r="W90" s="188"/>
      <c r="X90" s="35"/>
      <c r="Y90" s="35"/>
      <c r="Z90" s="35"/>
      <c r="AA90" s="35"/>
      <c r="AB90" s="182"/>
      <c r="AC90" s="35"/>
      <c r="AD90" s="150"/>
      <c r="AE90" s="151"/>
      <c r="AF90" s="152"/>
      <c r="AG90" s="57"/>
      <c r="AH90" s="43"/>
    </row>
    <row r="91" spans="1:34" ht="8.25" hidden="1" customHeight="1" x14ac:dyDescent="0.25">
      <c r="A91" s="34"/>
      <c r="B91" s="35"/>
      <c r="C91" s="56"/>
      <c r="D91" s="35"/>
      <c r="E91" s="60"/>
      <c r="F91" s="60"/>
      <c r="G91" s="35"/>
      <c r="H91" s="61"/>
      <c r="I91" s="61"/>
      <c r="J91" s="35"/>
      <c r="K91" s="62"/>
      <c r="L91" s="35"/>
      <c r="M91" s="63"/>
      <c r="N91" s="63"/>
      <c r="O91" s="63"/>
      <c r="P91" s="35"/>
      <c r="Q91" s="64"/>
      <c r="R91" s="35"/>
      <c r="S91" s="60"/>
      <c r="T91" s="35"/>
      <c r="U91" s="65"/>
      <c r="V91" s="35"/>
      <c r="W91" s="66"/>
      <c r="X91" s="35"/>
      <c r="Y91" s="35"/>
      <c r="Z91" s="35"/>
      <c r="AA91" s="35"/>
      <c r="AB91" s="60"/>
      <c r="AC91" s="35"/>
      <c r="AD91" s="62"/>
      <c r="AE91" s="62"/>
      <c r="AF91" s="62"/>
      <c r="AG91" s="57"/>
      <c r="AH91" s="43"/>
    </row>
    <row r="92" spans="1:34" x14ac:dyDescent="0.25">
      <c r="A92" s="34"/>
      <c r="B92" s="35"/>
      <c r="C92" s="56"/>
      <c r="D92" s="47"/>
      <c r="E92" s="47"/>
      <c r="F92" s="35"/>
      <c r="G92" s="35" t="s">
        <v>0</v>
      </c>
      <c r="H92" s="35"/>
      <c r="I92" s="35"/>
      <c r="J92" s="35" t="s">
        <v>1</v>
      </c>
      <c r="K92" s="35"/>
      <c r="L92" s="35" t="s">
        <v>2</v>
      </c>
      <c r="M92" s="35"/>
      <c r="N92" s="35"/>
      <c r="O92" s="35"/>
      <c r="P92" s="35" t="s">
        <v>3</v>
      </c>
      <c r="Q92" s="39"/>
      <c r="R92" s="35" t="s">
        <v>5</v>
      </c>
      <c r="S92" s="35"/>
      <c r="T92" s="35" t="s">
        <v>4</v>
      </c>
      <c r="U92" s="40"/>
      <c r="V92" s="35" t="s">
        <v>6</v>
      </c>
      <c r="W92" s="41"/>
      <c r="X92" s="35"/>
      <c r="Y92" s="35"/>
      <c r="Z92" s="35"/>
      <c r="AA92" s="35" t="s">
        <v>7</v>
      </c>
      <c r="AB92" s="42"/>
      <c r="AC92" s="35" t="s">
        <v>8</v>
      </c>
      <c r="AD92" s="35"/>
      <c r="AE92" s="35"/>
      <c r="AF92" s="35"/>
      <c r="AG92" s="57"/>
      <c r="AH92" s="43"/>
    </row>
    <row r="93" spans="1:34" x14ac:dyDescent="0.25">
      <c r="A93" s="34"/>
      <c r="B93" s="35"/>
      <c r="C93" s="56"/>
      <c r="D93" s="35"/>
      <c r="E93" s="189"/>
      <c r="F93" s="190"/>
      <c r="G93" s="35"/>
      <c r="H93" s="159" t="s">
        <v>9</v>
      </c>
      <c r="I93" s="160"/>
      <c r="J93" s="35"/>
      <c r="K93" s="165">
        <v>13</v>
      </c>
      <c r="L93" s="35"/>
      <c r="M93" s="204" t="s">
        <v>71</v>
      </c>
      <c r="N93" s="195"/>
      <c r="O93" s="196"/>
      <c r="P93" s="35"/>
      <c r="Q93" s="177"/>
      <c r="R93" s="35"/>
      <c r="S93" s="180"/>
      <c r="T93" s="35"/>
      <c r="U93" s="183"/>
      <c r="V93" s="35"/>
      <c r="W93" s="186">
        <f>SUM(K93*U93)</f>
        <v>0</v>
      </c>
      <c r="X93" s="35"/>
      <c r="Y93" s="35"/>
      <c r="Z93" s="35"/>
      <c r="AA93" s="35"/>
      <c r="AB93" s="180"/>
      <c r="AC93" s="35"/>
      <c r="AD93" s="203"/>
      <c r="AE93" s="145"/>
      <c r="AF93" s="146"/>
      <c r="AG93" s="57"/>
      <c r="AH93" s="43"/>
    </row>
    <row r="94" spans="1:34" x14ac:dyDescent="0.25">
      <c r="A94" s="34"/>
      <c r="B94" s="35"/>
      <c r="C94" s="56"/>
      <c r="D94" s="35"/>
      <c r="E94" s="191"/>
      <c r="F94" s="192"/>
      <c r="G94" s="35"/>
      <c r="H94" s="161"/>
      <c r="I94" s="162"/>
      <c r="J94" s="35"/>
      <c r="K94" s="166"/>
      <c r="L94" s="35"/>
      <c r="M94" s="197"/>
      <c r="N94" s="198"/>
      <c r="O94" s="199"/>
      <c r="P94" s="35"/>
      <c r="Q94" s="178"/>
      <c r="R94" s="35"/>
      <c r="S94" s="181"/>
      <c r="T94" s="35"/>
      <c r="U94" s="184"/>
      <c r="V94" s="35"/>
      <c r="W94" s="187"/>
      <c r="X94" s="35"/>
      <c r="Y94" s="35"/>
      <c r="Z94" s="35"/>
      <c r="AA94" s="35"/>
      <c r="AB94" s="181"/>
      <c r="AC94" s="35"/>
      <c r="AD94" s="147"/>
      <c r="AE94" s="148"/>
      <c r="AF94" s="149"/>
      <c r="AG94" s="57"/>
      <c r="AH94" s="43"/>
    </row>
    <row r="95" spans="1:34" x14ac:dyDescent="0.25">
      <c r="A95" s="34"/>
      <c r="B95" s="35"/>
      <c r="C95" s="56" t="s">
        <v>16</v>
      </c>
      <c r="D95" s="35"/>
      <c r="E95" s="191"/>
      <c r="F95" s="192"/>
      <c r="G95" s="35"/>
      <c r="H95" s="161"/>
      <c r="I95" s="162"/>
      <c r="J95" s="35"/>
      <c r="K95" s="166"/>
      <c r="L95" s="35"/>
      <c r="M95" s="197"/>
      <c r="N95" s="198"/>
      <c r="O95" s="199"/>
      <c r="P95" s="35"/>
      <c r="Q95" s="178"/>
      <c r="R95" s="35"/>
      <c r="S95" s="181"/>
      <c r="T95" s="35"/>
      <c r="U95" s="184"/>
      <c r="V95" s="35"/>
      <c r="W95" s="187"/>
      <c r="X95" s="35"/>
      <c r="Y95" s="35"/>
      <c r="Z95" s="35"/>
      <c r="AA95" s="35"/>
      <c r="AB95" s="181"/>
      <c r="AC95" s="35"/>
      <c r="AD95" s="147"/>
      <c r="AE95" s="148"/>
      <c r="AF95" s="149"/>
      <c r="AG95" s="57"/>
      <c r="AH95" s="43"/>
    </row>
    <row r="96" spans="1:34" x14ac:dyDescent="0.25">
      <c r="A96" s="34"/>
      <c r="B96" s="35"/>
      <c r="C96" s="56" t="s">
        <v>20</v>
      </c>
      <c r="D96" s="35"/>
      <c r="E96" s="191"/>
      <c r="F96" s="192"/>
      <c r="G96" s="35"/>
      <c r="H96" s="161"/>
      <c r="I96" s="162"/>
      <c r="J96" s="35"/>
      <c r="K96" s="166"/>
      <c r="L96" s="35"/>
      <c r="M96" s="197"/>
      <c r="N96" s="198"/>
      <c r="O96" s="199"/>
      <c r="P96" s="35"/>
      <c r="Q96" s="178"/>
      <c r="R96" s="35"/>
      <c r="S96" s="181"/>
      <c r="T96" s="35"/>
      <c r="U96" s="184"/>
      <c r="V96" s="35"/>
      <c r="W96" s="187"/>
      <c r="X96" s="35"/>
      <c r="Y96" s="35"/>
      <c r="Z96" s="35"/>
      <c r="AA96" s="35"/>
      <c r="AB96" s="181"/>
      <c r="AC96" s="35"/>
      <c r="AD96" s="147"/>
      <c r="AE96" s="148"/>
      <c r="AF96" s="149"/>
      <c r="AG96" s="57"/>
      <c r="AH96" s="43"/>
    </row>
    <row r="97" spans="1:34" ht="14.25" customHeight="1" x14ac:dyDescent="0.25">
      <c r="A97" s="34"/>
      <c r="B97" s="35"/>
      <c r="C97" s="56"/>
      <c r="D97" s="35"/>
      <c r="E97" s="191"/>
      <c r="F97" s="192"/>
      <c r="G97" s="35"/>
      <c r="H97" s="161"/>
      <c r="I97" s="162"/>
      <c r="J97" s="35"/>
      <c r="K97" s="166"/>
      <c r="L97" s="35"/>
      <c r="M97" s="197"/>
      <c r="N97" s="198"/>
      <c r="O97" s="199"/>
      <c r="P97" s="35"/>
      <c r="Q97" s="178"/>
      <c r="R97" s="35"/>
      <c r="S97" s="181"/>
      <c r="T97" s="35"/>
      <c r="U97" s="184"/>
      <c r="V97" s="35"/>
      <c r="W97" s="187"/>
      <c r="X97" s="35"/>
      <c r="Y97" s="35"/>
      <c r="Z97" s="35"/>
      <c r="AA97" s="35"/>
      <c r="AB97" s="181"/>
      <c r="AC97" s="35"/>
      <c r="AD97" s="147"/>
      <c r="AE97" s="148"/>
      <c r="AF97" s="149"/>
      <c r="AG97" s="57"/>
      <c r="AH97" s="43"/>
    </row>
    <row r="98" spans="1:34" x14ac:dyDescent="0.25">
      <c r="A98" s="34"/>
      <c r="B98" s="35"/>
      <c r="C98" s="56"/>
      <c r="D98" s="35"/>
      <c r="E98" s="191"/>
      <c r="F98" s="192"/>
      <c r="G98" s="35"/>
      <c r="H98" s="161"/>
      <c r="I98" s="162"/>
      <c r="J98" s="35"/>
      <c r="K98" s="166"/>
      <c r="L98" s="35"/>
      <c r="M98" s="197"/>
      <c r="N98" s="198"/>
      <c r="O98" s="199"/>
      <c r="P98" s="35"/>
      <c r="Q98" s="178"/>
      <c r="R98" s="35"/>
      <c r="S98" s="181"/>
      <c r="T98" s="35"/>
      <c r="U98" s="184"/>
      <c r="V98" s="35"/>
      <c r="W98" s="187"/>
      <c r="X98" s="35"/>
      <c r="Y98" s="35"/>
      <c r="Z98" s="35"/>
      <c r="AA98" s="35"/>
      <c r="AB98" s="181"/>
      <c r="AC98" s="35"/>
      <c r="AD98" s="147"/>
      <c r="AE98" s="148"/>
      <c r="AF98" s="149"/>
      <c r="AG98" s="57"/>
      <c r="AH98" s="43"/>
    </row>
    <row r="99" spans="1:34" x14ac:dyDescent="0.25">
      <c r="A99" s="34"/>
      <c r="B99" s="35"/>
      <c r="C99" s="56"/>
      <c r="D99" s="35"/>
      <c r="E99" s="191"/>
      <c r="F99" s="192"/>
      <c r="G99" s="35"/>
      <c r="H99" s="161"/>
      <c r="I99" s="162"/>
      <c r="J99" s="35"/>
      <c r="K99" s="166"/>
      <c r="L99" s="35"/>
      <c r="M99" s="197"/>
      <c r="N99" s="198"/>
      <c r="O99" s="199"/>
      <c r="P99" s="35"/>
      <c r="Q99" s="178"/>
      <c r="R99" s="35"/>
      <c r="S99" s="181"/>
      <c r="T99" s="35"/>
      <c r="U99" s="184"/>
      <c r="V99" s="35"/>
      <c r="W99" s="187"/>
      <c r="X99" s="35"/>
      <c r="Y99" s="35"/>
      <c r="Z99" s="35"/>
      <c r="AA99" s="35"/>
      <c r="AB99" s="181"/>
      <c r="AC99" s="35"/>
      <c r="AD99" s="147"/>
      <c r="AE99" s="148"/>
      <c r="AF99" s="149"/>
      <c r="AG99" s="57"/>
      <c r="AH99" s="43"/>
    </row>
    <row r="100" spans="1:34" x14ac:dyDescent="0.25">
      <c r="A100" s="34"/>
      <c r="B100" s="35"/>
      <c r="C100" s="56"/>
      <c r="D100" s="35"/>
      <c r="E100" s="191"/>
      <c r="F100" s="192"/>
      <c r="G100" s="35"/>
      <c r="H100" s="161"/>
      <c r="I100" s="162"/>
      <c r="J100" s="35"/>
      <c r="K100" s="166"/>
      <c r="L100" s="35"/>
      <c r="M100" s="197"/>
      <c r="N100" s="198"/>
      <c r="O100" s="199"/>
      <c r="P100" s="35"/>
      <c r="Q100" s="178"/>
      <c r="R100" s="35"/>
      <c r="S100" s="181"/>
      <c r="T100" s="35"/>
      <c r="U100" s="184"/>
      <c r="V100" s="35"/>
      <c r="W100" s="187"/>
      <c r="X100" s="35"/>
      <c r="Y100" s="35"/>
      <c r="Z100" s="35"/>
      <c r="AA100" s="35"/>
      <c r="AB100" s="181"/>
      <c r="AC100" s="35"/>
      <c r="AD100" s="147"/>
      <c r="AE100" s="148"/>
      <c r="AF100" s="149"/>
      <c r="AG100" s="57"/>
      <c r="AH100" s="43"/>
    </row>
    <row r="101" spans="1:34" x14ac:dyDescent="0.25">
      <c r="A101" s="34"/>
      <c r="B101" s="35"/>
      <c r="C101" s="56"/>
      <c r="D101" s="35"/>
      <c r="E101" s="191"/>
      <c r="F101" s="192"/>
      <c r="G101" s="35"/>
      <c r="H101" s="161"/>
      <c r="I101" s="162"/>
      <c r="J101" s="35"/>
      <c r="K101" s="166"/>
      <c r="L101" s="35"/>
      <c r="M101" s="197"/>
      <c r="N101" s="198"/>
      <c r="O101" s="199"/>
      <c r="P101" s="35"/>
      <c r="Q101" s="178"/>
      <c r="R101" s="35"/>
      <c r="S101" s="181"/>
      <c r="T101" s="35"/>
      <c r="U101" s="184"/>
      <c r="V101" s="35"/>
      <c r="W101" s="187"/>
      <c r="X101" s="35"/>
      <c r="Y101" s="35"/>
      <c r="Z101" s="35"/>
      <c r="AA101" s="35"/>
      <c r="AB101" s="181"/>
      <c r="AC101" s="35"/>
      <c r="AD101" s="147"/>
      <c r="AE101" s="148"/>
      <c r="AF101" s="149"/>
      <c r="AG101" s="57"/>
      <c r="AH101" s="43"/>
    </row>
    <row r="102" spans="1:34" x14ac:dyDescent="0.25">
      <c r="A102" s="34"/>
      <c r="B102" s="35"/>
      <c r="C102" s="56"/>
      <c r="D102" s="35"/>
      <c r="E102" s="191"/>
      <c r="F102" s="192"/>
      <c r="G102" s="35"/>
      <c r="H102" s="161"/>
      <c r="I102" s="162"/>
      <c r="J102" s="35"/>
      <c r="K102" s="166"/>
      <c r="L102" s="35"/>
      <c r="M102" s="197"/>
      <c r="N102" s="198"/>
      <c r="O102" s="199"/>
      <c r="P102" s="35"/>
      <c r="Q102" s="178"/>
      <c r="R102" s="35"/>
      <c r="S102" s="181"/>
      <c r="T102" s="35"/>
      <c r="U102" s="184"/>
      <c r="V102" s="35"/>
      <c r="W102" s="187"/>
      <c r="X102" s="35"/>
      <c r="Y102" s="35"/>
      <c r="Z102" s="35"/>
      <c r="AA102" s="35"/>
      <c r="AB102" s="181"/>
      <c r="AC102" s="35"/>
      <c r="AD102" s="147"/>
      <c r="AE102" s="148"/>
      <c r="AF102" s="149"/>
      <c r="AG102" s="57"/>
      <c r="AH102" s="43"/>
    </row>
    <row r="103" spans="1:34" x14ac:dyDescent="0.25">
      <c r="A103" s="34"/>
      <c r="B103" s="35"/>
      <c r="C103" s="56"/>
      <c r="D103" s="35"/>
      <c r="E103" s="191"/>
      <c r="F103" s="192"/>
      <c r="G103" s="35"/>
      <c r="H103" s="161"/>
      <c r="I103" s="162"/>
      <c r="J103" s="35"/>
      <c r="K103" s="166"/>
      <c r="L103" s="35"/>
      <c r="M103" s="197"/>
      <c r="N103" s="198"/>
      <c r="O103" s="199"/>
      <c r="P103" s="35"/>
      <c r="Q103" s="178"/>
      <c r="R103" s="35"/>
      <c r="S103" s="181"/>
      <c r="T103" s="35"/>
      <c r="U103" s="184"/>
      <c r="V103" s="35"/>
      <c r="W103" s="187"/>
      <c r="X103" s="35"/>
      <c r="Y103" s="35"/>
      <c r="Z103" s="35"/>
      <c r="AA103" s="35"/>
      <c r="AB103" s="181"/>
      <c r="AC103" s="35"/>
      <c r="AD103" s="147"/>
      <c r="AE103" s="148"/>
      <c r="AF103" s="149"/>
      <c r="AG103" s="57"/>
      <c r="AH103" s="43"/>
    </row>
    <row r="104" spans="1:34" x14ac:dyDescent="0.25">
      <c r="A104" s="34"/>
      <c r="B104" s="35"/>
      <c r="C104" s="56"/>
      <c r="D104" s="35"/>
      <c r="E104" s="191"/>
      <c r="F104" s="192"/>
      <c r="G104" s="35"/>
      <c r="H104" s="161"/>
      <c r="I104" s="162"/>
      <c r="J104" s="35"/>
      <c r="K104" s="166"/>
      <c r="L104" s="35"/>
      <c r="M104" s="197"/>
      <c r="N104" s="198"/>
      <c r="O104" s="199"/>
      <c r="P104" s="35"/>
      <c r="Q104" s="178"/>
      <c r="R104" s="35"/>
      <c r="S104" s="181"/>
      <c r="T104" s="35"/>
      <c r="U104" s="184"/>
      <c r="V104" s="35"/>
      <c r="W104" s="187"/>
      <c r="X104" s="35"/>
      <c r="Y104" s="35"/>
      <c r="Z104" s="35"/>
      <c r="AA104" s="35"/>
      <c r="AB104" s="181"/>
      <c r="AC104" s="35"/>
      <c r="AD104" s="147"/>
      <c r="AE104" s="148"/>
      <c r="AF104" s="149"/>
      <c r="AG104" s="57"/>
      <c r="AH104" s="43"/>
    </row>
    <row r="105" spans="1:34" x14ac:dyDescent="0.25">
      <c r="A105" s="34"/>
      <c r="B105" s="35"/>
      <c r="C105" s="56"/>
      <c r="D105" s="35"/>
      <c r="E105" s="193"/>
      <c r="F105" s="194"/>
      <c r="G105" s="35"/>
      <c r="H105" s="163"/>
      <c r="I105" s="164"/>
      <c r="J105" s="35"/>
      <c r="K105" s="167"/>
      <c r="L105" s="35"/>
      <c r="M105" s="200"/>
      <c r="N105" s="201"/>
      <c r="O105" s="202"/>
      <c r="P105" s="35"/>
      <c r="Q105" s="179"/>
      <c r="R105" s="35"/>
      <c r="S105" s="182"/>
      <c r="T105" s="35"/>
      <c r="U105" s="185"/>
      <c r="V105" s="35"/>
      <c r="W105" s="188"/>
      <c r="X105" s="35"/>
      <c r="Y105" s="35"/>
      <c r="Z105" s="35"/>
      <c r="AA105" s="35"/>
      <c r="AB105" s="182"/>
      <c r="AC105" s="35"/>
      <c r="AD105" s="150"/>
      <c r="AE105" s="151"/>
      <c r="AF105" s="152"/>
      <c r="AG105" s="57"/>
      <c r="AH105" s="43"/>
    </row>
    <row r="106" spans="1:34" x14ac:dyDescent="0.25">
      <c r="A106" s="34"/>
      <c r="B106" s="35"/>
      <c r="C106" s="56"/>
      <c r="D106" s="47"/>
      <c r="E106" s="47"/>
      <c r="F106" s="35"/>
      <c r="G106" s="35" t="s">
        <v>0</v>
      </c>
      <c r="H106" s="35"/>
      <c r="I106" s="35"/>
      <c r="J106" s="35" t="s">
        <v>1</v>
      </c>
      <c r="K106" s="35"/>
      <c r="L106" s="35" t="s">
        <v>2</v>
      </c>
      <c r="M106" s="35"/>
      <c r="N106" s="35"/>
      <c r="O106" s="35"/>
      <c r="P106" s="35" t="s">
        <v>3</v>
      </c>
      <c r="Q106" s="39"/>
      <c r="R106" s="35" t="s">
        <v>5</v>
      </c>
      <c r="S106" s="35"/>
      <c r="T106" s="35" t="s">
        <v>4</v>
      </c>
      <c r="U106" s="40"/>
      <c r="V106" s="35" t="s">
        <v>6</v>
      </c>
      <c r="W106" s="41"/>
      <c r="X106" s="35"/>
      <c r="Y106" s="35"/>
      <c r="Z106" s="35"/>
      <c r="AA106" s="35" t="s">
        <v>7</v>
      </c>
      <c r="AB106" s="42"/>
      <c r="AC106" s="35" t="s">
        <v>8</v>
      </c>
      <c r="AD106" s="35"/>
      <c r="AE106" s="35"/>
      <c r="AF106" s="35"/>
      <c r="AG106" s="57"/>
      <c r="AH106" s="43"/>
    </row>
    <row r="107" spans="1:34" x14ac:dyDescent="0.25">
      <c r="A107" s="34"/>
      <c r="B107" s="35"/>
      <c r="C107" s="56"/>
      <c r="D107" s="35"/>
      <c r="E107" s="189"/>
      <c r="F107" s="190"/>
      <c r="G107" s="35"/>
      <c r="H107" s="159" t="s">
        <v>9</v>
      </c>
      <c r="I107" s="160"/>
      <c r="J107" s="35"/>
      <c r="K107" s="165">
        <v>10</v>
      </c>
      <c r="L107" s="35"/>
      <c r="M107" s="204" t="s">
        <v>72</v>
      </c>
      <c r="N107" s="195"/>
      <c r="O107" s="196"/>
      <c r="P107" s="35"/>
      <c r="Q107" s="177"/>
      <c r="R107" s="35"/>
      <c r="S107" s="180"/>
      <c r="T107" s="35"/>
      <c r="U107" s="183"/>
      <c r="V107" s="35"/>
      <c r="W107" s="186">
        <f>SUM(K107*U107)</f>
        <v>0</v>
      </c>
      <c r="X107" s="35"/>
      <c r="Y107" s="35"/>
      <c r="Z107" s="35"/>
      <c r="AA107" s="35"/>
      <c r="AB107" s="180"/>
      <c r="AC107" s="35"/>
      <c r="AD107" s="203"/>
      <c r="AE107" s="145"/>
      <c r="AF107" s="146"/>
      <c r="AG107" s="57"/>
      <c r="AH107" s="43"/>
    </row>
    <row r="108" spans="1:34" x14ac:dyDescent="0.25">
      <c r="A108" s="34"/>
      <c r="B108" s="35"/>
      <c r="C108" s="56"/>
      <c r="D108" s="35"/>
      <c r="E108" s="191"/>
      <c r="F108" s="192"/>
      <c r="G108" s="35"/>
      <c r="H108" s="161"/>
      <c r="I108" s="162"/>
      <c r="J108" s="35"/>
      <c r="K108" s="166"/>
      <c r="L108" s="35"/>
      <c r="M108" s="197"/>
      <c r="N108" s="198"/>
      <c r="O108" s="199"/>
      <c r="P108" s="35"/>
      <c r="Q108" s="178"/>
      <c r="R108" s="35"/>
      <c r="S108" s="181"/>
      <c r="T108" s="35"/>
      <c r="U108" s="184"/>
      <c r="V108" s="35"/>
      <c r="W108" s="187"/>
      <c r="X108" s="35"/>
      <c r="Y108" s="35"/>
      <c r="Z108" s="35"/>
      <c r="AA108" s="35"/>
      <c r="AB108" s="181"/>
      <c r="AC108" s="35"/>
      <c r="AD108" s="147"/>
      <c r="AE108" s="148"/>
      <c r="AF108" s="149"/>
      <c r="AG108" s="57"/>
      <c r="AH108" s="43"/>
    </row>
    <row r="109" spans="1:34" x14ac:dyDescent="0.25">
      <c r="A109" s="34"/>
      <c r="B109" s="35"/>
      <c r="C109" s="56" t="s">
        <v>16</v>
      </c>
      <c r="D109" s="35"/>
      <c r="E109" s="191"/>
      <c r="F109" s="192"/>
      <c r="G109" s="35"/>
      <c r="H109" s="161"/>
      <c r="I109" s="162"/>
      <c r="J109" s="35"/>
      <c r="K109" s="166"/>
      <c r="L109" s="35"/>
      <c r="M109" s="197"/>
      <c r="N109" s="198"/>
      <c r="O109" s="199"/>
      <c r="P109" s="35"/>
      <c r="Q109" s="178"/>
      <c r="R109" s="35"/>
      <c r="S109" s="181"/>
      <c r="T109" s="35"/>
      <c r="U109" s="184"/>
      <c r="V109" s="35"/>
      <c r="W109" s="187"/>
      <c r="X109" s="35"/>
      <c r="Y109" s="35"/>
      <c r="Z109" s="35"/>
      <c r="AA109" s="35"/>
      <c r="AB109" s="181"/>
      <c r="AC109" s="35"/>
      <c r="AD109" s="147"/>
      <c r="AE109" s="148"/>
      <c r="AF109" s="149"/>
      <c r="AG109" s="57"/>
      <c r="AH109" s="43"/>
    </row>
    <row r="110" spans="1:34" x14ac:dyDescent="0.25">
      <c r="A110" s="34"/>
      <c r="B110" s="35"/>
      <c r="C110" s="56" t="s">
        <v>21</v>
      </c>
      <c r="D110" s="35"/>
      <c r="E110" s="191"/>
      <c r="F110" s="192"/>
      <c r="G110" s="35"/>
      <c r="H110" s="161"/>
      <c r="I110" s="162"/>
      <c r="J110" s="35"/>
      <c r="K110" s="166"/>
      <c r="L110" s="35"/>
      <c r="M110" s="197"/>
      <c r="N110" s="198"/>
      <c r="O110" s="199"/>
      <c r="P110" s="35"/>
      <c r="Q110" s="178"/>
      <c r="R110" s="35"/>
      <c r="S110" s="181"/>
      <c r="T110" s="35"/>
      <c r="U110" s="184"/>
      <c r="V110" s="35"/>
      <c r="W110" s="187"/>
      <c r="X110" s="35"/>
      <c r="Y110" s="35"/>
      <c r="Z110" s="35"/>
      <c r="AA110" s="35"/>
      <c r="AB110" s="181"/>
      <c r="AC110" s="35"/>
      <c r="AD110" s="147"/>
      <c r="AE110" s="148"/>
      <c r="AF110" s="149"/>
      <c r="AG110" s="57"/>
      <c r="AH110" s="43"/>
    </row>
    <row r="111" spans="1:34" ht="14.25" customHeight="1" x14ac:dyDescent="0.25">
      <c r="A111" s="34"/>
      <c r="B111" s="35"/>
      <c r="C111" s="56"/>
      <c r="D111" s="35"/>
      <c r="E111" s="191"/>
      <c r="F111" s="192"/>
      <c r="G111" s="35"/>
      <c r="H111" s="161"/>
      <c r="I111" s="162"/>
      <c r="J111" s="35"/>
      <c r="K111" s="166"/>
      <c r="L111" s="35"/>
      <c r="M111" s="197"/>
      <c r="N111" s="198"/>
      <c r="O111" s="199"/>
      <c r="P111" s="35"/>
      <c r="Q111" s="178"/>
      <c r="R111" s="35"/>
      <c r="S111" s="181"/>
      <c r="T111" s="35"/>
      <c r="U111" s="184"/>
      <c r="V111" s="35"/>
      <c r="W111" s="187"/>
      <c r="X111" s="35"/>
      <c r="Y111" s="35"/>
      <c r="Z111" s="35"/>
      <c r="AA111" s="35"/>
      <c r="AB111" s="181"/>
      <c r="AC111" s="35"/>
      <c r="AD111" s="147"/>
      <c r="AE111" s="148"/>
      <c r="AF111" s="149"/>
      <c r="AG111" s="57"/>
      <c r="AH111" s="43"/>
    </row>
    <row r="112" spans="1:34" x14ac:dyDescent="0.25">
      <c r="A112" s="34"/>
      <c r="B112" s="35"/>
      <c r="C112" s="56"/>
      <c r="D112" s="35"/>
      <c r="E112" s="191"/>
      <c r="F112" s="192"/>
      <c r="G112" s="35"/>
      <c r="H112" s="161"/>
      <c r="I112" s="162"/>
      <c r="J112" s="35"/>
      <c r="K112" s="166"/>
      <c r="L112" s="35"/>
      <c r="M112" s="197"/>
      <c r="N112" s="198"/>
      <c r="O112" s="199"/>
      <c r="P112" s="35"/>
      <c r="Q112" s="178"/>
      <c r="R112" s="35"/>
      <c r="S112" s="181"/>
      <c r="T112" s="35"/>
      <c r="U112" s="184"/>
      <c r="V112" s="35"/>
      <c r="W112" s="187"/>
      <c r="X112" s="35"/>
      <c r="Y112" s="35"/>
      <c r="Z112" s="35"/>
      <c r="AA112" s="35"/>
      <c r="AB112" s="181"/>
      <c r="AC112" s="35"/>
      <c r="AD112" s="147"/>
      <c r="AE112" s="148"/>
      <c r="AF112" s="149"/>
      <c r="AG112" s="57"/>
      <c r="AH112" s="43"/>
    </row>
    <row r="113" spans="1:34" x14ac:dyDescent="0.25">
      <c r="A113" s="34"/>
      <c r="B113" s="35"/>
      <c r="C113" s="56"/>
      <c r="D113" s="35"/>
      <c r="E113" s="191"/>
      <c r="F113" s="192"/>
      <c r="G113" s="35"/>
      <c r="H113" s="161"/>
      <c r="I113" s="162"/>
      <c r="J113" s="35"/>
      <c r="K113" s="166"/>
      <c r="L113" s="35"/>
      <c r="M113" s="197"/>
      <c r="N113" s="198"/>
      <c r="O113" s="199"/>
      <c r="P113" s="35"/>
      <c r="Q113" s="178"/>
      <c r="R113" s="35"/>
      <c r="S113" s="181"/>
      <c r="T113" s="35"/>
      <c r="U113" s="184"/>
      <c r="V113" s="35"/>
      <c r="W113" s="187"/>
      <c r="X113" s="35"/>
      <c r="Y113" s="35"/>
      <c r="Z113" s="35"/>
      <c r="AA113" s="35"/>
      <c r="AB113" s="181"/>
      <c r="AC113" s="35"/>
      <c r="AD113" s="147"/>
      <c r="AE113" s="148"/>
      <c r="AF113" s="149"/>
      <c r="AG113" s="57"/>
      <c r="AH113" s="43"/>
    </row>
    <row r="114" spans="1:34" x14ac:dyDescent="0.25">
      <c r="A114" s="34"/>
      <c r="B114" s="35"/>
      <c r="C114" s="56"/>
      <c r="D114" s="35"/>
      <c r="E114" s="191"/>
      <c r="F114" s="192"/>
      <c r="G114" s="35"/>
      <c r="H114" s="161"/>
      <c r="I114" s="162"/>
      <c r="J114" s="35"/>
      <c r="K114" s="166"/>
      <c r="L114" s="35"/>
      <c r="M114" s="197"/>
      <c r="N114" s="198"/>
      <c r="O114" s="199"/>
      <c r="P114" s="35"/>
      <c r="Q114" s="178"/>
      <c r="R114" s="35"/>
      <c r="S114" s="181"/>
      <c r="T114" s="35"/>
      <c r="U114" s="184"/>
      <c r="V114" s="35"/>
      <c r="W114" s="187"/>
      <c r="X114" s="35"/>
      <c r="Y114" s="35"/>
      <c r="Z114" s="35"/>
      <c r="AA114" s="35"/>
      <c r="AB114" s="181"/>
      <c r="AC114" s="35"/>
      <c r="AD114" s="147"/>
      <c r="AE114" s="148"/>
      <c r="AF114" s="149"/>
      <c r="AG114" s="57"/>
      <c r="AH114" s="43"/>
    </row>
    <row r="115" spans="1:34" x14ac:dyDescent="0.25">
      <c r="A115" s="34"/>
      <c r="B115" s="35"/>
      <c r="C115" s="56"/>
      <c r="D115" s="35"/>
      <c r="E115" s="191"/>
      <c r="F115" s="192"/>
      <c r="G115" s="35"/>
      <c r="H115" s="161"/>
      <c r="I115" s="162"/>
      <c r="J115" s="35"/>
      <c r="K115" s="166"/>
      <c r="L115" s="35"/>
      <c r="M115" s="197"/>
      <c r="N115" s="198"/>
      <c r="O115" s="199"/>
      <c r="P115" s="35"/>
      <c r="Q115" s="178"/>
      <c r="R115" s="35"/>
      <c r="S115" s="181"/>
      <c r="T115" s="35"/>
      <c r="U115" s="184"/>
      <c r="V115" s="35"/>
      <c r="W115" s="187"/>
      <c r="X115" s="35"/>
      <c r="Y115" s="35"/>
      <c r="Z115" s="35"/>
      <c r="AA115" s="35"/>
      <c r="AB115" s="181"/>
      <c r="AC115" s="35"/>
      <c r="AD115" s="147"/>
      <c r="AE115" s="148"/>
      <c r="AF115" s="149"/>
      <c r="AG115" s="57"/>
      <c r="AH115" s="43"/>
    </row>
    <row r="116" spans="1:34" x14ac:dyDescent="0.25">
      <c r="A116" s="34"/>
      <c r="B116" s="35"/>
      <c r="C116" s="56"/>
      <c r="D116" s="35"/>
      <c r="E116" s="191"/>
      <c r="F116" s="192"/>
      <c r="G116" s="35"/>
      <c r="H116" s="161"/>
      <c r="I116" s="162"/>
      <c r="J116" s="35"/>
      <c r="K116" s="166"/>
      <c r="L116" s="35"/>
      <c r="M116" s="197"/>
      <c r="N116" s="198"/>
      <c r="O116" s="199"/>
      <c r="P116" s="35"/>
      <c r="Q116" s="178"/>
      <c r="R116" s="35"/>
      <c r="S116" s="181"/>
      <c r="T116" s="35"/>
      <c r="U116" s="184"/>
      <c r="V116" s="35"/>
      <c r="W116" s="187"/>
      <c r="X116" s="35"/>
      <c r="Y116" s="35"/>
      <c r="Z116" s="35"/>
      <c r="AA116" s="35"/>
      <c r="AB116" s="181"/>
      <c r="AC116" s="35"/>
      <c r="AD116" s="147"/>
      <c r="AE116" s="148"/>
      <c r="AF116" s="149"/>
      <c r="AG116" s="57"/>
      <c r="AH116" s="43"/>
    </row>
    <row r="117" spans="1:34" x14ac:dyDescent="0.25">
      <c r="A117" s="34"/>
      <c r="B117" s="35"/>
      <c r="C117" s="56"/>
      <c r="D117" s="35"/>
      <c r="E117" s="191"/>
      <c r="F117" s="192"/>
      <c r="G117" s="35"/>
      <c r="H117" s="161"/>
      <c r="I117" s="162"/>
      <c r="J117" s="35"/>
      <c r="K117" s="166"/>
      <c r="L117" s="35"/>
      <c r="M117" s="197"/>
      <c r="N117" s="198"/>
      <c r="O117" s="199"/>
      <c r="P117" s="35"/>
      <c r="Q117" s="178"/>
      <c r="R117" s="35"/>
      <c r="S117" s="181"/>
      <c r="T117" s="35"/>
      <c r="U117" s="184"/>
      <c r="V117" s="35"/>
      <c r="W117" s="187"/>
      <c r="X117" s="35"/>
      <c r="Y117" s="35"/>
      <c r="Z117" s="35"/>
      <c r="AA117" s="35"/>
      <c r="AB117" s="181"/>
      <c r="AC117" s="35"/>
      <c r="AD117" s="147"/>
      <c r="AE117" s="148"/>
      <c r="AF117" s="149"/>
      <c r="AG117" s="57"/>
      <c r="AH117" s="43"/>
    </row>
    <row r="118" spans="1:34" x14ac:dyDescent="0.25">
      <c r="A118" s="34"/>
      <c r="B118" s="35"/>
      <c r="C118" s="56"/>
      <c r="D118" s="35"/>
      <c r="E118" s="191"/>
      <c r="F118" s="192"/>
      <c r="G118" s="35"/>
      <c r="H118" s="161"/>
      <c r="I118" s="162"/>
      <c r="J118" s="35"/>
      <c r="K118" s="166"/>
      <c r="L118" s="35"/>
      <c r="M118" s="197"/>
      <c r="N118" s="198"/>
      <c r="O118" s="199"/>
      <c r="P118" s="35"/>
      <c r="Q118" s="178"/>
      <c r="R118" s="35"/>
      <c r="S118" s="181"/>
      <c r="T118" s="35"/>
      <c r="U118" s="184"/>
      <c r="V118" s="35"/>
      <c r="W118" s="187"/>
      <c r="X118" s="35"/>
      <c r="Y118" s="35"/>
      <c r="Z118" s="35"/>
      <c r="AA118" s="35"/>
      <c r="AB118" s="181"/>
      <c r="AC118" s="35"/>
      <c r="AD118" s="147"/>
      <c r="AE118" s="148"/>
      <c r="AF118" s="149"/>
      <c r="AG118" s="57"/>
      <c r="AH118" s="43"/>
    </row>
    <row r="119" spans="1:34" x14ac:dyDescent="0.25">
      <c r="A119" s="34"/>
      <c r="B119" s="35"/>
      <c r="C119" s="56"/>
      <c r="D119" s="35"/>
      <c r="E119" s="193"/>
      <c r="F119" s="194"/>
      <c r="G119" s="35"/>
      <c r="H119" s="163"/>
      <c r="I119" s="164"/>
      <c r="J119" s="35"/>
      <c r="K119" s="167"/>
      <c r="L119" s="35"/>
      <c r="M119" s="200"/>
      <c r="N119" s="201"/>
      <c r="O119" s="202"/>
      <c r="P119" s="35"/>
      <c r="Q119" s="179"/>
      <c r="R119" s="35"/>
      <c r="S119" s="182"/>
      <c r="T119" s="35"/>
      <c r="U119" s="185"/>
      <c r="V119" s="35"/>
      <c r="W119" s="188"/>
      <c r="X119" s="35"/>
      <c r="Y119" s="35"/>
      <c r="Z119" s="35"/>
      <c r="AA119" s="35"/>
      <c r="AB119" s="182"/>
      <c r="AC119" s="35"/>
      <c r="AD119" s="150"/>
      <c r="AE119" s="151"/>
      <c r="AF119" s="152"/>
      <c r="AG119" s="57"/>
      <c r="AH119" s="43"/>
    </row>
    <row r="120" spans="1:34" ht="15.75" thickBot="1" x14ac:dyDescent="0.3">
      <c r="A120" s="34"/>
      <c r="B120" s="35"/>
      <c r="C120" s="56"/>
      <c r="D120" s="35"/>
      <c r="E120" s="60"/>
      <c r="F120" s="60"/>
      <c r="G120" s="35"/>
      <c r="H120" s="68"/>
      <c r="I120" s="68"/>
      <c r="J120" s="35"/>
      <c r="K120" s="60"/>
      <c r="L120" s="35"/>
      <c r="M120" s="60"/>
      <c r="N120" s="60"/>
      <c r="O120" s="60"/>
      <c r="P120" s="35"/>
      <c r="Q120" s="64"/>
      <c r="R120" s="35"/>
      <c r="S120" s="60"/>
      <c r="T120" s="35"/>
      <c r="U120" s="65"/>
      <c r="V120" s="35"/>
      <c r="W120" s="66"/>
      <c r="X120" s="35"/>
      <c r="Y120" s="35"/>
      <c r="Z120" s="35"/>
      <c r="AA120" s="35"/>
      <c r="AB120" s="69"/>
      <c r="AC120" s="35"/>
      <c r="AD120" s="60"/>
      <c r="AE120" s="60"/>
      <c r="AF120" s="60"/>
      <c r="AG120" s="57"/>
      <c r="AH120" s="43"/>
    </row>
    <row r="121" spans="1:34" x14ac:dyDescent="0.25">
      <c r="A121" s="34"/>
      <c r="B121" s="35"/>
      <c r="C121" s="49"/>
      <c r="D121" s="50"/>
      <c r="E121" s="51"/>
      <c r="F121" s="51"/>
      <c r="G121" s="51" t="s">
        <v>0</v>
      </c>
      <c r="H121" s="51"/>
      <c r="I121" s="51"/>
      <c r="J121" s="51" t="s">
        <v>1</v>
      </c>
      <c r="K121" s="51"/>
      <c r="L121" s="51" t="s">
        <v>2</v>
      </c>
      <c r="M121" s="51"/>
      <c r="N121" s="51"/>
      <c r="O121" s="51"/>
      <c r="P121" s="51" t="s">
        <v>3</v>
      </c>
      <c r="Q121" s="52"/>
      <c r="R121" s="51" t="s">
        <v>5</v>
      </c>
      <c r="S121" s="51"/>
      <c r="T121" s="51" t="s">
        <v>4</v>
      </c>
      <c r="U121" s="53"/>
      <c r="V121" s="51" t="s">
        <v>6</v>
      </c>
      <c r="W121" s="54"/>
      <c r="X121" s="51"/>
      <c r="Y121" s="51"/>
      <c r="Z121" s="51"/>
      <c r="AA121" s="51" t="s">
        <v>7</v>
      </c>
      <c r="AB121" s="42"/>
      <c r="AC121" s="51" t="s">
        <v>8</v>
      </c>
      <c r="AD121" s="51"/>
      <c r="AE121" s="51"/>
      <c r="AF121" s="51"/>
      <c r="AG121" s="55"/>
      <c r="AH121" s="43"/>
    </row>
    <row r="122" spans="1:34" ht="12.75" customHeight="1" x14ac:dyDescent="0.25">
      <c r="A122" s="34"/>
      <c r="B122" s="35"/>
      <c r="C122" s="56"/>
      <c r="D122" s="35"/>
      <c r="E122" s="153"/>
      <c r="F122" s="154"/>
      <c r="G122" s="35"/>
      <c r="H122" s="159" t="s">
        <v>9</v>
      </c>
      <c r="I122" s="160"/>
      <c r="J122" s="35"/>
      <c r="K122" s="165">
        <v>25</v>
      </c>
      <c r="L122" s="35"/>
      <c r="M122" s="168" t="s">
        <v>74</v>
      </c>
      <c r="N122" s="195"/>
      <c r="O122" s="196"/>
      <c r="P122" s="35"/>
      <c r="Q122" s="177"/>
      <c r="R122" s="35"/>
      <c r="S122" s="180"/>
      <c r="T122" s="35"/>
      <c r="U122" s="183"/>
      <c r="V122" s="35"/>
      <c r="W122" s="186">
        <f>SUM(K122*U122)</f>
        <v>0</v>
      </c>
      <c r="X122" s="35"/>
      <c r="Y122" s="35"/>
      <c r="Z122" s="35"/>
      <c r="AA122" s="35"/>
      <c r="AB122" s="180"/>
      <c r="AC122" s="35"/>
      <c r="AD122" s="144"/>
      <c r="AE122" s="145"/>
      <c r="AF122" s="146"/>
      <c r="AG122" s="57"/>
      <c r="AH122" s="43"/>
    </row>
    <row r="123" spans="1:34" x14ac:dyDescent="0.25">
      <c r="A123" s="34"/>
      <c r="B123" s="35"/>
      <c r="C123" s="58"/>
      <c r="D123" s="35"/>
      <c r="E123" s="155"/>
      <c r="F123" s="156"/>
      <c r="G123" s="35"/>
      <c r="H123" s="161"/>
      <c r="I123" s="162"/>
      <c r="J123" s="35"/>
      <c r="K123" s="166"/>
      <c r="L123" s="35"/>
      <c r="M123" s="197"/>
      <c r="N123" s="198"/>
      <c r="O123" s="199"/>
      <c r="P123" s="35"/>
      <c r="Q123" s="178"/>
      <c r="R123" s="35"/>
      <c r="S123" s="181"/>
      <c r="T123" s="35"/>
      <c r="U123" s="184"/>
      <c r="V123" s="35"/>
      <c r="W123" s="187"/>
      <c r="X123" s="35"/>
      <c r="Y123" s="35"/>
      <c r="Z123" s="35"/>
      <c r="AA123" s="35"/>
      <c r="AB123" s="181"/>
      <c r="AC123" s="35"/>
      <c r="AD123" s="147"/>
      <c r="AE123" s="148"/>
      <c r="AF123" s="149"/>
      <c r="AG123" s="57"/>
      <c r="AH123" s="43"/>
    </row>
    <row r="124" spans="1:34" x14ac:dyDescent="0.25">
      <c r="A124" s="34"/>
      <c r="B124" s="35"/>
      <c r="C124" s="56" t="s">
        <v>22</v>
      </c>
      <c r="D124" s="35"/>
      <c r="E124" s="155"/>
      <c r="F124" s="156"/>
      <c r="G124" s="35"/>
      <c r="H124" s="161"/>
      <c r="I124" s="162"/>
      <c r="J124" s="35"/>
      <c r="K124" s="166"/>
      <c r="L124" s="35"/>
      <c r="M124" s="197"/>
      <c r="N124" s="198"/>
      <c r="O124" s="199"/>
      <c r="P124" s="35"/>
      <c r="Q124" s="178"/>
      <c r="R124" s="35"/>
      <c r="S124" s="181"/>
      <c r="T124" s="35"/>
      <c r="U124" s="184"/>
      <c r="V124" s="35"/>
      <c r="W124" s="187"/>
      <c r="X124" s="35"/>
      <c r="Y124" s="35"/>
      <c r="Z124" s="35"/>
      <c r="AA124" s="35"/>
      <c r="AB124" s="181"/>
      <c r="AC124" s="35"/>
      <c r="AD124" s="147"/>
      <c r="AE124" s="148"/>
      <c r="AF124" s="149"/>
      <c r="AG124" s="57"/>
      <c r="AH124" s="43"/>
    </row>
    <row r="125" spans="1:34" ht="93.95" customHeight="1" x14ac:dyDescent="0.25">
      <c r="A125" s="34"/>
      <c r="B125" s="35"/>
      <c r="C125" s="70" t="s">
        <v>23</v>
      </c>
      <c r="D125" s="35"/>
      <c r="E125" s="155"/>
      <c r="F125" s="156"/>
      <c r="G125" s="35"/>
      <c r="H125" s="161"/>
      <c r="I125" s="162"/>
      <c r="J125" s="35"/>
      <c r="K125" s="166"/>
      <c r="L125" s="35"/>
      <c r="M125" s="197"/>
      <c r="N125" s="198"/>
      <c r="O125" s="199"/>
      <c r="P125" s="35"/>
      <c r="Q125" s="178"/>
      <c r="R125" s="35"/>
      <c r="S125" s="181"/>
      <c r="T125" s="35"/>
      <c r="U125" s="184"/>
      <c r="V125" s="35"/>
      <c r="W125" s="187"/>
      <c r="X125" s="35"/>
      <c r="Y125" s="35"/>
      <c r="Z125" s="35"/>
      <c r="AA125" s="35"/>
      <c r="AB125" s="181"/>
      <c r="AC125" s="35"/>
      <c r="AD125" s="147"/>
      <c r="AE125" s="148"/>
      <c r="AF125" s="149"/>
      <c r="AG125" s="57"/>
      <c r="AH125" s="43"/>
    </row>
    <row r="126" spans="1:34" x14ac:dyDescent="0.25">
      <c r="A126" s="34"/>
      <c r="B126" s="35"/>
      <c r="C126" s="56"/>
      <c r="D126" s="35"/>
      <c r="E126" s="157"/>
      <c r="F126" s="158"/>
      <c r="G126" s="35"/>
      <c r="H126" s="163"/>
      <c r="I126" s="164"/>
      <c r="J126" s="35"/>
      <c r="K126" s="167"/>
      <c r="L126" s="35"/>
      <c r="M126" s="200"/>
      <c r="N126" s="201"/>
      <c r="O126" s="202"/>
      <c r="P126" s="35"/>
      <c r="Q126" s="179"/>
      <c r="R126" s="35"/>
      <c r="S126" s="182"/>
      <c r="T126" s="35"/>
      <c r="U126" s="185"/>
      <c r="V126" s="35"/>
      <c r="W126" s="188"/>
      <c r="X126" s="35"/>
      <c r="Y126" s="35"/>
      <c r="Z126" s="35"/>
      <c r="AA126" s="35"/>
      <c r="AB126" s="182"/>
      <c r="AC126" s="35"/>
      <c r="AD126" s="150"/>
      <c r="AE126" s="151"/>
      <c r="AF126" s="152"/>
      <c r="AG126" s="57"/>
      <c r="AH126" s="43"/>
    </row>
    <row r="127" spans="1:34" x14ac:dyDescent="0.25">
      <c r="A127" s="34"/>
      <c r="B127" s="35"/>
      <c r="C127" s="56"/>
      <c r="D127" s="47"/>
      <c r="E127" s="47"/>
      <c r="F127" s="35"/>
      <c r="G127" s="35" t="s">
        <v>0</v>
      </c>
      <c r="H127" s="35"/>
      <c r="I127" s="35"/>
      <c r="J127" s="35" t="s">
        <v>1</v>
      </c>
      <c r="K127" s="35"/>
      <c r="L127" s="35" t="s">
        <v>2</v>
      </c>
      <c r="M127" s="35"/>
      <c r="N127" s="35"/>
      <c r="O127" s="35"/>
      <c r="P127" s="35" t="s">
        <v>3</v>
      </c>
      <c r="Q127" s="39"/>
      <c r="R127" s="35" t="s">
        <v>5</v>
      </c>
      <c r="S127" s="35"/>
      <c r="T127" s="35" t="s">
        <v>4</v>
      </c>
      <c r="U127" s="40"/>
      <c r="V127" s="35" t="s">
        <v>6</v>
      </c>
      <c r="W127" s="41"/>
      <c r="X127" s="35"/>
      <c r="Y127" s="35"/>
      <c r="Z127" s="35"/>
      <c r="AA127" s="35" t="s">
        <v>7</v>
      </c>
      <c r="AB127" s="42"/>
      <c r="AC127" s="35" t="s">
        <v>8</v>
      </c>
      <c r="AD127" s="35"/>
      <c r="AE127" s="35"/>
      <c r="AF127" s="35"/>
      <c r="AG127" s="57"/>
      <c r="AH127" s="43"/>
    </row>
    <row r="128" spans="1:34" ht="12.6" customHeight="1" x14ac:dyDescent="0.25">
      <c r="A128" s="34"/>
      <c r="B128" s="35"/>
      <c r="C128" s="56"/>
      <c r="D128" s="35"/>
      <c r="E128" s="189"/>
      <c r="F128" s="190"/>
      <c r="G128" s="35"/>
      <c r="H128" s="159" t="s">
        <v>9</v>
      </c>
      <c r="I128" s="160"/>
      <c r="J128" s="35"/>
      <c r="K128" s="165">
        <v>51</v>
      </c>
      <c r="L128" s="35"/>
      <c r="M128" s="168" t="s">
        <v>73</v>
      </c>
      <c r="N128" s="195"/>
      <c r="O128" s="196"/>
      <c r="P128" s="35"/>
      <c r="Q128" s="177"/>
      <c r="R128" s="35"/>
      <c r="S128" s="180"/>
      <c r="T128" s="35"/>
      <c r="U128" s="183"/>
      <c r="V128" s="35"/>
      <c r="W128" s="186">
        <f>SUM(K128*U128)</f>
        <v>0</v>
      </c>
      <c r="X128" s="35"/>
      <c r="Y128" s="35"/>
      <c r="Z128" s="35"/>
      <c r="AA128" s="35"/>
      <c r="AB128" s="180"/>
      <c r="AC128" s="35"/>
      <c r="AD128" s="203"/>
      <c r="AE128" s="145"/>
      <c r="AF128" s="146"/>
      <c r="AG128" s="57"/>
      <c r="AH128" s="43"/>
    </row>
    <row r="129" spans="1:34" x14ac:dyDescent="0.25">
      <c r="A129" s="34"/>
      <c r="B129" s="35"/>
      <c r="C129" s="58"/>
      <c r="D129" s="35"/>
      <c r="E129" s="191"/>
      <c r="F129" s="192"/>
      <c r="G129" s="35"/>
      <c r="H129" s="161"/>
      <c r="I129" s="162"/>
      <c r="J129" s="35"/>
      <c r="K129" s="166"/>
      <c r="L129" s="35"/>
      <c r="M129" s="197"/>
      <c r="N129" s="198"/>
      <c r="O129" s="199"/>
      <c r="P129" s="35"/>
      <c r="Q129" s="178"/>
      <c r="R129" s="35"/>
      <c r="S129" s="181"/>
      <c r="T129" s="35"/>
      <c r="U129" s="184"/>
      <c r="V129" s="35"/>
      <c r="W129" s="187"/>
      <c r="X129" s="35"/>
      <c r="Y129" s="35"/>
      <c r="Z129" s="35"/>
      <c r="AA129" s="35"/>
      <c r="AB129" s="181"/>
      <c r="AC129" s="35"/>
      <c r="AD129" s="147"/>
      <c r="AE129" s="148"/>
      <c r="AF129" s="149"/>
      <c r="AG129" s="57"/>
      <c r="AH129" s="43"/>
    </row>
    <row r="130" spans="1:34" x14ac:dyDescent="0.25">
      <c r="A130" s="34"/>
      <c r="B130" s="35"/>
      <c r="C130" s="56"/>
      <c r="D130" s="35"/>
      <c r="E130" s="191"/>
      <c r="F130" s="192"/>
      <c r="G130" s="35"/>
      <c r="H130" s="161"/>
      <c r="I130" s="162"/>
      <c r="J130" s="35"/>
      <c r="K130" s="166"/>
      <c r="L130" s="35"/>
      <c r="M130" s="197"/>
      <c r="N130" s="198"/>
      <c r="O130" s="199"/>
      <c r="P130" s="35"/>
      <c r="Q130" s="178"/>
      <c r="R130" s="35"/>
      <c r="S130" s="181"/>
      <c r="T130" s="35"/>
      <c r="U130" s="184"/>
      <c r="V130" s="35"/>
      <c r="W130" s="187"/>
      <c r="X130" s="35"/>
      <c r="Y130" s="35"/>
      <c r="Z130" s="35"/>
      <c r="AA130" s="35"/>
      <c r="AB130" s="181"/>
      <c r="AC130" s="35"/>
      <c r="AD130" s="147"/>
      <c r="AE130" s="148"/>
      <c r="AF130" s="149"/>
      <c r="AG130" s="57"/>
      <c r="AH130" s="43"/>
    </row>
    <row r="131" spans="1:34" x14ac:dyDescent="0.25">
      <c r="A131" s="34"/>
      <c r="B131" s="35"/>
      <c r="C131" s="56" t="s">
        <v>24</v>
      </c>
      <c r="D131" s="35"/>
      <c r="E131" s="191"/>
      <c r="F131" s="192"/>
      <c r="G131" s="35"/>
      <c r="H131" s="161"/>
      <c r="I131" s="162"/>
      <c r="J131" s="35"/>
      <c r="K131" s="166"/>
      <c r="L131" s="35"/>
      <c r="M131" s="197"/>
      <c r="N131" s="198"/>
      <c r="O131" s="199"/>
      <c r="P131" s="35"/>
      <c r="Q131" s="178"/>
      <c r="R131" s="35"/>
      <c r="S131" s="181"/>
      <c r="T131" s="35"/>
      <c r="U131" s="184"/>
      <c r="V131" s="35"/>
      <c r="W131" s="187"/>
      <c r="X131" s="35"/>
      <c r="Y131" s="35"/>
      <c r="Z131" s="35"/>
      <c r="AA131" s="35"/>
      <c r="AB131" s="181"/>
      <c r="AC131" s="35"/>
      <c r="AD131" s="147"/>
      <c r="AE131" s="148"/>
      <c r="AF131" s="149"/>
      <c r="AG131" s="57"/>
      <c r="AH131" s="43"/>
    </row>
    <row r="132" spans="1:34" x14ac:dyDescent="0.25">
      <c r="A132" s="34"/>
      <c r="B132" s="35"/>
      <c r="C132" s="56" t="s">
        <v>25</v>
      </c>
      <c r="D132" s="35"/>
      <c r="E132" s="191"/>
      <c r="F132" s="192"/>
      <c r="G132" s="35"/>
      <c r="H132" s="161"/>
      <c r="I132" s="162"/>
      <c r="J132" s="35"/>
      <c r="K132" s="166"/>
      <c r="L132" s="35"/>
      <c r="M132" s="197"/>
      <c r="N132" s="198"/>
      <c r="O132" s="199"/>
      <c r="P132" s="35"/>
      <c r="Q132" s="178"/>
      <c r="R132" s="35"/>
      <c r="S132" s="181"/>
      <c r="T132" s="35"/>
      <c r="U132" s="184"/>
      <c r="V132" s="35"/>
      <c r="W132" s="187"/>
      <c r="X132" s="35"/>
      <c r="Y132" s="35"/>
      <c r="Z132" s="35"/>
      <c r="AA132" s="35"/>
      <c r="AB132" s="181"/>
      <c r="AC132" s="35"/>
      <c r="AD132" s="147"/>
      <c r="AE132" s="148"/>
      <c r="AF132" s="149"/>
      <c r="AG132" s="57"/>
      <c r="AH132" s="43"/>
    </row>
    <row r="133" spans="1:34" x14ac:dyDescent="0.25">
      <c r="A133" s="34"/>
      <c r="B133" s="35"/>
      <c r="C133" s="56"/>
      <c r="D133" s="35"/>
      <c r="E133" s="191"/>
      <c r="F133" s="192"/>
      <c r="G133" s="35"/>
      <c r="H133" s="161"/>
      <c r="I133" s="162"/>
      <c r="J133" s="35"/>
      <c r="K133" s="166"/>
      <c r="L133" s="35"/>
      <c r="M133" s="197"/>
      <c r="N133" s="198"/>
      <c r="O133" s="199"/>
      <c r="P133" s="35"/>
      <c r="Q133" s="178"/>
      <c r="R133" s="35"/>
      <c r="S133" s="181"/>
      <c r="T133" s="35"/>
      <c r="U133" s="184"/>
      <c r="V133" s="35"/>
      <c r="W133" s="187"/>
      <c r="X133" s="35"/>
      <c r="Y133" s="35"/>
      <c r="Z133" s="35"/>
      <c r="AA133" s="35"/>
      <c r="AB133" s="181"/>
      <c r="AC133" s="35"/>
      <c r="AD133" s="147"/>
      <c r="AE133" s="148"/>
      <c r="AF133" s="149"/>
      <c r="AG133" s="57"/>
      <c r="AH133" s="43"/>
    </row>
    <row r="134" spans="1:34" x14ac:dyDescent="0.25">
      <c r="A134" s="34"/>
      <c r="B134" s="35"/>
      <c r="C134" s="56"/>
      <c r="D134" s="35"/>
      <c r="E134" s="191"/>
      <c r="F134" s="192"/>
      <c r="G134" s="35"/>
      <c r="H134" s="161"/>
      <c r="I134" s="162"/>
      <c r="J134" s="35"/>
      <c r="K134" s="166"/>
      <c r="L134" s="35"/>
      <c r="M134" s="197"/>
      <c r="N134" s="198"/>
      <c r="O134" s="199"/>
      <c r="P134" s="35"/>
      <c r="Q134" s="178"/>
      <c r="R134" s="35"/>
      <c r="S134" s="181"/>
      <c r="T134" s="35"/>
      <c r="U134" s="184"/>
      <c r="V134" s="35"/>
      <c r="W134" s="187"/>
      <c r="X134" s="35"/>
      <c r="Y134" s="35"/>
      <c r="Z134" s="35"/>
      <c r="AA134" s="35"/>
      <c r="AB134" s="181"/>
      <c r="AC134" s="35"/>
      <c r="AD134" s="147"/>
      <c r="AE134" s="148"/>
      <c r="AF134" s="149"/>
      <c r="AG134" s="57"/>
      <c r="AH134" s="43"/>
    </row>
    <row r="135" spans="1:34" x14ac:dyDescent="0.25">
      <c r="A135" s="34"/>
      <c r="B135" s="35"/>
      <c r="C135" s="56"/>
      <c r="D135" s="35"/>
      <c r="E135" s="191"/>
      <c r="F135" s="192"/>
      <c r="G135" s="35"/>
      <c r="H135" s="161"/>
      <c r="I135" s="162"/>
      <c r="J135" s="35"/>
      <c r="K135" s="166"/>
      <c r="L135" s="35"/>
      <c r="M135" s="197"/>
      <c r="N135" s="198"/>
      <c r="O135" s="199"/>
      <c r="P135" s="35"/>
      <c r="Q135" s="178"/>
      <c r="R135" s="35"/>
      <c r="S135" s="181"/>
      <c r="T135" s="35"/>
      <c r="U135" s="184"/>
      <c r="V135" s="35"/>
      <c r="W135" s="187"/>
      <c r="X135" s="35"/>
      <c r="Y135" s="35"/>
      <c r="Z135" s="35"/>
      <c r="AA135" s="35"/>
      <c r="AB135" s="181"/>
      <c r="AC135" s="35"/>
      <c r="AD135" s="147"/>
      <c r="AE135" s="148"/>
      <c r="AF135" s="149"/>
      <c r="AG135" s="57"/>
      <c r="AH135" s="43"/>
    </row>
    <row r="136" spans="1:34" x14ac:dyDescent="0.25">
      <c r="A136" s="34"/>
      <c r="B136" s="35"/>
      <c r="C136" s="56"/>
      <c r="D136" s="35"/>
      <c r="E136" s="191"/>
      <c r="F136" s="192"/>
      <c r="G136" s="35"/>
      <c r="H136" s="161"/>
      <c r="I136" s="162"/>
      <c r="J136" s="35"/>
      <c r="K136" s="166"/>
      <c r="L136" s="35"/>
      <c r="M136" s="197"/>
      <c r="N136" s="198"/>
      <c r="O136" s="199"/>
      <c r="P136" s="35"/>
      <c r="Q136" s="178"/>
      <c r="R136" s="35"/>
      <c r="S136" s="181"/>
      <c r="T136" s="35"/>
      <c r="U136" s="184"/>
      <c r="V136" s="35"/>
      <c r="W136" s="187"/>
      <c r="X136" s="35"/>
      <c r="Y136" s="35"/>
      <c r="Z136" s="35"/>
      <c r="AA136" s="35"/>
      <c r="AB136" s="181"/>
      <c r="AC136" s="35"/>
      <c r="AD136" s="147"/>
      <c r="AE136" s="148"/>
      <c r="AF136" s="149"/>
      <c r="AG136" s="57"/>
      <c r="AH136" s="43"/>
    </row>
    <row r="137" spans="1:34" x14ac:dyDescent="0.25">
      <c r="A137" s="34"/>
      <c r="B137" s="35"/>
      <c r="C137" s="56"/>
      <c r="D137" s="35"/>
      <c r="E137" s="191"/>
      <c r="F137" s="192"/>
      <c r="G137" s="35"/>
      <c r="H137" s="161"/>
      <c r="I137" s="162"/>
      <c r="J137" s="35"/>
      <c r="K137" s="166"/>
      <c r="L137" s="35"/>
      <c r="M137" s="197"/>
      <c r="N137" s="198"/>
      <c r="O137" s="199"/>
      <c r="P137" s="35"/>
      <c r="Q137" s="178"/>
      <c r="R137" s="35"/>
      <c r="S137" s="181"/>
      <c r="T137" s="35"/>
      <c r="U137" s="184"/>
      <c r="V137" s="35"/>
      <c r="W137" s="187"/>
      <c r="X137" s="35"/>
      <c r="Y137" s="35"/>
      <c r="Z137" s="35"/>
      <c r="AA137" s="35"/>
      <c r="AB137" s="181"/>
      <c r="AC137" s="35"/>
      <c r="AD137" s="147"/>
      <c r="AE137" s="148"/>
      <c r="AF137" s="149"/>
      <c r="AG137" s="57"/>
      <c r="AH137" s="43"/>
    </row>
    <row r="138" spans="1:34" x14ac:dyDescent="0.25">
      <c r="A138" s="34"/>
      <c r="B138" s="35"/>
      <c r="C138" s="56"/>
      <c r="D138" s="35"/>
      <c r="E138" s="191"/>
      <c r="F138" s="192"/>
      <c r="G138" s="35"/>
      <c r="H138" s="161"/>
      <c r="I138" s="162"/>
      <c r="J138" s="35"/>
      <c r="K138" s="166"/>
      <c r="L138" s="35"/>
      <c r="M138" s="197"/>
      <c r="N138" s="198"/>
      <c r="O138" s="199"/>
      <c r="P138" s="35"/>
      <c r="Q138" s="178"/>
      <c r="R138" s="35"/>
      <c r="S138" s="181"/>
      <c r="T138" s="35"/>
      <c r="U138" s="184"/>
      <c r="V138" s="35"/>
      <c r="W138" s="187"/>
      <c r="X138" s="35"/>
      <c r="Y138" s="35"/>
      <c r="Z138" s="35"/>
      <c r="AA138" s="35"/>
      <c r="AB138" s="181"/>
      <c r="AC138" s="35"/>
      <c r="AD138" s="147"/>
      <c r="AE138" s="148"/>
      <c r="AF138" s="149"/>
      <c r="AG138" s="57"/>
      <c r="AH138" s="43"/>
    </row>
    <row r="139" spans="1:34" x14ac:dyDescent="0.25">
      <c r="A139" s="34"/>
      <c r="B139" s="35"/>
      <c r="C139" s="56"/>
      <c r="D139" s="35"/>
      <c r="E139" s="191"/>
      <c r="F139" s="192"/>
      <c r="G139" s="35"/>
      <c r="H139" s="161"/>
      <c r="I139" s="162"/>
      <c r="J139" s="35"/>
      <c r="K139" s="166"/>
      <c r="L139" s="35"/>
      <c r="M139" s="197"/>
      <c r="N139" s="198"/>
      <c r="O139" s="199"/>
      <c r="P139" s="35"/>
      <c r="Q139" s="178"/>
      <c r="R139" s="35"/>
      <c r="S139" s="181"/>
      <c r="T139" s="35"/>
      <c r="U139" s="184"/>
      <c r="V139" s="35"/>
      <c r="W139" s="187"/>
      <c r="X139" s="35"/>
      <c r="Y139" s="35"/>
      <c r="Z139" s="35"/>
      <c r="AA139" s="35"/>
      <c r="AB139" s="181"/>
      <c r="AC139" s="35"/>
      <c r="AD139" s="147"/>
      <c r="AE139" s="148"/>
      <c r="AF139" s="149"/>
      <c r="AG139" s="57"/>
      <c r="AH139" s="43"/>
    </row>
    <row r="140" spans="1:34" x14ac:dyDescent="0.25">
      <c r="A140" s="34"/>
      <c r="B140" s="35"/>
      <c r="C140" s="56"/>
      <c r="D140" s="35"/>
      <c r="E140" s="193"/>
      <c r="F140" s="194"/>
      <c r="G140" s="35"/>
      <c r="H140" s="163"/>
      <c r="I140" s="164"/>
      <c r="J140" s="35"/>
      <c r="K140" s="167"/>
      <c r="L140" s="35"/>
      <c r="M140" s="200"/>
      <c r="N140" s="201"/>
      <c r="O140" s="202"/>
      <c r="P140" s="35"/>
      <c r="Q140" s="179"/>
      <c r="R140" s="35"/>
      <c r="S140" s="182"/>
      <c r="T140" s="35"/>
      <c r="U140" s="185"/>
      <c r="V140" s="35"/>
      <c r="W140" s="188"/>
      <c r="X140" s="35"/>
      <c r="Y140" s="35"/>
      <c r="Z140" s="35"/>
      <c r="AA140" s="35"/>
      <c r="AB140" s="182"/>
      <c r="AC140" s="35"/>
      <c r="AD140" s="150"/>
      <c r="AE140" s="151"/>
      <c r="AF140" s="152"/>
      <c r="AG140" s="57"/>
      <c r="AH140" s="43"/>
    </row>
    <row r="141" spans="1:34" ht="15.75" thickBot="1" x14ac:dyDescent="0.3">
      <c r="A141" s="34"/>
      <c r="B141" s="35"/>
      <c r="C141" s="71"/>
      <c r="D141" s="72"/>
      <c r="E141" s="67"/>
      <c r="F141" s="67"/>
      <c r="G141" s="72"/>
      <c r="H141" s="73"/>
      <c r="I141" s="73"/>
      <c r="J141" s="72"/>
      <c r="K141" s="67"/>
      <c r="L141" s="72"/>
      <c r="M141" s="67"/>
      <c r="N141" s="67"/>
      <c r="O141" s="67"/>
      <c r="P141" s="72"/>
      <c r="Q141" s="74"/>
      <c r="R141" s="72"/>
      <c r="S141" s="67"/>
      <c r="T141" s="72"/>
      <c r="U141" s="75"/>
      <c r="V141" s="72"/>
      <c r="W141" s="76"/>
      <c r="X141" s="72"/>
      <c r="Y141" s="72"/>
      <c r="Z141" s="72"/>
      <c r="AA141" s="72"/>
      <c r="AB141" s="48"/>
      <c r="AC141" s="72"/>
      <c r="AD141" s="67"/>
      <c r="AE141" s="67"/>
      <c r="AF141" s="67"/>
      <c r="AG141" s="77"/>
      <c r="AH141" s="43"/>
    </row>
    <row r="142" spans="1:34" x14ac:dyDescent="0.25">
      <c r="A142" s="34"/>
      <c r="B142" s="35"/>
      <c r="C142" s="49"/>
      <c r="D142" s="50"/>
      <c r="E142" s="51"/>
      <c r="F142" s="51"/>
      <c r="G142" s="51" t="s">
        <v>0</v>
      </c>
      <c r="H142" s="51"/>
      <c r="I142" s="51"/>
      <c r="J142" s="51" t="s">
        <v>1</v>
      </c>
      <c r="K142" s="51"/>
      <c r="L142" s="51" t="s">
        <v>2</v>
      </c>
      <c r="M142" s="51"/>
      <c r="N142" s="51"/>
      <c r="O142" s="51"/>
      <c r="P142" s="51" t="s">
        <v>3</v>
      </c>
      <c r="Q142" s="52"/>
      <c r="R142" s="51" t="s">
        <v>5</v>
      </c>
      <c r="S142" s="51"/>
      <c r="T142" s="51" t="s">
        <v>4</v>
      </c>
      <c r="U142" s="53"/>
      <c r="V142" s="51" t="s">
        <v>6</v>
      </c>
      <c r="W142" s="54"/>
      <c r="X142" s="51"/>
      <c r="Y142" s="51"/>
      <c r="Z142" s="51"/>
      <c r="AA142" s="51" t="s">
        <v>7</v>
      </c>
      <c r="AB142" s="42"/>
      <c r="AC142" s="51" t="s">
        <v>8</v>
      </c>
      <c r="AD142" s="51"/>
      <c r="AE142" s="51"/>
      <c r="AF142" s="51"/>
      <c r="AG142" s="55"/>
      <c r="AH142" s="43"/>
    </row>
    <row r="143" spans="1:34" ht="12.75" customHeight="1" x14ac:dyDescent="0.25">
      <c r="A143" s="34"/>
      <c r="B143" s="35"/>
      <c r="C143" s="56"/>
      <c r="D143" s="35"/>
      <c r="E143" s="153"/>
      <c r="F143" s="154"/>
      <c r="G143" s="35"/>
      <c r="H143" s="159" t="s">
        <v>9</v>
      </c>
      <c r="I143" s="160"/>
      <c r="J143" s="35"/>
      <c r="K143" s="165">
        <v>3</v>
      </c>
      <c r="L143" s="35"/>
      <c r="M143" s="168" t="s">
        <v>75</v>
      </c>
      <c r="N143" s="169"/>
      <c r="O143" s="170"/>
      <c r="P143" s="35"/>
      <c r="Q143" s="177"/>
      <c r="R143" s="35"/>
      <c r="S143" s="180"/>
      <c r="T143" s="35"/>
      <c r="U143" s="183"/>
      <c r="V143" s="35"/>
      <c r="W143" s="186">
        <f>SUM(K143*U143)</f>
        <v>0</v>
      </c>
      <c r="X143" s="35"/>
      <c r="Y143" s="35"/>
      <c r="Z143" s="35"/>
      <c r="AA143" s="35"/>
      <c r="AB143" s="180"/>
      <c r="AC143" s="35"/>
      <c r="AD143" s="144"/>
      <c r="AE143" s="145"/>
      <c r="AF143" s="146"/>
      <c r="AG143" s="57"/>
      <c r="AH143" s="43"/>
    </row>
    <row r="144" spans="1:34" x14ac:dyDescent="0.25">
      <c r="A144" s="34"/>
      <c r="B144" s="35"/>
      <c r="C144" s="58"/>
      <c r="D144" s="35"/>
      <c r="E144" s="155"/>
      <c r="F144" s="156"/>
      <c r="G144" s="35"/>
      <c r="H144" s="161"/>
      <c r="I144" s="162"/>
      <c r="J144" s="35"/>
      <c r="K144" s="166"/>
      <c r="L144" s="35"/>
      <c r="M144" s="171"/>
      <c r="N144" s="172"/>
      <c r="O144" s="173"/>
      <c r="P144" s="35"/>
      <c r="Q144" s="178"/>
      <c r="R144" s="35"/>
      <c r="S144" s="181"/>
      <c r="T144" s="35"/>
      <c r="U144" s="184"/>
      <c r="V144" s="35"/>
      <c r="W144" s="187"/>
      <c r="X144" s="35"/>
      <c r="Y144" s="35"/>
      <c r="Z144" s="35"/>
      <c r="AA144" s="35"/>
      <c r="AB144" s="181"/>
      <c r="AC144" s="35"/>
      <c r="AD144" s="147"/>
      <c r="AE144" s="148"/>
      <c r="AF144" s="149"/>
      <c r="AG144" s="57"/>
      <c r="AH144" s="43"/>
    </row>
    <row r="145" spans="1:34" x14ac:dyDescent="0.25">
      <c r="A145" s="34"/>
      <c r="B145" s="35"/>
      <c r="C145" s="56" t="s">
        <v>26</v>
      </c>
      <c r="D145" s="35"/>
      <c r="E145" s="155"/>
      <c r="F145" s="156"/>
      <c r="G145" s="35"/>
      <c r="H145" s="161"/>
      <c r="I145" s="162"/>
      <c r="J145" s="35"/>
      <c r="K145" s="166"/>
      <c r="L145" s="35"/>
      <c r="M145" s="171"/>
      <c r="N145" s="172"/>
      <c r="O145" s="173"/>
      <c r="P145" s="35"/>
      <c r="Q145" s="178"/>
      <c r="R145" s="35"/>
      <c r="S145" s="181"/>
      <c r="T145" s="35"/>
      <c r="U145" s="184"/>
      <c r="V145" s="35"/>
      <c r="W145" s="187"/>
      <c r="X145" s="35"/>
      <c r="Y145" s="35"/>
      <c r="Z145" s="35"/>
      <c r="AA145" s="35"/>
      <c r="AB145" s="181"/>
      <c r="AC145" s="35"/>
      <c r="AD145" s="147"/>
      <c r="AE145" s="148"/>
      <c r="AF145" s="149"/>
      <c r="AG145" s="57"/>
      <c r="AH145" s="43"/>
    </row>
    <row r="146" spans="1:34" x14ac:dyDescent="0.25">
      <c r="A146" s="34"/>
      <c r="B146" s="35"/>
      <c r="C146" s="56" t="s">
        <v>27</v>
      </c>
      <c r="D146" s="35"/>
      <c r="E146" s="155"/>
      <c r="F146" s="156"/>
      <c r="G146" s="35"/>
      <c r="H146" s="161"/>
      <c r="I146" s="162"/>
      <c r="J146" s="35"/>
      <c r="K146" s="166"/>
      <c r="L146" s="35"/>
      <c r="M146" s="171"/>
      <c r="N146" s="172"/>
      <c r="O146" s="173"/>
      <c r="P146" s="35"/>
      <c r="Q146" s="178"/>
      <c r="R146" s="35"/>
      <c r="S146" s="181"/>
      <c r="T146" s="35"/>
      <c r="U146" s="184"/>
      <c r="V146" s="35"/>
      <c r="W146" s="187"/>
      <c r="X146" s="35"/>
      <c r="Y146" s="35"/>
      <c r="Z146" s="35"/>
      <c r="AA146" s="35"/>
      <c r="AB146" s="181"/>
      <c r="AC146" s="35"/>
      <c r="AD146" s="147"/>
      <c r="AE146" s="148"/>
      <c r="AF146" s="149"/>
      <c r="AG146" s="57"/>
      <c r="AH146" s="43"/>
    </row>
    <row r="147" spans="1:34" ht="165" customHeight="1" x14ac:dyDescent="0.25">
      <c r="A147" s="34"/>
      <c r="B147" s="35"/>
      <c r="C147" s="56"/>
      <c r="D147" s="35"/>
      <c r="E147" s="157"/>
      <c r="F147" s="158"/>
      <c r="G147" s="35"/>
      <c r="H147" s="163"/>
      <c r="I147" s="164"/>
      <c r="J147" s="35"/>
      <c r="K147" s="167"/>
      <c r="L147" s="35"/>
      <c r="M147" s="174"/>
      <c r="N147" s="175"/>
      <c r="O147" s="176"/>
      <c r="P147" s="35"/>
      <c r="Q147" s="179"/>
      <c r="R147" s="35"/>
      <c r="S147" s="182"/>
      <c r="T147" s="35"/>
      <c r="U147" s="185"/>
      <c r="V147" s="35"/>
      <c r="W147" s="188"/>
      <c r="X147" s="35"/>
      <c r="Y147" s="35"/>
      <c r="Z147" s="35"/>
      <c r="AA147" s="35"/>
      <c r="AB147" s="182"/>
      <c r="AC147" s="35"/>
      <c r="AD147" s="150"/>
      <c r="AE147" s="151"/>
      <c r="AF147" s="152"/>
      <c r="AG147" s="57"/>
      <c r="AH147" s="43"/>
    </row>
    <row r="148" spans="1:34" x14ac:dyDescent="0.25">
      <c r="A148" s="34"/>
      <c r="B148" s="35"/>
      <c r="C148" s="56"/>
      <c r="D148" s="47"/>
      <c r="E148" s="47"/>
      <c r="F148" s="35"/>
      <c r="G148" s="35" t="s">
        <v>0</v>
      </c>
      <c r="H148" s="35"/>
      <c r="I148" s="35"/>
      <c r="J148" s="35" t="s">
        <v>1</v>
      </c>
      <c r="K148" s="35"/>
      <c r="L148" s="35" t="s">
        <v>2</v>
      </c>
      <c r="M148" s="35"/>
      <c r="N148" s="35"/>
      <c r="O148" s="35"/>
      <c r="P148" s="35" t="s">
        <v>3</v>
      </c>
      <c r="Q148" s="39"/>
      <c r="R148" s="35" t="s">
        <v>5</v>
      </c>
      <c r="S148" s="35"/>
      <c r="T148" s="35" t="s">
        <v>4</v>
      </c>
      <c r="U148" s="40"/>
      <c r="V148" s="35" t="s">
        <v>6</v>
      </c>
      <c r="W148" s="41"/>
      <c r="X148" s="35"/>
      <c r="Y148" s="35"/>
      <c r="Z148" s="35"/>
      <c r="AA148" s="35" t="s">
        <v>7</v>
      </c>
      <c r="AB148" s="42"/>
      <c r="AC148" s="35" t="s">
        <v>8</v>
      </c>
      <c r="AD148" s="35"/>
      <c r="AE148" s="35"/>
      <c r="AF148" s="35"/>
      <c r="AG148" s="57"/>
      <c r="AH148" s="43"/>
    </row>
    <row r="149" spans="1:34" ht="12.6" customHeight="1" x14ac:dyDescent="0.25">
      <c r="A149" s="34"/>
      <c r="B149" s="35"/>
      <c r="C149" s="56"/>
      <c r="D149" s="35"/>
      <c r="E149" s="189"/>
      <c r="F149" s="190"/>
      <c r="G149" s="35"/>
      <c r="H149" s="159" t="s">
        <v>9</v>
      </c>
      <c r="I149" s="160"/>
      <c r="J149" s="35"/>
      <c r="K149" s="165">
        <v>10</v>
      </c>
      <c r="L149" s="35"/>
      <c r="M149" s="168" t="s">
        <v>76</v>
      </c>
      <c r="N149" s="195"/>
      <c r="O149" s="196"/>
      <c r="P149" s="35"/>
      <c r="Q149" s="177"/>
      <c r="R149" s="35"/>
      <c r="S149" s="180"/>
      <c r="T149" s="35"/>
      <c r="U149" s="183"/>
      <c r="V149" s="35"/>
      <c r="W149" s="186">
        <v>0</v>
      </c>
      <c r="X149" s="35"/>
      <c r="Y149" s="35"/>
      <c r="Z149" s="35"/>
      <c r="AA149" s="35"/>
      <c r="AB149" s="180"/>
      <c r="AC149" s="35"/>
      <c r="AD149" s="203"/>
      <c r="AE149" s="145"/>
      <c r="AF149" s="146"/>
      <c r="AG149" s="57"/>
      <c r="AH149" s="43"/>
    </row>
    <row r="150" spans="1:34" x14ac:dyDescent="0.25">
      <c r="A150" s="34"/>
      <c r="B150" s="35"/>
      <c r="C150" s="58"/>
      <c r="D150" s="35"/>
      <c r="E150" s="191"/>
      <c r="F150" s="192"/>
      <c r="G150" s="35"/>
      <c r="H150" s="161"/>
      <c r="I150" s="162"/>
      <c r="J150" s="35"/>
      <c r="K150" s="166"/>
      <c r="L150" s="35"/>
      <c r="M150" s="197"/>
      <c r="N150" s="198"/>
      <c r="O150" s="199"/>
      <c r="P150" s="35"/>
      <c r="Q150" s="178"/>
      <c r="R150" s="35"/>
      <c r="S150" s="181"/>
      <c r="T150" s="35"/>
      <c r="U150" s="184"/>
      <c r="V150" s="35"/>
      <c r="W150" s="187"/>
      <c r="X150" s="35"/>
      <c r="Y150" s="35"/>
      <c r="Z150" s="35"/>
      <c r="AA150" s="35"/>
      <c r="AB150" s="181"/>
      <c r="AC150" s="35"/>
      <c r="AD150" s="147"/>
      <c r="AE150" s="148"/>
      <c r="AF150" s="149"/>
      <c r="AG150" s="57"/>
      <c r="AH150" s="43"/>
    </row>
    <row r="151" spans="1:34" x14ac:dyDescent="0.25">
      <c r="A151" s="34"/>
      <c r="B151" s="35"/>
      <c r="C151" s="56" t="s">
        <v>28</v>
      </c>
      <c r="D151" s="35"/>
      <c r="E151" s="191"/>
      <c r="F151" s="192"/>
      <c r="G151" s="35"/>
      <c r="H151" s="161"/>
      <c r="I151" s="162"/>
      <c r="J151" s="35"/>
      <c r="K151" s="166"/>
      <c r="L151" s="35"/>
      <c r="M151" s="197"/>
      <c r="N151" s="198"/>
      <c r="O151" s="199"/>
      <c r="P151" s="35"/>
      <c r="Q151" s="178"/>
      <c r="R151" s="35"/>
      <c r="S151" s="181"/>
      <c r="T151" s="35"/>
      <c r="U151" s="184"/>
      <c r="V151" s="35"/>
      <c r="W151" s="187"/>
      <c r="X151" s="35"/>
      <c r="Y151" s="35"/>
      <c r="Z151" s="35"/>
      <c r="AA151" s="35"/>
      <c r="AB151" s="181"/>
      <c r="AC151" s="35"/>
      <c r="AD151" s="147"/>
      <c r="AE151" s="148"/>
      <c r="AF151" s="149"/>
      <c r="AG151" s="57"/>
      <c r="AH151" s="43"/>
    </row>
    <row r="152" spans="1:34" x14ac:dyDescent="0.25">
      <c r="A152" s="34"/>
      <c r="B152" s="35"/>
      <c r="C152" s="56" t="s">
        <v>29</v>
      </c>
      <c r="D152" s="35"/>
      <c r="E152" s="191"/>
      <c r="F152" s="192"/>
      <c r="G152" s="35"/>
      <c r="H152" s="161"/>
      <c r="I152" s="162"/>
      <c r="J152" s="35"/>
      <c r="K152" s="166"/>
      <c r="L152" s="35"/>
      <c r="M152" s="197"/>
      <c r="N152" s="198"/>
      <c r="O152" s="199"/>
      <c r="P152" s="35"/>
      <c r="Q152" s="178"/>
      <c r="R152" s="35"/>
      <c r="S152" s="181"/>
      <c r="T152" s="35"/>
      <c r="U152" s="184"/>
      <c r="V152" s="35"/>
      <c r="W152" s="187"/>
      <c r="X152" s="35"/>
      <c r="Y152" s="35"/>
      <c r="Z152" s="35"/>
      <c r="AA152" s="35"/>
      <c r="AB152" s="181"/>
      <c r="AC152" s="35"/>
      <c r="AD152" s="147"/>
      <c r="AE152" s="148"/>
      <c r="AF152" s="149"/>
      <c r="AG152" s="57"/>
      <c r="AH152" s="43"/>
    </row>
    <row r="153" spans="1:34" x14ac:dyDescent="0.25">
      <c r="A153" s="34"/>
      <c r="B153" s="35"/>
      <c r="C153" s="56"/>
      <c r="D153" s="35"/>
      <c r="E153" s="191"/>
      <c r="F153" s="192"/>
      <c r="G153" s="35"/>
      <c r="H153" s="161"/>
      <c r="I153" s="162"/>
      <c r="J153" s="35"/>
      <c r="K153" s="166"/>
      <c r="L153" s="35"/>
      <c r="M153" s="197"/>
      <c r="N153" s="198"/>
      <c r="O153" s="199"/>
      <c r="P153" s="35"/>
      <c r="Q153" s="178"/>
      <c r="R153" s="35"/>
      <c r="S153" s="181"/>
      <c r="T153" s="35"/>
      <c r="U153" s="184"/>
      <c r="V153" s="35"/>
      <c r="W153" s="187"/>
      <c r="X153" s="35"/>
      <c r="Y153" s="35"/>
      <c r="Z153" s="35"/>
      <c r="AA153" s="35"/>
      <c r="AB153" s="181"/>
      <c r="AC153" s="35"/>
      <c r="AD153" s="147"/>
      <c r="AE153" s="148"/>
      <c r="AF153" s="149"/>
      <c r="AG153" s="57"/>
      <c r="AH153" s="43"/>
    </row>
    <row r="154" spans="1:34" x14ac:dyDescent="0.25">
      <c r="A154" s="34"/>
      <c r="B154" s="35"/>
      <c r="C154" s="56"/>
      <c r="D154" s="35"/>
      <c r="E154" s="191"/>
      <c r="F154" s="192"/>
      <c r="G154" s="35"/>
      <c r="H154" s="161"/>
      <c r="I154" s="162"/>
      <c r="J154" s="35"/>
      <c r="K154" s="166"/>
      <c r="L154" s="35"/>
      <c r="M154" s="197"/>
      <c r="N154" s="198"/>
      <c r="O154" s="199"/>
      <c r="P154" s="35"/>
      <c r="Q154" s="178"/>
      <c r="R154" s="35"/>
      <c r="S154" s="181"/>
      <c r="T154" s="35"/>
      <c r="U154" s="184"/>
      <c r="V154" s="35"/>
      <c r="W154" s="187"/>
      <c r="X154" s="35"/>
      <c r="Y154" s="35"/>
      <c r="Z154" s="35"/>
      <c r="AA154" s="35"/>
      <c r="AB154" s="181"/>
      <c r="AC154" s="35"/>
      <c r="AD154" s="147"/>
      <c r="AE154" s="148"/>
      <c r="AF154" s="149"/>
      <c r="AG154" s="57"/>
      <c r="AH154" s="43"/>
    </row>
    <row r="155" spans="1:34" x14ac:dyDescent="0.25">
      <c r="A155" s="34"/>
      <c r="B155" s="35"/>
      <c r="C155" s="56"/>
      <c r="D155" s="35"/>
      <c r="E155" s="191"/>
      <c r="F155" s="192"/>
      <c r="G155" s="35"/>
      <c r="H155" s="161"/>
      <c r="I155" s="162"/>
      <c r="J155" s="35"/>
      <c r="K155" s="166"/>
      <c r="L155" s="35"/>
      <c r="M155" s="197"/>
      <c r="N155" s="198"/>
      <c r="O155" s="199"/>
      <c r="P155" s="35"/>
      <c r="Q155" s="178"/>
      <c r="R155" s="35"/>
      <c r="S155" s="181"/>
      <c r="T155" s="35"/>
      <c r="U155" s="184"/>
      <c r="V155" s="35"/>
      <c r="W155" s="187"/>
      <c r="X155" s="35"/>
      <c r="Y155" s="35"/>
      <c r="Z155" s="35"/>
      <c r="AA155" s="35"/>
      <c r="AB155" s="181"/>
      <c r="AC155" s="35"/>
      <c r="AD155" s="147"/>
      <c r="AE155" s="148"/>
      <c r="AF155" s="149"/>
      <c r="AG155" s="57"/>
      <c r="AH155" s="43"/>
    </row>
    <row r="156" spans="1:34" x14ac:dyDescent="0.25">
      <c r="A156" s="34"/>
      <c r="B156" s="35"/>
      <c r="C156" s="56"/>
      <c r="D156" s="35"/>
      <c r="E156" s="191"/>
      <c r="F156" s="192"/>
      <c r="G156" s="35"/>
      <c r="H156" s="161"/>
      <c r="I156" s="162"/>
      <c r="J156" s="35"/>
      <c r="K156" s="166"/>
      <c r="L156" s="35"/>
      <c r="M156" s="197"/>
      <c r="N156" s="198"/>
      <c r="O156" s="199"/>
      <c r="P156" s="35"/>
      <c r="Q156" s="178"/>
      <c r="R156" s="35"/>
      <c r="S156" s="181"/>
      <c r="T156" s="35"/>
      <c r="U156" s="184"/>
      <c r="V156" s="35"/>
      <c r="W156" s="187"/>
      <c r="X156" s="35"/>
      <c r="Y156" s="35"/>
      <c r="Z156" s="35"/>
      <c r="AA156" s="35"/>
      <c r="AB156" s="181"/>
      <c r="AC156" s="35"/>
      <c r="AD156" s="147"/>
      <c r="AE156" s="148"/>
      <c r="AF156" s="149"/>
      <c r="AG156" s="57"/>
      <c r="AH156" s="43"/>
    </row>
    <row r="157" spans="1:34" x14ac:dyDescent="0.25">
      <c r="A157" s="34"/>
      <c r="B157" s="35"/>
      <c r="C157" s="56"/>
      <c r="D157" s="35"/>
      <c r="E157" s="191"/>
      <c r="F157" s="192"/>
      <c r="G157" s="35"/>
      <c r="H157" s="161"/>
      <c r="I157" s="162"/>
      <c r="J157" s="35"/>
      <c r="K157" s="166"/>
      <c r="L157" s="35"/>
      <c r="M157" s="197"/>
      <c r="N157" s="198"/>
      <c r="O157" s="199"/>
      <c r="P157" s="35"/>
      <c r="Q157" s="178"/>
      <c r="R157" s="35"/>
      <c r="S157" s="181"/>
      <c r="T157" s="35"/>
      <c r="U157" s="184"/>
      <c r="V157" s="35"/>
      <c r="W157" s="187"/>
      <c r="X157" s="35"/>
      <c r="Y157" s="35"/>
      <c r="Z157" s="35"/>
      <c r="AA157" s="35"/>
      <c r="AB157" s="181"/>
      <c r="AC157" s="35"/>
      <c r="AD157" s="147"/>
      <c r="AE157" s="148"/>
      <c r="AF157" s="149"/>
      <c r="AG157" s="57"/>
      <c r="AH157" s="43"/>
    </row>
    <row r="158" spans="1:34" x14ac:dyDescent="0.25">
      <c r="A158" s="34"/>
      <c r="B158" s="35"/>
      <c r="C158" s="56"/>
      <c r="D158" s="35"/>
      <c r="E158" s="191"/>
      <c r="F158" s="192"/>
      <c r="G158" s="35"/>
      <c r="H158" s="161"/>
      <c r="I158" s="162"/>
      <c r="J158" s="35"/>
      <c r="K158" s="166"/>
      <c r="L158" s="35"/>
      <c r="M158" s="197"/>
      <c r="N158" s="198"/>
      <c r="O158" s="199"/>
      <c r="P158" s="35"/>
      <c r="Q158" s="178"/>
      <c r="R158" s="35"/>
      <c r="S158" s="181"/>
      <c r="T158" s="35"/>
      <c r="U158" s="184"/>
      <c r="V158" s="35"/>
      <c r="W158" s="187"/>
      <c r="X158" s="35"/>
      <c r="Y158" s="35"/>
      <c r="Z158" s="35"/>
      <c r="AA158" s="35"/>
      <c r="AB158" s="181"/>
      <c r="AC158" s="35"/>
      <c r="AD158" s="147"/>
      <c r="AE158" s="148"/>
      <c r="AF158" s="149"/>
      <c r="AG158" s="57"/>
      <c r="AH158" s="43"/>
    </row>
    <row r="159" spans="1:34" x14ac:dyDescent="0.25">
      <c r="A159" s="34"/>
      <c r="B159" s="35"/>
      <c r="C159" s="56"/>
      <c r="D159" s="35"/>
      <c r="E159" s="191"/>
      <c r="F159" s="192"/>
      <c r="G159" s="35"/>
      <c r="H159" s="161"/>
      <c r="I159" s="162"/>
      <c r="J159" s="35"/>
      <c r="K159" s="166"/>
      <c r="L159" s="35"/>
      <c r="M159" s="197"/>
      <c r="N159" s="198"/>
      <c r="O159" s="199"/>
      <c r="P159" s="35"/>
      <c r="Q159" s="178"/>
      <c r="R159" s="35"/>
      <c r="S159" s="181"/>
      <c r="T159" s="35"/>
      <c r="U159" s="184"/>
      <c r="V159" s="35"/>
      <c r="W159" s="187"/>
      <c r="X159" s="35"/>
      <c r="Y159" s="35"/>
      <c r="Z159" s="35"/>
      <c r="AA159" s="35"/>
      <c r="AB159" s="181"/>
      <c r="AC159" s="35"/>
      <c r="AD159" s="147"/>
      <c r="AE159" s="148"/>
      <c r="AF159" s="149"/>
      <c r="AG159" s="57"/>
      <c r="AH159" s="43"/>
    </row>
    <row r="160" spans="1:34" x14ac:dyDescent="0.25">
      <c r="A160" s="34"/>
      <c r="B160" s="35"/>
      <c r="C160" s="56"/>
      <c r="D160" s="35"/>
      <c r="E160" s="191"/>
      <c r="F160" s="192"/>
      <c r="G160" s="35"/>
      <c r="H160" s="161"/>
      <c r="I160" s="162"/>
      <c r="J160" s="35"/>
      <c r="K160" s="166"/>
      <c r="L160" s="35"/>
      <c r="M160" s="197"/>
      <c r="N160" s="198"/>
      <c r="O160" s="199"/>
      <c r="P160" s="35"/>
      <c r="Q160" s="178"/>
      <c r="R160" s="35"/>
      <c r="S160" s="181"/>
      <c r="T160" s="35"/>
      <c r="U160" s="184"/>
      <c r="V160" s="35"/>
      <c r="W160" s="187"/>
      <c r="X160" s="35"/>
      <c r="Y160" s="35"/>
      <c r="Z160" s="35"/>
      <c r="AA160" s="35"/>
      <c r="AB160" s="181"/>
      <c r="AC160" s="35"/>
      <c r="AD160" s="147"/>
      <c r="AE160" s="148"/>
      <c r="AF160" s="149"/>
      <c r="AG160" s="57"/>
      <c r="AH160" s="43"/>
    </row>
    <row r="161" spans="1:34" x14ac:dyDescent="0.25">
      <c r="A161" s="34"/>
      <c r="B161" s="35"/>
      <c r="C161" s="56"/>
      <c r="D161" s="35"/>
      <c r="E161" s="193"/>
      <c r="F161" s="194"/>
      <c r="G161" s="35"/>
      <c r="H161" s="163"/>
      <c r="I161" s="164"/>
      <c r="J161" s="35"/>
      <c r="K161" s="167"/>
      <c r="L161" s="35"/>
      <c r="M161" s="200"/>
      <c r="N161" s="201"/>
      <c r="O161" s="202"/>
      <c r="P161" s="35"/>
      <c r="Q161" s="179"/>
      <c r="R161" s="35"/>
      <c r="S161" s="182"/>
      <c r="T161" s="35"/>
      <c r="U161" s="185"/>
      <c r="V161" s="35"/>
      <c r="W161" s="188"/>
      <c r="X161" s="35"/>
      <c r="Y161" s="35"/>
      <c r="Z161" s="35"/>
      <c r="AA161" s="35"/>
      <c r="AB161" s="182"/>
      <c r="AC161" s="35"/>
      <c r="AD161" s="150"/>
      <c r="AE161" s="151"/>
      <c r="AF161" s="152"/>
      <c r="AG161" s="57"/>
      <c r="AH161" s="43"/>
    </row>
    <row r="162" spans="1:34" ht="15.75" thickBot="1" x14ac:dyDescent="0.3">
      <c r="A162" s="34"/>
      <c r="B162" s="35"/>
      <c r="C162" s="71"/>
      <c r="D162" s="72"/>
      <c r="E162" s="67"/>
      <c r="F162" s="67"/>
      <c r="G162" s="72"/>
      <c r="H162" s="73"/>
      <c r="I162" s="73"/>
      <c r="J162" s="72"/>
      <c r="K162" s="67"/>
      <c r="L162" s="72"/>
      <c r="M162" s="67"/>
      <c r="N162" s="67"/>
      <c r="O162" s="67"/>
      <c r="P162" s="72"/>
      <c r="Q162" s="74"/>
      <c r="R162" s="72"/>
      <c r="S162" s="67"/>
      <c r="T162" s="72"/>
      <c r="U162" s="75"/>
      <c r="V162" s="72"/>
      <c r="W162" s="76"/>
      <c r="X162" s="72"/>
      <c r="Y162" s="72"/>
      <c r="Z162" s="72"/>
      <c r="AA162" s="72"/>
      <c r="AB162" s="48"/>
      <c r="AC162" s="72"/>
      <c r="AD162" s="67"/>
      <c r="AE162" s="67"/>
      <c r="AF162" s="67"/>
      <c r="AG162" s="77"/>
      <c r="AH162" s="43"/>
    </row>
    <row r="163" spans="1:34" x14ac:dyDescent="0.25">
      <c r="A163" s="34"/>
      <c r="B163" s="35"/>
      <c r="C163" s="49"/>
      <c r="D163" s="50"/>
      <c r="E163" s="51"/>
      <c r="F163" s="51"/>
      <c r="G163" s="51" t="s">
        <v>0</v>
      </c>
      <c r="H163" s="51"/>
      <c r="I163" s="51"/>
      <c r="J163" s="51" t="s">
        <v>1</v>
      </c>
      <c r="K163" s="51"/>
      <c r="L163" s="51" t="s">
        <v>2</v>
      </c>
      <c r="M163" s="51"/>
      <c r="N163" s="51"/>
      <c r="O163" s="51"/>
      <c r="P163" s="51" t="s">
        <v>3</v>
      </c>
      <c r="Q163" s="52"/>
      <c r="R163" s="51" t="s">
        <v>5</v>
      </c>
      <c r="S163" s="51"/>
      <c r="T163" s="51" t="s">
        <v>4</v>
      </c>
      <c r="U163" s="53"/>
      <c r="V163" s="51" t="s">
        <v>6</v>
      </c>
      <c r="W163" s="54"/>
      <c r="X163" s="51"/>
      <c r="Y163" s="51"/>
      <c r="Z163" s="51"/>
      <c r="AA163" s="51" t="s">
        <v>7</v>
      </c>
      <c r="AB163" s="42"/>
      <c r="AC163" s="51" t="s">
        <v>8</v>
      </c>
      <c r="AD163" s="51"/>
      <c r="AE163" s="51"/>
      <c r="AF163" s="51"/>
      <c r="AG163" s="55"/>
      <c r="AH163" s="43"/>
    </row>
    <row r="164" spans="1:34" ht="12.75" customHeight="1" x14ac:dyDescent="0.25">
      <c r="A164" s="34"/>
      <c r="B164" s="35"/>
      <c r="C164" s="56"/>
      <c r="D164" s="35"/>
      <c r="E164" s="153"/>
      <c r="F164" s="154"/>
      <c r="G164" s="35"/>
      <c r="H164" s="159" t="s">
        <v>9</v>
      </c>
      <c r="I164" s="160"/>
      <c r="J164" s="35"/>
      <c r="K164" s="165">
        <v>388</v>
      </c>
      <c r="L164" s="35"/>
      <c r="M164" s="168" t="s">
        <v>166</v>
      </c>
      <c r="N164" s="169"/>
      <c r="O164" s="170"/>
      <c r="P164" s="35"/>
      <c r="Q164" s="177"/>
      <c r="R164" s="35"/>
      <c r="S164" s="180"/>
      <c r="T164" s="35"/>
      <c r="U164" s="183">
        <v>0</v>
      </c>
      <c r="V164" s="35"/>
      <c r="W164" s="186">
        <v>0</v>
      </c>
      <c r="X164" s="35"/>
      <c r="Y164" s="35"/>
      <c r="Z164" s="35"/>
      <c r="AA164" s="35"/>
      <c r="AB164" s="180"/>
      <c r="AC164" s="35"/>
      <c r="AD164" s="144"/>
      <c r="AE164" s="145"/>
      <c r="AF164" s="146"/>
      <c r="AG164" s="57"/>
      <c r="AH164" s="43"/>
    </row>
    <row r="165" spans="1:34" x14ac:dyDescent="0.25">
      <c r="A165" s="34"/>
      <c r="B165" s="35"/>
      <c r="C165" s="58"/>
      <c r="D165" s="35"/>
      <c r="E165" s="155"/>
      <c r="F165" s="156"/>
      <c r="G165" s="35"/>
      <c r="H165" s="161"/>
      <c r="I165" s="162"/>
      <c r="J165" s="35"/>
      <c r="K165" s="166"/>
      <c r="L165" s="35"/>
      <c r="M165" s="171"/>
      <c r="N165" s="172"/>
      <c r="O165" s="173"/>
      <c r="P165" s="35"/>
      <c r="Q165" s="178"/>
      <c r="R165" s="35"/>
      <c r="S165" s="181"/>
      <c r="T165" s="35"/>
      <c r="U165" s="184"/>
      <c r="V165" s="35"/>
      <c r="W165" s="187"/>
      <c r="X165" s="35"/>
      <c r="Y165" s="35"/>
      <c r="Z165" s="35"/>
      <c r="AA165" s="35"/>
      <c r="AB165" s="181"/>
      <c r="AC165" s="35"/>
      <c r="AD165" s="147"/>
      <c r="AE165" s="148"/>
      <c r="AF165" s="149"/>
      <c r="AG165" s="57"/>
      <c r="AH165" s="43"/>
    </row>
    <row r="166" spans="1:34" x14ac:dyDescent="0.25">
      <c r="A166" s="34"/>
      <c r="B166" s="35"/>
      <c r="C166" s="56" t="s">
        <v>77</v>
      </c>
      <c r="D166" s="35"/>
      <c r="E166" s="155"/>
      <c r="F166" s="156"/>
      <c r="G166" s="35"/>
      <c r="H166" s="161"/>
      <c r="I166" s="162"/>
      <c r="J166" s="35"/>
      <c r="K166" s="166"/>
      <c r="L166" s="35"/>
      <c r="M166" s="171"/>
      <c r="N166" s="172"/>
      <c r="O166" s="173"/>
      <c r="P166" s="35"/>
      <c r="Q166" s="178"/>
      <c r="R166" s="35"/>
      <c r="S166" s="181"/>
      <c r="T166" s="35"/>
      <c r="U166" s="184"/>
      <c r="V166" s="35"/>
      <c r="W166" s="187"/>
      <c r="X166" s="35"/>
      <c r="Y166" s="35"/>
      <c r="Z166" s="35"/>
      <c r="AA166" s="35"/>
      <c r="AB166" s="181"/>
      <c r="AC166" s="35"/>
      <c r="AD166" s="147"/>
      <c r="AE166" s="148"/>
      <c r="AF166" s="149"/>
      <c r="AG166" s="57"/>
      <c r="AH166" s="43"/>
    </row>
    <row r="167" spans="1:34" x14ac:dyDescent="0.25">
      <c r="A167" s="34"/>
      <c r="B167" s="35"/>
      <c r="C167" s="56" t="s">
        <v>78</v>
      </c>
      <c r="D167" s="35"/>
      <c r="E167" s="155"/>
      <c r="F167" s="156"/>
      <c r="G167" s="35"/>
      <c r="H167" s="161"/>
      <c r="I167" s="162"/>
      <c r="J167" s="35"/>
      <c r="K167" s="166"/>
      <c r="L167" s="35"/>
      <c r="M167" s="171"/>
      <c r="N167" s="172"/>
      <c r="O167" s="173"/>
      <c r="P167" s="35"/>
      <c r="Q167" s="178"/>
      <c r="R167" s="35"/>
      <c r="S167" s="181"/>
      <c r="T167" s="35"/>
      <c r="U167" s="184"/>
      <c r="V167" s="35"/>
      <c r="W167" s="187"/>
      <c r="X167" s="35"/>
      <c r="Y167" s="35"/>
      <c r="Z167" s="35"/>
      <c r="AA167" s="35"/>
      <c r="AB167" s="181"/>
      <c r="AC167" s="35"/>
      <c r="AD167" s="147"/>
      <c r="AE167" s="148"/>
      <c r="AF167" s="149"/>
      <c r="AG167" s="57"/>
      <c r="AH167" s="43"/>
    </row>
    <row r="168" spans="1:34" ht="107.1" customHeight="1" x14ac:dyDescent="0.25">
      <c r="A168" s="34"/>
      <c r="B168" s="35"/>
      <c r="C168" s="56"/>
      <c r="D168" s="35"/>
      <c r="E168" s="157"/>
      <c r="F168" s="158"/>
      <c r="G168" s="35"/>
      <c r="H168" s="163"/>
      <c r="I168" s="164"/>
      <c r="J168" s="35"/>
      <c r="K168" s="167"/>
      <c r="L168" s="35"/>
      <c r="M168" s="174"/>
      <c r="N168" s="175"/>
      <c r="O168" s="176"/>
      <c r="P168" s="35"/>
      <c r="Q168" s="179"/>
      <c r="R168" s="35"/>
      <c r="S168" s="182"/>
      <c r="T168" s="35"/>
      <c r="U168" s="185"/>
      <c r="V168" s="35"/>
      <c r="W168" s="188"/>
      <c r="X168" s="35"/>
      <c r="Y168" s="35"/>
      <c r="Z168" s="35"/>
      <c r="AA168" s="35"/>
      <c r="AB168" s="182"/>
      <c r="AC168" s="35"/>
      <c r="AD168" s="150"/>
      <c r="AE168" s="151"/>
      <c r="AF168" s="152"/>
      <c r="AG168" s="57"/>
      <c r="AH168" s="43"/>
    </row>
    <row r="169" spans="1:34" s="86" customFormat="1" x14ac:dyDescent="0.25">
      <c r="A169" s="78"/>
      <c r="B169" s="79"/>
      <c r="C169" s="80"/>
      <c r="D169" s="79"/>
      <c r="E169" s="62"/>
      <c r="F169" s="62"/>
      <c r="G169" s="79" t="s">
        <v>0</v>
      </c>
      <c r="H169" s="61"/>
      <c r="I169" s="61"/>
      <c r="J169" s="79" t="s">
        <v>1</v>
      </c>
      <c r="K169" s="62"/>
      <c r="L169" s="79" t="s">
        <v>2</v>
      </c>
      <c r="M169" s="137"/>
      <c r="N169" s="137"/>
      <c r="O169" s="137"/>
      <c r="P169" s="79" t="s">
        <v>3</v>
      </c>
      <c r="Q169" s="81"/>
      <c r="R169" s="79" t="s">
        <v>5</v>
      </c>
      <c r="S169" s="62"/>
      <c r="T169" s="79" t="s">
        <v>4</v>
      </c>
      <c r="U169" s="82"/>
      <c r="V169" s="79" t="s">
        <v>6</v>
      </c>
      <c r="W169" s="83"/>
      <c r="X169" s="79"/>
      <c r="Y169" s="79"/>
      <c r="Z169" s="79"/>
      <c r="AA169" s="79" t="s">
        <v>7</v>
      </c>
      <c r="AB169" s="62"/>
      <c r="AC169" s="79" t="s">
        <v>8</v>
      </c>
      <c r="AD169" s="62"/>
      <c r="AE169" s="62"/>
      <c r="AF169" s="62"/>
      <c r="AG169" s="84"/>
      <c r="AH169" s="85"/>
    </row>
    <row r="170" spans="1:34" ht="12.75" customHeight="1" x14ac:dyDescent="0.25">
      <c r="A170" s="34"/>
      <c r="B170" s="35"/>
      <c r="C170" s="56"/>
      <c r="D170" s="35"/>
      <c r="E170" s="153"/>
      <c r="F170" s="154"/>
      <c r="G170" s="35"/>
      <c r="H170" s="159" t="s">
        <v>9</v>
      </c>
      <c r="I170" s="160"/>
      <c r="J170" s="35"/>
      <c r="K170" s="165">
        <v>65</v>
      </c>
      <c r="L170" s="35"/>
      <c r="M170" s="168" t="s">
        <v>167</v>
      </c>
      <c r="N170" s="169"/>
      <c r="O170" s="170"/>
      <c r="P170" s="35"/>
      <c r="Q170" s="177"/>
      <c r="R170" s="35"/>
      <c r="S170" s="180"/>
      <c r="T170" s="35"/>
      <c r="U170" s="183"/>
      <c r="V170" s="35"/>
      <c r="W170" s="186">
        <f>SUM(K170*U170)</f>
        <v>0</v>
      </c>
      <c r="X170" s="35"/>
      <c r="Y170" s="35"/>
      <c r="Z170" s="35"/>
      <c r="AA170" s="35"/>
      <c r="AB170" s="180"/>
      <c r="AC170" s="35"/>
      <c r="AD170" s="144"/>
      <c r="AE170" s="145"/>
      <c r="AF170" s="146"/>
      <c r="AG170" s="57"/>
      <c r="AH170" s="43"/>
    </row>
    <row r="171" spans="1:34" x14ac:dyDescent="0.25">
      <c r="A171" s="34"/>
      <c r="B171" s="35"/>
      <c r="C171" s="58"/>
      <c r="D171" s="35"/>
      <c r="E171" s="155"/>
      <c r="F171" s="156"/>
      <c r="G171" s="35"/>
      <c r="H171" s="161"/>
      <c r="I171" s="162"/>
      <c r="J171" s="35"/>
      <c r="K171" s="166"/>
      <c r="L171" s="35"/>
      <c r="M171" s="171"/>
      <c r="N171" s="172"/>
      <c r="O171" s="173"/>
      <c r="P171" s="35"/>
      <c r="Q171" s="178"/>
      <c r="R171" s="35"/>
      <c r="S171" s="181"/>
      <c r="T171" s="35"/>
      <c r="U171" s="184"/>
      <c r="V171" s="35"/>
      <c r="W171" s="187"/>
      <c r="X171" s="35"/>
      <c r="Y171" s="35"/>
      <c r="Z171" s="35"/>
      <c r="AA171" s="35"/>
      <c r="AB171" s="181"/>
      <c r="AC171" s="35"/>
      <c r="AD171" s="147"/>
      <c r="AE171" s="148"/>
      <c r="AF171" s="149"/>
      <c r="AG171" s="57"/>
      <c r="AH171" s="43"/>
    </row>
    <row r="172" spans="1:34" x14ac:dyDescent="0.25">
      <c r="A172" s="34"/>
      <c r="B172" s="35"/>
      <c r="C172" s="56" t="s">
        <v>77</v>
      </c>
      <c r="D172" s="35"/>
      <c r="E172" s="155"/>
      <c r="F172" s="156"/>
      <c r="G172" s="35"/>
      <c r="H172" s="161"/>
      <c r="I172" s="162"/>
      <c r="J172" s="35"/>
      <c r="K172" s="166"/>
      <c r="L172" s="35"/>
      <c r="M172" s="171"/>
      <c r="N172" s="172"/>
      <c r="O172" s="173"/>
      <c r="P172" s="35"/>
      <c r="Q172" s="178"/>
      <c r="R172" s="35"/>
      <c r="S172" s="181"/>
      <c r="T172" s="35"/>
      <c r="U172" s="184"/>
      <c r="V172" s="35"/>
      <c r="W172" s="187"/>
      <c r="X172" s="35"/>
      <c r="Y172" s="35"/>
      <c r="Z172" s="35"/>
      <c r="AA172" s="35"/>
      <c r="AB172" s="181"/>
      <c r="AC172" s="35"/>
      <c r="AD172" s="147"/>
      <c r="AE172" s="148"/>
      <c r="AF172" s="149"/>
      <c r="AG172" s="57"/>
      <c r="AH172" s="43"/>
    </row>
    <row r="173" spans="1:34" x14ac:dyDescent="0.25">
      <c r="A173" s="34"/>
      <c r="B173" s="35"/>
      <c r="C173" s="56" t="s">
        <v>78</v>
      </c>
      <c r="D173" s="35"/>
      <c r="E173" s="155"/>
      <c r="F173" s="156"/>
      <c r="G173" s="35"/>
      <c r="H173" s="161"/>
      <c r="I173" s="162"/>
      <c r="J173" s="35"/>
      <c r="K173" s="166"/>
      <c r="L173" s="35"/>
      <c r="M173" s="171"/>
      <c r="N173" s="172"/>
      <c r="O173" s="173"/>
      <c r="P173" s="35"/>
      <c r="Q173" s="178"/>
      <c r="R173" s="35"/>
      <c r="S173" s="181"/>
      <c r="T173" s="35"/>
      <c r="U173" s="184"/>
      <c r="V173" s="35"/>
      <c r="W173" s="187"/>
      <c r="X173" s="35"/>
      <c r="Y173" s="35"/>
      <c r="Z173" s="35"/>
      <c r="AA173" s="35"/>
      <c r="AB173" s="181"/>
      <c r="AC173" s="35"/>
      <c r="AD173" s="147"/>
      <c r="AE173" s="148"/>
      <c r="AF173" s="149"/>
      <c r="AG173" s="57"/>
      <c r="AH173" s="43"/>
    </row>
    <row r="174" spans="1:34" ht="107.1" customHeight="1" x14ac:dyDescent="0.25">
      <c r="A174" s="34"/>
      <c r="B174" s="35"/>
      <c r="C174" s="56"/>
      <c r="D174" s="35"/>
      <c r="E174" s="157"/>
      <c r="F174" s="158"/>
      <c r="G174" s="35"/>
      <c r="H174" s="163"/>
      <c r="I174" s="164"/>
      <c r="J174" s="35"/>
      <c r="K174" s="167"/>
      <c r="L174" s="35"/>
      <c r="M174" s="174"/>
      <c r="N174" s="175"/>
      <c r="O174" s="176"/>
      <c r="P174" s="35"/>
      <c r="Q174" s="179"/>
      <c r="R174" s="35"/>
      <c r="S174" s="182"/>
      <c r="T174" s="35"/>
      <c r="U174" s="185"/>
      <c r="V174" s="35"/>
      <c r="W174" s="188"/>
      <c r="X174" s="35"/>
      <c r="Y174" s="35"/>
      <c r="Z174" s="35"/>
      <c r="AA174" s="35"/>
      <c r="AB174" s="182"/>
      <c r="AC174" s="35"/>
      <c r="AD174" s="150"/>
      <c r="AE174" s="151"/>
      <c r="AF174" s="152"/>
      <c r="AG174" s="57"/>
      <c r="AH174" s="43"/>
    </row>
    <row r="175" spans="1:34" ht="15.75" thickBot="1" x14ac:dyDescent="0.3">
      <c r="A175" s="34"/>
      <c r="B175" s="35"/>
      <c r="C175" s="71"/>
      <c r="D175" s="72"/>
      <c r="E175" s="67"/>
      <c r="F175" s="67"/>
      <c r="G175" s="72"/>
      <c r="H175" s="73"/>
      <c r="I175" s="73"/>
      <c r="J175" s="72"/>
      <c r="K175" s="67"/>
      <c r="L175" s="72"/>
      <c r="M175" s="67"/>
      <c r="N175" s="67"/>
      <c r="O175" s="67"/>
      <c r="P175" s="72"/>
      <c r="Q175" s="74"/>
      <c r="R175" s="72"/>
      <c r="S175" s="67"/>
      <c r="T175" s="72"/>
      <c r="U175" s="75"/>
      <c r="V175" s="72"/>
      <c r="W175" s="76"/>
      <c r="X175" s="72"/>
      <c r="Y175" s="72"/>
      <c r="Z175" s="72"/>
      <c r="AA175" s="72"/>
      <c r="AB175" s="48"/>
      <c r="AC175" s="72"/>
      <c r="AD175" s="67"/>
      <c r="AE175" s="67"/>
      <c r="AF175" s="67"/>
      <c r="AG175" s="77"/>
      <c r="AH175" s="43"/>
    </row>
    <row r="176" spans="1:34" x14ac:dyDescent="0.25">
      <c r="A176" s="34"/>
      <c r="B176" s="35"/>
      <c r="C176" s="49"/>
      <c r="D176" s="50"/>
      <c r="E176" s="51"/>
      <c r="F176" s="51"/>
      <c r="G176" s="51" t="s">
        <v>0</v>
      </c>
      <c r="H176" s="51"/>
      <c r="I176" s="51"/>
      <c r="J176" s="51" t="s">
        <v>1</v>
      </c>
      <c r="K176" s="51"/>
      <c r="L176" s="51" t="s">
        <v>2</v>
      </c>
      <c r="M176" s="51"/>
      <c r="N176" s="51"/>
      <c r="O176" s="51"/>
      <c r="P176" s="51" t="s">
        <v>3</v>
      </c>
      <c r="Q176" s="52"/>
      <c r="R176" s="51" t="s">
        <v>5</v>
      </c>
      <c r="S176" s="51"/>
      <c r="T176" s="51" t="s">
        <v>4</v>
      </c>
      <c r="U176" s="53"/>
      <c r="V176" s="51" t="s">
        <v>6</v>
      </c>
      <c r="W176" s="54"/>
      <c r="X176" s="51"/>
      <c r="Y176" s="51"/>
      <c r="Z176" s="51"/>
      <c r="AA176" s="51" t="s">
        <v>7</v>
      </c>
      <c r="AB176" s="42"/>
      <c r="AC176" s="51" t="s">
        <v>8</v>
      </c>
      <c r="AD176" s="51"/>
      <c r="AE176" s="51"/>
      <c r="AF176" s="51"/>
      <c r="AG176" s="55"/>
      <c r="AH176" s="43"/>
    </row>
    <row r="177" spans="1:34" ht="12.75" customHeight="1" x14ac:dyDescent="0.25">
      <c r="A177" s="34"/>
      <c r="B177" s="35"/>
      <c r="C177" s="56"/>
      <c r="D177" s="35"/>
      <c r="E177" s="153"/>
      <c r="F177" s="154"/>
      <c r="G177" s="35"/>
      <c r="H177" s="159" t="s">
        <v>9</v>
      </c>
      <c r="I177" s="160"/>
      <c r="J177" s="35"/>
      <c r="K177" s="165">
        <v>18</v>
      </c>
      <c r="L177" s="35"/>
      <c r="M177" s="168" t="s">
        <v>79</v>
      </c>
      <c r="N177" s="169"/>
      <c r="O177" s="170"/>
      <c r="P177" s="35"/>
      <c r="Q177" s="177"/>
      <c r="R177" s="35"/>
      <c r="S177" s="180"/>
      <c r="T177" s="35"/>
      <c r="U177" s="183"/>
      <c r="V177" s="35"/>
      <c r="W177" s="186">
        <f>SUM(K177*U177)</f>
        <v>0</v>
      </c>
      <c r="X177" s="35"/>
      <c r="Y177" s="35"/>
      <c r="Z177" s="35"/>
      <c r="AA177" s="35"/>
      <c r="AB177" s="180"/>
      <c r="AC177" s="35"/>
      <c r="AD177" s="144"/>
      <c r="AE177" s="145"/>
      <c r="AF177" s="146"/>
      <c r="AG177" s="57"/>
      <c r="AH177" s="43"/>
    </row>
    <row r="178" spans="1:34" x14ac:dyDescent="0.25">
      <c r="A178" s="34"/>
      <c r="B178" s="35"/>
      <c r="C178" s="58"/>
      <c r="D178" s="35"/>
      <c r="E178" s="155"/>
      <c r="F178" s="156"/>
      <c r="G178" s="35"/>
      <c r="H178" s="161"/>
      <c r="I178" s="162"/>
      <c r="J178" s="35"/>
      <c r="K178" s="166"/>
      <c r="L178" s="35"/>
      <c r="M178" s="171"/>
      <c r="N178" s="172"/>
      <c r="O178" s="173"/>
      <c r="P178" s="35"/>
      <c r="Q178" s="178"/>
      <c r="R178" s="35"/>
      <c r="S178" s="181"/>
      <c r="T178" s="35"/>
      <c r="U178" s="184"/>
      <c r="V178" s="35"/>
      <c r="W178" s="187"/>
      <c r="X178" s="35"/>
      <c r="Y178" s="35"/>
      <c r="Z178" s="35"/>
      <c r="AA178" s="35"/>
      <c r="AB178" s="181"/>
      <c r="AC178" s="35"/>
      <c r="AD178" s="147"/>
      <c r="AE178" s="148"/>
      <c r="AF178" s="149"/>
      <c r="AG178" s="57"/>
      <c r="AH178" s="43"/>
    </row>
    <row r="179" spans="1:34" x14ac:dyDescent="0.25">
      <c r="A179" s="34"/>
      <c r="B179" s="35"/>
      <c r="C179" s="56" t="s">
        <v>30</v>
      </c>
      <c r="D179" s="35"/>
      <c r="E179" s="155"/>
      <c r="F179" s="156"/>
      <c r="G179" s="35"/>
      <c r="H179" s="161"/>
      <c r="I179" s="162"/>
      <c r="J179" s="35"/>
      <c r="K179" s="166"/>
      <c r="L179" s="35"/>
      <c r="M179" s="171"/>
      <c r="N179" s="172"/>
      <c r="O179" s="173"/>
      <c r="P179" s="35"/>
      <c r="Q179" s="178"/>
      <c r="R179" s="35"/>
      <c r="S179" s="181"/>
      <c r="T179" s="35"/>
      <c r="U179" s="184"/>
      <c r="V179" s="35"/>
      <c r="W179" s="187"/>
      <c r="X179" s="35"/>
      <c r="Y179" s="35"/>
      <c r="Z179" s="35"/>
      <c r="AA179" s="35"/>
      <c r="AB179" s="181"/>
      <c r="AC179" s="35"/>
      <c r="AD179" s="147"/>
      <c r="AE179" s="148"/>
      <c r="AF179" s="149"/>
      <c r="AG179" s="57"/>
      <c r="AH179" s="43"/>
    </row>
    <row r="180" spans="1:34" x14ac:dyDescent="0.25">
      <c r="A180" s="34"/>
      <c r="B180" s="35"/>
      <c r="C180" s="56" t="s">
        <v>31</v>
      </c>
      <c r="D180" s="35"/>
      <c r="E180" s="155"/>
      <c r="F180" s="156"/>
      <c r="G180" s="35"/>
      <c r="H180" s="161"/>
      <c r="I180" s="162"/>
      <c r="J180" s="35"/>
      <c r="K180" s="166"/>
      <c r="L180" s="35"/>
      <c r="M180" s="171"/>
      <c r="N180" s="172"/>
      <c r="O180" s="173"/>
      <c r="P180" s="35"/>
      <c r="Q180" s="178"/>
      <c r="R180" s="35"/>
      <c r="S180" s="181"/>
      <c r="T180" s="35"/>
      <c r="U180" s="184"/>
      <c r="V180" s="35"/>
      <c r="W180" s="187"/>
      <c r="X180" s="35"/>
      <c r="Y180" s="35"/>
      <c r="Z180" s="35"/>
      <c r="AA180" s="35"/>
      <c r="AB180" s="181"/>
      <c r="AC180" s="35"/>
      <c r="AD180" s="147"/>
      <c r="AE180" s="148"/>
      <c r="AF180" s="149"/>
      <c r="AG180" s="57"/>
      <c r="AH180" s="43"/>
    </row>
    <row r="181" spans="1:34" ht="116.1" customHeight="1" x14ac:dyDescent="0.25">
      <c r="A181" s="34"/>
      <c r="B181" s="35"/>
      <c r="C181" s="70" t="s">
        <v>80</v>
      </c>
      <c r="D181" s="35"/>
      <c r="E181" s="157"/>
      <c r="F181" s="158"/>
      <c r="G181" s="35"/>
      <c r="H181" s="163"/>
      <c r="I181" s="164"/>
      <c r="J181" s="35"/>
      <c r="K181" s="167"/>
      <c r="L181" s="35"/>
      <c r="M181" s="174"/>
      <c r="N181" s="175"/>
      <c r="O181" s="176"/>
      <c r="P181" s="35"/>
      <c r="Q181" s="179"/>
      <c r="R181" s="35"/>
      <c r="S181" s="182"/>
      <c r="T181" s="35"/>
      <c r="U181" s="185"/>
      <c r="V181" s="35"/>
      <c r="W181" s="188"/>
      <c r="X181" s="35"/>
      <c r="Y181" s="35"/>
      <c r="Z181" s="35"/>
      <c r="AA181" s="35"/>
      <c r="AB181" s="182"/>
      <c r="AC181" s="35"/>
      <c r="AD181" s="150"/>
      <c r="AE181" s="151"/>
      <c r="AF181" s="152"/>
      <c r="AG181" s="57"/>
      <c r="AH181" s="43"/>
    </row>
    <row r="182" spans="1:34" x14ac:dyDescent="0.25">
      <c r="A182" s="34"/>
      <c r="B182" s="35"/>
      <c r="C182" s="56"/>
      <c r="D182" s="47"/>
      <c r="E182" s="47"/>
      <c r="F182" s="35"/>
      <c r="G182" s="35" t="s">
        <v>0</v>
      </c>
      <c r="H182" s="35"/>
      <c r="I182" s="35"/>
      <c r="J182" s="35" t="s">
        <v>1</v>
      </c>
      <c r="K182" s="35"/>
      <c r="L182" s="35" t="s">
        <v>2</v>
      </c>
      <c r="M182" s="35"/>
      <c r="N182" s="35"/>
      <c r="O182" s="35"/>
      <c r="P182" s="35" t="s">
        <v>3</v>
      </c>
      <c r="Q182" s="39"/>
      <c r="R182" s="35" t="s">
        <v>5</v>
      </c>
      <c r="S182" s="35"/>
      <c r="T182" s="35" t="s">
        <v>4</v>
      </c>
      <c r="U182" s="40"/>
      <c r="V182" s="35" t="s">
        <v>6</v>
      </c>
      <c r="W182" s="41"/>
      <c r="X182" s="35"/>
      <c r="Y182" s="35"/>
      <c r="Z182" s="35"/>
      <c r="AA182" s="35" t="s">
        <v>7</v>
      </c>
      <c r="AB182" s="42"/>
      <c r="AC182" s="35" t="s">
        <v>8</v>
      </c>
      <c r="AD182" s="35"/>
      <c r="AE182" s="35"/>
      <c r="AF182" s="35"/>
      <c r="AG182" s="57"/>
      <c r="AH182" s="43"/>
    </row>
    <row r="183" spans="1:34" ht="12.6" customHeight="1" x14ac:dyDescent="0.25">
      <c r="A183" s="34"/>
      <c r="B183" s="35"/>
      <c r="C183" s="56"/>
      <c r="D183" s="35"/>
      <c r="E183" s="189"/>
      <c r="F183" s="190"/>
      <c r="G183" s="35"/>
      <c r="H183" s="159" t="s">
        <v>9</v>
      </c>
      <c r="I183" s="160"/>
      <c r="J183" s="35"/>
      <c r="K183" s="165">
        <v>4</v>
      </c>
      <c r="L183" s="35"/>
      <c r="M183" s="168" t="s">
        <v>82</v>
      </c>
      <c r="N183" s="195"/>
      <c r="O183" s="196"/>
      <c r="P183" s="35"/>
      <c r="Q183" s="177"/>
      <c r="R183" s="35"/>
      <c r="S183" s="180"/>
      <c r="T183" s="35"/>
      <c r="U183" s="183"/>
      <c r="V183" s="35"/>
      <c r="W183" s="186">
        <f>SUM(K183*U183)</f>
        <v>0</v>
      </c>
      <c r="X183" s="35"/>
      <c r="Y183" s="35"/>
      <c r="Z183" s="35"/>
      <c r="AA183" s="35"/>
      <c r="AB183" s="180"/>
      <c r="AC183" s="35"/>
      <c r="AD183" s="203"/>
      <c r="AE183" s="145"/>
      <c r="AF183" s="146"/>
      <c r="AG183" s="57"/>
      <c r="AH183" s="43"/>
    </row>
    <row r="184" spans="1:34" x14ac:dyDescent="0.25">
      <c r="A184" s="34"/>
      <c r="B184" s="35"/>
      <c r="C184" s="58"/>
      <c r="D184" s="35"/>
      <c r="E184" s="191"/>
      <c r="F184" s="192"/>
      <c r="G184" s="35"/>
      <c r="H184" s="161"/>
      <c r="I184" s="162"/>
      <c r="J184" s="35"/>
      <c r="K184" s="166"/>
      <c r="L184" s="35"/>
      <c r="M184" s="197"/>
      <c r="N184" s="198"/>
      <c r="O184" s="199"/>
      <c r="P184" s="35"/>
      <c r="Q184" s="178"/>
      <c r="R184" s="35"/>
      <c r="S184" s="181"/>
      <c r="T184" s="35"/>
      <c r="U184" s="184"/>
      <c r="V184" s="35"/>
      <c r="W184" s="187"/>
      <c r="X184" s="35"/>
      <c r="Y184" s="35"/>
      <c r="Z184" s="35"/>
      <c r="AA184" s="35"/>
      <c r="AB184" s="181"/>
      <c r="AC184" s="35"/>
      <c r="AD184" s="147"/>
      <c r="AE184" s="148"/>
      <c r="AF184" s="149"/>
      <c r="AG184" s="57"/>
      <c r="AH184" s="43"/>
    </row>
    <row r="185" spans="1:34" x14ac:dyDescent="0.25">
      <c r="A185" s="34"/>
      <c r="B185" s="35"/>
      <c r="C185" s="56" t="s">
        <v>32</v>
      </c>
      <c r="D185" s="35"/>
      <c r="E185" s="191"/>
      <c r="F185" s="192"/>
      <c r="G185" s="35"/>
      <c r="H185" s="161"/>
      <c r="I185" s="162"/>
      <c r="J185" s="35"/>
      <c r="K185" s="166"/>
      <c r="L185" s="35"/>
      <c r="M185" s="197"/>
      <c r="N185" s="198"/>
      <c r="O185" s="199"/>
      <c r="P185" s="35"/>
      <c r="Q185" s="178"/>
      <c r="R185" s="35"/>
      <c r="S185" s="181"/>
      <c r="T185" s="35"/>
      <c r="U185" s="184"/>
      <c r="V185" s="35"/>
      <c r="W185" s="187"/>
      <c r="X185" s="35"/>
      <c r="Y185" s="35"/>
      <c r="Z185" s="35"/>
      <c r="AA185" s="35"/>
      <c r="AB185" s="181"/>
      <c r="AC185" s="35"/>
      <c r="AD185" s="147"/>
      <c r="AE185" s="148"/>
      <c r="AF185" s="149"/>
      <c r="AG185" s="57"/>
      <c r="AH185" s="43"/>
    </row>
    <row r="186" spans="1:34" x14ac:dyDescent="0.25">
      <c r="A186" s="34"/>
      <c r="B186" s="35"/>
      <c r="C186" s="56" t="s">
        <v>33</v>
      </c>
      <c r="D186" s="35"/>
      <c r="E186" s="191"/>
      <c r="F186" s="192"/>
      <c r="G186" s="35"/>
      <c r="H186" s="161"/>
      <c r="I186" s="162"/>
      <c r="J186" s="35"/>
      <c r="K186" s="166"/>
      <c r="L186" s="35"/>
      <c r="M186" s="197"/>
      <c r="N186" s="198"/>
      <c r="O186" s="199"/>
      <c r="P186" s="35"/>
      <c r="Q186" s="178"/>
      <c r="R186" s="35"/>
      <c r="S186" s="181"/>
      <c r="T186" s="35"/>
      <c r="U186" s="184"/>
      <c r="V186" s="35"/>
      <c r="W186" s="187"/>
      <c r="X186" s="35"/>
      <c r="Y186" s="35"/>
      <c r="Z186" s="35"/>
      <c r="AA186" s="35"/>
      <c r="AB186" s="181"/>
      <c r="AC186" s="35"/>
      <c r="AD186" s="147"/>
      <c r="AE186" s="148"/>
      <c r="AF186" s="149"/>
      <c r="AG186" s="57"/>
      <c r="AH186" s="43"/>
    </row>
    <row r="187" spans="1:34" x14ac:dyDescent="0.25">
      <c r="A187" s="34"/>
      <c r="B187" s="35"/>
      <c r="C187" s="56" t="s">
        <v>81</v>
      </c>
      <c r="D187" s="35"/>
      <c r="E187" s="191"/>
      <c r="F187" s="192"/>
      <c r="G187" s="35"/>
      <c r="H187" s="161"/>
      <c r="I187" s="162"/>
      <c r="J187" s="35"/>
      <c r="K187" s="166"/>
      <c r="L187" s="35"/>
      <c r="M187" s="197"/>
      <c r="N187" s="198"/>
      <c r="O187" s="199"/>
      <c r="P187" s="35"/>
      <c r="Q187" s="178"/>
      <c r="R187" s="35"/>
      <c r="S187" s="181"/>
      <c r="T187" s="35"/>
      <c r="U187" s="184"/>
      <c r="V187" s="35"/>
      <c r="W187" s="187"/>
      <c r="X187" s="35"/>
      <c r="Y187" s="35"/>
      <c r="Z187" s="35"/>
      <c r="AA187" s="35"/>
      <c r="AB187" s="181"/>
      <c r="AC187" s="35"/>
      <c r="AD187" s="147"/>
      <c r="AE187" s="148"/>
      <c r="AF187" s="149"/>
      <c r="AG187" s="57"/>
      <c r="AH187" s="43"/>
    </row>
    <row r="188" spans="1:34" x14ac:dyDescent="0.25">
      <c r="A188" s="34"/>
      <c r="B188" s="35"/>
      <c r="C188" s="56"/>
      <c r="D188" s="35"/>
      <c r="E188" s="191"/>
      <c r="F188" s="192"/>
      <c r="G188" s="35"/>
      <c r="H188" s="161"/>
      <c r="I188" s="162"/>
      <c r="J188" s="35"/>
      <c r="K188" s="166"/>
      <c r="L188" s="35"/>
      <c r="M188" s="197"/>
      <c r="N188" s="198"/>
      <c r="O188" s="199"/>
      <c r="P188" s="35"/>
      <c r="Q188" s="178"/>
      <c r="R188" s="35"/>
      <c r="S188" s="181"/>
      <c r="T188" s="35"/>
      <c r="U188" s="184"/>
      <c r="V188" s="35"/>
      <c r="W188" s="187"/>
      <c r="X188" s="35"/>
      <c r="Y188" s="35"/>
      <c r="Z188" s="35"/>
      <c r="AA188" s="35"/>
      <c r="AB188" s="181"/>
      <c r="AC188" s="35"/>
      <c r="AD188" s="147"/>
      <c r="AE188" s="148"/>
      <c r="AF188" s="149"/>
      <c r="AG188" s="57"/>
      <c r="AH188" s="43"/>
    </row>
    <row r="189" spans="1:34" x14ac:dyDescent="0.25">
      <c r="A189" s="34"/>
      <c r="B189" s="35"/>
      <c r="C189" s="56"/>
      <c r="D189" s="35"/>
      <c r="E189" s="191"/>
      <c r="F189" s="192"/>
      <c r="G189" s="35"/>
      <c r="H189" s="161"/>
      <c r="I189" s="162"/>
      <c r="J189" s="35"/>
      <c r="K189" s="166"/>
      <c r="L189" s="35"/>
      <c r="M189" s="197"/>
      <c r="N189" s="198"/>
      <c r="O189" s="199"/>
      <c r="P189" s="35"/>
      <c r="Q189" s="178"/>
      <c r="R189" s="35"/>
      <c r="S189" s="181"/>
      <c r="T189" s="35"/>
      <c r="U189" s="184"/>
      <c r="V189" s="35"/>
      <c r="W189" s="187"/>
      <c r="X189" s="35"/>
      <c r="Y189" s="35"/>
      <c r="Z189" s="35"/>
      <c r="AA189" s="35"/>
      <c r="AB189" s="181"/>
      <c r="AC189" s="35"/>
      <c r="AD189" s="147"/>
      <c r="AE189" s="148"/>
      <c r="AF189" s="149"/>
      <c r="AG189" s="57"/>
      <c r="AH189" s="43"/>
    </row>
    <row r="190" spans="1:34" x14ac:dyDescent="0.25">
      <c r="A190" s="34"/>
      <c r="B190" s="35"/>
      <c r="C190" s="56"/>
      <c r="D190" s="35"/>
      <c r="E190" s="191"/>
      <c r="F190" s="192"/>
      <c r="G190" s="35"/>
      <c r="H190" s="161"/>
      <c r="I190" s="162"/>
      <c r="J190" s="35"/>
      <c r="K190" s="166"/>
      <c r="L190" s="35"/>
      <c r="M190" s="197"/>
      <c r="N190" s="198"/>
      <c r="O190" s="199"/>
      <c r="P190" s="35"/>
      <c r="Q190" s="178"/>
      <c r="R190" s="35"/>
      <c r="S190" s="181"/>
      <c r="T190" s="35"/>
      <c r="U190" s="184"/>
      <c r="V190" s="35"/>
      <c r="W190" s="187"/>
      <c r="X190" s="35"/>
      <c r="Y190" s="35"/>
      <c r="Z190" s="35"/>
      <c r="AA190" s="35"/>
      <c r="AB190" s="181"/>
      <c r="AC190" s="35"/>
      <c r="AD190" s="147"/>
      <c r="AE190" s="148"/>
      <c r="AF190" s="149"/>
      <c r="AG190" s="57"/>
      <c r="AH190" s="43"/>
    </row>
    <row r="191" spans="1:34" x14ac:dyDescent="0.25">
      <c r="A191" s="34"/>
      <c r="B191" s="35"/>
      <c r="C191" s="56"/>
      <c r="D191" s="35"/>
      <c r="E191" s="191"/>
      <c r="F191" s="192"/>
      <c r="G191" s="35"/>
      <c r="H191" s="161"/>
      <c r="I191" s="162"/>
      <c r="J191" s="35"/>
      <c r="K191" s="166"/>
      <c r="L191" s="35"/>
      <c r="M191" s="197"/>
      <c r="N191" s="198"/>
      <c r="O191" s="199"/>
      <c r="P191" s="35"/>
      <c r="Q191" s="178"/>
      <c r="R191" s="35"/>
      <c r="S191" s="181"/>
      <c r="T191" s="35"/>
      <c r="U191" s="184"/>
      <c r="V191" s="35"/>
      <c r="W191" s="187"/>
      <c r="X191" s="35"/>
      <c r="Y191" s="35"/>
      <c r="Z191" s="35"/>
      <c r="AA191" s="35"/>
      <c r="AB191" s="181"/>
      <c r="AC191" s="35"/>
      <c r="AD191" s="147"/>
      <c r="AE191" s="148"/>
      <c r="AF191" s="149"/>
      <c r="AG191" s="57"/>
      <c r="AH191" s="43"/>
    </row>
    <row r="192" spans="1:34" x14ac:dyDescent="0.25">
      <c r="A192" s="34"/>
      <c r="B192" s="35"/>
      <c r="C192" s="56"/>
      <c r="D192" s="35"/>
      <c r="E192" s="191"/>
      <c r="F192" s="192"/>
      <c r="G192" s="35"/>
      <c r="H192" s="161"/>
      <c r="I192" s="162"/>
      <c r="J192" s="35"/>
      <c r="K192" s="166"/>
      <c r="L192" s="35"/>
      <c r="M192" s="197"/>
      <c r="N192" s="198"/>
      <c r="O192" s="199"/>
      <c r="P192" s="35"/>
      <c r="Q192" s="178"/>
      <c r="R192" s="35"/>
      <c r="S192" s="181"/>
      <c r="T192" s="35"/>
      <c r="U192" s="184"/>
      <c r="V192" s="35"/>
      <c r="W192" s="187"/>
      <c r="X192" s="35"/>
      <c r="Y192" s="35"/>
      <c r="Z192" s="35"/>
      <c r="AA192" s="35"/>
      <c r="AB192" s="181"/>
      <c r="AC192" s="35"/>
      <c r="AD192" s="147"/>
      <c r="AE192" s="148"/>
      <c r="AF192" s="149"/>
      <c r="AG192" s="57"/>
      <c r="AH192" s="43"/>
    </row>
    <row r="193" spans="1:34" x14ac:dyDescent="0.25">
      <c r="A193" s="34"/>
      <c r="B193" s="35"/>
      <c r="C193" s="56"/>
      <c r="D193" s="35"/>
      <c r="E193" s="191"/>
      <c r="F193" s="192"/>
      <c r="G193" s="35"/>
      <c r="H193" s="161"/>
      <c r="I193" s="162"/>
      <c r="J193" s="35"/>
      <c r="K193" s="166"/>
      <c r="L193" s="35"/>
      <c r="M193" s="197"/>
      <c r="N193" s="198"/>
      <c r="O193" s="199"/>
      <c r="P193" s="35"/>
      <c r="Q193" s="178"/>
      <c r="R193" s="35"/>
      <c r="S193" s="181"/>
      <c r="T193" s="35"/>
      <c r="U193" s="184"/>
      <c r="V193" s="35"/>
      <c r="W193" s="187"/>
      <c r="X193" s="35"/>
      <c r="Y193" s="35"/>
      <c r="Z193" s="35"/>
      <c r="AA193" s="35"/>
      <c r="AB193" s="181"/>
      <c r="AC193" s="35"/>
      <c r="AD193" s="147"/>
      <c r="AE193" s="148"/>
      <c r="AF193" s="149"/>
      <c r="AG193" s="57"/>
      <c r="AH193" s="43"/>
    </row>
    <row r="194" spans="1:34" x14ac:dyDescent="0.25">
      <c r="A194" s="34"/>
      <c r="B194" s="35"/>
      <c r="C194" s="56"/>
      <c r="D194" s="35"/>
      <c r="E194" s="191"/>
      <c r="F194" s="192"/>
      <c r="G194" s="35"/>
      <c r="H194" s="161"/>
      <c r="I194" s="162"/>
      <c r="J194" s="35"/>
      <c r="K194" s="166"/>
      <c r="L194" s="35"/>
      <c r="M194" s="197"/>
      <c r="N194" s="198"/>
      <c r="O194" s="199"/>
      <c r="P194" s="35"/>
      <c r="Q194" s="178"/>
      <c r="R194" s="35"/>
      <c r="S194" s="181"/>
      <c r="T194" s="35"/>
      <c r="U194" s="184"/>
      <c r="V194" s="35"/>
      <c r="W194" s="187"/>
      <c r="X194" s="35"/>
      <c r="Y194" s="35"/>
      <c r="Z194" s="35"/>
      <c r="AA194" s="35"/>
      <c r="AB194" s="181"/>
      <c r="AC194" s="35"/>
      <c r="AD194" s="147"/>
      <c r="AE194" s="148"/>
      <c r="AF194" s="149"/>
      <c r="AG194" s="57"/>
      <c r="AH194" s="43"/>
    </row>
    <row r="195" spans="1:34" x14ac:dyDescent="0.25">
      <c r="A195" s="34"/>
      <c r="B195" s="35"/>
      <c r="C195" s="56"/>
      <c r="D195" s="35"/>
      <c r="E195" s="193"/>
      <c r="F195" s="194"/>
      <c r="G195" s="35"/>
      <c r="H195" s="163"/>
      <c r="I195" s="164"/>
      <c r="J195" s="35"/>
      <c r="K195" s="167"/>
      <c r="L195" s="35"/>
      <c r="M195" s="200"/>
      <c r="N195" s="201"/>
      <c r="O195" s="202"/>
      <c r="P195" s="35"/>
      <c r="Q195" s="179"/>
      <c r="R195" s="35"/>
      <c r="S195" s="182"/>
      <c r="T195" s="35"/>
      <c r="U195" s="185"/>
      <c r="V195" s="35"/>
      <c r="W195" s="188"/>
      <c r="X195" s="35"/>
      <c r="Y195" s="35"/>
      <c r="Z195" s="35"/>
      <c r="AA195" s="35"/>
      <c r="AB195" s="182"/>
      <c r="AC195" s="35"/>
      <c r="AD195" s="150"/>
      <c r="AE195" s="151"/>
      <c r="AF195" s="152"/>
      <c r="AG195" s="57"/>
      <c r="AH195" s="43"/>
    </row>
    <row r="196" spans="1:34" ht="15.75" thickBot="1" x14ac:dyDescent="0.3">
      <c r="A196" s="34"/>
      <c r="B196" s="35"/>
      <c r="C196" s="71"/>
      <c r="D196" s="72"/>
      <c r="E196" s="67"/>
      <c r="F196" s="67"/>
      <c r="G196" s="72"/>
      <c r="H196" s="73"/>
      <c r="I196" s="73"/>
      <c r="J196" s="72"/>
      <c r="K196" s="67"/>
      <c r="L196" s="72"/>
      <c r="M196" s="67"/>
      <c r="N196" s="67"/>
      <c r="O196" s="67"/>
      <c r="P196" s="72"/>
      <c r="Q196" s="74"/>
      <c r="R196" s="72"/>
      <c r="S196" s="67"/>
      <c r="T196" s="72"/>
      <c r="U196" s="75"/>
      <c r="V196" s="72"/>
      <c r="W196" s="76"/>
      <c r="X196" s="72"/>
      <c r="Y196" s="72"/>
      <c r="Z196" s="72"/>
      <c r="AA196" s="72"/>
      <c r="AB196" s="48"/>
      <c r="AC196" s="72"/>
      <c r="AD196" s="67"/>
      <c r="AE196" s="67"/>
      <c r="AF196" s="67"/>
      <c r="AG196" s="77"/>
      <c r="AH196" s="43"/>
    </row>
    <row r="197" spans="1:34" x14ac:dyDescent="0.25">
      <c r="A197" s="34"/>
      <c r="B197" s="35"/>
      <c r="C197" s="49"/>
      <c r="D197" s="50"/>
      <c r="E197" s="51"/>
      <c r="F197" s="51"/>
      <c r="G197" s="51" t="s">
        <v>0</v>
      </c>
      <c r="H197" s="51"/>
      <c r="I197" s="51"/>
      <c r="J197" s="51" t="s">
        <v>1</v>
      </c>
      <c r="K197" s="51"/>
      <c r="L197" s="51" t="s">
        <v>2</v>
      </c>
      <c r="M197" s="51"/>
      <c r="N197" s="51"/>
      <c r="O197" s="51"/>
      <c r="P197" s="51" t="s">
        <v>3</v>
      </c>
      <c r="Q197" s="52"/>
      <c r="R197" s="51" t="s">
        <v>5</v>
      </c>
      <c r="S197" s="51"/>
      <c r="T197" s="51" t="s">
        <v>4</v>
      </c>
      <c r="U197" s="53"/>
      <c r="V197" s="51" t="s">
        <v>6</v>
      </c>
      <c r="W197" s="54"/>
      <c r="X197" s="51"/>
      <c r="Y197" s="51"/>
      <c r="Z197" s="51"/>
      <c r="AA197" s="51" t="s">
        <v>7</v>
      </c>
      <c r="AB197" s="42"/>
      <c r="AC197" s="51" t="s">
        <v>8</v>
      </c>
      <c r="AD197" s="51"/>
      <c r="AE197" s="51"/>
      <c r="AF197" s="51"/>
      <c r="AG197" s="55"/>
      <c r="AH197" s="43"/>
    </row>
    <row r="198" spans="1:34" ht="12.75" customHeight="1" x14ac:dyDescent="0.25">
      <c r="A198" s="34"/>
      <c r="B198" s="35"/>
      <c r="C198" s="56"/>
      <c r="D198" s="35"/>
      <c r="E198" s="153"/>
      <c r="F198" s="154"/>
      <c r="G198" s="35"/>
      <c r="H198" s="159" t="s">
        <v>9</v>
      </c>
      <c r="I198" s="160"/>
      <c r="J198" s="35"/>
      <c r="K198" s="165">
        <v>3</v>
      </c>
      <c r="L198" s="35"/>
      <c r="M198" s="168" t="s">
        <v>83</v>
      </c>
      <c r="N198" s="169"/>
      <c r="O198" s="170"/>
      <c r="P198" s="35"/>
      <c r="Q198" s="177"/>
      <c r="R198" s="35"/>
      <c r="S198" s="180"/>
      <c r="T198" s="35"/>
      <c r="U198" s="183"/>
      <c r="V198" s="35"/>
      <c r="W198" s="186">
        <f>SUM(K198*U198)</f>
        <v>0</v>
      </c>
      <c r="X198" s="35"/>
      <c r="Y198" s="35"/>
      <c r="Z198" s="35"/>
      <c r="AA198" s="35"/>
      <c r="AB198" s="180"/>
      <c r="AC198" s="35"/>
      <c r="AD198" s="144"/>
      <c r="AE198" s="145"/>
      <c r="AF198" s="146"/>
      <c r="AG198" s="57"/>
      <c r="AH198" s="43"/>
    </row>
    <row r="199" spans="1:34" x14ac:dyDescent="0.25">
      <c r="A199" s="34"/>
      <c r="B199" s="35"/>
      <c r="C199" s="58"/>
      <c r="D199" s="35"/>
      <c r="E199" s="155"/>
      <c r="F199" s="156"/>
      <c r="G199" s="35"/>
      <c r="H199" s="161"/>
      <c r="I199" s="162"/>
      <c r="J199" s="35"/>
      <c r="K199" s="166"/>
      <c r="L199" s="35"/>
      <c r="M199" s="171"/>
      <c r="N199" s="172"/>
      <c r="O199" s="173"/>
      <c r="P199" s="35"/>
      <c r="Q199" s="178"/>
      <c r="R199" s="35"/>
      <c r="S199" s="181"/>
      <c r="T199" s="35"/>
      <c r="U199" s="184"/>
      <c r="V199" s="35"/>
      <c r="W199" s="187"/>
      <c r="X199" s="35"/>
      <c r="Y199" s="35"/>
      <c r="Z199" s="35"/>
      <c r="AA199" s="35"/>
      <c r="AB199" s="181"/>
      <c r="AC199" s="35"/>
      <c r="AD199" s="147"/>
      <c r="AE199" s="148"/>
      <c r="AF199" s="149"/>
      <c r="AG199" s="57"/>
      <c r="AH199" s="43"/>
    </row>
    <row r="200" spans="1:34" ht="30" x14ac:dyDescent="0.25">
      <c r="A200" s="34"/>
      <c r="B200" s="35"/>
      <c r="C200" s="87" t="s">
        <v>34</v>
      </c>
      <c r="D200" s="35"/>
      <c r="E200" s="155"/>
      <c r="F200" s="156"/>
      <c r="G200" s="35"/>
      <c r="H200" s="161"/>
      <c r="I200" s="162"/>
      <c r="J200" s="35"/>
      <c r="K200" s="166"/>
      <c r="L200" s="35"/>
      <c r="M200" s="171"/>
      <c r="N200" s="172"/>
      <c r="O200" s="173"/>
      <c r="P200" s="35"/>
      <c r="Q200" s="178"/>
      <c r="R200" s="35"/>
      <c r="S200" s="181"/>
      <c r="T200" s="35"/>
      <c r="U200" s="184"/>
      <c r="V200" s="35"/>
      <c r="W200" s="187"/>
      <c r="X200" s="35"/>
      <c r="Y200" s="35"/>
      <c r="Z200" s="35"/>
      <c r="AA200" s="35"/>
      <c r="AB200" s="181"/>
      <c r="AC200" s="35"/>
      <c r="AD200" s="147"/>
      <c r="AE200" s="148"/>
      <c r="AF200" s="149"/>
      <c r="AG200" s="57"/>
      <c r="AH200" s="43"/>
    </row>
    <row r="201" spans="1:34" x14ac:dyDescent="0.25">
      <c r="A201" s="34"/>
      <c r="B201" s="35"/>
      <c r="C201" s="56" t="s">
        <v>84</v>
      </c>
      <c r="D201" s="35"/>
      <c r="E201" s="155"/>
      <c r="F201" s="156"/>
      <c r="G201" s="35"/>
      <c r="H201" s="161"/>
      <c r="I201" s="162"/>
      <c r="J201" s="35"/>
      <c r="K201" s="166"/>
      <c r="L201" s="35"/>
      <c r="M201" s="171"/>
      <c r="N201" s="172"/>
      <c r="O201" s="173"/>
      <c r="P201" s="35"/>
      <c r="Q201" s="178"/>
      <c r="R201" s="35"/>
      <c r="S201" s="181"/>
      <c r="T201" s="35"/>
      <c r="U201" s="184"/>
      <c r="V201" s="35"/>
      <c r="W201" s="187"/>
      <c r="X201" s="35"/>
      <c r="Y201" s="35"/>
      <c r="Z201" s="35"/>
      <c r="AA201" s="35"/>
      <c r="AB201" s="181"/>
      <c r="AC201" s="35"/>
      <c r="AD201" s="147"/>
      <c r="AE201" s="148"/>
      <c r="AF201" s="149"/>
      <c r="AG201" s="57"/>
      <c r="AH201" s="43"/>
    </row>
    <row r="202" spans="1:34" ht="120.95" customHeight="1" x14ac:dyDescent="0.25">
      <c r="A202" s="34"/>
      <c r="B202" s="35"/>
      <c r="C202" s="70" t="s">
        <v>35</v>
      </c>
      <c r="D202" s="35"/>
      <c r="E202" s="157"/>
      <c r="F202" s="158"/>
      <c r="G202" s="35"/>
      <c r="H202" s="163"/>
      <c r="I202" s="164"/>
      <c r="J202" s="35"/>
      <c r="K202" s="167"/>
      <c r="L202" s="35"/>
      <c r="M202" s="174"/>
      <c r="N202" s="175"/>
      <c r="O202" s="176"/>
      <c r="P202" s="35"/>
      <c r="Q202" s="179"/>
      <c r="R202" s="35"/>
      <c r="S202" s="182"/>
      <c r="T202" s="35"/>
      <c r="U202" s="185"/>
      <c r="V202" s="35"/>
      <c r="W202" s="188"/>
      <c r="X202" s="35"/>
      <c r="Y202" s="35"/>
      <c r="Z202" s="35"/>
      <c r="AA202" s="35"/>
      <c r="AB202" s="182"/>
      <c r="AC202" s="35"/>
      <c r="AD202" s="150"/>
      <c r="AE202" s="151"/>
      <c r="AF202" s="152"/>
      <c r="AG202" s="57"/>
      <c r="AH202" s="43"/>
    </row>
    <row r="203" spans="1:34" x14ac:dyDescent="0.25">
      <c r="A203" s="34"/>
      <c r="B203" s="35"/>
      <c r="C203" s="56"/>
      <c r="D203" s="47"/>
      <c r="E203" s="47"/>
      <c r="F203" s="35"/>
      <c r="G203" s="35" t="s">
        <v>0</v>
      </c>
      <c r="H203" s="35"/>
      <c r="I203" s="35"/>
      <c r="J203" s="35" t="s">
        <v>1</v>
      </c>
      <c r="K203" s="35"/>
      <c r="L203" s="35" t="s">
        <v>2</v>
      </c>
      <c r="M203" s="35"/>
      <c r="N203" s="35"/>
      <c r="O203" s="35"/>
      <c r="P203" s="35" t="s">
        <v>3</v>
      </c>
      <c r="Q203" s="39"/>
      <c r="R203" s="35" t="s">
        <v>5</v>
      </c>
      <c r="S203" s="35"/>
      <c r="T203" s="35" t="s">
        <v>4</v>
      </c>
      <c r="U203" s="40"/>
      <c r="V203" s="35" t="s">
        <v>6</v>
      </c>
      <c r="W203" s="41"/>
      <c r="X203" s="35"/>
      <c r="Y203" s="35"/>
      <c r="Z203" s="35"/>
      <c r="AA203" s="35" t="s">
        <v>7</v>
      </c>
      <c r="AB203" s="42"/>
      <c r="AC203" s="35" t="s">
        <v>8</v>
      </c>
      <c r="AD203" s="35"/>
      <c r="AE203" s="35"/>
      <c r="AF203" s="35"/>
      <c r="AG203" s="57"/>
      <c r="AH203" s="43"/>
    </row>
    <row r="204" spans="1:34" ht="12.6" customHeight="1" x14ac:dyDescent="0.25">
      <c r="A204" s="34"/>
      <c r="B204" s="35"/>
      <c r="C204" s="56"/>
      <c r="D204" s="35"/>
      <c r="E204" s="189"/>
      <c r="F204" s="190"/>
      <c r="G204" s="35"/>
      <c r="H204" s="159" t="s">
        <v>9</v>
      </c>
      <c r="I204" s="160"/>
      <c r="J204" s="35"/>
      <c r="K204" s="165">
        <v>1</v>
      </c>
      <c r="L204" s="35"/>
      <c r="M204" s="168" t="s">
        <v>85</v>
      </c>
      <c r="N204" s="195"/>
      <c r="O204" s="196"/>
      <c r="P204" s="35"/>
      <c r="Q204" s="177"/>
      <c r="R204" s="35"/>
      <c r="S204" s="180"/>
      <c r="T204" s="35"/>
      <c r="U204" s="183"/>
      <c r="V204" s="35"/>
      <c r="W204" s="186">
        <f>SUM(K204*U204)</f>
        <v>0</v>
      </c>
      <c r="X204" s="35"/>
      <c r="Y204" s="35"/>
      <c r="Z204" s="35"/>
      <c r="AA204" s="35"/>
      <c r="AB204" s="180"/>
      <c r="AC204" s="35"/>
      <c r="AD204" s="203"/>
      <c r="AE204" s="145"/>
      <c r="AF204" s="146"/>
      <c r="AG204" s="57"/>
      <c r="AH204" s="43"/>
    </row>
    <row r="205" spans="1:34" x14ac:dyDescent="0.25">
      <c r="A205" s="34"/>
      <c r="B205" s="35"/>
      <c r="C205" s="58"/>
      <c r="D205" s="35"/>
      <c r="E205" s="191"/>
      <c r="F205" s="192"/>
      <c r="G205" s="35"/>
      <c r="H205" s="161"/>
      <c r="I205" s="162"/>
      <c r="J205" s="35"/>
      <c r="K205" s="166"/>
      <c r="L205" s="35"/>
      <c r="M205" s="197"/>
      <c r="N205" s="198"/>
      <c r="O205" s="199"/>
      <c r="P205" s="35"/>
      <c r="Q205" s="178"/>
      <c r="R205" s="35"/>
      <c r="S205" s="181"/>
      <c r="T205" s="35"/>
      <c r="U205" s="184"/>
      <c r="V205" s="35"/>
      <c r="W205" s="187"/>
      <c r="X205" s="35"/>
      <c r="Y205" s="35"/>
      <c r="Z205" s="35"/>
      <c r="AA205" s="35"/>
      <c r="AB205" s="181"/>
      <c r="AC205" s="35"/>
      <c r="AD205" s="147"/>
      <c r="AE205" s="148"/>
      <c r="AF205" s="149"/>
      <c r="AG205" s="57"/>
      <c r="AH205" s="43"/>
    </row>
    <row r="206" spans="1:34" ht="30" x14ac:dyDescent="0.25">
      <c r="A206" s="34"/>
      <c r="B206" s="35"/>
      <c r="C206" s="87" t="s">
        <v>34</v>
      </c>
      <c r="D206" s="35"/>
      <c r="E206" s="191"/>
      <c r="F206" s="192"/>
      <c r="G206" s="35"/>
      <c r="H206" s="161"/>
      <c r="I206" s="162"/>
      <c r="J206" s="35"/>
      <c r="K206" s="166"/>
      <c r="L206" s="35"/>
      <c r="M206" s="197"/>
      <c r="N206" s="198"/>
      <c r="O206" s="199"/>
      <c r="P206" s="35"/>
      <c r="Q206" s="178"/>
      <c r="R206" s="35"/>
      <c r="S206" s="181"/>
      <c r="T206" s="35"/>
      <c r="U206" s="184"/>
      <c r="V206" s="35"/>
      <c r="W206" s="187"/>
      <c r="X206" s="35"/>
      <c r="Y206" s="35"/>
      <c r="Z206" s="35"/>
      <c r="AA206" s="35"/>
      <c r="AB206" s="181"/>
      <c r="AC206" s="35"/>
      <c r="AD206" s="147"/>
      <c r="AE206" s="148"/>
      <c r="AF206" s="149"/>
      <c r="AG206" s="57"/>
      <c r="AH206" s="43"/>
    </row>
    <row r="207" spans="1:34" x14ac:dyDescent="0.25">
      <c r="A207" s="34"/>
      <c r="B207" s="35"/>
      <c r="C207" s="56" t="s">
        <v>84</v>
      </c>
      <c r="D207" s="35"/>
      <c r="E207" s="191"/>
      <c r="F207" s="192"/>
      <c r="G207" s="35"/>
      <c r="H207" s="161"/>
      <c r="I207" s="162"/>
      <c r="J207" s="35"/>
      <c r="K207" s="166"/>
      <c r="L207" s="35"/>
      <c r="M207" s="197"/>
      <c r="N207" s="198"/>
      <c r="O207" s="199"/>
      <c r="P207" s="35"/>
      <c r="Q207" s="178"/>
      <c r="R207" s="35"/>
      <c r="S207" s="181"/>
      <c r="T207" s="35"/>
      <c r="U207" s="184"/>
      <c r="V207" s="35"/>
      <c r="W207" s="187"/>
      <c r="X207" s="35"/>
      <c r="Y207" s="35"/>
      <c r="Z207" s="35"/>
      <c r="AA207" s="35"/>
      <c r="AB207" s="181"/>
      <c r="AC207" s="35"/>
      <c r="AD207" s="147"/>
      <c r="AE207" s="148"/>
      <c r="AF207" s="149"/>
      <c r="AG207" s="57"/>
      <c r="AH207" s="43"/>
    </row>
    <row r="208" spans="1:34" x14ac:dyDescent="0.25">
      <c r="A208" s="34"/>
      <c r="B208" s="35"/>
      <c r="C208" s="56" t="s">
        <v>36</v>
      </c>
      <c r="D208" s="35"/>
      <c r="E208" s="191"/>
      <c r="F208" s="192"/>
      <c r="G208" s="35"/>
      <c r="H208" s="161"/>
      <c r="I208" s="162"/>
      <c r="J208" s="35"/>
      <c r="K208" s="166"/>
      <c r="L208" s="35"/>
      <c r="M208" s="197"/>
      <c r="N208" s="198"/>
      <c r="O208" s="199"/>
      <c r="P208" s="35"/>
      <c r="Q208" s="178"/>
      <c r="R208" s="35"/>
      <c r="S208" s="181"/>
      <c r="T208" s="35"/>
      <c r="U208" s="184"/>
      <c r="V208" s="35"/>
      <c r="W208" s="187"/>
      <c r="X208" s="35"/>
      <c r="Y208" s="35"/>
      <c r="Z208" s="35"/>
      <c r="AA208" s="35"/>
      <c r="AB208" s="181"/>
      <c r="AC208" s="35"/>
      <c r="AD208" s="147"/>
      <c r="AE208" s="148"/>
      <c r="AF208" s="149"/>
      <c r="AG208" s="57"/>
      <c r="AH208" s="43"/>
    </row>
    <row r="209" spans="1:34" x14ac:dyDescent="0.25">
      <c r="A209" s="34"/>
      <c r="B209" s="35"/>
      <c r="C209" s="56"/>
      <c r="D209" s="35"/>
      <c r="E209" s="191"/>
      <c r="F209" s="192"/>
      <c r="G209" s="35"/>
      <c r="H209" s="161"/>
      <c r="I209" s="162"/>
      <c r="J209" s="35"/>
      <c r="K209" s="166"/>
      <c r="L209" s="35"/>
      <c r="M209" s="197"/>
      <c r="N209" s="198"/>
      <c r="O209" s="199"/>
      <c r="P209" s="35"/>
      <c r="Q209" s="178"/>
      <c r="R209" s="35"/>
      <c r="S209" s="181"/>
      <c r="T209" s="35"/>
      <c r="U209" s="184"/>
      <c r="V209" s="35"/>
      <c r="W209" s="187"/>
      <c r="X209" s="35"/>
      <c r="Y209" s="35"/>
      <c r="Z209" s="35"/>
      <c r="AA209" s="35"/>
      <c r="AB209" s="181"/>
      <c r="AC209" s="35"/>
      <c r="AD209" s="147"/>
      <c r="AE209" s="148"/>
      <c r="AF209" s="149"/>
      <c r="AG209" s="57"/>
      <c r="AH209" s="43"/>
    </row>
    <row r="210" spans="1:34" x14ac:dyDescent="0.25">
      <c r="A210" s="34"/>
      <c r="B210" s="35"/>
      <c r="C210" s="56"/>
      <c r="D210" s="35"/>
      <c r="E210" s="191"/>
      <c r="F210" s="192"/>
      <c r="G210" s="35"/>
      <c r="H210" s="161"/>
      <c r="I210" s="162"/>
      <c r="J210" s="35"/>
      <c r="K210" s="166"/>
      <c r="L210" s="35"/>
      <c r="M210" s="197"/>
      <c r="N210" s="198"/>
      <c r="O210" s="199"/>
      <c r="P210" s="35"/>
      <c r="Q210" s="178"/>
      <c r="R210" s="35"/>
      <c r="S210" s="181"/>
      <c r="T210" s="35"/>
      <c r="U210" s="184"/>
      <c r="V210" s="35"/>
      <c r="W210" s="187"/>
      <c r="X210" s="35"/>
      <c r="Y210" s="35"/>
      <c r="Z210" s="35"/>
      <c r="AA210" s="35"/>
      <c r="AB210" s="181"/>
      <c r="AC210" s="35"/>
      <c r="AD210" s="147"/>
      <c r="AE210" s="148"/>
      <c r="AF210" s="149"/>
      <c r="AG210" s="57"/>
      <c r="AH210" s="43"/>
    </row>
    <row r="211" spans="1:34" x14ac:dyDescent="0.25">
      <c r="A211" s="34"/>
      <c r="B211" s="35"/>
      <c r="C211" s="56"/>
      <c r="D211" s="35"/>
      <c r="E211" s="191"/>
      <c r="F211" s="192"/>
      <c r="G211" s="35"/>
      <c r="H211" s="161"/>
      <c r="I211" s="162"/>
      <c r="J211" s="35"/>
      <c r="K211" s="166"/>
      <c r="L211" s="35"/>
      <c r="M211" s="197"/>
      <c r="N211" s="198"/>
      <c r="O211" s="199"/>
      <c r="P211" s="35"/>
      <c r="Q211" s="178"/>
      <c r="R211" s="35"/>
      <c r="S211" s="181"/>
      <c r="T211" s="35"/>
      <c r="U211" s="184"/>
      <c r="V211" s="35"/>
      <c r="W211" s="187"/>
      <c r="X211" s="35"/>
      <c r="Y211" s="35"/>
      <c r="Z211" s="35"/>
      <c r="AA211" s="35"/>
      <c r="AB211" s="181"/>
      <c r="AC211" s="35"/>
      <c r="AD211" s="147"/>
      <c r="AE211" s="148"/>
      <c r="AF211" s="149"/>
      <c r="AG211" s="57"/>
      <c r="AH211" s="43"/>
    </row>
    <row r="212" spans="1:34" x14ac:dyDescent="0.25">
      <c r="A212" s="34"/>
      <c r="B212" s="35"/>
      <c r="C212" s="56"/>
      <c r="D212" s="35"/>
      <c r="E212" s="191"/>
      <c r="F212" s="192"/>
      <c r="G212" s="35"/>
      <c r="H212" s="161"/>
      <c r="I212" s="162"/>
      <c r="J212" s="35"/>
      <c r="K212" s="166"/>
      <c r="L212" s="35"/>
      <c r="M212" s="197"/>
      <c r="N212" s="198"/>
      <c r="O212" s="199"/>
      <c r="P212" s="35"/>
      <c r="Q212" s="178"/>
      <c r="R212" s="35"/>
      <c r="S212" s="181"/>
      <c r="T212" s="35"/>
      <c r="U212" s="184"/>
      <c r="V212" s="35"/>
      <c r="W212" s="187"/>
      <c r="X212" s="35"/>
      <c r="Y212" s="35"/>
      <c r="Z212" s="35"/>
      <c r="AA212" s="35"/>
      <c r="AB212" s="181"/>
      <c r="AC212" s="35"/>
      <c r="AD212" s="147"/>
      <c r="AE212" s="148"/>
      <c r="AF212" s="149"/>
      <c r="AG212" s="57"/>
      <c r="AH212" s="43"/>
    </row>
    <row r="213" spans="1:34" x14ac:dyDescent="0.25">
      <c r="A213" s="34"/>
      <c r="B213" s="35"/>
      <c r="C213" s="56"/>
      <c r="D213" s="35"/>
      <c r="E213" s="191"/>
      <c r="F213" s="192"/>
      <c r="G213" s="35"/>
      <c r="H213" s="161"/>
      <c r="I213" s="162"/>
      <c r="J213" s="35"/>
      <c r="K213" s="166"/>
      <c r="L213" s="35"/>
      <c r="M213" s="197"/>
      <c r="N213" s="198"/>
      <c r="O213" s="199"/>
      <c r="P213" s="35"/>
      <c r="Q213" s="178"/>
      <c r="R213" s="35"/>
      <c r="S213" s="181"/>
      <c r="T213" s="35"/>
      <c r="U213" s="184"/>
      <c r="V213" s="35"/>
      <c r="W213" s="187"/>
      <c r="X213" s="35"/>
      <c r="Y213" s="35"/>
      <c r="Z213" s="35"/>
      <c r="AA213" s="35"/>
      <c r="AB213" s="181"/>
      <c r="AC213" s="35"/>
      <c r="AD213" s="147"/>
      <c r="AE213" s="148"/>
      <c r="AF213" s="149"/>
      <c r="AG213" s="57"/>
      <c r="AH213" s="43"/>
    </row>
    <row r="214" spans="1:34" x14ac:dyDescent="0.25">
      <c r="A214" s="34"/>
      <c r="B214" s="35"/>
      <c r="C214" s="56"/>
      <c r="D214" s="35"/>
      <c r="E214" s="191"/>
      <c r="F214" s="192"/>
      <c r="G214" s="35"/>
      <c r="H214" s="161"/>
      <c r="I214" s="162"/>
      <c r="J214" s="35"/>
      <c r="K214" s="166"/>
      <c r="L214" s="35"/>
      <c r="M214" s="197"/>
      <c r="N214" s="198"/>
      <c r="O214" s="199"/>
      <c r="P214" s="35"/>
      <c r="Q214" s="178"/>
      <c r="R214" s="35"/>
      <c r="S214" s="181"/>
      <c r="T214" s="35"/>
      <c r="U214" s="184"/>
      <c r="V214" s="35"/>
      <c r="W214" s="187"/>
      <c r="X214" s="35"/>
      <c r="Y214" s="35"/>
      <c r="Z214" s="35"/>
      <c r="AA214" s="35"/>
      <c r="AB214" s="181"/>
      <c r="AC214" s="35"/>
      <c r="AD214" s="147"/>
      <c r="AE214" s="148"/>
      <c r="AF214" s="149"/>
      <c r="AG214" s="57"/>
      <c r="AH214" s="43"/>
    </row>
    <row r="215" spans="1:34" x14ac:dyDescent="0.25">
      <c r="A215" s="34"/>
      <c r="B215" s="35"/>
      <c r="C215" s="56"/>
      <c r="D215" s="35"/>
      <c r="E215" s="191"/>
      <c r="F215" s="192"/>
      <c r="G215" s="35"/>
      <c r="H215" s="161"/>
      <c r="I215" s="162"/>
      <c r="J215" s="35"/>
      <c r="K215" s="166"/>
      <c r="L215" s="35"/>
      <c r="M215" s="197"/>
      <c r="N215" s="198"/>
      <c r="O215" s="199"/>
      <c r="P215" s="35"/>
      <c r="Q215" s="178"/>
      <c r="R215" s="35"/>
      <c r="S215" s="181"/>
      <c r="T215" s="35"/>
      <c r="U215" s="184"/>
      <c r="V215" s="35"/>
      <c r="W215" s="187"/>
      <c r="X215" s="35"/>
      <c r="Y215" s="35"/>
      <c r="Z215" s="35"/>
      <c r="AA215" s="35"/>
      <c r="AB215" s="181"/>
      <c r="AC215" s="35"/>
      <c r="AD215" s="147"/>
      <c r="AE215" s="148"/>
      <c r="AF215" s="149"/>
      <c r="AG215" s="57"/>
      <c r="AH215" s="43"/>
    </row>
    <row r="216" spans="1:34" x14ac:dyDescent="0.25">
      <c r="A216" s="34"/>
      <c r="B216" s="35"/>
      <c r="C216" s="56"/>
      <c r="D216" s="35"/>
      <c r="E216" s="193"/>
      <c r="F216" s="194"/>
      <c r="G216" s="35"/>
      <c r="H216" s="163"/>
      <c r="I216" s="164"/>
      <c r="J216" s="35"/>
      <c r="K216" s="167"/>
      <c r="L216" s="35"/>
      <c r="M216" s="200"/>
      <c r="N216" s="201"/>
      <c r="O216" s="202"/>
      <c r="P216" s="35"/>
      <c r="Q216" s="179"/>
      <c r="R216" s="35"/>
      <c r="S216" s="182"/>
      <c r="T216" s="35"/>
      <c r="U216" s="185"/>
      <c r="V216" s="35"/>
      <c r="W216" s="188"/>
      <c r="X216" s="35"/>
      <c r="Y216" s="35"/>
      <c r="Z216" s="35"/>
      <c r="AA216" s="35"/>
      <c r="AB216" s="182"/>
      <c r="AC216" s="35"/>
      <c r="AD216" s="150"/>
      <c r="AE216" s="151"/>
      <c r="AF216" s="152"/>
      <c r="AG216" s="57"/>
      <c r="AH216" s="43"/>
    </row>
    <row r="217" spans="1:34" x14ac:dyDescent="0.25">
      <c r="A217" s="34"/>
      <c r="B217" s="35"/>
      <c r="C217" s="56"/>
      <c r="D217" s="47"/>
      <c r="E217" s="47"/>
      <c r="F217" s="35"/>
      <c r="G217" s="35" t="s">
        <v>0</v>
      </c>
      <c r="H217" s="35"/>
      <c r="I217" s="35"/>
      <c r="J217" s="35" t="s">
        <v>1</v>
      </c>
      <c r="K217" s="35"/>
      <c r="L217" s="35" t="s">
        <v>2</v>
      </c>
      <c r="M217" s="35"/>
      <c r="N217" s="35"/>
      <c r="O217" s="35"/>
      <c r="P217" s="35" t="s">
        <v>3</v>
      </c>
      <c r="Q217" s="39"/>
      <c r="R217" s="35" t="s">
        <v>5</v>
      </c>
      <c r="S217" s="35"/>
      <c r="T217" s="35" t="s">
        <v>4</v>
      </c>
      <c r="U217" s="40"/>
      <c r="V217" s="35" t="s">
        <v>6</v>
      </c>
      <c r="W217" s="41"/>
      <c r="X217" s="35"/>
      <c r="Y217" s="35"/>
      <c r="Z217" s="35"/>
      <c r="AA217" s="35" t="s">
        <v>7</v>
      </c>
      <c r="AB217" s="42"/>
      <c r="AC217" s="35" t="s">
        <v>8</v>
      </c>
      <c r="AD217" s="35"/>
      <c r="AE217" s="35"/>
      <c r="AF217" s="35"/>
      <c r="AG217" s="57"/>
      <c r="AH217" s="43"/>
    </row>
    <row r="218" spans="1:34" x14ac:dyDescent="0.25">
      <c r="A218" s="34"/>
      <c r="B218" s="35"/>
      <c r="C218" s="56"/>
      <c r="D218" s="35"/>
      <c r="E218" s="189"/>
      <c r="F218" s="190"/>
      <c r="G218" s="35"/>
      <c r="H218" s="159" t="s">
        <v>9</v>
      </c>
      <c r="I218" s="160"/>
      <c r="J218" s="35"/>
      <c r="K218" s="165">
        <v>3</v>
      </c>
      <c r="L218" s="35"/>
      <c r="M218" s="168" t="s">
        <v>86</v>
      </c>
      <c r="N218" s="195"/>
      <c r="O218" s="196"/>
      <c r="P218" s="35"/>
      <c r="Q218" s="177"/>
      <c r="R218" s="35"/>
      <c r="S218" s="180"/>
      <c r="T218" s="35"/>
      <c r="U218" s="183"/>
      <c r="V218" s="35"/>
      <c r="W218" s="186">
        <f>SUM(K218*U218)</f>
        <v>0</v>
      </c>
      <c r="X218" s="35"/>
      <c r="Y218" s="35"/>
      <c r="Z218" s="35"/>
      <c r="AA218" s="35"/>
      <c r="AB218" s="180"/>
      <c r="AC218" s="35"/>
      <c r="AD218" s="203"/>
      <c r="AE218" s="145"/>
      <c r="AF218" s="146"/>
      <c r="AG218" s="57"/>
      <c r="AH218" s="43"/>
    </row>
    <row r="219" spans="1:34" x14ac:dyDescent="0.25">
      <c r="A219" s="34"/>
      <c r="B219" s="35"/>
      <c r="C219" s="56"/>
      <c r="D219" s="35"/>
      <c r="E219" s="191"/>
      <c r="F219" s="192"/>
      <c r="G219" s="35"/>
      <c r="H219" s="161"/>
      <c r="I219" s="162"/>
      <c r="J219" s="35"/>
      <c r="K219" s="166"/>
      <c r="L219" s="35"/>
      <c r="M219" s="197"/>
      <c r="N219" s="198"/>
      <c r="O219" s="199"/>
      <c r="P219" s="35"/>
      <c r="Q219" s="178"/>
      <c r="R219" s="35"/>
      <c r="S219" s="181"/>
      <c r="T219" s="35"/>
      <c r="U219" s="184"/>
      <c r="V219" s="35"/>
      <c r="W219" s="187"/>
      <c r="X219" s="35"/>
      <c r="Y219" s="35"/>
      <c r="Z219" s="35"/>
      <c r="AA219" s="35"/>
      <c r="AB219" s="181"/>
      <c r="AC219" s="35"/>
      <c r="AD219" s="147"/>
      <c r="AE219" s="148"/>
      <c r="AF219" s="149"/>
      <c r="AG219" s="57"/>
      <c r="AH219" s="43"/>
    </row>
    <row r="220" spans="1:34" x14ac:dyDescent="0.25">
      <c r="A220" s="34"/>
      <c r="B220" s="35"/>
      <c r="C220" s="56"/>
      <c r="D220" s="35"/>
      <c r="E220" s="191"/>
      <c r="F220" s="192"/>
      <c r="G220" s="35"/>
      <c r="H220" s="161"/>
      <c r="I220" s="162"/>
      <c r="J220" s="35"/>
      <c r="K220" s="166"/>
      <c r="L220" s="35"/>
      <c r="M220" s="197"/>
      <c r="N220" s="198"/>
      <c r="O220" s="199"/>
      <c r="P220" s="35"/>
      <c r="Q220" s="178"/>
      <c r="R220" s="35"/>
      <c r="S220" s="181"/>
      <c r="T220" s="35"/>
      <c r="U220" s="184"/>
      <c r="V220" s="35"/>
      <c r="W220" s="187"/>
      <c r="X220" s="35"/>
      <c r="Y220" s="35"/>
      <c r="Z220" s="35"/>
      <c r="AA220" s="35"/>
      <c r="AB220" s="181"/>
      <c r="AC220" s="35"/>
      <c r="AD220" s="147"/>
      <c r="AE220" s="148"/>
      <c r="AF220" s="149"/>
      <c r="AG220" s="57"/>
      <c r="AH220" s="43"/>
    </row>
    <row r="221" spans="1:34" ht="30" x14ac:dyDescent="0.25">
      <c r="A221" s="34"/>
      <c r="B221" s="35"/>
      <c r="C221" s="87" t="s">
        <v>34</v>
      </c>
      <c r="D221" s="35"/>
      <c r="E221" s="191"/>
      <c r="F221" s="192"/>
      <c r="G221" s="35"/>
      <c r="H221" s="161"/>
      <c r="I221" s="162"/>
      <c r="J221" s="35"/>
      <c r="K221" s="166"/>
      <c r="L221" s="35"/>
      <c r="M221" s="197"/>
      <c r="N221" s="198"/>
      <c r="O221" s="199"/>
      <c r="P221" s="35"/>
      <c r="Q221" s="178"/>
      <c r="R221" s="35"/>
      <c r="S221" s="181"/>
      <c r="T221" s="35"/>
      <c r="U221" s="184"/>
      <c r="V221" s="35"/>
      <c r="W221" s="187"/>
      <c r="X221" s="35"/>
      <c r="Y221" s="35"/>
      <c r="Z221" s="35"/>
      <c r="AA221" s="35"/>
      <c r="AB221" s="181"/>
      <c r="AC221" s="35"/>
      <c r="AD221" s="147"/>
      <c r="AE221" s="148"/>
      <c r="AF221" s="149"/>
      <c r="AG221" s="57"/>
      <c r="AH221" s="43"/>
    </row>
    <row r="222" spans="1:34" x14ac:dyDescent="0.25">
      <c r="A222" s="34"/>
      <c r="B222" s="35"/>
      <c r="C222" s="56" t="s">
        <v>31</v>
      </c>
      <c r="D222" s="35"/>
      <c r="E222" s="191"/>
      <c r="F222" s="192"/>
      <c r="G222" s="35"/>
      <c r="H222" s="161"/>
      <c r="I222" s="162"/>
      <c r="J222" s="35"/>
      <c r="K222" s="166"/>
      <c r="L222" s="35"/>
      <c r="M222" s="197"/>
      <c r="N222" s="198"/>
      <c r="O222" s="199"/>
      <c r="P222" s="35"/>
      <c r="Q222" s="178"/>
      <c r="R222" s="35"/>
      <c r="S222" s="181"/>
      <c r="T222" s="35"/>
      <c r="U222" s="184"/>
      <c r="V222" s="35"/>
      <c r="W222" s="187"/>
      <c r="X222" s="35"/>
      <c r="Y222" s="35"/>
      <c r="Z222" s="35"/>
      <c r="AA222" s="35"/>
      <c r="AB222" s="181"/>
      <c r="AC222" s="35"/>
      <c r="AD222" s="147"/>
      <c r="AE222" s="148"/>
      <c r="AF222" s="149"/>
      <c r="AG222" s="57"/>
      <c r="AH222" s="43"/>
    </row>
    <row r="223" spans="1:34" x14ac:dyDescent="0.25">
      <c r="A223" s="34"/>
      <c r="B223" s="35"/>
      <c r="C223" s="56" t="s">
        <v>37</v>
      </c>
      <c r="D223" s="35"/>
      <c r="E223" s="191"/>
      <c r="F223" s="192"/>
      <c r="G223" s="35"/>
      <c r="H223" s="161"/>
      <c r="I223" s="162"/>
      <c r="J223" s="35"/>
      <c r="K223" s="166"/>
      <c r="L223" s="35"/>
      <c r="M223" s="197"/>
      <c r="N223" s="198"/>
      <c r="O223" s="199"/>
      <c r="P223" s="35"/>
      <c r="Q223" s="178"/>
      <c r="R223" s="35"/>
      <c r="S223" s="181"/>
      <c r="T223" s="35"/>
      <c r="U223" s="184"/>
      <c r="V223" s="35"/>
      <c r="W223" s="187"/>
      <c r="X223" s="35"/>
      <c r="Y223" s="35"/>
      <c r="Z223" s="35"/>
      <c r="AA223" s="35"/>
      <c r="AB223" s="181"/>
      <c r="AC223" s="35"/>
      <c r="AD223" s="147"/>
      <c r="AE223" s="148"/>
      <c r="AF223" s="149"/>
      <c r="AG223" s="57"/>
      <c r="AH223" s="43"/>
    </row>
    <row r="224" spans="1:34" x14ac:dyDescent="0.25">
      <c r="A224" s="34"/>
      <c r="B224" s="35"/>
      <c r="C224" s="56"/>
      <c r="D224" s="35"/>
      <c r="E224" s="191"/>
      <c r="F224" s="192"/>
      <c r="G224" s="35"/>
      <c r="H224" s="161"/>
      <c r="I224" s="162"/>
      <c r="J224" s="35"/>
      <c r="K224" s="166"/>
      <c r="L224" s="35"/>
      <c r="M224" s="197"/>
      <c r="N224" s="198"/>
      <c r="O224" s="199"/>
      <c r="P224" s="35"/>
      <c r="Q224" s="178"/>
      <c r="R224" s="35"/>
      <c r="S224" s="181"/>
      <c r="T224" s="35"/>
      <c r="U224" s="184"/>
      <c r="V224" s="35"/>
      <c r="W224" s="187"/>
      <c r="X224" s="35"/>
      <c r="Y224" s="35"/>
      <c r="Z224" s="35"/>
      <c r="AA224" s="35"/>
      <c r="AB224" s="181"/>
      <c r="AC224" s="35"/>
      <c r="AD224" s="147"/>
      <c r="AE224" s="148"/>
      <c r="AF224" s="149"/>
      <c r="AG224" s="57"/>
      <c r="AH224" s="43"/>
    </row>
    <row r="225" spans="1:34" x14ac:dyDescent="0.25">
      <c r="A225" s="34"/>
      <c r="B225" s="35"/>
      <c r="C225" s="56"/>
      <c r="D225" s="35"/>
      <c r="E225" s="191"/>
      <c r="F225" s="192"/>
      <c r="G225" s="35"/>
      <c r="H225" s="161"/>
      <c r="I225" s="162"/>
      <c r="J225" s="35"/>
      <c r="K225" s="166"/>
      <c r="L225" s="35"/>
      <c r="M225" s="197"/>
      <c r="N225" s="198"/>
      <c r="O225" s="199"/>
      <c r="P225" s="35"/>
      <c r="Q225" s="178"/>
      <c r="R225" s="35"/>
      <c r="S225" s="181"/>
      <c r="T225" s="35"/>
      <c r="U225" s="184"/>
      <c r="V225" s="35"/>
      <c r="W225" s="187"/>
      <c r="X225" s="35"/>
      <c r="Y225" s="35"/>
      <c r="Z225" s="35"/>
      <c r="AA225" s="35"/>
      <c r="AB225" s="181"/>
      <c r="AC225" s="35"/>
      <c r="AD225" s="147"/>
      <c r="AE225" s="148"/>
      <c r="AF225" s="149"/>
      <c r="AG225" s="57"/>
      <c r="AH225" s="43"/>
    </row>
    <row r="226" spans="1:34" x14ac:dyDescent="0.25">
      <c r="A226" s="34"/>
      <c r="B226" s="35"/>
      <c r="C226" s="56"/>
      <c r="D226" s="35"/>
      <c r="E226" s="191"/>
      <c r="F226" s="192"/>
      <c r="G226" s="35"/>
      <c r="H226" s="161"/>
      <c r="I226" s="162"/>
      <c r="J226" s="35"/>
      <c r="K226" s="166"/>
      <c r="L226" s="35"/>
      <c r="M226" s="197"/>
      <c r="N226" s="198"/>
      <c r="O226" s="199"/>
      <c r="P226" s="35"/>
      <c r="Q226" s="178"/>
      <c r="R226" s="35"/>
      <c r="S226" s="181"/>
      <c r="T226" s="35"/>
      <c r="U226" s="184"/>
      <c r="V226" s="35"/>
      <c r="W226" s="187"/>
      <c r="X226" s="35"/>
      <c r="Y226" s="35"/>
      <c r="Z226" s="35"/>
      <c r="AA226" s="35"/>
      <c r="AB226" s="181"/>
      <c r="AC226" s="35"/>
      <c r="AD226" s="147"/>
      <c r="AE226" s="148"/>
      <c r="AF226" s="149"/>
      <c r="AG226" s="57"/>
      <c r="AH226" s="43"/>
    </row>
    <row r="227" spans="1:34" x14ac:dyDescent="0.25">
      <c r="A227" s="34"/>
      <c r="B227" s="35"/>
      <c r="C227" s="56"/>
      <c r="D227" s="35"/>
      <c r="E227" s="191"/>
      <c r="F227" s="192"/>
      <c r="G227" s="35"/>
      <c r="H227" s="161"/>
      <c r="I227" s="162"/>
      <c r="J227" s="35"/>
      <c r="K227" s="166"/>
      <c r="L227" s="35"/>
      <c r="M227" s="197"/>
      <c r="N227" s="198"/>
      <c r="O227" s="199"/>
      <c r="P227" s="35"/>
      <c r="Q227" s="178"/>
      <c r="R227" s="35"/>
      <c r="S227" s="181"/>
      <c r="T227" s="35"/>
      <c r="U227" s="184"/>
      <c r="V227" s="35"/>
      <c r="W227" s="187"/>
      <c r="X227" s="35"/>
      <c r="Y227" s="35"/>
      <c r="Z227" s="35"/>
      <c r="AA227" s="35"/>
      <c r="AB227" s="181"/>
      <c r="AC227" s="35"/>
      <c r="AD227" s="147"/>
      <c r="AE227" s="148"/>
      <c r="AF227" s="149"/>
      <c r="AG227" s="57"/>
      <c r="AH227" s="43"/>
    </row>
    <row r="228" spans="1:34" x14ac:dyDescent="0.25">
      <c r="A228" s="34"/>
      <c r="B228" s="35"/>
      <c r="C228" s="56"/>
      <c r="D228" s="35"/>
      <c r="E228" s="191"/>
      <c r="F228" s="192"/>
      <c r="G228" s="35"/>
      <c r="H228" s="161"/>
      <c r="I228" s="162"/>
      <c r="J228" s="35"/>
      <c r="K228" s="166"/>
      <c r="L228" s="35"/>
      <c r="M228" s="197"/>
      <c r="N228" s="198"/>
      <c r="O228" s="199"/>
      <c r="P228" s="35"/>
      <c r="Q228" s="178"/>
      <c r="R228" s="35"/>
      <c r="S228" s="181"/>
      <c r="T228" s="35"/>
      <c r="U228" s="184"/>
      <c r="V228" s="35"/>
      <c r="W228" s="187"/>
      <c r="X228" s="35"/>
      <c r="Y228" s="35"/>
      <c r="Z228" s="35"/>
      <c r="AA228" s="35"/>
      <c r="AB228" s="181"/>
      <c r="AC228" s="35"/>
      <c r="AD228" s="147"/>
      <c r="AE228" s="148"/>
      <c r="AF228" s="149"/>
      <c r="AG228" s="57"/>
      <c r="AH228" s="43"/>
    </row>
    <row r="229" spans="1:34" x14ac:dyDescent="0.25">
      <c r="A229" s="34"/>
      <c r="B229" s="35"/>
      <c r="C229" s="56"/>
      <c r="D229" s="35"/>
      <c r="E229" s="191"/>
      <c r="F229" s="192"/>
      <c r="G229" s="35"/>
      <c r="H229" s="161"/>
      <c r="I229" s="162"/>
      <c r="J229" s="35"/>
      <c r="K229" s="166"/>
      <c r="L229" s="35"/>
      <c r="M229" s="197"/>
      <c r="N229" s="198"/>
      <c r="O229" s="199"/>
      <c r="P229" s="35"/>
      <c r="Q229" s="178"/>
      <c r="R229" s="35"/>
      <c r="S229" s="181"/>
      <c r="T229" s="35"/>
      <c r="U229" s="184"/>
      <c r="V229" s="35"/>
      <c r="W229" s="187"/>
      <c r="X229" s="35"/>
      <c r="Y229" s="35"/>
      <c r="Z229" s="35"/>
      <c r="AA229" s="35"/>
      <c r="AB229" s="181"/>
      <c r="AC229" s="35"/>
      <c r="AD229" s="147"/>
      <c r="AE229" s="148"/>
      <c r="AF229" s="149"/>
      <c r="AG229" s="57"/>
      <c r="AH229" s="43"/>
    </row>
    <row r="230" spans="1:34" x14ac:dyDescent="0.25">
      <c r="A230" s="34"/>
      <c r="B230" s="35"/>
      <c r="C230" s="56"/>
      <c r="D230" s="35"/>
      <c r="E230" s="193"/>
      <c r="F230" s="194"/>
      <c r="G230" s="35"/>
      <c r="H230" s="163"/>
      <c r="I230" s="164"/>
      <c r="J230" s="35"/>
      <c r="K230" s="167"/>
      <c r="L230" s="35"/>
      <c r="M230" s="200"/>
      <c r="N230" s="201"/>
      <c r="O230" s="202"/>
      <c r="P230" s="35"/>
      <c r="Q230" s="179"/>
      <c r="R230" s="35"/>
      <c r="S230" s="182"/>
      <c r="T230" s="35"/>
      <c r="U230" s="185"/>
      <c r="V230" s="35"/>
      <c r="W230" s="188"/>
      <c r="X230" s="35"/>
      <c r="Y230" s="35"/>
      <c r="Z230" s="35"/>
      <c r="AA230" s="35"/>
      <c r="AB230" s="182"/>
      <c r="AC230" s="35"/>
      <c r="AD230" s="150"/>
      <c r="AE230" s="151"/>
      <c r="AF230" s="152"/>
      <c r="AG230" s="57"/>
      <c r="AH230" s="43"/>
    </row>
    <row r="231" spans="1:34" ht="15.75" thickBot="1" x14ac:dyDescent="0.3">
      <c r="A231" s="34"/>
      <c r="B231" s="35"/>
      <c r="C231" s="71"/>
      <c r="D231" s="72"/>
      <c r="E231" s="67"/>
      <c r="F231" s="67"/>
      <c r="G231" s="72"/>
      <c r="H231" s="73"/>
      <c r="I231" s="73"/>
      <c r="J231" s="72"/>
      <c r="K231" s="67"/>
      <c r="L231" s="72"/>
      <c r="M231" s="67"/>
      <c r="N231" s="67"/>
      <c r="O231" s="67"/>
      <c r="P231" s="72"/>
      <c r="Q231" s="74"/>
      <c r="R231" s="72"/>
      <c r="S231" s="67"/>
      <c r="T231" s="72"/>
      <c r="U231" s="75"/>
      <c r="V231" s="72"/>
      <c r="W231" s="76"/>
      <c r="X231" s="72"/>
      <c r="Y231" s="72"/>
      <c r="Z231" s="72"/>
      <c r="AA231" s="72"/>
      <c r="AB231" s="48"/>
      <c r="AC231" s="72"/>
      <c r="AD231" s="67"/>
      <c r="AE231" s="67"/>
      <c r="AF231" s="67"/>
      <c r="AG231" s="77"/>
      <c r="AH231" s="43"/>
    </row>
    <row r="232" spans="1:34" x14ac:dyDescent="0.25">
      <c r="A232" s="34"/>
      <c r="B232" s="35"/>
      <c r="C232" s="56"/>
      <c r="D232" s="47"/>
      <c r="E232" s="47"/>
      <c r="F232" s="35"/>
      <c r="G232" s="35" t="s">
        <v>0</v>
      </c>
      <c r="H232" s="35"/>
      <c r="I232" s="35"/>
      <c r="J232" s="35" t="s">
        <v>1</v>
      </c>
      <c r="K232" s="35"/>
      <c r="L232" s="35" t="s">
        <v>2</v>
      </c>
      <c r="M232" s="35"/>
      <c r="N232" s="35"/>
      <c r="O232" s="35"/>
      <c r="P232" s="35" t="s">
        <v>3</v>
      </c>
      <c r="Q232" s="39"/>
      <c r="R232" s="35" t="s">
        <v>5</v>
      </c>
      <c r="S232" s="35"/>
      <c r="T232" s="35" t="s">
        <v>4</v>
      </c>
      <c r="U232" s="40"/>
      <c r="V232" s="35" t="s">
        <v>6</v>
      </c>
      <c r="W232" s="41"/>
      <c r="X232" s="35"/>
      <c r="Y232" s="35"/>
      <c r="Z232" s="35"/>
      <c r="AA232" s="35" t="s">
        <v>7</v>
      </c>
      <c r="AB232" s="42"/>
      <c r="AC232" s="35" t="s">
        <v>8</v>
      </c>
      <c r="AD232" s="35"/>
      <c r="AE232" s="35"/>
      <c r="AF232" s="35"/>
      <c r="AG232" s="57"/>
      <c r="AH232" s="43"/>
    </row>
    <row r="233" spans="1:34" x14ac:dyDescent="0.25">
      <c r="A233" s="34"/>
      <c r="B233" s="35"/>
      <c r="C233" s="56"/>
      <c r="D233" s="35"/>
      <c r="E233" s="189"/>
      <c r="F233" s="190"/>
      <c r="G233" s="35"/>
      <c r="H233" s="205" t="s">
        <v>9</v>
      </c>
      <c r="I233" s="206"/>
      <c r="J233" s="35"/>
      <c r="K233" s="165">
        <v>7</v>
      </c>
      <c r="L233" s="35"/>
      <c r="M233" s="168" t="s">
        <v>88</v>
      </c>
      <c r="N233" s="169"/>
      <c r="O233" s="170"/>
      <c r="P233" s="35"/>
      <c r="Q233" s="177"/>
      <c r="R233" s="35"/>
      <c r="S233" s="180"/>
      <c r="T233" s="35"/>
      <c r="U233" s="183"/>
      <c r="V233" s="35"/>
      <c r="W233" s="186">
        <f>SUM(K233*U233)</f>
        <v>0</v>
      </c>
      <c r="X233" s="35"/>
      <c r="Y233" s="35"/>
      <c r="Z233" s="35"/>
      <c r="AA233" s="35"/>
      <c r="AB233" s="180"/>
      <c r="AC233" s="35"/>
      <c r="AD233" s="144"/>
      <c r="AE233" s="145"/>
      <c r="AF233" s="146"/>
      <c r="AG233" s="57"/>
      <c r="AH233" s="43"/>
    </row>
    <row r="234" spans="1:34" x14ac:dyDescent="0.25">
      <c r="A234" s="34"/>
      <c r="B234" s="35"/>
      <c r="C234" s="56"/>
      <c r="D234" s="35"/>
      <c r="E234" s="191"/>
      <c r="F234" s="192"/>
      <c r="G234" s="35"/>
      <c r="H234" s="207"/>
      <c r="I234" s="208"/>
      <c r="J234" s="35"/>
      <c r="K234" s="166"/>
      <c r="L234" s="35"/>
      <c r="M234" s="171"/>
      <c r="N234" s="172"/>
      <c r="O234" s="173"/>
      <c r="P234" s="35"/>
      <c r="Q234" s="178"/>
      <c r="R234" s="35"/>
      <c r="S234" s="181"/>
      <c r="T234" s="35"/>
      <c r="U234" s="184"/>
      <c r="V234" s="35"/>
      <c r="W234" s="187"/>
      <c r="X234" s="35"/>
      <c r="Y234" s="35"/>
      <c r="Z234" s="35"/>
      <c r="AA234" s="35"/>
      <c r="AB234" s="181"/>
      <c r="AC234" s="35"/>
      <c r="AD234" s="147"/>
      <c r="AE234" s="148"/>
      <c r="AF234" s="149"/>
      <c r="AG234" s="57"/>
      <c r="AH234" s="43"/>
    </row>
    <row r="235" spans="1:34" x14ac:dyDescent="0.25">
      <c r="A235" s="34"/>
      <c r="B235" s="35"/>
      <c r="C235" s="56" t="s">
        <v>38</v>
      </c>
      <c r="D235" s="35"/>
      <c r="E235" s="191"/>
      <c r="F235" s="192"/>
      <c r="G235" s="35"/>
      <c r="H235" s="207"/>
      <c r="I235" s="208"/>
      <c r="J235" s="35"/>
      <c r="K235" s="166"/>
      <c r="L235" s="35"/>
      <c r="M235" s="171"/>
      <c r="N235" s="172"/>
      <c r="O235" s="173"/>
      <c r="P235" s="35"/>
      <c r="Q235" s="178"/>
      <c r="R235" s="35"/>
      <c r="S235" s="181"/>
      <c r="T235" s="35"/>
      <c r="U235" s="184"/>
      <c r="V235" s="35"/>
      <c r="W235" s="187"/>
      <c r="X235" s="35"/>
      <c r="Y235" s="35"/>
      <c r="Z235" s="35"/>
      <c r="AA235" s="35"/>
      <c r="AB235" s="181"/>
      <c r="AC235" s="35"/>
      <c r="AD235" s="147"/>
      <c r="AE235" s="148"/>
      <c r="AF235" s="149"/>
      <c r="AG235" s="57"/>
      <c r="AH235" s="43"/>
    </row>
    <row r="236" spans="1:34" ht="95.1" customHeight="1" x14ac:dyDescent="0.25">
      <c r="A236" s="34"/>
      <c r="B236" s="35"/>
      <c r="C236" s="70" t="s">
        <v>87</v>
      </c>
      <c r="D236" s="35"/>
      <c r="E236" s="191"/>
      <c r="F236" s="192"/>
      <c r="G236" s="35"/>
      <c r="H236" s="207"/>
      <c r="I236" s="208"/>
      <c r="J236" s="35"/>
      <c r="K236" s="166"/>
      <c r="L236" s="35"/>
      <c r="M236" s="171"/>
      <c r="N236" s="172"/>
      <c r="O236" s="173"/>
      <c r="P236" s="35"/>
      <c r="Q236" s="178"/>
      <c r="R236" s="35"/>
      <c r="S236" s="181"/>
      <c r="T236" s="35"/>
      <c r="U236" s="184"/>
      <c r="V236" s="35"/>
      <c r="W236" s="187"/>
      <c r="X236" s="35"/>
      <c r="Y236" s="35"/>
      <c r="Z236" s="35"/>
      <c r="AA236" s="35"/>
      <c r="AB236" s="181"/>
      <c r="AC236" s="35"/>
      <c r="AD236" s="147"/>
      <c r="AE236" s="148"/>
      <c r="AF236" s="149"/>
      <c r="AG236" s="57"/>
      <c r="AH236" s="43"/>
    </row>
    <row r="237" spans="1:34" x14ac:dyDescent="0.25">
      <c r="A237" s="34"/>
      <c r="B237" s="35"/>
      <c r="C237" s="56"/>
      <c r="D237" s="35"/>
      <c r="E237" s="193"/>
      <c r="F237" s="194"/>
      <c r="G237" s="35"/>
      <c r="H237" s="209"/>
      <c r="I237" s="210"/>
      <c r="J237" s="35"/>
      <c r="K237" s="167"/>
      <c r="L237" s="35"/>
      <c r="M237" s="174"/>
      <c r="N237" s="175"/>
      <c r="O237" s="176"/>
      <c r="P237" s="35"/>
      <c r="Q237" s="179"/>
      <c r="R237" s="35"/>
      <c r="S237" s="182"/>
      <c r="T237" s="35"/>
      <c r="U237" s="185"/>
      <c r="V237" s="35"/>
      <c r="W237" s="188"/>
      <c r="X237" s="35"/>
      <c r="Y237" s="35"/>
      <c r="Z237" s="35"/>
      <c r="AA237" s="35"/>
      <c r="AB237" s="182"/>
      <c r="AC237" s="35"/>
      <c r="AD237" s="150"/>
      <c r="AE237" s="151"/>
      <c r="AF237" s="152"/>
      <c r="AG237" s="57"/>
      <c r="AH237" s="43"/>
    </row>
    <row r="238" spans="1:34" x14ac:dyDescent="0.25">
      <c r="A238" s="34"/>
      <c r="B238" s="35"/>
      <c r="C238" s="56"/>
      <c r="D238" s="47"/>
      <c r="E238" s="47"/>
      <c r="F238" s="35"/>
      <c r="G238" s="35" t="s">
        <v>0</v>
      </c>
      <c r="H238" s="35"/>
      <c r="I238" s="35"/>
      <c r="J238" s="35" t="s">
        <v>1</v>
      </c>
      <c r="K238" s="35"/>
      <c r="L238" s="35" t="s">
        <v>2</v>
      </c>
      <c r="M238" s="35"/>
      <c r="N238" s="35"/>
      <c r="O238" s="35"/>
      <c r="P238" s="35" t="s">
        <v>3</v>
      </c>
      <c r="Q238" s="39"/>
      <c r="R238" s="35" t="s">
        <v>5</v>
      </c>
      <c r="S238" s="35"/>
      <c r="T238" s="35" t="s">
        <v>4</v>
      </c>
      <c r="U238" s="40"/>
      <c r="V238" s="35" t="s">
        <v>6</v>
      </c>
      <c r="W238" s="41"/>
      <c r="X238" s="35"/>
      <c r="Y238" s="35"/>
      <c r="Z238" s="35"/>
      <c r="AA238" s="35" t="s">
        <v>7</v>
      </c>
      <c r="AB238" s="42"/>
      <c r="AC238" s="35" t="s">
        <v>8</v>
      </c>
      <c r="AD238" s="35"/>
      <c r="AE238" s="35"/>
      <c r="AF238" s="35"/>
      <c r="AG238" s="57"/>
      <c r="AH238" s="43"/>
    </row>
    <row r="239" spans="1:34" ht="12.6" customHeight="1" x14ac:dyDescent="0.25">
      <c r="A239" s="34"/>
      <c r="B239" s="35"/>
      <c r="C239" s="56"/>
      <c r="D239" s="35"/>
      <c r="E239" s="189"/>
      <c r="F239" s="190"/>
      <c r="G239" s="35"/>
      <c r="H239" s="159" t="s">
        <v>9</v>
      </c>
      <c r="I239" s="160"/>
      <c r="J239" s="35"/>
      <c r="K239" s="165">
        <v>3</v>
      </c>
      <c r="L239" s="35"/>
      <c r="M239" s="168" t="s">
        <v>89</v>
      </c>
      <c r="N239" s="195"/>
      <c r="O239" s="196"/>
      <c r="P239" s="35"/>
      <c r="Q239" s="177"/>
      <c r="R239" s="35"/>
      <c r="S239" s="180"/>
      <c r="T239" s="35"/>
      <c r="U239" s="183"/>
      <c r="V239" s="35"/>
      <c r="W239" s="186">
        <f>SUM(K239*U239)</f>
        <v>0</v>
      </c>
      <c r="X239" s="35"/>
      <c r="Y239" s="35"/>
      <c r="Z239" s="35"/>
      <c r="AA239" s="35"/>
      <c r="AB239" s="180"/>
      <c r="AC239" s="35"/>
      <c r="AD239" s="203"/>
      <c r="AE239" s="145"/>
      <c r="AF239" s="146"/>
      <c r="AG239" s="57"/>
      <c r="AH239" s="43"/>
    </row>
    <row r="240" spans="1:34" x14ac:dyDescent="0.25">
      <c r="A240" s="34"/>
      <c r="B240" s="35"/>
      <c r="C240" s="58"/>
      <c r="D240" s="35"/>
      <c r="E240" s="191"/>
      <c r="F240" s="192"/>
      <c r="G240" s="35"/>
      <c r="H240" s="161"/>
      <c r="I240" s="162"/>
      <c r="J240" s="35"/>
      <c r="K240" s="166"/>
      <c r="L240" s="35"/>
      <c r="M240" s="197"/>
      <c r="N240" s="198"/>
      <c r="O240" s="199"/>
      <c r="P240" s="35"/>
      <c r="Q240" s="178"/>
      <c r="R240" s="35"/>
      <c r="S240" s="181"/>
      <c r="T240" s="35"/>
      <c r="U240" s="184"/>
      <c r="V240" s="35"/>
      <c r="W240" s="187"/>
      <c r="X240" s="35"/>
      <c r="Y240" s="35"/>
      <c r="Z240" s="35"/>
      <c r="AA240" s="35"/>
      <c r="AB240" s="181"/>
      <c r="AC240" s="35"/>
      <c r="AD240" s="147"/>
      <c r="AE240" s="148"/>
      <c r="AF240" s="149"/>
      <c r="AG240" s="57"/>
      <c r="AH240" s="43"/>
    </row>
    <row r="241" spans="1:34" x14ac:dyDescent="0.25">
      <c r="A241" s="34"/>
      <c r="B241" s="35"/>
      <c r="C241" s="56"/>
      <c r="D241" s="35"/>
      <c r="E241" s="191"/>
      <c r="F241" s="192"/>
      <c r="G241" s="35"/>
      <c r="H241" s="161"/>
      <c r="I241" s="162"/>
      <c r="J241" s="35"/>
      <c r="K241" s="166"/>
      <c r="L241" s="35"/>
      <c r="M241" s="197"/>
      <c r="N241" s="198"/>
      <c r="O241" s="199"/>
      <c r="P241" s="35"/>
      <c r="Q241" s="178"/>
      <c r="R241" s="35"/>
      <c r="S241" s="181"/>
      <c r="T241" s="35"/>
      <c r="U241" s="184"/>
      <c r="V241" s="35"/>
      <c r="W241" s="187"/>
      <c r="X241" s="35"/>
      <c r="Y241" s="35"/>
      <c r="Z241" s="35"/>
      <c r="AA241" s="35"/>
      <c r="AB241" s="181"/>
      <c r="AC241" s="35"/>
      <c r="AD241" s="147"/>
      <c r="AE241" s="148"/>
      <c r="AF241" s="149"/>
      <c r="AG241" s="57"/>
      <c r="AH241" s="43"/>
    </row>
    <row r="242" spans="1:34" x14ac:dyDescent="0.25">
      <c r="A242" s="34"/>
      <c r="B242" s="35"/>
      <c r="C242" s="56" t="s">
        <v>38</v>
      </c>
      <c r="D242" s="35"/>
      <c r="E242" s="191"/>
      <c r="F242" s="192"/>
      <c r="G242" s="35"/>
      <c r="H242" s="161"/>
      <c r="I242" s="162"/>
      <c r="J242" s="35"/>
      <c r="K242" s="166"/>
      <c r="L242" s="35"/>
      <c r="M242" s="197"/>
      <c r="N242" s="198"/>
      <c r="O242" s="199"/>
      <c r="P242" s="35"/>
      <c r="Q242" s="178"/>
      <c r="R242" s="35"/>
      <c r="S242" s="181"/>
      <c r="T242" s="35"/>
      <c r="U242" s="184"/>
      <c r="V242" s="35"/>
      <c r="W242" s="187"/>
      <c r="X242" s="35"/>
      <c r="Y242" s="35"/>
      <c r="Z242" s="35"/>
      <c r="AA242" s="35"/>
      <c r="AB242" s="181"/>
      <c r="AC242" s="35"/>
      <c r="AD242" s="147"/>
      <c r="AE242" s="148"/>
      <c r="AF242" s="149"/>
      <c r="AG242" s="57"/>
      <c r="AH242" s="43"/>
    </row>
    <row r="243" spans="1:34" x14ac:dyDescent="0.25">
      <c r="A243" s="34"/>
      <c r="B243" s="35"/>
      <c r="C243" s="56" t="s">
        <v>90</v>
      </c>
      <c r="D243" s="35"/>
      <c r="E243" s="191"/>
      <c r="F243" s="192"/>
      <c r="G243" s="35"/>
      <c r="H243" s="161"/>
      <c r="I243" s="162"/>
      <c r="J243" s="35"/>
      <c r="K243" s="166"/>
      <c r="L243" s="35"/>
      <c r="M243" s="197"/>
      <c r="N243" s="198"/>
      <c r="O243" s="199"/>
      <c r="P243" s="35"/>
      <c r="Q243" s="178"/>
      <c r="R243" s="35"/>
      <c r="S243" s="181"/>
      <c r="T243" s="35"/>
      <c r="U243" s="184"/>
      <c r="V243" s="35"/>
      <c r="W243" s="187"/>
      <c r="X243" s="35"/>
      <c r="Y243" s="35"/>
      <c r="Z243" s="35"/>
      <c r="AA243" s="35"/>
      <c r="AB243" s="181"/>
      <c r="AC243" s="35"/>
      <c r="AD243" s="147"/>
      <c r="AE243" s="148"/>
      <c r="AF243" s="149"/>
      <c r="AG243" s="57"/>
      <c r="AH243" s="43"/>
    </row>
    <row r="244" spans="1:34" x14ac:dyDescent="0.25">
      <c r="A244" s="34"/>
      <c r="B244" s="35"/>
      <c r="C244" s="56"/>
      <c r="D244" s="35"/>
      <c r="E244" s="191"/>
      <c r="F244" s="192"/>
      <c r="G244" s="35"/>
      <c r="H244" s="161"/>
      <c r="I244" s="162"/>
      <c r="J244" s="35"/>
      <c r="K244" s="166"/>
      <c r="L244" s="35"/>
      <c r="M244" s="197"/>
      <c r="N244" s="198"/>
      <c r="O244" s="199"/>
      <c r="P244" s="35"/>
      <c r="Q244" s="178"/>
      <c r="R244" s="35"/>
      <c r="S244" s="181"/>
      <c r="T244" s="35"/>
      <c r="U244" s="184"/>
      <c r="V244" s="35"/>
      <c r="W244" s="187"/>
      <c r="X244" s="35"/>
      <c r="Y244" s="35"/>
      <c r="Z244" s="35"/>
      <c r="AA244" s="35"/>
      <c r="AB244" s="181"/>
      <c r="AC244" s="35"/>
      <c r="AD244" s="147"/>
      <c r="AE244" s="148"/>
      <c r="AF244" s="149"/>
      <c r="AG244" s="57"/>
      <c r="AH244" s="43"/>
    </row>
    <row r="245" spans="1:34" x14ac:dyDescent="0.25">
      <c r="A245" s="34"/>
      <c r="B245" s="35"/>
      <c r="C245" s="56"/>
      <c r="D245" s="35"/>
      <c r="E245" s="191"/>
      <c r="F245" s="192"/>
      <c r="G245" s="35"/>
      <c r="H245" s="161"/>
      <c r="I245" s="162"/>
      <c r="J245" s="35"/>
      <c r="K245" s="166"/>
      <c r="L245" s="35"/>
      <c r="M245" s="197"/>
      <c r="N245" s="198"/>
      <c r="O245" s="199"/>
      <c r="P245" s="35"/>
      <c r="Q245" s="178"/>
      <c r="R245" s="35"/>
      <c r="S245" s="181"/>
      <c r="T245" s="35"/>
      <c r="U245" s="184"/>
      <c r="V245" s="35"/>
      <c r="W245" s="187"/>
      <c r="X245" s="35"/>
      <c r="Y245" s="35"/>
      <c r="Z245" s="35"/>
      <c r="AA245" s="35"/>
      <c r="AB245" s="181"/>
      <c r="AC245" s="35"/>
      <c r="AD245" s="147"/>
      <c r="AE245" s="148"/>
      <c r="AF245" s="149"/>
      <c r="AG245" s="57"/>
      <c r="AH245" s="43"/>
    </row>
    <row r="246" spans="1:34" x14ac:dyDescent="0.25">
      <c r="A246" s="34"/>
      <c r="B246" s="35"/>
      <c r="C246" s="56"/>
      <c r="D246" s="35"/>
      <c r="E246" s="191"/>
      <c r="F246" s="192"/>
      <c r="G246" s="35"/>
      <c r="H246" s="161"/>
      <c r="I246" s="162"/>
      <c r="J246" s="35"/>
      <c r="K246" s="166"/>
      <c r="L246" s="35"/>
      <c r="M246" s="197"/>
      <c r="N246" s="198"/>
      <c r="O246" s="199"/>
      <c r="P246" s="35"/>
      <c r="Q246" s="178"/>
      <c r="R246" s="35"/>
      <c r="S246" s="181"/>
      <c r="T246" s="35"/>
      <c r="U246" s="184"/>
      <c r="V246" s="35"/>
      <c r="W246" s="187"/>
      <c r="X246" s="35"/>
      <c r="Y246" s="35"/>
      <c r="Z246" s="35"/>
      <c r="AA246" s="35"/>
      <c r="AB246" s="181"/>
      <c r="AC246" s="35"/>
      <c r="AD246" s="147"/>
      <c r="AE246" s="148"/>
      <c r="AF246" s="149"/>
      <c r="AG246" s="57"/>
      <c r="AH246" s="43"/>
    </row>
    <row r="247" spans="1:34" x14ac:dyDescent="0.25">
      <c r="A247" s="34"/>
      <c r="B247" s="35"/>
      <c r="C247" s="56"/>
      <c r="D247" s="35"/>
      <c r="E247" s="191"/>
      <c r="F247" s="192"/>
      <c r="G247" s="35"/>
      <c r="H247" s="161"/>
      <c r="I247" s="162"/>
      <c r="J247" s="35"/>
      <c r="K247" s="166"/>
      <c r="L247" s="35"/>
      <c r="M247" s="197"/>
      <c r="N247" s="198"/>
      <c r="O247" s="199"/>
      <c r="P247" s="35"/>
      <c r="Q247" s="178"/>
      <c r="R247" s="35"/>
      <c r="S247" s="181"/>
      <c r="T247" s="35"/>
      <c r="U247" s="184"/>
      <c r="V247" s="35"/>
      <c r="W247" s="187"/>
      <c r="X247" s="35"/>
      <c r="Y247" s="35"/>
      <c r="Z247" s="35"/>
      <c r="AA247" s="35"/>
      <c r="AB247" s="181"/>
      <c r="AC247" s="35"/>
      <c r="AD247" s="147"/>
      <c r="AE247" s="148"/>
      <c r="AF247" s="149"/>
      <c r="AG247" s="57"/>
      <c r="AH247" s="43"/>
    </row>
    <row r="248" spans="1:34" x14ac:dyDescent="0.25">
      <c r="A248" s="34"/>
      <c r="B248" s="35"/>
      <c r="C248" s="56"/>
      <c r="D248" s="35"/>
      <c r="E248" s="191"/>
      <c r="F248" s="192"/>
      <c r="G248" s="35"/>
      <c r="H248" s="161"/>
      <c r="I248" s="162"/>
      <c r="J248" s="35"/>
      <c r="K248" s="166"/>
      <c r="L248" s="35"/>
      <c r="M248" s="197"/>
      <c r="N248" s="198"/>
      <c r="O248" s="199"/>
      <c r="P248" s="35"/>
      <c r="Q248" s="178"/>
      <c r="R248" s="35"/>
      <c r="S248" s="181"/>
      <c r="T248" s="35"/>
      <c r="U248" s="184"/>
      <c r="V248" s="35"/>
      <c r="W248" s="187"/>
      <c r="X248" s="35"/>
      <c r="Y248" s="35"/>
      <c r="Z248" s="35"/>
      <c r="AA248" s="35"/>
      <c r="AB248" s="181"/>
      <c r="AC248" s="35"/>
      <c r="AD248" s="147"/>
      <c r="AE248" s="148"/>
      <c r="AF248" s="149"/>
      <c r="AG248" s="57"/>
      <c r="AH248" s="43"/>
    </row>
    <row r="249" spans="1:34" x14ac:dyDescent="0.25">
      <c r="A249" s="34"/>
      <c r="B249" s="35"/>
      <c r="C249" s="56"/>
      <c r="D249" s="35"/>
      <c r="E249" s="191"/>
      <c r="F249" s="192"/>
      <c r="G249" s="35"/>
      <c r="H249" s="161"/>
      <c r="I249" s="162"/>
      <c r="J249" s="35"/>
      <c r="K249" s="166"/>
      <c r="L249" s="35"/>
      <c r="M249" s="197"/>
      <c r="N249" s="198"/>
      <c r="O249" s="199"/>
      <c r="P249" s="35"/>
      <c r="Q249" s="178"/>
      <c r="R249" s="35"/>
      <c r="S249" s="181"/>
      <c r="T249" s="35"/>
      <c r="U249" s="184"/>
      <c r="V249" s="35"/>
      <c r="W249" s="187"/>
      <c r="X249" s="35"/>
      <c r="Y249" s="35"/>
      <c r="Z249" s="35"/>
      <c r="AA249" s="35"/>
      <c r="AB249" s="181"/>
      <c r="AC249" s="35"/>
      <c r="AD249" s="147"/>
      <c r="AE249" s="148"/>
      <c r="AF249" s="149"/>
      <c r="AG249" s="57"/>
      <c r="AH249" s="43"/>
    </row>
    <row r="250" spans="1:34" x14ac:dyDescent="0.25">
      <c r="A250" s="34"/>
      <c r="B250" s="35"/>
      <c r="C250" s="56"/>
      <c r="D250" s="35"/>
      <c r="E250" s="191"/>
      <c r="F250" s="192"/>
      <c r="G250" s="35"/>
      <c r="H250" s="161"/>
      <c r="I250" s="162"/>
      <c r="J250" s="35"/>
      <c r="K250" s="166"/>
      <c r="L250" s="35"/>
      <c r="M250" s="197"/>
      <c r="N250" s="198"/>
      <c r="O250" s="199"/>
      <c r="P250" s="35"/>
      <c r="Q250" s="178"/>
      <c r="R250" s="35"/>
      <c r="S250" s="181"/>
      <c r="T250" s="35"/>
      <c r="U250" s="184"/>
      <c r="V250" s="35"/>
      <c r="W250" s="187"/>
      <c r="X250" s="35"/>
      <c r="Y250" s="35"/>
      <c r="Z250" s="35"/>
      <c r="AA250" s="35"/>
      <c r="AB250" s="181"/>
      <c r="AC250" s="35"/>
      <c r="AD250" s="147"/>
      <c r="AE250" s="148"/>
      <c r="AF250" s="149"/>
      <c r="AG250" s="57"/>
      <c r="AH250" s="43"/>
    </row>
    <row r="251" spans="1:34" x14ac:dyDescent="0.25">
      <c r="A251" s="34"/>
      <c r="B251" s="35"/>
      <c r="C251" s="56"/>
      <c r="D251" s="35"/>
      <c r="E251" s="193"/>
      <c r="F251" s="194"/>
      <c r="G251" s="35"/>
      <c r="H251" s="163"/>
      <c r="I251" s="164"/>
      <c r="J251" s="35"/>
      <c r="K251" s="167"/>
      <c r="L251" s="35"/>
      <c r="M251" s="200"/>
      <c r="N251" s="201"/>
      <c r="O251" s="202"/>
      <c r="P251" s="35"/>
      <c r="Q251" s="179"/>
      <c r="R251" s="35"/>
      <c r="S251" s="182"/>
      <c r="T251" s="35"/>
      <c r="U251" s="185"/>
      <c r="V251" s="35"/>
      <c r="W251" s="188"/>
      <c r="X251" s="35"/>
      <c r="Y251" s="35"/>
      <c r="Z251" s="35"/>
      <c r="AA251" s="35"/>
      <c r="AB251" s="182"/>
      <c r="AC251" s="35"/>
      <c r="AD251" s="150"/>
      <c r="AE251" s="151"/>
      <c r="AF251" s="152"/>
      <c r="AG251" s="57"/>
      <c r="AH251" s="43"/>
    </row>
    <row r="252" spans="1:34" x14ac:dyDescent="0.25">
      <c r="A252" s="34"/>
      <c r="B252" s="35"/>
      <c r="C252" s="56"/>
      <c r="D252" s="47"/>
      <c r="E252" s="47"/>
      <c r="F252" s="35"/>
      <c r="G252" s="35" t="s">
        <v>0</v>
      </c>
      <c r="H252" s="35"/>
      <c r="I252" s="35"/>
      <c r="J252" s="35" t="s">
        <v>1</v>
      </c>
      <c r="K252" s="35"/>
      <c r="L252" s="35" t="s">
        <v>2</v>
      </c>
      <c r="M252" s="35"/>
      <c r="N252" s="35"/>
      <c r="O252" s="35"/>
      <c r="P252" s="35" t="s">
        <v>3</v>
      </c>
      <c r="Q252" s="39"/>
      <c r="R252" s="35" t="s">
        <v>5</v>
      </c>
      <c r="S252" s="35"/>
      <c r="T252" s="35" t="s">
        <v>4</v>
      </c>
      <c r="U252" s="40"/>
      <c r="V252" s="35" t="s">
        <v>6</v>
      </c>
      <c r="W252" s="41"/>
      <c r="X252" s="35"/>
      <c r="Y252" s="35"/>
      <c r="Z252" s="35"/>
      <c r="AA252" s="35" t="s">
        <v>7</v>
      </c>
      <c r="AB252" s="42"/>
      <c r="AC252" s="35" t="s">
        <v>8</v>
      </c>
      <c r="AD252" s="35"/>
      <c r="AE252" s="35"/>
      <c r="AF252" s="35"/>
      <c r="AG252" s="57"/>
      <c r="AH252" s="43"/>
    </row>
    <row r="253" spans="1:34" x14ac:dyDescent="0.25">
      <c r="A253" s="34"/>
      <c r="B253" s="35"/>
      <c r="C253" s="56"/>
      <c r="D253" s="35"/>
      <c r="E253" s="189"/>
      <c r="F253" s="190"/>
      <c r="G253" s="35"/>
      <c r="H253" s="159" t="s">
        <v>9</v>
      </c>
      <c r="I253" s="160"/>
      <c r="J253" s="35"/>
      <c r="K253" s="165">
        <v>5</v>
      </c>
      <c r="L253" s="35"/>
      <c r="M253" s="168" t="s">
        <v>97</v>
      </c>
      <c r="N253" s="195"/>
      <c r="O253" s="196"/>
      <c r="P253" s="35"/>
      <c r="Q253" s="177"/>
      <c r="R253" s="35"/>
      <c r="S253" s="180"/>
      <c r="T253" s="35"/>
      <c r="U253" s="183"/>
      <c r="V253" s="35"/>
      <c r="W253" s="186">
        <f>SUM(K253*U253)</f>
        <v>0</v>
      </c>
      <c r="X253" s="35"/>
      <c r="Y253" s="35"/>
      <c r="Z253" s="35"/>
      <c r="AA253" s="35"/>
      <c r="AB253" s="180"/>
      <c r="AC253" s="35"/>
      <c r="AD253" s="203"/>
      <c r="AE253" s="145"/>
      <c r="AF253" s="146"/>
      <c r="AG253" s="57"/>
      <c r="AH253" s="43"/>
    </row>
    <row r="254" spans="1:34" x14ac:dyDescent="0.25">
      <c r="A254" s="34"/>
      <c r="B254" s="35"/>
      <c r="C254" s="56"/>
      <c r="D254" s="35"/>
      <c r="E254" s="191"/>
      <c r="F254" s="192"/>
      <c r="G254" s="35"/>
      <c r="H254" s="161"/>
      <c r="I254" s="162"/>
      <c r="J254" s="35"/>
      <c r="K254" s="166"/>
      <c r="L254" s="35"/>
      <c r="M254" s="197"/>
      <c r="N254" s="198"/>
      <c r="O254" s="199"/>
      <c r="P254" s="35"/>
      <c r="Q254" s="178"/>
      <c r="R254" s="35"/>
      <c r="S254" s="181"/>
      <c r="T254" s="35"/>
      <c r="U254" s="184"/>
      <c r="V254" s="35"/>
      <c r="W254" s="187"/>
      <c r="X254" s="35"/>
      <c r="Y254" s="35"/>
      <c r="Z254" s="35"/>
      <c r="AA254" s="35"/>
      <c r="AB254" s="181"/>
      <c r="AC254" s="35"/>
      <c r="AD254" s="147"/>
      <c r="AE254" s="148"/>
      <c r="AF254" s="149"/>
      <c r="AG254" s="57"/>
      <c r="AH254" s="43"/>
    </row>
    <row r="255" spans="1:34" x14ac:dyDescent="0.25">
      <c r="A255" s="34"/>
      <c r="B255" s="35"/>
      <c r="C255" s="56"/>
      <c r="D255" s="35"/>
      <c r="E255" s="191"/>
      <c r="F255" s="192"/>
      <c r="G255" s="35"/>
      <c r="H255" s="161"/>
      <c r="I255" s="162"/>
      <c r="J255" s="35"/>
      <c r="K255" s="166"/>
      <c r="L255" s="35"/>
      <c r="M255" s="197"/>
      <c r="N255" s="198"/>
      <c r="O255" s="199"/>
      <c r="P255" s="35"/>
      <c r="Q255" s="178"/>
      <c r="R255" s="35"/>
      <c r="S255" s="181"/>
      <c r="T255" s="35"/>
      <c r="U255" s="184"/>
      <c r="V255" s="35"/>
      <c r="W255" s="187"/>
      <c r="X255" s="35"/>
      <c r="Y255" s="35"/>
      <c r="Z255" s="35"/>
      <c r="AA255" s="35"/>
      <c r="AB255" s="181"/>
      <c r="AC255" s="35"/>
      <c r="AD255" s="147"/>
      <c r="AE255" s="148"/>
      <c r="AF255" s="149"/>
      <c r="AG255" s="57"/>
      <c r="AH255" s="43"/>
    </row>
    <row r="256" spans="1:34" x14ac:dyDescent="0.25">
      <c r="A256" s="34"/>
      <c r="B256" s="35"/>
      <c r="C256" s="56" t="s">
        <v>38</v>
      </c>
      <c r="D256" s="35"/>
      <c r="E256" s="191"/>
      <c r="F256" s="192"/>
      <c r="G256" s="35"/>
      <c r="H256" s="161"/>
      <c r="I256" s="162"/>
      <c r="J256" s="35"/>
      <c r="K256" s="166"/>
      <c r="L256" s="35"/>
      <c r="M256" s="197"/>
      <c r="N256" s="198"/>
      <c r="O256" s="199"/>
      <c r="P256" s="35"/>
      <c r="Q256" s="178"/>
      <c r="R256" s="35"/>
      <c r="S256" s="181"/>
      <c r="T256" s="35"/>
      <c r="U256" s="184"/>
      <c r="V256" s="35"/>
      <c r="W256" s="187"/>
      <c r="X256" s="35"/>
      <c r="Y256" s="35"/>
      <c r="Z256" s="35"/>
      <c r="AA256" s="35"/>
      <c r="AB256" s="181"/>
      <c r="AC256" s="35"/>
      <c r="AD256" s="147"/>
      <c r="AE256" s="148"/>
      <c r="AF256" s="149"/>
      <c r="AG256" s="57"/>
      <c r="AH256" s="43"/>
    </row>
    <row r="257" spans="1:34" x14ac:dyDescent="0.25">
      <c r="A257" s="34"/>
      <c r="B257" s="35"/>
      <c r="C257" s="56" t="s">
        <v>91</v>
      </c>
      <c r="D257" s="35"/>
      <c r="E257" s="191"/>
      <c r="F257" s="192"/>
      <c r="G257" s="35"/>
      <c r="H257" s="161"/>
      <c r="I257" s="162"/>
      <c r="J257" s="35"/>
      <c r="K257" s="166"/>
      <c r="L257" s="35"/>
      <c r="M257" s="197"/>
      <c r="N257" s="198"/>
      <c r="O257" s="199"/>
      <c r="P257" s="35"/>
      <c r="Q257" s="178"/>
      <c r="R257" s="35"/>
      <c r="S257" s="181"/>
      <c r="T257" s="35"/>
      <c r="U257" s="184"/>
      <c r="V257" s="35"/>
      <c r="W257" s="187"/>
      <c r="X257" s="35"/>
      <c r="Y257" s="35"/>
      <c r="Z257" s="35"/>
      <c r="AA257" s="35"/>
      <c r="AB257" s="181"/>
      <c r="AC257" s="35"/>
      <c r="AD257" s="147"/>
      <c r="AE257" s="148"/>
      <c r="AF257" s="149"/>
      <c r="AG257" s="57"/>
      <c r="AH257" s="43"/>
    </row>
    <row r="258" spans="1:34" x14ac:dyDescent="0.25">
      <c r="A258" s="34"/>
      <c r="B258" s="35"/>
      <c r="C258" s="56"/>
      <c r="D258" s="35"/>
      <c r="E258" s="191"/>
      <c r="F258" s="192"/>
      <c r="G258" s="35"/>
      <c r="H258" s="161"/>
      <c r="I258" s="162"/>
      <c r="J258" s="35"/>
      <c r="K258" s="166"/>
      <c r="L258" s="35"/>
      <c r="M258" s="197"/>
      <c r="N258" s="198"/>
      <c r="O258" s="199"/>
      <c r="P258" s="35"/>
      <c r="Q258" s="178"/>
      <c r="R258" s="35"/>
      <c r="S258" s="181"/>
      <c r="T258" s="35"/>
      <c r="U258" s="184"/>
      <c r="V258" s="35"/>
      <c r="W258" s="187"/>
      <c r="X258" s="35"/>
      <c r="Y258" s="35"/>
      <c r="Z258" s="35"/>
      <c r="AA258" s="35"/>
      <c r="AB258" s="181"/>
      <c r="AC258" s="35"/>
      <c r="AD258" s="147"/>
      <c r="AE258" s="148"/>
      <c r="AF258" s="149"/>
      <c r="AG258" s="57"/>
      <c r="AH258" s="43"/>
    </row>
    <row r="259" spans="1:34" x14ac:dyDescent="0.25">
      <c r="A259" s="34"/>
      <c r="B259" s="35"/>
      <c r="C259" s="56"/>
      <c r="D259" s="35"/>
      <c r="E259" s="191"/>
      <c r="F259" s="192"/>
      <c r="G259" s="35"/>
      <c r="H259" s="161"/>
      <c r="I259" s="162"/>
      <c r="J259" s="35"/>
      <c r="K259" s="166"/>
      <c r="L259" s="35"/>
      <c r="M259" s="197"/>
      <c r="N259" s="198"/>
      <c r="O259" s="199"/>
      <c r="P259" s="35"/>
      <c r="Q259" s="178"/>
      <c r="R259" s="35"/>
      <c r="S259" s="181"/>
      <c r="T259" s="35"/>
      <c r="U259" s="184"/>
      <c r="V259" s="35"/>
      <c r="W259" s="187"/>
      <c r="X259" s="35"/>
      <c r="Y259" s="35"/>
      <c r="Z259" s="35"/>
      <c r="AA259" s="35"/>
      <c r="AB259" s="181"/>
      <c r="AC259" s="35"/>
      <c r="AD259" s="147"/>
      <c r="AE259" s="148"/>
      <c r="AF259" s="149"/>
      <c r="AG259" s="57"/>
      <c r="AH259" s="43"/>
    </row>
    <row r="260" spans="1:34" x14ac:dyDescent="0.25">
      <c r="A260" s="34"/>
      <c r="B260" s="35"/>
      <c r="C260" s="56"/>
      <c r="D260" s="35"/>
      <c r="E260" s="191"/>
      <c r="F260" s="192"/>
      <c r="G260" s="35"/>
      <c r="H260" s="161"/>
      <c r="I260" s="162"/>
      <c r="J260" s="35"/>
      <c r="K260" s="166"/>
      <c r="L260" s="35"/>
      <c r="M260" s="197"/>
      <c r="N260" s="198"/>
      <c r="O260" s="199"/>
      <c r="P260" s="35"/>
      <c r="Q260" s="178"/>
      <c r="R260" s="35"/>
      <c r="S260" s="181"/>
      <c r="T260" s="35"/>
      <c r="U260" s="184"/>
      <c r="V260" s="35"/>
      <c r="W260" s="187"/>
      <c r="X260" s="35"/>
      <c r="Y260" s="35"/>
      <c r="Z260" s="35"/>
      <c r="AA260" s="35"/>
      <c r="AB260" s="181"/>
      <c r="AC260" s="35"/>
      <c r="AD260" s="147"/>
      <c r="AE260" s="148"/>
      <c r="AF260" s="149"/>
      <c r="AG260" s="57"/>
      <c r="AH260" s="43"/>
    </row>
    <row r="261" spans="1:34" x14ac:dyDescent="0.25">
      <c r="A261" s="34"/>
      <c r="B261" s="35"/>
      <c r="C261" s="56"/>
      <c r="D261" s="35"/>
      <c r="E261" s="191"/>
      <c r="F261" s="192"/>
      <c r="G261" s="35"/>
      <c r="H261" s="161"/>
      <c r="I261" s="162"/>
      <c r="J261" s="35"/>
      <c r="K261" s="166"/>
      <c r="L261" s="35"/>
      <c r="M261" s="197"/>
      <c r="N261" s="198"/>
      <c r="O261" s="199"/>
      <c r="P261" s="35"/>
      <c r="Q261" s="178"/>
      <c r="R261" s="35"/>
      <c r="S261" s="181"/>
      <c r="T261" s="35"/>
      <c r="U261" s="184"/>
      <c r="V261" s="35"/>
      <c r="W261" s="187"/>
      <c r="X261" s="35"/>
      <c r="Y261" s="35"/>
      <c r="Z261" s="35"/>
      <c r="AA261" s="35"/>
      <c r="AB261" s="181"/>
      <c r="AC261" s="35"/>
      <c r="AD261" s="147"/>
      <c r="AE261" s="148"/>
      <c r="AF261" s="149"/>
      <c r="AG261" s="57"/>
      <c r="AH261" s="43"/>
    </row>
    <row r="262" spans="1:34" x14ac:dyDescent="0.25">
      <c r="A262" s="34"/>
      <c r="B262" s="35"/>
      <c r="C262" s="56"/>
      <c r="D262" s="35"/>
      <c r="E262" s="191"/>
      <c r="F262" s="192"/>
      <c r="G262" s="35"/>
      <c r="H262" s="161"/>
      <c r="I262" s="162"/>
      <c r="J262" s="35"/>
      <c r="K262" s="166"/>
      <c r="L262" s="35"/>
      <c r="M262" s="197"/>
      <c r="N262" s="198"/>
      <c r="O262" s="199"/>
      <c r="P262" s="35"/>
      <c r="Q262" s="178"/>
      <c r="R262" s="35"/>
      <c r="S262" s="181"/>
      <c r="T262" s="35"/>
      <c r="U262" s="184"/>
      <c r="V262" s="35"/>
      <c r="W262" s="187"/>
      <c r="X262" s="35"/>
      <c r="Y262" s="35"/>
      <c r="Z262" s="35"/>
      <c r="AA262" s="35"/>
      <c r="AB262" s="181"/>
      <c r="AC262" s="35"/>
      <c r="AD262" s="147"/>
      <c r="AE262" s="148"/>
      <c r="AF262" s="149"/>
      <c r="AG262" s="57"/>
      <c r="AH262" s="43"/>
    </row>
    <row r="263" spans="1:34" x14ac:dyDescent="0.25">
      <c r="A263" s="34"/>
      <c r="B263" s="35"/>
      <c r="C263" s="56"/>
      <c r="D263" s="35"/>
      <c r="E263" s="191"/>
      <c r="F263" s="192"/>
      <c r="G263" s="35"/>
      <c r="H263" s="161"/>
      <c r="I263" s="162"/>
      <c r="J263" s="35"/>
      <c r="K263" s="166"/>
      <c r="L263" s="35"/>
      <c r="M263" s="197"/>
      <c r="N263" s="198"/>
      <c r="O263" s="199"/>
      <c r="P263" s="35"/>
      <c r="Q263" s="178"/>
      <c r="R263" s="35"/>
      <c r="S263" s="181"/>
      <c r="T263" s="35"/>
      <c r="U263" s="184"/>
      <c r="V263" s="35"/>
      <c r="W263" s="187"/>
      <c r="X263" s="35"/>
      <c r="Y263" s="35"/>
      <c r="Z263" s="35"/>
      <c r="AA263" s="35"/>
      <c r="AB263" s="181"/>
      <c r="AC263" s="35"/>
      <c r="AD263" s="147"/>
      <c r="AE263" s="148"/>
      <c r="AF263" s="149"/>
      <c r="AG263" s="57"/>
      <c r="AH263" s="43"/>
    </row>
    <row r="264" spans="1:34" x14ac:dyDescent="0.25">
      <c r="A264" s="34"/>
      <c r="B264" s="35"/>
      <c r="C264" s="56"/>
      <c r="D264" s="35"/>
      <c r="E264" s="191"/>
      <c r="F264" s="192"/>
      <c r="G264" s="35"/>
      <c r="H264" s="161"/>
      <c r="I264" s="162"/>
      <c r="J264" s="35"/>
      <c r="K264" s="166"/>
      <c r="L264" s="35"/>
      <c r="M264" s="197"/>
      <c r="N264" s="198"/>
      <c r="O264" s="199"/>
      <c r="P264" s="35"/>
      <c r="Q264" s="178"/>
      <c r="R264" s="35"/>
      <c r="S264" s="181"/>
      <c r="T264" s="35"/>
      <c r="U264" s="184"/>
      <c r="V264" s="35"/>
      <c r="W264" s="187"/>
      <c r="X264" s="35"/>
      <c r="Y264" s="35"/>
      <c r="Z264" s="35"/>
      <c r="AA264" s="35"/>
      <c r="AB264" s="181"/>
      <c r="AC264" s="35"/>
      <c r="AD264" s="147"/>
      <c r="AE264" s="148"/>
      <c r="AF264" s="149"/>
      <c r="AG264" s="57"/>
      <c r="AH264" s="43"/>
    </row>
    <row r="265" spans="1:34" x14ac:dyDescent="0.25">
      <c r="A265" s="34"/>
      <c r="B265" s="35"/>
      <c r="C265" s="56"/>
      <c r="D265" s="35"/>
      <c r="E265" s="193"/>
      <c r="F265" s="194"/>
      <c r="G265" s="35"/>
      <c r="H265" s="163"/>
      <c r="I265" s="164"/>
      <c r="J265" s="35"/>
      <c r="K265" s="167"/>
      <c r="L265" s="35"/>
      <c r="M265" s="200"/>
      <c r="N265" s="201"/>
      <c r="O265" s="202"/>
      <c r="P265" s="35"/>
      <c r="Q265" s="179"/>
      <c r="R265" s="35"/>
      <c r="S265" s="182"/>
      <c r="T265" s="35"/>
      <c r="U265" s="185"/>
      <c r="V265" s="35"/>
      <c r="W265" s="188"/>
      <c r="X265" s="35"/>
      <c r="Y265" s="35"/>
      <c r="Z265" s="35"/>
      <c r="AA265" s="35"/>
      <c r="AB265" s="182"/>
      <c r="AC265" s="35"/>
      <c r="AD265" s="150"/>
      <c r="AE265" s="151"/>
      <c r="AF265" s="152"/>
      <c r="AG265" s="57"/>
      <c r="AH265" s="43"/>
    </row>
    <row r="266" spans="1:34" x14ac:dyDescent="0.25">
      <c r="A266" s="34"/>
      <c r="B266" s="35"/>
      <c r="C266" s="56"/>
      <c r="D266" s="47"/>
      <c r="E266" s="47"/>
      <c r="F266" s="35"/>
      <c r="G266" s="35" t="s">
        <v>0</v>
      </c>
      <c r="H266" s="35"/>
      <c r="I266" s="35"/>
      <c r="J266" s="35" t="s">
        <v>1</v>
      </c>
      <c r="K266" s="35"/>
      <c r="L266" s="35" t="s">
        <v>2</v>
      </c>
      <c r="M266" s="35"/>
      <c r="N266" s="35"/>
      <c r="O266" s="35"/>
      <c r="P266" s="35" t="s">
        <v>3</v>
      </c>
      <c r="Q266" s="39"/>
      <c r="R266" s="35" t="s">
        <v>5</v>
      </c>
      <c r="S266" s="35"/>
      <c r="T266" s="35" t="s">
        <v>4</v>
      </c>
      <c r="U266" s="40"/>
      <c r="V266" s="35" t="s">
        <v>6</v>
      </c>
      <c r="W266" s="41"/>
      <c r="X266" s="35"/>
      <c r="Y266" s="35"/>
      <c r="Z266" s="35"/>
      <c r="AA266" s="35" t="s">
        <v>7</v>
      </c>
      <c r="AB266" s="42"/>
      <c r="AC266" s="35" t="s">
        <v>8</v>
      </c>
      <c r="AD266" s="35"/>
      <c r="AE266" s="35"/>
      <c r="AF266" s="35"/>
      <c r="AG266" s="57"/>
      <c r="AH266" s="43"/>
    </row>
    <row r="267" spans="1:34" x14ac:dyDescent="0.25">
      <c r="A267" s="34"/>
      <c r="B267" s="35"/>
      <c r="C267" s="56"/>
      <c r="D267" s="35"/>
      <c r="E267" s="189"/>
      <c r="F267" s="190"/>
      <c r="G267" s="35"/>
      <c r="H267" s="205" t="s">
        <v>9</v>
      </c>
      <c r="I267" s="206"/>
      <c r="J267" s="35"/>
      <c r="K267" s="165">
        <v>2</v>
      </c>
      <c r="L267" s="35"/>
      <c r="M267" s="168" t="s">
        <v>98</v>
      </c>
      <c r="N267" s="169"/>
      <c r="O267" s="170"/>
      <c r="P267" s="35"/>
      <c r="Q267" s="177"/>
      <c r="R267" s="35"/>
      <c r="S267" s="180"/>
      <c r="T267" s="35"/>
      <c r="U267" s="183"/>
      <c r="V267" s="35"/>
      <c r="W267" s="186">
        <f>SUM(K267*U267)</f>
        <v>0</v>
      </c>
      <c r="X267" s="35"/>
      <c r="Y267" s="35"/>
      <c r="Z267" s="35"/>
      <c r="AA267" s="35"/>
      <c r="AB267" s="180"/>
      <c r="AC267" s="35"/>
      <c r="AD267" s="144"/>
      <c r="AE267" s="145"/>
      <c r="AF267" s="146"/>
      <c r="AG267" s="57"/>
      <c r="AH267" s="43"/>
    </row>
    <row r="268" spans="1:34" x14ac:dyDescent="0.25">
      <c r="A268" s="34"/>
      <c r="B268" s="35"/>
      <c r="C268" s="56"/>
      <c r="D268" s="35"/>
      <c r="E268" s="191"/>
      <c r="F268" s="192"/>
      <c r="G268" s="35"/>
      <c r="H268" s="207"/>
      <c r="I268" s="208"/>
      <c r="J268" s="35"/>
      <c r="K268" s="166"/>
      <c r="L268" s="35"/>
      <c r="M268" s="171"/>
      <c r="N268" s="172"/>
      <c r="O268" s="173"/>
      <c r="P268" s="35"/>
      <c r="Q268" s="178"/>
      <c r="R268" s="35"/>
      <c r="S268" s="181"/>
      <c r="T268" s="35"/>
      <c r="U268" s="184"/>
      <c r="V268" s="35"/>
      <c r="W268" s="187"/>
      <c r="X268" s="35"/>
      <c r="Y268" s="35"/>
      <c r="Z268" s="35"/>
      <c r="AA268" s="35"/>
      <c r="AB268" s="181"/>
      <c r="AC268" s="35"/>
      <c r="AD268" s="147"/>
      <c r="AE268" s="148"/>
      <c r="AF268" s="149"/>
      <c r="AG268" s="57"/>
      <c r="AH268" s="43"/>
    </row>
    <row r="269" spans="1:34" x14ac:dyDescent="0.25">
      <c r="A269" s="34"/>
      <c r="B269" s="35"/>
      <c r="C269" s="56" t="s">
        <v>38</v>
      </c>
      <c r="D269" s="35"/>
      <c r="E269" s="191"/>
      <c r="F269" s="192"/>
      <c r="G269" s="35"/>
      <c r="H269" s="207"/>
      <c r="I269" s="208"/>
      <c r="J269" s="35"/>
      <c r="K269" s="166"/>
      <c r="L269" s="35"/>
      <c r="M269" s="171"/>
      <c r="N269" s="172"/>
      <c r="O269" s="173"/>
      <c r="P269" s="35"/>
      <c r="Q269" s="178"/>
      <c r="R269" s="35"/>
      <c r="S269" s="181"/>
      <c r="T269" s="35"/>
      <c r="U269" s="184"/>
      <c r="V269" s="35"/>
      <c r="W269" s="187"/>
      <c r="X269" s="35"/>
      <c r="Y269" s="35"/>
      <c r="Z269" s="35"/>
      <c r="AA269" s="35"/>
      <c r="AB269" s="181"/>
      <c r="AC269" s="35"/>
      <c r="AD269" s="147"/>
      <c r="AE269" s="148"/>
      <c r="AF269" s="149"/>
      <c r="AG269" s="57"/>
      <c r="AH269" s="43"/>
    </row>
    <row r="270" spans="1:34" ht="95.1" customHeight="1" x14ac:dyDescent="0.25">
      <c r="A270" s="34"/>
      <c r="B270" s="35"/>
      <c r="C270" s="70" t="s">
        <v>92</v>
      </c>
      <c r="D270" s="35"/>
      <c r="E270" s="191"/>
      <c r="F270" s="192"/>
      <c r="G270" s="35"/>
      <c r="H270" s="207"/>
      <c r="I270" s="208"/>
      <c r="J270" s="35"/>
      <c r="K270" s="166"/>
      <c r="L270" s="35"/>
      <c r="M270" s="171"/>
      <c r="N270" s="172"/>
      <c r="O270" s="173"/>
      <c r="P270" s="35"/>
      <c r="Q270" s="178"/>
      <c r="R270" s="35"/>
      <c r="S270" s="181"/>
      <c r="T270" s="35"/>
      <c r="U270" s="184"/>
      <c r="V270" s="35"/>
      <c r="W270" s="187"/>
      <c r="X270" s="35"/>
      <c r="Y270" s="35"/>
      <c r="Z270" s="35"/>
      <c r="AA270" s="35"/>
      <c r="AB270" s="181"/>
      <c r="AC270" s="35"/>
      <c r="AD270" s="147"/>
      <c r="AE270" s="148"/>
      <c r="AF270" s="149"/>
      <c r="AG270" s="57"/>
      <c r="AH270" s="43"/>
    </row>
    <row r="271" spans="1:34" x14ac:dyDescent="0.25">
      <c r="A271" s="34"/>
      <c r="B271" s="35"/>
      <c r="C271" s="56"/>
      <c r="D271" s="35"/>
      <c r="E271" s="193"/>
      <c r="F271" s="194"/>
      <c r="G271" s="35"/>
      <c r="H271" s="209"/>
      <c r="I271" s="210"/>
      <c r="J271" s="35"/>
      <c r="K271" s="167"/>
      <c r="L271" s="35"/>
      <c r="M271" s="174"/>
      <c r="N271" s="175"/>
      <c r="O271" s="176"/>
      <c r="P271" s="35"/>
      <c r="Q271" s="179"/>
      <c r="R271" s="35"/>
      <c r="S271" s="182"/>
      <c r="T271" s="35"/>
      <c r="U271" s="185"/>
      <c r="V271" s="35"/>
      <c r="W271" s="188"/>
      <c r="X271" s="35"/>
      <c r="Y271" s="35"/>
      <c r="Z271" s="35"/>
      <c r="AA271" s="35"/>
      <c r="AB271" s="182"/>
      <c r="AC271" s="35"/>
      <c r="AD271" s="150"/>
      <c r="AE271" s="151"/>
      <c r="AF271" s="152"/>
      <c r="AG271" s="57"/>
      <c r="AH271" s="43"/>
    </row>
    <row r="272" spans="1:34" x14ac:dyDescent="0.25">
      <c r="A272" s="34"/>
      <c r="B272" s="35"/>
      <c r="C272" s="56"/>
      <c r="D272" s="47"/>
      <c r="E272" s="47"/>
      <c r="F272" s="35"/>
      <c r="G272" s="35" t="s">
        <v>0</v>
      </c>
      <c r="H272" s="35"/>
      <c r="I272" s="35"/>
      <c r="J272" s="35" t="s">
        <v>1</v>
      </c>
      <c r="K272" s="35"/>
      <c r="L272" s="35" t="s">
        <v>2</v>
      </c>
      <c r="M272" s="35"/>
      <c r="N272" s="35"/>
      <c r="O272" s="35"/>
      <c r="P272" s="35" t="s">
        <v>3</v>
      </c>
      <c r="Q272" s="39"/>
      <c r="R272" s="35" t="s">
        <v>5</v>
      </c>
      <c r="S272" s="35"/>
      <c r="T272" s="35" t="s">
        <v>4</v>
      </c>
      <c r="U272" s="40"/>
      <c r="V272" s="35" t="s">
        <v>6</v>
      </c>
      <c r="W272" s="41"/>
      <c r="X272" s="35"/>
      <c r="Y272" s="35"/>
      <c r="Z272" s="35"/>
      <c r="AA272" s="35" t="s">
        <v>7</v>
      </c>
      <c r="AB272" s="42"/>
      <c r="AC272" s="35" t="s">
        <v>8</v>
      </c>
      <c r="AD272" s="35"/>
      <c r="AE272" s="35"/>
      <c r="AF272" s="35"/>
      <c r="AG272" s="57"/>
      <c r="AH272" s="43"/>
    </row>
    <row r="273" spans="1:34" ht="12.6" customHeight="1" x14ac:dyDescent="0.25">
      <c r="A273" s="34"/>
      <c r="B273" s="35"/>
      <c r="C273" s="56"/>
      <c r="D273" s="35"/>
      <c r="E273" s="189"/>
      <c r="F273" s="190"/>
      <c r="G273" s="35"/>
      <c r="H273" s="159" t="s">
        <v>9</v>
      </c>
      <c r="I273" s="160"/>
      <c r="J273" s="35"/>
      <c r="K273" s="165">
        <v>2</v>
      </c>
      <c r="L273" s="35"/>
      <c r="M273" s="168" t="s">
        <v>99</v>
      </c>
      <c r="N273" s="195"/>
      <c r="O273" s="196"/>
      <c r="P273" s="35"/>
      <c r="Q273" s="177"/>
      <c r="R273" s="35"/>
      <c r="S273" s="180"/>
      <c r="T273" s="35"/>
      <c r="U273" s="183"/>
      <c r="V273" s="35"/>
      <c r="W273" s="186">
        <f>SUM(K273*U273)</f>
        <v>0</v>
      </c>
      <c r="X273" s="35"/>
      <c r="Y273" s="35"/>
      <c r="Z273" s="35"/>
      <c r="AA273" s="35"/>
      <c r="AB273" s="180"/>
      <c r="AC273" s="35"/>
      <c r="AD273" s="203"/>
      <c r="AE273" s="145"/>
      <c r="AF273" s="146"/>
      <c r="AG273" s="57"/>
      <c r="AH273" s="43"/>
    </row>
    <row r="274" spans="1:34" x14ac:dyDescent="0.25">
      <c r="A274" s="34"/>
      <c r="B274" s="35"/>
      <c r="C274" s="58"/>
      <c r="D274" s="35"/>
      <c r="E274" s="191"/>
      <c r="F274" s="192"/>
      <c r="G274" s="35"/>
      <c r="H274" s="161"/>
      <c r="I274" s="162"/>
      <c r="J274" s="35"/>
      <c r="K274" s="166"/>
      <c r="L274" s="35"/>
      <c r="M274" s="197"/>
      <c r="N274" s="198"/>
      <c r="O274" s="199"/>
      <c r="P274" s="35"/>
      <c r="Q274" s="178"/>
      <c r="R274" s="35"/>
      <c r="S274" s="181"/>
      <c r="T274" s="35"/>
      <c r="U274" s="184"/>
      <c r="V274" s="35"/>
      <c r="W274" s="187"/>
      <c r="X274" s="35"/>
      <c r="Y274" s="35"/>
      <c r="Z274" s="35"/>
      <c r="AA274" s="35"/>
      <c r="AB274" s="181"/>
      <c r="AC274" s="35"/>
      <c r="AD274" s="147"/>
      <c r="AE274" s="148"/>
      <c r="AF274" s="149"/>
      <c r="AG274" s="57"/>
      <c r="AH274" s="43"/>
    </row>
    <row r="275" spans="1:34" x14ac:dyDescent="0.25">
      <c r="A275" s="34"/>
      <c r="B275" s="35"/>
      <c r="C275" s="56"/>
      <c r="D275" s="35"/>
      <c r="E275" s="191"/>
      <c r="F275" s="192"/>
      <c r="G275" s="35"/>
      <c r="H275" s="161"/>
      <c r="I275" s="162"/>
      <c r="J275" s="35"/>
      <c r="K275" s="166"/>
      <c r="L275" s="35"/>
      <c r="M275" s="197"/>
      <c r="N275" s="198"/>
      <c r="O275" s="199"/>
      <c r="P275" s="35"/>
      <c r="Q275" s="178"/>
      <c r="R275" s="35"/>
      <c r="S275" s="181"/>
      <c r="T275" s="35"/>
      <c r="U275" s="184"/>
      <c r="V275" s="35"/>
      <c r="W275" s="187"/>
      <c r="X275" s="35"/>
      <c r="Y275" s="35"/>
      <c r="Z275" s="35"/>
      <c r="AA275" s="35"/>
      <c r="AB275" s="181"/>
      <c r="AC275" s="35"/>
      <c r="AD275" s="147"/>
      <c r="AE275" s="148"/>
      <c r="AF275" s="149"/>
      <c r="AG275" s="57"/>
      <c r="AH275" s="43"/>
    </row>
    <row r="276" spans="1:34" x14ac:dyDescent="0.25">
      <c r="A276" s="34"/>
      <c r="B276" s="35"/>
      <c r="C276" s="56" t="s">
        <v>38</v>
      </c>
      <c r="D276" s="35"/>
      <c r="E276" s="191"/>
      <c r="F276" s="192"/>
      <c r="G276" s="35"/>
      <c r="H276" s="161"/>
      <c r="I276" s="162"/>
      <c r="J276" s="35"/>
      <c r="K276" s="166"/>
      <c r="L276" s="35"/>
      <c r="M276" s="197"/>
      <c r="N276" s="198"/>
      <c r="O276" s="199"/>
      <c r="P276" s="35"/>
      <c r="Q276" s="178"/>
      <c r="R276" s="35"/>
      <c r="S276" s="181"/>
      <c r="T276" s="35"/>
      <c r="U276" s="184"/>
      <c r="V276" s="35"/>
      <c r="W276" s="187"/>
      <c r="X276" s="35"/>
      <c r="Y276" s="35"/>
      <c r="Z276" s="35"/>
      <c r="AA276" s="35"/>
      <c r="AB276" s="181"/>
      <c r="AC276" s="35"/>
      <c r="AD276" s="147"/>
      <c r="AE276" s="148"/>
      <c r="AF276" s="149"/>
      <c r="AG276" s="57"/>
      <c r="AH276" s="43"/>
    </row>
    <row r="277" spans="1:34" x14ac:dyDescent="0.25">
      <c r="A277" s="34"/>
      <c r="B277" s="35"/>
      <c r="C277" s="56" t="s">
        <v>93</v>
      </c>
      <c r="D277" s="35"/>
      <c r="E277" s="191"/>
      <c r="F277" s="192"/>
      <c r="G277" s="35"/>
      <c r="H277" s="161"/>
      <c r="I277" s="162"/>
      <c r="J277" s="35"/>
      <c r="K277" s="166"/>
      <c r="L277" s="35"/>
      <c r="M277" s="197"/>
      <c r="N277" s="198"/>
      <c r="O277" s="199"/>
      <c r="P277" s="35"/>
      <c r="Q277" s="178"/>
      <c r="R277" s="35"/>
      <c r="S277" s="181"/>
      <c r="T277" s="35"/>
      <c r="U277" s="184"/>
      <c r="V277" s="35"/>
      <c r="W277" s="187"/>
      <c r="X277" s="35"/>
      <c r="Y277" s="35"/>
      <c r="Z277" s="35"/>
      <c r="AA277" s="35"/>
      <c r="AB277" s="181"/>
      <c r="AC277" s="35"/>
      <c r="AD277" s="147"/>
      <c r="AE277" s="148"/>
      <c r="AF277" s="149"/>
      <c r="AG277" s="57"/>
      <c r="AH277" s="43"/>
    </row>
    <row r="278" spans="1:34" x14ac:dyDescent="0.25">
      <c r="A278" s="34"/>
      <c r="B278" s="35"/>
      <c r="C278" s="56"/>
      <c r="D278" s="35"/>
      <c r="E278" s="191"/>
      <c r="F278" s="192"/>
      <c r="G278" s="35"/>
      <c r="H278" s="161"/>
      <c r="I278" s="162"/>
      <c r="J278" s="35"/>
      <c r="K278" s="166"/>
      <c r="L278" s="35"/>
      <c r="M278" s="197"/>
      <c r="N278" s="198"/>
      <c r="O278" s="199"/>
      <c r="P278" s="35"/>
      <c r="Q278" s="178"/>
      <c r="R278" s="35"/>
      <c r="S278" s="181"/>
      <c r="T278" s="35"/>
      <c r="U278" s="184"/>
      <c r="V278" s="35"/>
      <c r="W278" s="187"/>
      <c r="X278" s="35"/>
      <c r="Y278" s="35"/>
      <c r="Z278" s="35"/>
      <c r="AA278" s="35"/>
      <c r="AB278" s="181"/>
      <c r="AC278" s="35"/>
      <c r="AD278" s="147"/>
      <c r="AE278" s="148"/>
      <c r="AF278" s="149"/>
      <c r="AG278" s="57"/>
      <c r="AH278" s="43"/>
    </row>
    <row r="279" spans="1:34" x14ac:dyDescent="0.25">
      <c r="A279" s="34"/>
      <c r="B279" s="35"/>
      <c r="C279" s="56"/>
      <c r="D279" s="35"/>
      <c r="E279" s="191"/>
      <c r="F279" s="192"/>
      <c r="G279" s="35"/>
      <c r="H279" s="161"/>
      <c r="I279" s="162"/>
      <c r="J279" s="35"/>
      <c r="K279" s="166"/>
      <c r="L279" s="35"/>
      <c r="M279" s="197"/>
      <c r="N279" s="198"/>
      <c r="O279" s="199"/>
      <c r="P279" s="35"/>
      <c r="Q279" s="178"/>
      <c r="R279" s="35"/>
      <c r="S279" s="181"/>
      <c r="T279" s="35"/>
      <c r="U279" s="184"/>
      <c r="V279" s="35"/>
      <c r="W279" s="187"/>
      <c r="X279" s="35"/>
      <c r="Y279" s="35"/>
      <c r="Z279" s="35"/>
      <c r="AA279" s="35"/>
      <c r="AB279" s="181"/>
      <c r="AC279" s="35"/>
      <c r="AD279" s="147"/>
      <c r="AE279" s="148"/>
      <c r="AF279" s="149"/>
      <c r="AG279" s="57"/>
      <c r="AH279" s="43"/>
    </row>
    <row r="280" spans="1:34" x14ac:dyDescent="0.25">
      <c r="A280" s="34"/>
      <c r="B280" s="35"/>
      <c r="C280" s="56"/>
      <c r="D280" s="35"/>
      <c r="E280" s="191"/>
      <c r="F280" s="192"/>
      <c r="G280" s="35"/>
      <c r="H280" s="161"/>
      <c r="I280" s="162"/>
      <c r="J280" s="35"/>
      <c r="K280" s="166"/>
      <c r="L280" s="35"/>
      <c r="M280" s="197"/>
      <c r="N280" s="198"/>
      <c r="O280" s="199"/>
      <c r="P280" s="35"/>
      <c r="Q280" s="178"/>
      <c r="R280" s="35"/>
      <c r="S280" s="181"/>
      <c r="T280" s="35"/>
      <c r="U280" s="184"/>
      <c r="V280" s="35"/>
      <c r="W280" s="187"/>
      <c r="X280" s="35"/>
      <c r="Y280" s="35"/>
      <c r="Z280" s="35"/>
      <c r="AA280" s="35"/>
      <c r="AB280" s="181"/>
      <c r="AC280" s="35"/>
      <c r="AD280" s="147"/>
      <c r="AE280" s="148"/>
      <c r="AF280" s="149"/>
      <c r="AG280" s="57"/>
      <c r="AH280" s="43"/>
    </row>
    <row r="281" spans="1:34" x14ac:dyDescent="0.25">
      <c r="A281" s="34"/>
      <c r="B281" s="35"/>
      <c r="C281" s="56"/>
      <c r="D281" s="35"/>
      <c r="E281" s="191"/>
      <c r="F281" s="192"/>
      <c r="G281" s="35"/>
      <c r="H281" s="161"/>
      <c r="I281" s="162"/>
      <c r="J281" s="35"/>
      <c r="K281" s="166"/>
      <c r="L281" s="35"/>
      <c r="M281" s="197"/>
      <c r="N281" s="198"/>
      <c r="O281" s="199"/>
      <c r="P281" s="35"/>
      <c r="Q281" s="178"/>
      <c r="R281" s="35"/>
      <c r="S281" s="181"/>
      <c r="T281" s="35"/>
      <c r="U281" s="184"/>
      <c r="V281" s="35"/>
      <c r="W281" s="187"/>
      <c r="X281" s="35"/>
      <c r="Y281" s="35"/>
      <c r="Z281" s="35"/>
      <c r="AA281" s="35"/>
      <c r="AB281" s="181"/>
      <c r="AC281" s="35"/>
      <c r="AD281" s="147"/>
      <c r="AE281" s="148"/>
      <c r="AF281" s="149"/>
      <c r="AG281" s="57"/>
      <c r="AH281" s="43"/>
    </row>
    <row r="282" spans="1:34" x14ac:dyDescent="0.25">
      <c r="A282" s="34"/>
      <c r="B282" s="35"/>
      <c r="C282" s="56"/>
      <c r="D282" s="35"/>
      <c r="E282" s="191"/>
      <c r="F282" s="192"/>
      <c r="G282" s="35"/>
      <c r="H282" s="161"/>
      <c r="I282" s="162"/>
      <c r="J282" s="35"/>
      <c r="K282" s="166"/>
      <c r="L282" s="35"/>
      <c r="M282" s="197"/>
      <c r="N282" s="198"/>
      <c r="O282" s="199"/>
      <c r="P282" s="35"/>
      <c r="Q282" s="178"/>
      <c r="R282" s="35"/>
      <c r="S282" s="181"/>
      <c r="T282" s="35"/>
      <c r="U282" s="184"/>
      <c r="V282" s="35"/>
      <c r="W282" s="187"/>
      <c r="X282" s="35"/>
      <c r="Y282" s="35"/>
      <c r="Z282" s="35"/>
      <c r="AA282" s="35"/>
      <c r="AB282" s="181"/>
      <c r="AC282" s="35"/>
      <c r="AD282" s="147"/>
      <c r="AE282" s="148"/>
      <c r="AF282" s="149"/>
      <c r="AG282" s="57"/>
      <c r="AH282" s="43"/>
    </row>
    <row r="283" spans="1:34" x14ac:dyDescent="0.25">
      <c r="A283" s="34"/>
      <c r="B283" s="35"/>
      <c r="C283" s="56"/>
      <c r="D283" s="35"/>
      <c r="E283" s="191"/>
      <c r="F283" s="192"/>
      <c r="G283" s="35"/>
      <c r="H283" s="161"/>
      <c r="I283" s="162"/>
      <c r="J283" s="35"/>
      <c r="K283" s="166"/>
      <c r="L283" s="35"/>
      <c r="M283" s="197"/>
      <c r="N283" s="198"/>
      <c r="O283" s="199"/>
      <c r="P283" s="35"/>
      <c r="Q283" s="178"/>
      <c r="R283" s="35"/>
      <c r="S283" s="181"/>
      <c r="T283" s="35"/>
      <c r="U283" s="184"/>
      <c r="V283" s="35"/>
      <c r="W283" s="187"/>
      <c r="X283" s="35"/>
      <c r="Y283" s="35"/>
      <c r="Z283" s="35"/>
      <c r="AA283" s="35"/>
      <c r="AB283" s="181"/>
      <c r="AC283" s="35"/>
      <c r="AD283" s="147"/>
      <c r="AE283" s="148"/>
      <c r="AF283" s="149"/>
      <c r="AG283" s="57"/>
      <c r="AH283" s="43"/>
    </row>
    <row r="284" spans="1:34" x14ac:dyDescent="0.25">
      <c r="A284" s="34"/>
      <c r="B284" s="35"/>
      <c r="C284" s="56"/>
      <c r="D284" s="35"/>
      <c r="E284" s="191"/>
      <c r="F284" s="192"/>
      <c r="G284" s="35"/>
      <c r="H284" s="161"/>
      <c r="I284" s="162"/>
      <c r="J284" s="35"/>
      <c r="K284" s="166"/>
      <c r="L284" s="35"/>
      <c r="M284" s="197"/>
      <c r="N284" s="198"/>
      <c r="O284" s="199"/>
      <c r="P284" s="35"/>
      <c r="Q284" s="178"/>
      <c r="R284" s="35"/>
      <c r="S284" s="181"/>
      <c r="T284" s="35"/>
      <c r="U284" s="184"/>
      <c r="V284" s="35"/>
      <c r="W284" s="187"/>
      <c r="X284" s="35"/>
      <c r="Y284" s="35"/>
      <c r="Z284" s="35"/>
      <c r="AA284" s="35"/>
      <c r="AB284" s="181"/>
      <c r="AC284" s="35"/>
      <c r="AD284" s="147"/>
      <c r="AE284" s="148"/>
      <c r="AF284" s="149"/>
      <c r="AG284" s="57"/>
      <c r="AH284" s="43"/>
    </row>
    <row r="285" spans="1:34" x14ac:dyDescent="0.25">
      <c r="A285" s="34"/>
      <c r="B285" s="35"/>
      <c r="C285" s="56"/>
      <c r="D285" s="35"/>
      <c r="E285" s="193"/>
      <c r="F285" s="194"/>
      <c r="G285" s="35"/>
      <c r="H285" s="163"/>
      <c r="I285" s="164"/>
      <c r="J285" s="35"/>
      <c r="K285" s="167"/>
      <c r="L285" s="35"/>
      <c r="M285" s="200"/>
      <c r="N285" s="201"/>
      <c r="O285" s="202"/>
      <c r="P285" s="35"/>
      <c r="Q285" s="179"/>
      <c r="R285" s="35"/>
      <c r="S285" s="182"/>
      <c r="T285" s="35"/>
      <c r="U285" s="185"/>
      <c r="V285" s="35"/>
      <c r="W285" s="188"/>
      <c r="X285" s="35"/>
      <c r="Y285" s="35"/>
      <c r="Z285" s="35"/>
      <c r="AA285" s="35"/>
      <c r="AB285" s="182"/>
      <c r="AC285" s="35"/>
      <c r="AD285" s="150"/>
      <c r="AE285" s="151"/>
      <c r="AF285" s="152"/>
      <c r="AG285" s="57"/>
      <c r="AH285" s="43"/>
    </row>
    <row r="286" spans="1:34" x14ac:dyDescent="0.25">
      <c r="A286" s="34"/>
      <c r="B286" s="35"/>
      <c r="C286" s="56"/>
      <c r="D286" s="47"/>
      <c r="E286" s="47"/>
      <c r="F286" s="35"/>
      <c r="G286" s="35" t="s">
        <v>0</v>
      </c>
      <c r="H286" s="35"/>
      <c r="I286" s="35"/>
      <c r="J286" s="35" t="s">
        <v>1</v>
      </c>
      <c r="K286" s="35"/>
      <c r="L286" s="35" t="s">
        <v>2</v>
      </c>
      <c r="M286" s="35"/>
      <c r="N286" s="35"/>
      <c r="O286" s="35"/>
      <c r="P286" s="35" t="s">
        <v>3</v>
      </c>
      <c r="Q286" s="39"/>
      <c r="R286" s="35" t="s">
        <v>5</v>
      </c>
      <c r="S286" s="35"/>
      <c r="T286" s="35" t="s">
        <v>4</v>
      </c>
      <c r="U286" s="40"/>
      <c r="V286" s="35" t="s">
        <v>6</v>
      </c>
      <c r="W286" s="41"/>
      <c r="X286" s="35"/>
      <c r="Y286" s="35"/>
      <c r="Z286" s="35"/>
      <c r="AA286" s="35" t="s">
        <v>7</v>
      </c>
      <c r="AB286" s="42"/>
      <c r="AC286" s="35" t="s">
        <v>8</v>
      </c>
      <c r="AD286" s="35"/>
      <c r="AE286" s="35"/>
      <c r="AF286" s="35"/>
      <c r="AG286" s="57"/>
      <c r="AH286" s="43"/>
    </row>
    <row r="287" spans="1:34" ht="15" customHeight="1" x14ac:dyDescent="0.25">
      <c r="A287" s="34"/>
      <c r="B287" s="35"/>
      <c r="C287" s="56"/>
      <c r="D287" s="35"/>
      <c r="E287" s="189"/>
      <c r="F287" s="190"/>
      <c r="G287" s="35"/>
      <c r="H287" s="159" t="s">
        <v>9</v>
      </c>
      <c r="I287" s="160"/>
      <c r="J287" s="35"/>
      <c r="K287" s="165">
        <v>6</v>
      </c>
      <c r="L287" s="35"/>
      <c r="M287" s="168" t="s">
        <v>100</v>
      </c>
      <c r="N287" s="195"/>
      <c r="O287" s="196"/>
      <c r="P287" s="35"/>
      <c r="Q287" s="177"/>
      <c r="R287" s="35"/>
      <c r="S287" s="180"/>
      <c r="T287" s="35"/>
      <c r="U287" s="183"/>
      <c r="V287" s="35"/>
      <c r="W287" s="186">
        <f>SUM(K287*U287)</f>
        <v>0</v>
      </c>
      <c r="X287" s="35"/>
      <c r="Y287" s="35"/>
      <c r="Z287" s="35"/>
      <c r="AA287" s="35"/>
      <c r="AB287" s="180"/>
      <c r="AC287" s="35"/>
      <c r="AD287" s="203"/>
      <c r="AE287" s="145"/>
      <c r="AF287" s="146"/>
      <c r="AG287" s="57"/>
      <c r="AH287" s="43"/>
    </row>
    <row r="288" spans="1:34" x14ac:dyDescent="0.25">
      <c r="A288" s="34"/>
      <c r="B288" s="35"/>
      <c r="C288" s="56"/>
      <c r="D288" s="35"/>
      <c r="E288" s="191"/>
      <c r="F288" s="192"/>
      <c r="G288" s="35"/>
      <c r="H288" s="161"/>
      <c r="I288" s="162"/>
      <c r="J288" s="35"/>
      <c r="K288" s="166"/>
      <c r="L288" s="35"/>
      <c r="M288" s="197"/>
      <c r="N288" s="198"/>
      <c r="O288" s="199"/>
      <c r="P288" s="35"/>
      <c r="Q288" s="178"/>
      <c r="R288" s="35"/>
      <c r="S288" s="181"/>
      <c r="T288" s="35"/>
      <c r="U288" s="184"/>
      <c r="V288" s="35"/>
      <c r="W288" s="187"/>
      <c r="X288" s="35"/>
      <c r="Y288" s="35"/>
      <c r="Z288" s="35"/>
      <c r="AA288" s="35"/>
      <c r="AB288" s="181"/>
      <c r="AC288" s="35"/>
      <c r="AD288" s="147"/>
      <c r="AE288" s="148"/>
      <c r="AF288" s="149"/>
      <c r="AG288" s="57"/>
      <c r="AH288" s="43"/>
    </row>
    <row r="289" spans="1:34" x14ac:dyDescent="0.25">
      <c r="A289" s="34"/>
      <c r="B289" s="35"/>
      <c r="C289" s="56"/>
      <c r="D289" s="35"/>
      <c r="E289" s="191"/>
      <c r="F289" s="192"/>
      <c r="G289" s="35"/>
      <c r="H289" s="161"/>
      <c r="I289" s="162"/>
      <c r="J289" s="35"/>
      <c r="K289" s="166"/>
      <c r="L289" s="35"/>
      <c r="M289" s="197"/>
      <c r="N289" s="198"/>
      <c r="O289" s="199"/>
      <c r="P289" s="35"/>
      <c r="Q289" s="178"/>
      <c r="R289" s="35"/>
      <c r="S289" s="181"/>
      <c r="T289" s="35"/>
      <c r="U289" s="184"/>
      <c r="V289" s="35"/>
      <c r="W289" s="187"/>
      <c r="X289" s="35"/>
      <c r="Y289" s="35"/>
      <c r="Z289" s="35"/>
      <c r="AA289" s="35"/>
      <c r="AB289" s="181"/>
      <c r="AC289" s="35"/>
      <c r="AD289" s="147"/>
      <c r="AE289" s="148"/>
      <c r="AF289" s="149"/>
      <c r="AG289" s="57"/>
      <c r="AH289" s="43"/>
    </row>
    <row r="290" spans="1:34" x14ac:dyDescent="0.25">
      <c r="A290" s="34"/>
      <c r="B290" s="35"/>
      <c r="C290" s="56" t="s">
        <v>38</v>
      </c>
      <c r="D290" s="35"/>
      <c r="E290" s="191"/>
      <c r="F290" s="192"/>
      <c r="G290" s="35"/>
      <c r="H290" s="161"/>
      <c r="I290" s="162"/>
      <c r="J290" s="35"/>
      <c r="K290" s="166"/>
      <c r="L290" s="35"/>
      <c r="M290" s="197"/>
      <c r="N290" s="198"/>
      <c r="O290" s="199"/>
      <c r="P290" s="35"/>
      <c r="Q290" s="178"/>
      <c r="R290" s="35"/>
      <c r="S290" s="181"/>
      <c r="T290" s="35"/>
      <c r="U290" s="184"/>
      <c r="V290" s="35"/>
      <c r="W290" s="187"/>
      <c r="X290" s="35"/>
      <c r="Y290" s="35"/>
      <c r="Z290" s="35"/>
      <c r="AA290" s="35"/>
      <c r="AB290" s="181"/>
      <c r="AC290" s="35"/>
      <c r="AD290" s="147"/>
      <c r="AE290" s="148"/>
      <c r="AF290" s="149"/>
      <c r="AG290" s="57"/>
      <c r="AH290" s="43"/>
    </row>
    <row r="291" spans="1:34" x14ac:dyDescent="0.25">
      <c r="A291" s="34"/>
      <c r="B291" s="35"/>
      <c r="C291" s="56" t="s">
        <v>94</v>
      </c>
      <c r="D291" s="35"/>
      <c r="E291" s="191"/>
      <c r="F291" s="192"/>
      <c r="G291" s="35"/>
      <c r="H291" s="161"/>
      <c r="I291" s="162"/>
      <c r="J291" s="35"/>
      <c r="K291" s="166"/>
      <c r="L291" s="35"/>
      <c r="M291" s="197"/>
      <c r="N291" s="198"/>
      <c r="O291" s="199"/>
      <c r="P291" s="35"/>
      <c r="Q291" s="178"/>
      <c r="R291" s="35"/>
      <c r="S291" s="181"/>
      <c r="T291" s="35"/>
      <c r="U291" s="184"/>
      <c r="V291" s="35"/>
      <c r="W291" s="187"/>
      <c r="X291" s="35"/>
      <c r="Y291" s="35"/>
      <c r="Z291" s="35"/>
      <c r="AA291" s="35"/>
      <c r="AB291" s="181"/>
      <c r="AC291" s="35"/>
      <c r="AD291" s="147"/>
      <c r="AE291" s="148"/>
      <c r="AF291" s="149"/>
      <c r="AG291" s="57"/>
      <c r="AH291" s="43"/>
    </row>
    <row r="292" spans="1:34" x14ac:dyDescent="0.25">
      <c r="A292" s="34"/>
      <c r="B292" s="35"/>
      <c r="C292" s="56"/>
      <c r="D292" s="35"/>
      <c r="E292" s="191"/>
      <c r="F292" s="192"/>
      <c r="G292" s="35"/>
      <c r="H292" s="161"/>
      <c r="I292" s="162"/>
      <c r="J292" s="35"/>
      <c r="K292" s="166"/>
      <c r="L292" s="35"/>
      <c r="M292" s="197"/>
      <c r="N292" s="198"/>
      <c r="O292" s="199"/>
      <c r="P292" s="35"/>
      <c r="Q292" s="178"/>
      <c r="R292" s="35"/>
      <c r="S292" s="181"/>
      <c r="T292" s="35"/>
      <c r="U292" s="184"/>
      <c r="V292" s="35"/>
      <c r="W292" s="187"/>
      <c r="X292" s="35"/>
      <c r="Y292" s="35"/>
      <c r="Z292" s="35"/>
      <c r="AA292" s="35"/>
      <c r="AB292" s="181"/>
      <c r="AC292" s="35"/>
      <c r="AD292" s="147"/>
      <c r="AE292" s="148"/>
      <c r="AF292" s="149"/>
      <c r="AG292" s="57"/>
      <c r="AH292" s="43"/>
    </row>
    <row r="293" spans="1:34" x14ac:dyDescent="0.25">
      <c r="A293" s="34"/>
      <c r="B293" s="35"/>
      <c r="C293" s="56"/>
      <c r="D293" s="35"/>
      <c r="E293" s="191"/>
      <c r="F293" s="192"/>
      <c r="G293" s="35"/>
      <c r="H293" s="161"/>
      <c r="I293" s="162"/>
      <c r="J293" s="35"/>
      <c r="K293" s="166"/>
      <c r="L293" s="35"/>
      <c r="M293" s="197"/>
      <c r="N293" s="198"/>
      <c r="O293" s="199"/>
      <c r="P293" s="35"/>
      <c r="Q293" s="178"/>
      <c r="R293" s="35"/>
      <c r="S293" s="181"/>
      <c r="T293" s="35"/>
      <c r="U293" s="184"/>
      <c r="V293" s="35"/>
      <c r="W293" s="187"/>
      <c r="X293" s="35"/>
      <c r="Y293" s="35"/>
      <c r="Z293" s="35"/>
      <c r="AA293" s="35"/>
      <c r="AB293" s="181"/>
      <c r="AC293" s="35"/>
      <c r="AD293" s="147"/>
      <c r="AE293" s="148"/>
      <c r="AF293" s="149"/>
      <c r="AG293" s="57"/>
      <c r="AH293" s="43"/>
    </row>
    <row r="294" spans="1:34" x14ac:dyDescent="0.25">
      <c r="A294" s="34"/>
      <c r="B294" s="35"/>
      <c r="C294" s="56"/>
      <c r="D294" s="35"/>
      <c r="E294" s="191"/>
      <c r="F294" s="192"/>
      <c r="G294" s="35"/>
      <c r="H294" s="161"/>
      <c r="I294" s="162"/>
      <c r="J294" s="35"/>
      <c r="K294" s="166"/>
      <c r="L294" s="35"/>
      <c r="M294" s="197"/>
      <c r="N294" s="198"/>
      <c r="O294" s="199"/>
      <c r="P294" s="35"/>
      <c r="Q294" s="178"/>
      <c r="R294" s="35"/>
      <c r="S294" s="181"/>
      <c r="T294" s="35"/>
      <c r="U294" s="184"/>
      <c r="V294" s="35"/>
      <c r="W294" s="187"/>
      <c r="X294" s="35"/>
      <c r="Y294" s="35"/>
      <c r="Z294" s="35"/>
      <c r="AA294" s="35"/>
      <c r="AB294" s="181"/>
      <c r="AC294" s="35"/>
      <c r="AD294" s="147"/>
      <c r="AE294" s="148"/>
      <c r="AF294" s="149"/>
      <c r="AG294" s="57"/>
      <c r="AH294" s="43"/>
    </row>
    <row r="295" spans="1:34" x14ac:dyDescent="0.25">
      <c r="A295" s="34"/>
      <c r="B295" s="35"/>
      <c r="C295" s="56"/>
      <c r="D295" s="35"/>
      <c r="E295" s="191"/>
      <c r="F295" s="192"/>
      <c r="G295" s="35"/>
      <c r="H295" s="161"/>
      <c r="I295" s="162"/>
      <c r="J295" s="35"/>
      <c r="K295" s="166"/>
      <c r="L295" s="35"/>
      <c r="M295" s="197"/>
      <c r="N295" s="198"/>
      <c r="O295" s="199"/>
      <c r="P295" s="35"/>
      <c r="Q295" s="178"/>
      <c r="R295" s="35"/>
      <c r="S295" s="181"/>
      <c r="T295" s="35"/>
      <c r="U295" s="184"/>
      <c r="V295" s="35"/>
      <c r="W295" s="187"/>
      <c r="X295" s="35"/>
      <c r="Y295" s="35"/>
      <c r="Z295" s="35"/>
      <c r="AA295" s="35"/>
      <c r="AB295" s="181"/>
      <c r="AC295" s="35"/>
      <c r="AD295" s="147"/>
      <c r="AE295" s="148"/>
      <c r="AF295" s="149"/>
      <c r="AG295" s="57"/>
      <c r="AH295" s="43"/>
    </row>
    <row r="296" spans="1:34" x14ac:dyDescent="0.25">
      <c r="A296" s="34"/>
      <c r="B296" s="35"/>
      <c r="C296" s="56"/>
      <c r="D296" s="35"/>
      <c r="E296" s="191"/>
      <c r="F296" s="192"/>
      <c r="G296" s="35"/>
      <c r="H296" s="161"/>
      <c r="I296" s="162"/>
      <c r="J296" s="35"/>
      <c r="K296" s="166"/>
      <c r="L296" s="35"/>
      <c r="M296" s="197"/>
      <c r="N296" s="198"/>
      <c r="O296" s="199"/>
      <c r="P296" s="35"/>
      <c r="Q296" s="178"/>
      <c r="R296" s="35"/>
      <c r="S296" s="181"/>
      <c r="T296" s="35"/>
      <c r="U296" s="184"/>
      <c r="V296" s="35"/>
      <c r="W296" s="187"/>
      <c r="X296" s="35"/>
      <c r="Y296" s="35"/>
      <c r="Z296" s="35"/>
      <c r="AA296" s="35"/>
      <c r="AB296" s="181"/>
      <c r="AC296" s="35"/>
      <c r="AD296" s="147"/>
      <c r="AE296" s="148"/>
      <c r="AF296" s="149"/>
      <c r="AG296" s="57"/>
      <c r="AH296" s="43"/>
    </row>
    <row r="297" spans="1:34" x14ac:dyDescent="0.25">
      <c r="A297" s="34"/>
      <c r="B297" s="35"/>
      <c r="C297" s="56"/>
      <c r="D297" s="35"/>
      <c r="E297" s="191"/>
      <c r="F297" s="192"/>
      <c r="G297" s="35"/>
      <c r="H297" s="161"/>
      <c r="I297" s="162"/>
      <c r="J297" s="35"/>
      <c r="K297" s="166"/>
      <c r="L297" s="35"/>
      <c r="M297" s="197"/>
      <c r="N297" s="198"/>
      <c r="O297" s="199"/>
      <c r="P297" s="35"/>
      <c r="Q297" s="178"/>
      <c r="R297" s="35"/>
      <c r="S297" s="181"/>
      <c r="T297" s="35"/>
      <c r="U297" s="184"/>
      <c r="V297" s="35"/>
      <c r="W297" s="187"/>
      <c r="X297" s="35"/>
      <c r="Y297" s="35"/>
      <c r="Z297" s="35"/>
      <c r="AA297" s="35"/>
      <c r="AB297" s="181"/>
      <c r="AC297" s="35"/>
      <c r="AD297" s="147"/>
      <c r="AE297" s="148"/>
      <c r="AF297" s="149"/>
      <c r="AG297" s="57"/>
      <c r="AH297" s="43"/>
    </row>
    <row r="298" spans="1:34" x14ac:dyDescent="0.25">
      <c r="A298" s="34"/>
      <c r="B298" s="35"/>
      <c r="C298" s="56"/>
      <c r="D298" s="35"/>
      <c r="E298" s="191"/>
      <c r="F298" s="192"/>
      <c r="G298" s="35"/>
      <c r="H298" s="161"/>
      <c r="I298" s="162"/>
      <c r="J298" s="35"/>
      <c r="K298" s="166"/>
      <c r="L298" s="35"/>
      <c r="M298" s="197"/>
      <c r="N298" s="198"/>
      <c r="O298" s="199"/>
      <c r="P298" s="35"/>
      <c r="Q298" s="178"/>
      <c r="R298" s="35"/>
      <c r="S298" s="181"/>
      <c r="T298" s="35"/>
      <c r="U298" s="184"/>
      <c r="V298" s="35"/>
      <c r="W298" s="187"/>
      <c r="X298" s="35"/>
      <c r="Y298" s="35"/>
      <c r="Z298" s="35"/>
      <c r="AA298" s="35"/>
      <c r="AB298" s="181"/>
      <c r="AC298" s="35"/>
      <c r="AD298" s="147"/>
      <c r="AE298" s="148"/>
      <c r="AF298" s="149"/>
      <c r="AG298" s="57"/>
      <c r="AH298" s="43"/>
    </row>
    <row r="299" spans="1:34" x14ac:dyDescent="0.25">
      <c r="A299" s="34"/>
      <c r="B299" s="35"/>
      <c r="C299" s="56"/>
      <c r="D299" s="35"/>
      <c r="E299" s="193"/>
      <c r="F299" s="194"/>
      <c r="G299" s="35"/>
      <c r="H299" s="163"/>
      <c r="I299" s="164"/>
      <c r="J299" s="35"/>
      <c r="K299" s="167"/>
      <c r="L299" s="35"/>
      <c r="M299" s="200"/>
      <c r="N299" s="201"/>
      <c r="O299" s="202"/>
      <c r="P299" s="35"/>
      <c r="Q299" s="179"/>
      <c r="R299" s="35"/>
      <c r="S299" s="182"/>
      <c r="T299" s="35"/>
      <c r="U299" s="185"/>
      <c r="V299" s="35"/>
      <c r="W299" s="188"/>
      <c r="X299" s="35"/>
      <c r="Y299" s="35"/>
      <c r="Z299" s="35"/>
      <c r="AA299" s="35"/>
      <c r="AB299" s="182"/>
      <c r="AC299" s="35"/>
      <c r="AD299" s="150"/>
      <c r="AE299" s="151"/>
      <c r="AF299" s="152"/>
      <c r="AG299" s="57"/>
      <c r="AH299" s="43"/>
    </row>
    <row r="300" spans="1:34" x14ac:dyDescent="0.25">
      <c r="A300" s="34"/>
      <c r="B300" s="35"/>
      <c r="C300" s="56"/>
      <c r="D300" s="47"/>
      <c r="E300" s="47"/>
      <c r="F300" s="35"/>
      <c r="G300" s="35" t="s">
        <v>0</v>
      </c>
      <c r="H300" s="35"/>
      <c r="I300" s="35"/>
      <c r="J300" s="35" t="s">
        <v>1</v>
      </c>
      <c r="K300" s="35"/>
      <c r="L300" s="35" t="s">
        <v>2</v>
      </c>
      <c r="M300" s="35"/>
      <c r="N300" s="35"/>
      <c r="O300" s="35"/>
      <c r="P300" s="35" t="s">
        <v>3</v>
      </c>
      <c r="Q300" s="39"/>
      <c r="R300" s="35" t="s">
        <v>5</v>
      </c>
      <c r="S300" s="35"/>
      <c r="T300" s="35" t="s">
        <v>4</v>
      </c>
      <c r="U300" s="40"/>
      <c r="V300" s="35" t="s">
        <v>6</v>
      </c>
      <c r="W300" s="41"/>
      <c r="X300" s="35"/>
      <c r="Y300" s="35"/>
      <c r="Z300" s="35"/>
      <c r="AA300" s="35" t="s">
        <v>7</v>
      </c>
      <c r="AB300" s="42"/>
      <c r="AC300" s="35" t="s">
        <v>8</v>
      </c>
      <c r="AD300" s="35"/>
      <c r="AE300" s="35"/>
      <c r="AF300" s="35"/>
      <c r="AG300" s="57"/>
      <c r="AH300" s="43"/>
    </row>
    <row r="301" spans="1:34" ht="12.6" customHeight="1" x14ac:dyDescent="0.25">
      <c r="A301" s="34"/>
      <c r="B301" s="35"/>
      <c r="C301" s="56"/>
      <c r="D301" s="35"/>
      <c r="E301" s="189"/>
      <c r="F301" s="190"/>
      <c r="G301" s="35"/>
      <c r="H301" s="159" t="s">
        <v>9</v>
      </c>
      <c r="I301" s="160"/>
      <c r="J301" s="35"/>
      <c r="K301" s="165">
        <v>2</v>
      </c>
      <c r="L301" s="35"/>
      <c r="M301" s="168" t="s">
        <v>162</v>
      </c>
      <c r="N301" s="195"/>
      <c r="O301" s="196"/>
      <c r="P301" s="35"/>
      <c r="Q301" s="177"/>
      <c r="R301" s="35"/>
      <c r="S301" s="180"/>
      <c r="T301" s="35"/>
      <c r="U301" s="183"/>
      <c r="V301" s="35"/>
      <c r="W301" s="186">
        <f>SUM(K301*U301)</f>
        <v>0</v>
      </c>
      <c r="X301" s="35"/>
      <c r="Y301" s="35"/>
      <c r="Z301" s="35"/>
      <c r="AA301" s="35"/>
      <c r="AB301" s="180"/>
      <c r="AC301" s="35"/>
      <c r="AD301" s="203"/>
      <c r="AE301" s="145"/>
      <c r="AF301" s="146"/>
      <c r="AG301" s="57"/>
      <c r="AH301" s="43"/>
    </row>
    <row r="302" spans="1:34" x14ac:dyDescent="0.25">
      <c r="A302" s="34"/>
      <c r="B302" s="35"/>
      <c r="C302" s="58"/>
      <c r="D302" s="35"/>
      <c r="E302" s="191"/>
      <c r="F302" s="192"/>
      <c r="G302" s="35"/>
      <c r="H302" s="161"/>
      <c r="I302" s="162"/>
      <c r="J302" s="35"/>
      <c r="K302" s="166"/>
      <c r="L302" s="35"/>
      <c r="M302" s="197"/>
      <c r="N302" s="198"/>
      <c r="O302" s="199"/>
      <c r="P302" s="35"/>
      <c r="Q302" s="178"/>
      <c r="R302" s="35"/>
      <c r="S302" s="181"/>
      <c r="T302" s="35"/>
      <c r="U302" s="184"/>
      <c r="V302" s="35"/>
      <c r="W302" s="187"/>
      <c r="X302" s="35"/>
      <c r="Y302" s="35"/>
      <c r="Z302" s="35"/>
      <c r="AA302" s="35"/>
      <c r="AB302" s="181"/>
      <c r="AC302" s="35"/>
      <c r="AD302" s="147"/>
      <c r="AE302" s="148"/>
      <c r="AF302" s="149"/>
      <c r="AG302" s="57"/>
      <c r="AH302" s="43"/>
    </row>
    <row r="303" spans="1:34" x14ac:dyDescent="0.25">
      <c r="A303" s="34"/>
      <c r="B303" s="35"/>
      <c r="C303" s="56"/>
      <c r="D303" s="35"/>
      <c r="E303" s="191"/>
      <c r="F303" s="192"/>
      <c r="G303" s="35"/>
      <c r="H303" s="161"/>
      <c r="I303" s="162"/>
      <c r="J303" s="35"/>
      <c r="K303" s="166"/>
      <c r="L303" s="35"/>
      <c r="M303" s="197"/>
      <c r="N303" s="198"/>
      <c r="O303" s="199"/>
      <c r="P303" s="35"/>
      <c r="Q303" s="178"/>
      <c r="R303" s="35"/>
      <c r="S303" s="181"/>
      <c r="T303" s="35"/>
      <c r="U303" s="184"/>
      <c r="V303" s="35"/>
      <c r="W303" s="187"/>
      <c r="X303" s="35"/>
      <c r="Y303" s="35"/>
      <c r="Z303" s="35"/>
      <c r="AA303" s="35"/>
      <c r="AB303" s="181"/>
      <c r="AC303" s="35"/>
      <c r="AD303" s="147"/>
      <c r="AE303" s="148"/>
      <c r="AF303" s="149"/>
      <c r="AG303" s="57"/>
      <c r="AH303" s="43"/>
    </row>
    <row r="304" spans="1:34" x14ac:dyDescent="0.25">
      <c r="A304" s="34"/>
      <c r="B304" s="35"/>
      <c r="C304" s="56" t="s">
        <v>55</v>
      </c>
      <c r="D304" s="35"/>
      <c r="E304" s="191"/>
      <c r="F304" s="192"/>
      <c r="G304" s="35"/>
      <c r="H304" s="161"/>
      <c r="I304" s="162"/>
      <c r="J304" s="35"/>
      <c r="K304" s="166"/>
      <c r="L304" s="35"/>
      <c r="M304" s="197"/>
      <c r="N304" s="198"/>
      <c r="O304" s="199"/>
      <c r="P304" s="35"/>
      <c r="Q304" s="178"/>
      <c r="R304" s="35"/>
      <c r="S304" s="181"/>
      <c r="T304" s="35"/>
      <c r="U304" s="184"/>
      <c r="V304" s="35"/>
      <c r="W304" s="187"/>
      <c r="X304" s="35"/>
      <c r="Y304" s="35"/>
      <c r="Z304" s="35"/>
      <c r="AA304" s="35"/>
      <c r="AB304" s="181"/>
      <c r="AC304" s="35"/>
      <c r="AD304" s="147"/>
      <c r="AE304" s="148"/>
      <c r="AF304" s="149"/>
      <c r="AG304" s="57"/>
      <c r="AH304" s="43"/>
    </row>
    <row r="305" spans="1:34" x14ac:dyDescent="0.25">
      <c r="A305" s="34"/>
      <c r="B305" s="35"/>
      <c r="C305" s="56" t="s">
        <v>95</v>
      </c>
      <c r="D305" s="35"/>
      <c r="E305" s="191"/>
      <c r="F305" s="192"/>
      <c r="G305" s="35"/>
      <c r="H305" s="161"/>
      <c r="I305" s="162"/>
      <c r="J305" s="35"/>
      <c r="K305" s="166"/>
      <c r="L305" s="35"/>
      <c r="M305" s="197"/>
      <c r="N305" s="198"/>
      <c r="O305" s="199"/>
      <c r="P305" s="35"/>
      <c r="Q305" s="178"/>
      <c r="R305" s="35"/>
      <c r="S305" s="181"/>
      <c r="T305" s="35"/>
      <c r="U305" s="184"/>
      <c r="V305" s="35"/>
      <c r="W305" s="187"/>
      <c r="X305" s="35"/>
      <c r="Y305" s="35"/>
      <c r="Z305" s="35"/>
      <c r="AA305" s="35"/>
      <c r="AB305" s="181"/>
      <c r="AC305" s="35"/>
      <c r="AD305" s="147"/>
      <c r="AE305" s="148"/>
      <c r="AF305" s="149"/>
      <c r="AG305" s="57"/>
      <c r="AH305" s="43"/>
    </row>
    <row r="306" spans="1:34" x14ac:dyDescent="0.25">
      <c r="A306" s="34"/>
      <c r="B306" s="35"/>
      <c r="C306" s="56"/>
      <c r="D306" s="35"/>
      <c r="E306" s="191"/>
      <c r="F306" s="192"/>
      <c r="G306" s="35"/>
      <c r="H306" s="161"/>
      <c r="I306" s="162"/>
      <c r="J306" s="35"/>
      <c r="K306" s="166"/>
      <c r="L306" s="35"/>
      <c r="M306" s="197"/>
      <c r="N306" s="198"/>
      <c r="O306" s="199"/>
      <c r="P306" s="35"/>
      <c r="Q306" s="178"/>
      <c r="R306" s="35"/>
      <c r="S306" s="181"/>
      <c r="T306" s="35"/>
      <c r="U306" s="184"/>
      <c r="V306" s="35"/>
      <c r="W306" s="187"/>
      <c r="X306" s="35"/>
      <c r="Y306" s="35"/>
      <c r="Z306" s="35"/>
      <c r="AA306" s="35"/>
      <c r="AB306" s="181"/>
      <c r="AC306" s="35"/>
      <c r="AD306" s="147"/>
      <c r="AE306" s="148"/>
      <c r="AF306" s="149"/>
      <c r="AG306" s="57"/>
      <c r="AH306" s="43"/>
    </row>
    <row r="307" spans="1:34" x14ac:dyDescent="0.25">
      <c r="A307" s="34"/>
      <c r="B307" s="35"/>
      <c r="C307" s="56"/>
      <c r="D307" s="35"/>
      <c r="E307" s="191"/>
      <c r="F307" s="192"/>
      <c r="G307" s="35"/>
      <c r="H307" s="161"/>
      <c r="I307" s="162"/>
      <c r="J307" s="35"/>
      <c r="K307" s="166"/>
      <c r="L307" s="35"/>
      <c r="M307" s="197"/>
      <c r="N307" s="198"/>
      <c r="O307" s="199"/>
      <c r="P307" s="35"/>
      <c r="Q307" s="178"/>
      <c r="R307" s="35"/>
      <c r="S307" s="181"/>
      <c r="T307" s="35"/>
      <c r="U307" s="184"/>
      <c r="V307" s="35"/>
      <c r="W307" s="187"/>
      <c r="X307" s="35"/>
      <c r="Y307" s="35"/>
      <c r="Z307" s="35"/>
      <c r="AA307" s="35"/>
      <c r="AB307" s="181"/>
      <c r="AC307" s="35"/>
      <c r="AD307" s="147"/>
      <c r="AE307" s="148"/>
      <c r="AF307" s="149"/>
      <c r="AG307" s="57"/>
      <c r="AH307" s="43"/>
    </row>
    <row r="308" spans="1:34" x14ac:dyDescent="0.25">
      <c r="A308" s="34"/>
      <c r="B308" s="35"/>
      <c r="C308" s="56"/>
      <c r="D308" s="35"/>
      <c r="E308" s="191"/>
      <c r="F308" s="192"/>
      <c r="G308" s="35"/>
      <c r="H308" s="161"/>
      <c r="I308" s="162"/>
      <c r="J308" s="35"/>
      <c r="K308" s="166"/>
      <c r="L308" s="35"/>
      <c r="M308" s="197"/>
      <c r="N308" s="198"/>
      <c r="O308" s="199"/>
      <c r="P308" s="35"/>
      <c r="Q308" s="178"/>
      <c r="R308" s="35"/>
      <c r="S308" s="181"/>
      <c r="T308" s="35"/>
      <c r="U308" s="184"/>
      <c r="V308" s="35"/>
      <c r="W308" s="187"/>
      <c r="X308" s="35"/>
      <c r="Y308" s="35"/>
      <c r="Z308" s="35"/>
      <c r="AA308" s="35"/>
      <c r="AB308" s="181"/>
      <c r="AC308" s="35"/>
      <c r="AD308" s="147"/>
      <c r="AE308" s="148"/>
      <c r="AF308" s="149"/>
      <c r="AG308" s="57"/>
      <c r="AH308" s="43"/>
    </row>
    <row r="309" spans="1:34" x14ac:dyDescent="0.25">
      <c r="A309" s="34"/>
      <c r="B309" s="35"/>
      <c r="C309" s="56"/>
      <c r="D309" s="35"/>
      <c r="E309" s="191"/>
      <c r="F309" s="192"/>
      <c r="G309" s="35"/>
      <c r="H309" s="161"/>
      <c r="I309" s="162"/>
      <c r="J309" s="35"/>
      <c r="K309" s="166"/>
      <c r="L309" s="35"/>
      <c r="M309" s="197"/>
      <c r="N309" s="198"/>
      <c r="O309" s="199"/>
      <c r="P309" s="35"/>
      <c r="Q309" s="178"/>
      <c r="R309" s="35"/>
      <c r="S309" s="181"/>
      <c r="T309" s="35"/>
      <c r="U309" s="184"/>
      <c r="V309" s="35"/>
      <c r="W309" s="187"/>
      <c r="X309" s="35"/>
      <c r="Y309" s="35"/>
      <c r="Z309" s="35"/>
      <c r="AA309" s="35"/>
      <c r="AB309" s="181"/>
      <c r="AC309" s="35"/>
      <c r="AD309" s="147"/>
      <c r="AE309" s="148"/>
      <c r="AF309" s="149"/>
      <c r="AG309" s="57"/>
      <c r="AH309" s="43"/>
    </row>
    <row r="310" spans="1:34" x14ac:dyDescent="0.25">
      <c r="A310" s="34"/>
      <c r="B310" s="35"/>
      <c r="C310" s="56"/>
      <c r="D310" s="35"/>
      <c r="E310" s="191"/>
      <c r="F310" s="192"/>
      <c r="G310" s="35"/>
      <c r="H310" s="161"/>
      <c r="I310" s="162"/>
      <c r="J310" s="35"/>
      <c r="K310" s="166"/>
      <c r="L310" s="35"/>
      <c r="M310" s="197"/>
      <c r="N310" s="198"/>
      <c r="O310" s="199"/>
      <c r="P310" s="35"/>
      <c r="Q310" s="178"/>
      <c r="R310" s="35"/>
      <c r="S310" s="181"/>
      <c r="T310" s="35"/>
      <c r="U310" s="184"/>
      <c r="V310" s="35"/>
      <c r="W310" s="187"/>
      <c r="X310" s="35"/>
      <c r="Y310" s="35"/>
      <c r="Z310" s="35"/>
      <c r="AA310" s="35"/>
      <c r="AB310" s="181"/>
      <c r="AC310" s="35"/>
      <c r="AD310" s="147"/>
      <c r="AE310" s="148"/>
      <c r="AF310" s="149"/>
      <c r="AG310" s="57"/>
      <c r="AH310" s="43"/>
    </row>
    <row r="311" spans="1:34" x14ac:dyDescent="0.25">
      <c r="A311" s="34"/>
      <c r="B311" s="35"/>
      <c r="C311" s="56"/>
      <c r="D311" s="35"/>
      <c r="E311" s="191"/>
      <c r="F311" s="192"/>
      <c r="G311" s="35"/>
      <c r="H311" s="161"/>
      <c r="I311" s="162"/>
      <c r="J311" s="35"/>
      <c r="K311" s="166"/>
      <c r="L311" s="35"/>
      <c r="M311" s="197"/>
      <c r="N311" s="198"/>
      <c r="O311" s="199"/>
      <c r="P311" s="35"/>
      <c r="Q311" s="178"/>
      <c r="R311" s="35"/>
      <c r="S311" s="181"/>
      <c r="T311" s="35"/>
      <c r="U311" s="184"/>
      <c r="V311" s="35"/>
      <c r="W311" s="187"/>
      <c r="X311" s="35"/>
      <c r="Y311" s="35"/>
      <c r="Z311" s="35"/>
      <c r="AA311" s="35"/>
      <c r="AB311" s="181"/>
      <c r="AC311" s="35"/>
      <c r="AD311" s="147"/>
      <c r="AE311" s="148"/>
      <c r="AF311" s="149"/>
      <c r="AG311" s="57"/>
      <c r="AH311" s="43"/>
    </row>
    <row r="312" spans="1:34" x14ac:dyDescent="0.25">
      <c r="A312" s="34"/>
      <c r="B312" s="35"/>
      <c r="C312" s="56"/>
      <c r="D312" s="35"/>
      <c r="E312" s="191"/>
      <c r="F312" s="192"/>
      <c r="G312" s="35"/>
      <c r="H312" s="161"/>
      <c r="I312" s="162"/>
      <c r="J312" s="35"/>
      <c r="K312" s="166"/>
      <c r="L312" s="35"/>
      <c r="M312" s="197"/>
      <c r="N312" s="198"/>
      <c r="O312" s="199"/>
      <c r="P312" s="35"/>
      <c r="Q312" s="178"/>
      <c r="R312" s="35"/>
      <c r="S312" s="181"/>
      <c r="T312" s="35"/>
      <c r="U312" s="184"/>
      <c r="V312" s="35"/>
      <c r="W312" s="187"/>
      <c r="X312" s="35"/>
      <c r="Y312" s="35"/>
      <c r="Z312" s="35"/>
      <c r="AA312" s="35"/>
      <c r="AB312" s="181"/>
      <c r="AC312" s="35"/>
      <c r="AD312" s="147"/>
      <c r="AE312" s="148"/>
      <c r="AF312" s="149"/>
      <c r="AG312" s="57"/>
      <c r="AH312" s="43"/>
    </row>
    <row r="313" spans="1:34" x14ac:dyDescent="0.25">
      <c r="A313" s="34"/>
      <c r="B313" s="35"/>
      <c r="C313" s="56"/>
      <c r="D313" s="35"/>
      <c r="E313" s="193"/>
      <c r="F313" s="194"/>
      <c r="G313" s="35"/>
      <c r="H313" s="163"/>
      <c r="I313" s="164"/>
      <c r="J313" s="35"/>
      <c r="K313" s="167"/>
      <c r="L313" s="35"/>
      <c r="M313" s="200"/>
      <c r="N313" s="201"/>
      <c r="O313" s="202"/>
      <c r="P313" s="35"/>
      <c r="Q313" s="179"/>
      <c r="R313" s="35"/>
      <c r="S313" s="182"/>
      <c r="T313" s="35"/>
      <c r="U313" s="185"/>
      <c r="V313" s="35"/>
      <c r="W313" s="188"/>
      <c r="X313" s="35"/>
      <c r="Y313" s="35"/>
      <c r="Z313" s="35"/>
      <c r="AA313" s="35"/>
      <c r="AB313" s="182"/>
      <c r="AC313" s="35"/>
      <c r="AD313" s="150"/>
      <c r="AE313" s="151"/>
      <c r="AF313" s="152"/>
      <c r="AG313" s="57"/>
      <c r="AH313" s="43"/>
    </row>
    <row r="314" spans="1:34" x14ac:dyDescent="0.25">
      <c r="A314" s="34"/>
      <c r="B314" s="35"/>
      <c r="C314" s="56"/>
      <c r="D314" s="47"/>
      <c r="E314" s="47"/>
      <c r="F314" s="35"/>
      <c r="G314" s="35" t="s">
        <v>0</v>
      </c>
      <c r="H314" s="35"/>
      <c r="I314" s="35"/>
      <c r="J314" s="35" t="s">
        <v>1</v>
      </c>
      <c r="K314" s="35"/>
      <c r="L314" s="35" t="s">
        <v>2</v>
      </c>
      <c r="M314" s="35"/>
      <c r="N314" s="35"/>
      <c r="O314" s="35"/>
      <c r="P314" s="35" t="s">
        <v>3</v>
      </c>
      <c r="Q314" s="39"/>
      <c r="R314" s="35" t="s">
        <v>5</v>
      </c>
      <c r="S314" s="35"/>
      <c r="T314" s="35" t="s">
        <v>4</v>
      </c>
      <c r="U314" s="40"/>
      <c r="V314" s="35" t="s">
        <v>6</v>
      </c>
      <c r="W314" s="41"/>
      <c r="X314" s="35"/>
      <c r="Y314" s="35"/>
      <c r="Z314" s="35"/>
      <c r="AA314" s="35" t="s">
        <v>7</v>
      </c>
      <c r="AB314" s="42"/>
      <c r="AC314" s="35" t="s">
        <v>8</v>
      </c>
      <c r="AD314" s="35"/>
      <c r="AE314" s="35"/>
      <c r="AF314" s="35"/>
      <c r="AG314" s="57"/>
      <c r="AH314" s="43"/>
    </row>
    <row r="315" spans="1:34" ht="15" customHeight="1" x14ac:dyDescent="0.25">
      <c r="A315" s="34"/>
      <c r="B315" s="35"/>
      <c r="C315" s="56"/>
      <c r="D315" s="35"/>
      <c r="E315" s="189"/>
      <c r="F315" s="190"/>
      <c r="G315" s="35"/>
      <c r="H315" s="159" t="s">
        <v>9</v>
      </c>
      <c r="I315" s="160"/>
      <c r="J315" s="35"/>
      <c r="K315" s="165">
        <v>12</v>
      </c>
      <c r="L315" s="35"/>
      <c r="M315" s="168" t="s">
        <v>163</v>
      </c>
      <c r="N315" s="195"/>
      <c r="O315" s="196"/>
      <c r="P315" s="35"/>
      <c r="Q315" s="177"/>
      <c r="R315" s="35"/>
      <c r="S315" s="180"/>
      <c r="T315" s="35"/>
      <c r="U315" s="183"/>
      <c r="V315" s="35"/>
      <c r="W315" s="186">
        <f>SUM(K315*U315)</f>
        <v>0</v>
      </c>
      <c r="X315" s="35"/>
      <c r="Y315" s="35"/>
      <c r="Z315" s="35"/>
      <c r="AA315" s="35"/>
      <c r="AB315" s="180"/>
      <c r="AC315" s="35"/>
      <c r="AD315" s="203"/>
      <c r="AE315" s="145"/>
      <c r="AF315" s="146"/>
      <c r="AG315" s="57"/>
      <c r="AH315" s="43"/>
    </row>
    <row r="316" spans="1:34" x14ac:dyDescent="0.25">
      <c r="A316" s="34"/>
      <c r="B316" s="35"/>
      <c r="C316" s="56"/>
      <c r="D316" s="35"/>
      <c r="E316" s="191"/>
      <c r="F316" s="192"/>
      <c r="G316" s="35"/>
      <c r="H316" s="161"/>
      <c r="I316" s="162"/>
      <c r="J316" s="35"/>
      <c r="K316" s="166"/>
      <c r="L316" s="35"/>
      <c r="M316" s="197"/>
      <c r="N316" s="198"/>
      <c r="O316" s="199"/>
      <c r="P316" s="35"/>
      <c r="Q316" s="178"/>
      <c r="R316" s="35"/>
      <c r="S316" s="181"/>
      <c r="T316" s="35"/>
      <c r="U316" s="184"/>
      <c r="V316" s="35"/>
      <c r="W316" s="187"/>
      <c r="X316" s="35"/>
      <c r="Y316" s="35"/>
      <c r="Z316" s="35"/>
      <c r="AA316" s="35"/>
      <c r="AB316" s="181"/>
      <c r="AC316" s="35"/>
      <c r="AD316" s="147"/>
      <c r="AE316" s="148"/>
      <c r="AF316" s="149"/>
      <c r="AG316" s="57"/>
      <c r="AH316" s="43"/>
    </row>
    <row r="317" spans="1:34" x14ac:dyDescent="0.25">
      <c r="A317" s="34"/>
      <c r="B317" s="35"/>
      <c r="C317" s="56"/>
      <c r="D317" s="35"/>
      <c r="E317" s="191"/>
      <c r="F317" s="192"/>
      <c r="G317" s="35"/>
      <c r="H317" s="161"/>
      <c r="I317" s="162"/>
      <c r="J317" s="35"/>
      <c r="K317" s="166"/>
      <c r="L317" s="35"/>
      <c r="M317" s="197"/>
      <c r="N317" s="198"/>
      <c r="O317" s="199"/>
      <c r="P317" s="35"/>
      <c r="Q317" s="178"/>
      <c r="R317" s="35"/>
      <c r="S317" s="181"/>
      <c r="T317" s="35"/>
      <c r="U317" s="184"/>
      <c r="V317" s="35"/>
      <c r="W317" s="187"/>
      <c r="X317" s="35"/>
      <c r="Y317" s="35"/>
      <c r="Z317" s="35"/>
      <c r="AA317" s="35"/>
      <c r="AB317" s="181"/>
      <c r="AC317" s="35"/>
      <c r="AD317" s="147"/>
      <c r="AE317" s="148"/>
      <c r="AF317" s="149"/>
      <c r="AG317" s="57"/>
      <c r="AH317" s="43"/>
    </row>
    <row r="318" spans="1:34" x14ac:dyDescent="0.25">
      <c r="A318" s="34"/>
      <c r="B318" s="35"/>
      <c r="C318" s="56" t="s">
        <v>55</v>
      </c>
      <c r="D318" s="35"/>
      <c r="E318" s="191"/>
      <c r="F318" s="192"/>
      <c r="G318" s="35"/>
      <c r="H318" s="161"/>
      <c r="I318" s="162"/>
      <c r="J318" s="35"/>
      <c r="K318" s="166"/>
      <c r="L318" s="35"/>
      <c r="M318" s="197"/>
      <c r="N318" s="198"/>
      <c r="O318" s="199"/>
      <c r="P318" s="35"/>
      <c r="Q318" s="178"/>
      <c r="R318" s="35"/>
      <c r="S318" s="181"/>
      <c r="T318" s="35"/>
      <c r="U318" s="184"/>
      <c r="V318" s="35"/>
      <c r="W318" s="187"/>
      <c r="X318" s="35"/>
      <c r="Y318" s="35"/>
      <c r="Z318" s="35"/>
      <c r="AA318" s="35"/>
      <c r="AB318" s="181"/>
      <c r="AC318" s="35"/>
      <c r="AD318" s="147"/>
      <c r="AE318" s="148"/>
      <c r="AF318" s="149"/>
      <c r="AG318" s="57"/>
      <c r="AH318" s="43"/>
    </row>
    <row r="319" spans="1:34" x14ac:dyDescent="0.25">
      <c r="A319" s="34"/>
      <c r="B319" s="35"/>
      <c r="C319" s="56" t="s">
        <v>96</v>
      </c>
      <c r="D319" s="35"/>
      <c r="E319" s="191"/>
      <c r="F319" s="192"/>
      <c r="G319" s="35"/>
      <c r="H319" s="161"/>
      <c r="I319" s="162"/>
      <c r="J319" s="35"/>
      <c r="K319" s="166"/>
      <c r="L319" s="35"/>
      <c r="M319" s="197"/>
      <c r="N319" s="198"/>
      <c r="O319" s="199"/>
      <c r="P319" s="35"/>
      <c r="Q319" s="178"/>
      <c r="R319" s="35"/>
      <c r="S319" s="181"/>
      <c r="T319" s="35"/>
      <c r="U319" s="184"/>
      <c r="V319" s="35"/>
      <c r="W319" s="187"/>
      <c r="X319" s="35"/>
      <c r="Y319" s="35"/>
      <c r="Z319" s="35"/>
      <c r="AA319" s="35"/>
      <c r="AB319" s="181"/>
      <c r="AC319" s="35"/>
      <c r="AD319" s="147"/>
      <c r="AE319" s="148"/>
      <c r="AF319" s="149"/>
      <c r="AG319" s="57"/>
      <c r="AH319" s="43"/>
    </row>
    <row r="320" spans="1:34" x14ac:dyDescent="0.25">
      <c r="A320" s="34"/>
      <c r="B320" s="35"/>
      <c r="C320" s="56"/>
      <c r="D320" s="35"/>
      <c r="E320" s="191"/>
      <c r="F320" s="192"/>
      <c r="G320" s="35"/>
      <c r="H320" s="161"/>
      <c r="I320" s="162"/>
      <c r="J320" s="35"/>
      <c r="K320" s="166"/>
      <c r="L320" s="35"/>
      <c r="M320" s="197"/>
      <c r="N320" s="198"/>
      <c r="O320" s="199"/>
      <c r="P320" s="35"/>
      <c r="Q320" s="178"/>
      <c r="R320" s="35"/>
      <c r="S320" s="181"/>
      <c r="T320" s="35"/>
      <c r="U320" s="184"/>
      <c r="V320" s="35"/>
      <c r="W320" s="187"/>
      <c r="X320" s="35"/>
      <c r="Y320" s="35"/>
      <c r="Z320" s="35"/>
      <c r="AA320" s="35"/>
      <c r="AB320" s="181"/>
      <c r="AC320" s="35"/>
      <c r="AD320" s="147"/>
      <c r="AE320" s="148"/>
      <c r="AF320" s="149"/>
      <c r="AG320" s="57"/>
      <c r="AH320" s="43"/>
    </row>
    <row r="321" spans="1:34" x14ac:dyDescent="0.25">
      <c r="A321" s="34"/>
      <c r="B321" s="35"/>
      <c r="C321" s="56"/>
      <c r="D321" s="35"/>
      <c r="E321" s="191"/>
      <c r="F321" s="192"/>
      <c r="G321" s="35"/>
      <c r="H321" s="161"/>
      <c r="I321" s="162"/>
      <c r="J321" s="35"/>
      <c r="K321" s="166"/>
      <c r="L321" s="35"/>
      <c r="M321" s="197"/>
      <c r="N321" s="198"/>
      <c r="O321" s="199"/>
      <c r="P321" s="35"/>
      <c r="Q321" s="178"/>
      <c r="R321" s="35"/>
      <c r="S321" s="181"/>
      <c r="T321" s="35"/>
      <c r="U321" s="184"/>
      <c r="V321" s="35"/>
      <c r="W321" s="187"/>
      <c r="X321" s="35"/>
      <c r="Y321" s="35"/>
      <c r="Z321" s="35"/>
      <c r="AA321" s="35"/>
      <c r="AB321" s="181"/>
      <c r="AC321" s="35"/>
      <c r="AD321" s="147"/>
      <c r="AE321" s="148"/>
      <c r="AF321" s="149"/>
      <c r="AG321" s="57"/>
      <c r="AH321" s="43"/>
    </row>
    <row r="322" spans="1:34" x14ac:dyDescent="0.25">
      <c r="A322" s="34"/>
      <c r="B322" s="35"/>
      <c r="C322" s="56"/>
      <c r="D322" s="35"/>
      <c r="E322" s="191"/>
      <c r="F322" s="192"/>
      <c r="G322" s="35"/>
      <c r="H322" s="161"/>
      <c r="I322" s="162"/>
      <c r="J322" s="35"/>
      <c r="K322" s="166"/>
      <c r="L322" s="35"/>
      <c r="M322" s="197"/>
      <c r="N322" s="198"/>
      <c r="O322" s="199"/>
      <c r="P322" s="35"/>
      <c r="Q322" s="178"/>
      <c r="R322" s="35"/>
      <c r="S322" s="181"/>
      <c r="T322" s="35"/>
      <c r="U322" s="184"/>
      <c r="V322" s="35"/>
      <c r="W322" s="187"/>
      <c r="X322" s="35"/>
      <c r="Y322" s="35"/>
      <c r="Z322" s="35"/>
      <c r="AA322" s="35"/>
      <c r="AB322" s="181"/>
      <c r="AC322" s="35"/>
      <c r="AD322" s="147"/>
      <c r="AE322" s="148"/>
      <c r="AF322" s="149"/>
      <c r="AG322" s="57"/>
      <c r="AH322" s="43"/>
    </row>
    <row r="323" spans="1:34" x14ac:dyDescent="0.25">
      <c r="A323" s="34"/>
      <c r="B323" s="35"/>
      <c r="C323" s="56"/>
      <c r="D323" s="35"/>
      <c r="E323" s="191"/>
      <c r="F323" s="192"/>
      <c r="G323" s="35"/>
      <c r="H323" s="161"/>
      <c r="I323" s="162"/>
      <c r="J323" s="35"/>
      <c r="K323" s="166"/>
      <c r="L323" s="35"/>
      <c r="M323" s="197"/>
      <c r="N323" s="198"/>
      <c r="O323" s="199"/>
      <c r="P323" s="35"/>
      <c r="Q323" s="178"/>
      <c r="R323" s="35"/>
      <c r="S323" s="181"/>
      <c r="T323" s="35"/>
      <c r="U323" s="184"/>
      <c r="V323" s="35"/>
      <c r="W323" s="187"/>
      <c r="X323" s="35"/>
      <c r="Y323" s="35"/>
      <c r="Z323" s="35"/>
      <c r="AA323" s="35"/>
      <c r="AB323" s="181"/>
      <c r="AC323" s="35"/>
      <c r="AD323" s="147"/>
      <c r="AE323" s="148"/>
      <c r="AF323" s="149"/>
      <c r="AG323" s="57"/>
      <c r="AH323" s="43"/>
    </row>
    <row r="324" spans="1:34" x14ac:dyDescent="0.25">
      <c r="A324" s="34"/>
      <c r="B324" s="35"/>
      <c r="C324" s="56"/>
      <c r="D324" s="35"/>
      <c r="E324" s="191"/>
      <c r="F324" s="192"/>
      <c r="G324" s="35"/>
      <c r="H324" s="161"/>
      <c r="I324" s="162"/>
      <c r="J324" s="35"/>
      <c r="K324" s="166"/>
      <c r="L324" s="35"/>
      <c r="M324" s="197"/>
      <c r="N324" s="198"/>
      <c r="O324" s="199"/>
      <c r="P324" s="35"/>
      <c r="Q324" s="178"/>
      <c r="R324" s="35"/>
      <c r="S324" s="181"/>
      <c r="T324" s="35"/>
      <c r="U324" s="184"/>
      <c r="V324" s="35"/>
      <c r="W324" s="187"/>
      <c r="X324" s="35"/>
      <c r="Y324" s="35"/>
      <c r="Z324" s="35"/>
      <c r="AA324" s="35"/>
      <c r="AB324" s="181"/>
      <c r="AC324" s="35"/>
      <c r="AD324" s="147"/>
      <c r="AE324" s="148"/>
      <c r="AF324" s="149"/>
      <c r="AG324" s="57"/>
      <c r="AH324" s="43"/>
    </row>
    <row r="325" spans="1:34" x14ac:dyDescent="0.25">
      <c r="A325" s="34"/>
      <c r="B325" s="35"/>
      <c r="C325" s="56"/>
      <c r="D325" s="35"/>
      <c r="E325" s="191"/>
      <c r="F325" s="192"/>
      <c r="G325" s="35"/>
      <c r="H325" s="161"/>
      <c r="I325" s="162"/>
      <c r="J325" s="35"/>
      <c r="K325" s="166"/>
      <c r="L325" s="35"/>
      <c r="M325" s="197"/>
      <c r="N325" s="198"/>
      <c r="O325" s="199"/>
      <c r="P325" s="35"/>
      <c r="Q325" s="178"/>
      <c r="R325" s="35"/>
      <c r="S325" s="181"/>
      <c r="T325" s="35"/>
      <c r="U325" s="184"/>
      <c r="V325" s="35"/>
      <c r="W325" s="187"/>
      <c r="X325" s="35"/>
      <c r="Y325" s="35"/>
      <c r="Z325" s="35"/>
      <c r="AA325" s="35"/>
      <c r="AB325" s="181"/>
      <c r="AC325" s="35"/>
      <c r="AD325" s="147"/>
      <c r="AE325" s="148"/>
      <c r="AF325" s="149"/>
      <c r="AG325" s="57"/>
      <c r="AH325" s="43"/>
    </row>
    <row r="326" spans="1:34" x14ac:dyDescent="0.25">
      <c r="A326" s="34"/>
      <c r="B326" s="35"/>
      <c r="C326" s="56"/>
      <c r="D326" s="35"/>
      <c r="E326" s="191"/>
      <c r="F326" s="192"/>
      <c r="G326" s="35"/>
      <c r="H326" s="161"/>
      <c r="I326" s="162"/>
      <c r="J326" s="35"/>
      <c r="K326" s="166"/>
      <c r="L326" s="35"/>
      <c r="M326" s="197"/>
      <c r="N326" s="198"/>
      <c r="O326" s="199"/>
      <c r="P326" s="35"/>
      <c r="Q326" s="178"/>
      <c r="R326" s="35"/>
      <c r="S326" s="181"/>
      <c r="T326" s="35"/>
      <c r="U326" s="184"/>
      <c r="V326" s="35"/>
      <c r="W326" s="187"/>
      <c r="X326" s="35"/>
      <c r="Y326" s="35"/>
      <c r="Z326" s="35"/>
      <c r="AA326" s="35"/>
      <c r="AB326" s="181"/>
      <c r="AC326" s="35"/>
      <c r="AD326" s="147"/>
      <c r="AE326" s="148"/>
      <c r="AF326" s="149"/>
      <c r="AG326" s="57"/>
      <c r="AH326" s="43"/>
    </row>
    <row r="327" spans="1:34" x14ac:dyDescent="0.25">
      <c r="A327" s="34"/>
      <c r="B327" s="35"/>
      <c r="C327" s="56"/>
      <c r="D327" s="35"/>
      <c r="E327" s="193"/>
      <c r="F327" s="194"/>
      <c r="G327" s="35"/>
      <c r="H327" s="163"/>
      <c r="I327" s="164"/>
      <c r="J327" s="35"/>
      <c r="K327" s="167"/>
      <c r="L327" s="35"/>
      <c r="M327" s="200"/>
      <c r="N327" s="201"/>
      <c r="O327" s="202"/>
      <c r="P327" s="35"/>
      <c r="Q327" s="179"/>
      <c r="R327" s="35"/>
      <c r="S327" s="182"/>
      <c r="T327" s="35"/>
      <c r="U327" s="185"/>
      <c r="V327" s="35"/>
      <c r="W327" s="188"/>
      <c r="X327" s="35"/>
      <c r="Y327" s="35"/>
      <c r="Z327" s="35"/>
      <c r="AA327" s="35"/>
      <c r="AB327" s="182"/>
      <c r="AC327" s="35"/>
      <c r="AD327" s="150"/>
      <c r="AE327" s="151"/>
      <c r="AF327" s="152"/>
      <c r="AG327" s="57"/>
      <c r="AH327" s="43"/>
    </row>
    <row r="328" spans="1:34" ht="15.75" thickBot="1" x14ac:dyDescent="0.3">
      <c r="A328" s="34"/>
      <c r="B328" s="35"/>
      <c r="C328" s="71"/>
      <c r="D328" s="72"/>
      <c r="E328" s="72"/>
      <c r="F328" s="72"/>
      <c r="G328" s="72"/>
      <c r="H328" s="72"/>
      <c r="I328" s="72"/>
      <c r="J328" s="72"/>
      <c r="K328" s="72"/>
      <c r="L328" s="72"/>
      <c r="M328" s="72"/>
      <c r="N328" s="72"/>
      <c r="O328" s="72"/>
      <c r="P328" s="72"/>
      <c r="Q328" s="88"/>
      <c r="R328" s="72"/>
      <c r="S328" s="72"/>
      <c r="T328" s="72"/>
      <c r="U328" s="89"/>
      <c r="V328" s="72"/>
      <c r="W328" s="90"/>
      <c r="X328" s="72"/>
      <c r="Y328" s="72"/>
      <c r="Z328" s="72"/>
      <c r="AA328" s="72"/>
      <c r="AB328" s="72"/>
      <c r="AC328" s="72"/>
      <c r="AD328" s="72"/>
      <c r="AE328" s="72"/>
      <c r="AF328" s="72"/>
      <c r="AG328" s="77"/>
      <c r="AH328" s="43"/>
    </row>
    <row r="329" spans="1:34" x14ac:dyDescent="0.25">
      <c r="A329" s="34"/>
      <c r="B329" s="35"/>
      <c r="C329" s="49"/>
      <c r="D329" s="50"/>
      <c r="E329" s="51"/>
      <c r="F329" s="51"/>
      <c r="G329" s="51" t="s">
        <v>0</v>
      </c>
      <c r="H329" s="51"/>
      <c r="I329" s="51"/>
      <c r="J329" s="51" t="s">
        <v>1</v>
      </c>
      <c r="K329" s="51"/>
      <c r="L329" s="51" t="s">
        <v>2</v>
      </c>
      <c r="M329" s="51"/>
      <c r="N329" s="51"/>
      <c r="O329" s="51"/>
      <c r="P329" s="51" t="s">
        <v>3</v>
      </c>
      <c r="Q329" s="52"/>
      <c r="R329" s="51" t="s">
        <v>5</v>
      </c>
      <c r="S329" s="51"/>
      <c r="T329" s="51" t="s">
        <v>4</v>
      </c>
      <c r="U329" s="53"/>
      <c r="V329" s="51" t="s">
        <v>6</v>
      </c>
      <c r="W329" s="54"/>
      <c r="X329" s="51"/>
      <c r="Y329" s="51"/>
      <c r="Z329" s="51"/>
      <c r="AA329" s="51" t="s">
        <v>7</v>
      </c>
      <c r="AB329" s="42"/>
      <c r="AC329" s="51" t="s">
        <v>8</v>
      </c>
      <c r="AD329" s="51"/>
      <c r="AE329" s="51"/>
      <c r="AF329" s="51"/>
      <c r="AG329" s="55"/>
      <c r="AH329" s="43"/>
    </row>
    <row r="330" spans="1:34" x14ac:dyDescent="0.25">
      <c r="A330" s="34"/>
      <c r="B330" s="35"/>
      <c r="C330" s="56"/>
      <c r="D330" s="35"/>
      <c r="E330" s="153"/>
      <c r="F330" s="154"/>
      <c r="G330" s="35"/>
      <c r="H330" s="159" t="s">
        <v>9</v>
      </c>
      <c r="I330" s="160"/>
      <c r="J330" s="35"/>
      <c r="K330" s="165">
        <v>64</v>
      </c>
      <c r="L330" s="35"/>
      <c r="M330" s="168" t="s">
        <v>101</v>
      </c>
      <c r="N330" s="195"/>
      <c r="O330" s="196"/>
      <c r="P330" s="35"/>
      <c r="Q330" s="177"/>
      <c r="R330" s="35"/>
      <c r="S330" s="180"/>
      <c r="T330" s="35"/>
      <c r="U330" s="183"/>
      <c r="V330" s="35"/>
      <c r="W330" s="186">
        <f>SUM(K330*U330)</f>
        <v>0</v>
      </c>
      <c r="X330" s="35"/>
      <c r="Y330" s="35"/>
      <c r="Z330" s="35"/>
      <c r="AA330" s="35"/>
      <c r="AB330" s="180"/>
      <c r="AC330" s="35"/>
      <c r="AD330" s="144"/>
      <c r="AE330" s="145"/>
      <c r="AF330" s="146"/>
      <c r="AG330" s="57"/>
      <c r="AH330" s="43"/>
    </row>
    <row r="331" spans="1:34" x14ac:dyDescent="0.25">
      <c r="A331" s="34"/>
      <c r="B331" s="35"/>
      <c r="C331" s="56"/>
      <c r="D331" s="35"/>
      <c r="E331" s="155"/>
      <c r="F331" s="156"/>
      <c r="G331" s="35"/>
      <c r="H331" s="161"/>
      <c r="I331" s="162"/>
      <c r="J331" s="35"/>
      <c r="K331" s="166"/>
      <c r="L331" s="35"/>
      <c r="M331" s="197"/>
      <c r="N331" s="198"/>
      <c r="O331" s="199"/>
      <c r="P331" s="35"/>
      <c r="Q331" s="178"/>
      <c r="R331" s="35"/>
      <c r="S331" s="181"/>
      <c r="T331" s="35"/>
      <c r="U331" s="184"/>
      <c r="V331" s="35"/>
      <c r="W331" s="187"/>
      <c r="X331" s="35"/>
      <c r="Y331" s="35"/>
      <c r="Z331" s="35"/>
      <c r="AA331" s="35"/>
      <c r="AB331" s="181"/>
      <c r="AC331" s="35"/>
      <c r="AD331" s="147"/>
      <c r="AE331" s="148"/>
      <c r="AF331" s="149"/>
      <c r="AG331" s="57"/>
      <c r="AH331" s="43"/>
    </row>
    <row r="332" spans="1:34" x14ac:dyDescent="0.25">
      <c r="A332" s="34"/>
      <c r="B332" s="35"/>
      <c r="C332" s="58"/>
      <c r="D332" s="35"/>
      <c r="E332" s="155"/>
      <c r="F332" s="156"/>
      <c r="G332" s="35"/>
      <c r="H332" s="161"/>
      <c r="I332" s="162"/>
      <c r="J332" s="35"/>
      <c r="K332" s="166"/>
      <c r="L332" s="35"/>
      <c r="M332" s="197"/>
      <c r="N332" s="198"/>
      <c r="O332" s="199"/>
      <c r="P332" s="35"/>
      <c r="Q332" s="178"/>
      <c r="R332" s="35"/>
      <c r="S332" s="181"/>
      <c r="T332" s="35"/>
      <c r="U332" s="184"/>
      <c r="V332" s="35"/>
      <c r="W332" s="187"/>
      <c r="X332" s="35"/>
      <c r="Y332" s="35"/>
      <c r="Z332" s="35"/>
      <c r="AA332" s="35"/>
      <c r="AB332" s="181"/>
      <c r="AC332" s="35"/>
      <c r="AD332" s="147"/>
      <c r="AE332" s="148"/>
      <c r="AF332" s="149"/>
      <c r="AG332" s="57"/>
      <c r="AH332" s="43"/>
    </row>
    <row r="333" spans="1:34" x14ac:dyDescent="0.25">
      <c r="A333" s="34"/>
      <c r="B333" s="35"/>
      <c r="C333" s="56" t="s">
        <v>39</v>
      </c>
      <c r="D333" s="35"/>
      <c r="E333" s="155"/>
      <c r="F333" s="156"/>
      <c r="G333" s="35"/>
      <c r="H333" s="161"/>
      <c r="I333" s="162"/>
      <c r="J333" s="35"/>
      <c r="K333" s="166"/>
      <c r="L333" s="35"/>
      <c r="M333" s="197"/>
      <c r="N333" s="198"/>
      <c r="O333" s="199"/>
      <c r="P333" s="35"/>
      <c r="Q333" s="178"/>
      <c r="R333" s="35"/>
      <c r="S333" s="181"/>
      <c r="T333" s="35"/>
      <c r="U333" s="184"/>
      <c r="V333" s="35"/>
      <c r="W333" s="187"/>
      <c r="X333" s="35"/>
      <c r="Y333" s="35"/>
      <c r="Z333" s="35"/>
      <c r="AA333" s="35"/>
      <c r="AB333" s="181"/>
      <c r="AC333" s="35"/>
      <c r="AD333" s="147"/>
      <c r="AE333" s="148"/>
      <c r="AF333" s="149"/>
      <c r="AG333" s="57"/>
      <c r="AH333" s="43"/>
    </row>
    <row r="334" spans="1:34" x14ac:dyDescent="0.25">
      <c r="A334" s="34"/>
      <c r="B334" s="35"/>
      <c r="C334" s="56" t="s">
        <v>40</v>
      </c>
      <c r="D334" s="35"/>
      <c r="E334" s="155"/>
      <c r="F334" s="156"/>
      <c r="G334" s="35"/>
      <c r="H334" s="161"/>
      <c r="I334" s="162"/>
      <c r="J334" s="35"/>
      <c r="K334" s="166"/>
      <c r="L334" s="35"/>
      <c r="M334" s="197"/>
      <c r="N334" s="198"/>
      <c r="O334" s="199"/>
      <c r="P334" s="35"/>
      <c r="Q334" s="178"/>
      <c r="R334" s="35"/>
      <c r="S334" s="181"/>
      <c r="T334" s="35"/>
      <c r="U334" s="184"/>
      <c r="V334" s="35"/>
      <c r="W334" s="187"/>
      <c r="X334" s="35"/>
      <c r="Y334" s="35"/>
      <c r="Z334" s="35"/>
      <c r="AA334" s="35"/>
      <c r="AB334" s="181"/>
      <c r="AC334" s="35"/>
      <c r="AD334" s="147"/>
      <c r="AE334" s="148"/>
      <c r="AF334" s="149"/>
      <c r="AG334" s="57"/>
      <c r="AH334" s="43"/>
    </row>
    <row r="335" spans="1:34" ht="57.6" customHeight="1" x14ac:dyDescent="0.25">
      <c r="A335" s="34"/>
      <c r="B335" s="35"/>
      <c r="C335" s="87" t="s">
        <v>42</v>
      </c>
      <c r="D335" s="35"/>
      <c r="E335" s="155"/>
      <c r="F335" s="156"/>
      <c r="G335" s="35"/>
      <c r="H335" s="161"/>
      <c r="I335" s="162"/>
      <c r="J335" s="35"/>
      <c r="K335" s="166"/>
      <c r="L335" s="35"/>
      <c r="M335" s="197"/>
      <c r="N335" s="198"/>
      <c r="O335" s="199"/>
      <c r="P335" s="35"/>
      <c r="Q335" s="178"/>
      <c r="R335" s="35"/>
      <c r="S335" s="181"/>
      <c r="T335" s="35"/>
      <c r="U335" s="184"/>
      <c r="V335" s="35"/>
      <c r="W335" s="187"/>
      <c r="X335" s="35"/>
      <c r="Y335" s="35"/>
      <c r="Z335" s="35"/>
      <c r="AA335" s="35"/>
      <c r="AB335" s="181"/>
      <c r="AC335" s="35"/>
      <c r="AD335" s="147"/>
      <c r="AE335" s="148"/>
      <c r="AF335" s="149"/>
      <c r="AG335" s="57"/>
      <c r="AH335" s="43"/>
    </row>
    <row r="336" spans="1:34" ht="18.95" customHeight="1" x14ac:dyDescent="0.25">
      <c r="A336" s="34"/>
      <c r="B336" s="35"/>
      <c r="C336" s="56"/>
      <c r="D336" s="35"/>
      <c r="E336" s="157"/>
      <c r="F336" s="158"/>
      <c r="G336" s="35"/>
      <c r="H336" s="163"/>
      <c r="I336" s="164"/>
      <c r="J336" s="35"/>
      <c r="K336" s="167"/>
      <c r="L336" s="35"/>
      <c r="M336" s="200"/>
      <c r="N336" s="201"/>
      <c r="O336" s="202"/>
      <c r="P336" s="35"/>
      <c r="Q336" s="179"/>
      <c r="R336" s="35"/>
      <c r="S336" s="182"/>
      <c r="T336" s="35"/>
      <c r="U336" s="185"/>
      <c r="V336" s="35"/>
      <c r="W336" s="188"/>
      <c r="X336" s="35"/>
      <c r="Y336" s="35"/>
      <c r="Z336" s="35"/>
      <c r="AA336" s="35"/>
      <c r="AB336" s="182"/>
      <c r="AC336" s="35"/>
      <c r="AD336" s="150"/>
      <c r="AE336" s="151"/>
      <c r="AF336" s="152"/>
      <c r="AG336" s="57"/>
      <c r="AH336" s="43"/>
    </row>
    <row r="337" spans="1:34" x14ac:dyDescent="0.25">
      <c r="A337" s="34"/>
      <c r="B337" s="35"/>
      <c r="C337" s="56"/>
      <c r="D337" s="47"/>
      <c r="E337" s="47"/>
      <c r="F337" s="35"/>
      <c r="G337" s="35" t="s">
        <v>0</v>
      </c>
      <c r="H337" s="35"/>
      <c r="I337" s="35"/>
      <c r="J337" s="35" t="s">
        <v>1</v>
      </c>
      <c r="K337" s="35"/>
      <c r="L337" s="35" t="s">
        <v>2</v>
      </c>
      <c r="M337" s="35"/>
      <c r="N337" s="35"/>
      <c r="O337" s="35"/>
      <c r="P337" s="35" t="s">
        <v>3</v>
      </c>
      <c r="Q337" s="39"/>
      <c r="R337" s="35" t="s">
        <v>5</v>
      </c>
      <c r="S337" s="35"/>
      <c r="T337" s="35" t="s">
        <v>4</v>
      </c>
      <c r="U337" s="40"/>
      <c r="V337" s="35" t="s">
        <v>6</v>
      </c>
      <c r="W337" s="41"/>
      <c r="X337" s="35"/>
      <c r="Y337" s="35"/>
      <c r="Z337" s="35"/>
      <c r="AA337" s="35" t="s">
        <v>7</v>
      </c>
      <c r="AB337" s="42"/>
      <c r="AC337" s="35" t="s">
        <v>8</v>
      </c>
      <c r="AD337" s="35"/>
      <c r="AE337" s="35"/>
      <c r="AF337" s="35"/>
      <c r="AG337" s="57"/>
      <c r="AH337" s="43"/>
    </row>
    <row r="338" spans="1:34" ht="12.6" customHeight="1" x14ac:dyDescent="0.25">
      <c r="A338" s="34"/>
      <c r="B338" s="35"/>
      <c r="C338" s="56"/>
      <c r="D338" s="35"/>
      <c r="E338" s="189"/>
      <c r="F338" s="190"/>
      <c r="G338" s="35"/>
      <c r="H338" s="159" t="s">
        <v>9</v>
      </c>
      <c r="I338" s="160"/>
      <c r="J338" s="35"/>
      <c r="K338" s="165">
        <v>64</v>
      </c>
      <c r="L338" s="35"/>
      <c r="M338" s="168" t="s">
        <v>102</v>
      </c>
      <c r="N338" s="195"/>
      <c r="O338" s="196"/>
      <c r="P338" s="35"/>
      <c r="Q338" s="177"/>
      <c r="R338" s="35"/>
      <c r="S338" s="180"/>
      <c r="T338" s="35"/>
      <c r="U338" s="183"/>
      <c r="V338" s="35"/>
      <c r="W338" s="186">
        <f>SUM(K338*U338)</f>
        <v>0</v>
      </c>
      <c r="X338" s="35"/>
      <c r="Y338" s="35"/>
      <c r="Z338" s="35"/>
      <c r="AA338" s="35"/>
      <c r="AB338" s="180"/>
      <c r="AC338" s="35"/>
      <c r="AD338" s="203"/>
      <c r="AE338" s="145"/>
      <c r="AF338" s="146"/>
      <c r="AG338" s="57"/>
      <c r="AH338" s="43"/>
    </row>
    <row r="339" spans="1:34" x14ac:dyDescent="0.25">
      <c r="A339" s="34"/>
      <c r="B339" s="35"/>
      <c r="C339" s="58"/>
      <c r="D339" s="35"/>
      <c r="E339" s="191"/>
      <c r="F339" s="192"/>
      <c r="G339" s="35"/>
      <c r="H339" s="161"/>
      <c r="I339" s="162"/>
      <c r="J339" s="35"/>
      <c r="K339" s="166"/>
      <c r="L339" s="35"/>
      <c r="M339" s="197"/>
      <c r="N339" s="198"/>
      <c r="O339" s="199"/>
      <c r="P339" s="35"/>
      <c r="Q339" s="178"/>
      <c r="R339" s="35"/>
      <c r="S339" s="181"/>
      <c r="T339" s="35"/>
      <c r="U339" s="184"/>
      <c r="V339" s="35"/>
      <c r="W339" s="187"/>
      <c r="X339" s="35"/>
      <c r="Y339" s="35"/>
      <c r="Z339" s="35"/>
      <c r="AA339" s="35"/>
      <c r="AB339" s="181"/>
      <c r="AC339" s="35"/>
      <c r="AD339" s="147"/>
      <c r="AE339" s="148"/>
      <c r="AF339" s="149"/>
      <c r="AG339" s="57"/>
      <c r="AH339" s="43"/>
    </row>
    <row r="340" spans="1:34" x14ac:dyDescent="0.25">
      <c r="A340" s="34"/>
      <c r="B340" s="35"/>
      <c r="C340" s="56"/>
      <c r="D340" s="35"/>
      <c r="E340" s="191"/>
      <c r="F340" s="192"/>
      <c r="G340" s="35"/>
      <c r="H340" s="161"/>
      <c r="I340" s="162"/>
      <c r="J340" s="35"/>
      <c r="K340" s="166"/>
      <c r="L340" s="35"/>
      <c r="M340" s="197"/>
      <c r="N340" s="198"/>
      <c r="O340" s="199"/>
      <c r="P340" s="35"/>
      <c r="Q340" s="178"/>
      <c r="R340" s="35"/>
      <c r="S340" s="181"/>
      <c r="T340" s="35"/>
      <c r="U340" s="184"/>
      <c r="V340" s="35"/>
      <c r="W340" s="187"/>
      <c r="X340" s="35"/>
      <c r="Y340" s="35"/>
      <c r="Z340" s="35"/>
      <c r="AA340" s="35"/>
      <c r="AB340" s="181"/>
      <c r="AC340" s="35"/>
      <c r="AD340" s="147"/>
      <c r="AE340" s="148"/>
      <c r="AF340" s="149"/>
      <c r="AG340" s="57"/>
      <c r="AH340" s="43"/>
    </row>
    <row r="341" spans="1:34" x14ac:dyDescent="0.25">
      <c r="A341" s="34"/>
      <c r="B341" s="35"/>
      <c r="C341" s="56" t="s">
        <v>41</v>
      </c>
      <c r="D341" s="35"/>
      <c r="E341" s="191"/>
      <c r="F341" s="192"/>
      <c r="G341" s="35"/>
      <c r="H341" s="161"/>
      <c r="I341" s="162"/>
      <c r="J341" s="35"/>
      <c r="K341" s="166"/>
      <c r="L341" s="35"/>
      <c r="M341" s="197"/>
      <c r="N341" s="198"/>
      <c r="O341" s="199"/>
      <c r="P341" s="35"/>
      <c r="Q341" s="178"/>
      <c r="R341" s="35"/>
      <c r="S341" s="181"/>
      <c r="T341" s="35"/>
      <c r="U341" s="184"/>
      <c r="V341" s="35"/>
      <c r="W341" s="187"/>
      <c r="X341" s="35"/>
      <c r="Y341" s="35"/>
      <c r="Z341" s="35"/>
      <c r="AA341" s="35"/>
      <c r="AB341" s="181"/>
      <c r="AC341" s="35"/>
      <c r="AD341" s="147"/>
      <c r="AE341" s="148"/>
      <c r="AF341" s="149"/>
      <c r="AG341" s="57"/>
      <c r="AH341" s="43"/>
    </row>
    <row r="342" spans="1:34" x14ac:dyDescent="0.25">
      <c r="A342" s="34"/>
      <c r="B342" s="35"/>
      <c r="C342" s="56" t="s">
        <v>43</v>
      </c>
      <c r="D342" s="35"/>
      <c r="E342" s="191"/>
      <c r="F342" s="192"/>
      <c r="G342" s="35"/>
      <c r="H342" s="161"/>
      <c r="I342" s="162"/>
      <c r="J342" s="35"/>
      <c r="K342" s="166"/>
      <c r="L342" s="35"/>
      <c r="M342" s="197"/>
      <c r="N342" s="198"/>
      <c r="O342" s="199"/>
      <c r="P342" s="35"/>
      <c r="Q342" s="178"/>
      <c r="R342" s="35"/>
      <c r="S342" s="181"/>
      <c r="T342" s="35"/>
      <c r="U342" s="184"/>
      <c r="V342" s="35"/>
      <c r="W342" s="187"/>
      <c r="X342" s="35"/>
      <c r="Y342" s="35"/>
      <c r="Z342" s="35"/>
      <c r="AA342" s="35"/>
      <c r="AB342" s="181"/>
      <c r="AC342" s="35"/>
      <c r="AD342" s="147"/>
      <c r="AE342" s="148"/>
      <c r="AF342" s="149"/>
      <c r="AG342" s="57"/>
      <c r="AH342" s="43"/>
    </row>
    <row r="343" spans="1:34" x14ac:dyDescent="0.25">
      <c r="A343" s="34"/>
      <c r="B343" s="35"/>
      <c r="C343" s="56"/>
      <c r="D343" s="35"/>
      <c r="E343" s="191"/>
      <c r="F343" s="192"/>
      <c r="G343" s="35"/>
      <c r="H343" s="161"/>
      <c r="I343" s="162"/>
      <c r="J343" s="35"/>
      <c r="K343" s="166"/>
      <c r="L343" s="35"/>
      <c r="M343" s="197"/>
      <c r="N343" s="198"/>
      <c r="O343" s="199"/>
      <c r="P343" s="35"/>
      <c r="Q343" s="178"/>
      <c r="R343" s="35"/>
      <c r="S343" s="181"/>
      <c r="T343" s="35"/>
      <c r="U343" s="184"/>
      <c r="V343" s="35"/>
      <c r="W343" s="187"/>
      <c r="X343" s="35"/>
      <c r="Y343" s="35"/>
      <c r="Z343" s="35"/>
      <c r="AA343" s="35"/>
      <c r="AB343" s="181"/>
      <c r="AC343" s="35"/>
      <c r="AD343" s="147"/>
      <c r="AE343" s="148"/>
      <c r="AF343" s="149"/>
      <c r="AG343" s="57"/>
      <c r="AH343" s="43"/>
    </row>
    <row r="344" spans="1:34" x14ac:dyDescent="0.25">
      <c r="A344" s="34"/>
      <c r="B344" s="35"/>
      <c r="C344" s="56"/>
      <c r="D344" s="35"/>
      <c r="E344" s="191"/>
      <c r="F344" s="192"/>
      <c r="G344" s="35"/>
      <c r="H344" s="161"/>
      <c r="I344" s="162"/>
      <c r="J344" s="35"/>
      <c r="K344" s="166"/>
      <c r="L344" s="35"/>
      <c r="M344" s="197"/>
      <c r="N344" s="198"/>
      <c r="O344" s="199"/>
      <c r="P344" s="35"/>
      <c r="Q344" s="178"/>
      <c r="R344" s="35"/>
      <c r="S344" s="181"/>
      <c r="T344" s="35"/>
      <c r="U344" s="184"/>
      <c r="V344" s="35"/>
      <c r="W344" s="187"/>
      <c r="X344" s="35"/>
      <c r="Y344" s="35"/>
      <c r="Z344" s="35"/>
      <c r="AA344" s="35"/>
      <c r="AB344" s="181"/>
      <c r="AC344" s="35"/>
      <c r="AD344" s="147"/>
      <c r="AE344" s="148"/>
      <c r="AF344" s="149"/>
      <c r="AG344" s="57"/>
      <c r="AH344" s="43"/>
    </row>
    <row r="345" spans="1:34" x14ac:dyDescent="0.25">
      <c r="A345" s="34"/>
      <c r="B345" s="35"/>
      <c r="C345" s="56"/>
      <c r="D345" s="35"/>
      <c r="E345" s="191"/>
      <c r="F345" s="192"/>
      <c r="G345" s="35"/>
      <c r="H345" s="161"/>
      <c r="I345" s="162"/>
      <c r="J345" s="35"/>
      <c r="K345" s="166"/>
      <c r="L345" s="35"/>
      <c r="M345" s="197"/>
      <c r="N345" s="198"/>
      <c r="O345" s="199"/>
      <c r="P345" s="35"/>
      <c r="Q345" s="178"/>
      <c r="R345" s="35"/>
      <c r="S345" s="181"/>
      <c r="T345" s="35"/>
      <c r="U345" s="184"/>
      <c r="V345" s="35"/>
      <c r="W345" s="187"/>
      <c r="X345" s="35"/>
      <c r="Y345" s="35"/>
      <c r="Z345" s="35"/>
      <c r="AA345" s="35"/>
      <c r="AB345" s="181"/>
      <c r="AC345" s="35"/>
      <c r="AD345" s="147"/>
      <c r="AE345" s="148"/>
      <c r="AF345" s="149"/>
      <c r="AG345" s="57"/>
      <c r="AH345" s="43"/>
    </row>
    <row r="346" spans="1:34" x14ac:dyDescent="0.25">
      <c r="A346" s="34"/>
      <c r="B346" s="35"/>
      <c r="C346" s="56"/>
      <c r="D346" s="35"/>
      <c r="E346" s="191"/>
      <c r="F346" s="192"/>
      <c r="G346" s="35"/>
      <c r="H346" s="161"/>
      <c r="I346" s="162"/>
      <c r="J346" s="35"/>
      <c r="K346" s="166"/>
      <c r="L346" s="35"/>
      <c r="M346" s="197"/>
      <c r="N346" s="198"/>
      <c r="O346" s="199"/>
      <c r="P346" s="35"/>
      <c r="Q346" s="178"/>
      <c r="R346" s="35"/>
      <c r="S346" s="181"/>
      <c r="T346" s="35"/>
      <c r="U346" s="184"/>
      <c r="V346" s="35"/>
      <c r="W346" s="187"/>
      <c r="X346" s="35"/>
      <c r="Y346" s="35"/>
      <c r="Z346" s="35"/>
      <c r="AA346" s="35"/>
      <c r="AB346" s="181"/>
      <c r="AC346" s="35"/>
      <c r="AD346" s="147"/>
      <c r="AE346" s="148"/>
      <c r="AF346" s="149"/>
      <c r="AG346" s="57"/>
      <c r="AH346" s="43"/>
    </row>
    <row r="347" spans="1:34" x14ac:dyDescent="0.25">
      <c r="A347" s="34"/>
      <c r="B347" s="35"/>
      <c r="C347" s="56"/>
      <c r="D347" s="35"/>
      <c r="E347" s="191"/>
      <c r="F347" s="192"/>
      <c r="G347" s="35"/>
      <c r="H347" s="161"/>
      <c r="I347" s="162"/>
      <c r="J347" s="35"/>
      <c r="K347" s="166"/>
      <c r="L347" s="35"/>
      <c r="M347" s="197"/>
      <c r="N347" s="198"/>
      <c r="O347" s="199"/>
      <c r="P347" s="35"/>
      <c r="Q347" s="178"/>
      <c r="R347" s="35"/>
      <c r="S347" s="181"/>
      <c r="T347" s="35"/>
      <c r="U347" s="184"/>
      <c r="V347" s="35"/>
      <c r="W347" s="187"/>
      <c r="X347" s="35"/>
      <c r="Y347" s="35"/>
      <c r="Z347" s="35"/>
      <c r="AA347" s="35"/>
      <c r="AB347" s="181"/>
      <c r="AC347" s="35"/>
      <c r="AD347" s="147"/>
      <c r="AE347" s="148"/>
      <c r="AF347" s="149"/>
      <c r="AG347" s="57"/>
      <c r="AH347" s="43"/>
    </row>
    <row r="348" spans="1:34" x14ac:dyDescent="0.25">
      <c r="A348" s="34"/>
      <c r="B348" s="35"/>
      <c r="C348" s="56"/>
      <c r="D348" s="35"/>
      <c r="E348" s="191"/>
      <c r="F348" s="192"/>
      <c r="G348" s="35"/>
      <c r="H348" s="161"/>
      <c r="I348" s="162"/>
      <c r="J348" s="35"/>
      <c r="K348" s="166"/>
      <c r="L348" s="35"/>
      <c r="M348" s="197"/>
      <c r="N348" s="198"/>
      <c r="O348" s="199"/>
      <c r="P348" s="35"/>
      <c r="Q348" s="178"/>
      <c r="R348" s="35"/>
      <c r="S348" s="181"/>
      <c r="T348" s="35"/>
      <c r="U348" s="184"/>
      <c r="V348" s="35"/>
      <c r="W348" s="187"/>
      <c r="X348" s="35"/>
      <c r="Y348" s="35"/>
      <c r="Z348" s="35"/>
      <c r="AA348" s="35"/>
      <c r="AB348" s="181"/>
      <c r="AC348" s="35"/>
      <c r="AD348" s="147"/>
      <c r="AE348" s="148"/>
      <c r="AF348" s="149"/>
      <c r="AG348" s="57"/>
      <c r="AH348" s="43"/>
    </row>
    <row r="349" spans="1:34" x14ac:dyDescent="0.25">
      <c r="A349" s="34"/>
      <c r="B349" s="35"/>
      <c r="C349" s="56"/>
      <c r="D349" s="35"/>
      <c r="E349" s="191"/>
      <c r="F349" s="192"/>
      <c r="G349" s="35"/>
      <c r="H349" s="161"/>
      <c r="I349" s="162"/>
      <c r="J349" s="35"/>
      <c r="K349" s="166"/>
      <c r="L349" s="35"/>
      <c r="M349" s="197"/>
      <c r="N349" s="198"/>
      <c r="O349" s="199"/>
      <c r="P349" s="35"/>
      <c r="Q349" s="178"/>
      <c r="R349" s="35"/>
      <c r="S349" s="181"/>
      <c r="T349" s="35"/>
      <c r="U349" s="184"/>
      <c r="V349" s="35"/>
      <c r="W349" s="187"/>
      <c r="X349" s="35"/>
      <c r="Y349" s="35"/>
      <c r="Z349" s="35"/>
      <c r="AA349" s="35"/>
      <c r="AB349" s="181"/>
      <c r="AC349" s="35"/>
      <c r="AD349" s="147"/>
      <c r="AE349" s="148"/>
      <c r="AF349" s="149"/>
      <c r="AG349" s="57"/>
      <c r="AH349" s="43"/>
    </row>
    <row r="350" spans="1:34" x14ac:dyDescent="0.25">
      <c r="A350" s="34"/>
      <c r="B350" s="35"/>
      <c r="C350" s="56"/>
      <c r="D350" s="35"/>
      <c r="E350" s="193"/>
      <c r="F350" s="194"/>
      <c r="G350" s="35"/>
      <c r="H350" s="163"/>
      <c r="I350" s="164"/>
      <c r="J350" s="35"/>
      <c r="K350" s="167"/>
      <c r="L350" s="35"/>
      <c r="M350" s="200"/>
      <c r="N350" s="201"/>
      <c r="O350" s="202"/>
      <c r="P350" s="35"/>
      <c r="Q350" s="179"/>
      <c r="R350" s="35"/>
      <c r="S350" s="182"/>
      <c r="T350" s="35"/>
      <c r="U350" s="185"/>
      <c r="V350" s="35"/>
      <c r="W350" s="188"/>
      <c r="X350" s="35"/>
      <c r="Y350" s="35"/>
      <c r="Z350" s="35"/>
      <c r="AA350" s="35"/>
      <c r="AB350" s="182"/>
      <c r="AC350" s="35"/>
      <c r="AD350" s="150"/>
      <c r="AE350" s="151"/>
      <c r="AF350" s="152"/>
      <c r="AG350" s="57"/>
      <c r="AH350" s="43"/>
    </row>
    <row r="351" spans="1:34" x14ac:dyDescent="0.25">
      <c r="A351" s="34"/>
      <c r="B351" s="35"/>
      <c r="C351" s="56"/>
      <c r="D351" s="47"/>
      <c r="E351" s="47"/>
      <c r="F351" s="35"/>
      <c r="G351" s="35" t="s">
        <v>0</v>
      </c>
      <c r="H351" s="35"/>
      <c r="I351" s="35"/>
      <c r="J351" s="35" t="s">
        <v>1</v>
      </c>
      <c r="K351" s="35"/>
      <c r="L351" s="35" t="s">
        <v>2</v>
      </c>
      <c r="M351" s="35"/>
      <c r="N351" s="35"/>
      <c r="O351" s="35"/>
      <c r="P351" s="35" t="s">
        <v>3</v>
      </c>
      <c r="Q351" s="39"/>
      <c r="R351" s="35" t="s">
        <v>5</v>
      </c>
      <c r="S351" s="35"/>
      <c r="T351" s="35" t="s">
        <v>4</v>
      </c>
      <c r="U351" s="40"/>
      <c r="V351" s="35" t="s">
        <v>6</v>
      </c>
      <c r="W351" s="41"/>
      <c r="X351" s="35"/>
      <c r="Y351" s="35"/>
      <c r="Z351" s="35"/>
      <c r="AA351" s="35" t="s">
        <v>7</v>
      </c>
      <c r="AB351" s="42"/>
      <c r="AC351" s="35" t="s">
        <v>8</v>
      </c>
      <c r="AD351" s="35"/>
      <c r="AE351" s="35"/>
      <c r="AF351" s="35"/>
      <c r="AG351" s="57"/>
      <c r="AH351" s="43"/>
    </row>
    <row r="352" spans="1:34" x14ac:dyDescent="0.25">
      <c r="A352" s="34"/>
      <c r="B352" s="35"/>
      <c r="C352" s="56"/>
      <c r="D352" s="35"/>
      <c r="E352" s="189"/>
      <c r="F352" s="190"/>
      <c r="G352" s="35"/>
      <c r="H352" s="159" t="s">
        <v>9</v>
      </c>
      <c r="I352" s="160"/>
      <c r="J352" s="35"/>
      <c r="K352" s="165">
        <v>9</v>
      </c>
      <c r="L352" s="35"/>
      <c r="M352" s="168" t="s">
        <v>165</v>
      </c>
      <c r="N352" s="195"/>
      <c r="O352" s="196"/>
      <c r="P352" s="35"/>
      <c r="Q352" s="177"/>
      <c r="R352" s="35"/>
      <c r="S352" s="180"/>
      <c r="T352" s="35"/>
      <c r="U352" s="183"/>
      <c r="V352" s="35"/>
      <c r="W352" s="186">
        <f>SUM(K352*U352)</f>
        <v>0</v>
      </c>
      <c r="X352" s="35"/>
      <c r="Y352" s="35"/>
      <c r="Z352" s="35"/>
      <c r="AA352" s="35"/>
      <c r="AB352" s="180"/>
      <c r="AC352" s="35"/>
      <c r="AD352" s="203"/>
      <c r="AE352" s="145"/>
      <c r="AF352" s="146"/>
      <c r="AG352" s="57"/>
      <c r="AH352" s="43"/>
    </row>
    <row r="353" spans="1:34" x14ac:dyDescent="0.25">
      <c r="A353" s="34"/>
      <c r="B353" s="35"/>
      <c r="C353" s="56"/>
      <c r="D353" s="35"/>
      <c r="E353" s="191"/>
      <c r="F353" s="192"/>
      <c r="G353" s="35"/>
      <c r="H353" s="161"/>
      <c r="I353" s="162"/>
      <c r="J353" s="35"/>
      <c r="K353" s="166"/>
      <c r="L353" s="35"/>
      <c r="M353" s="197"/>
      <c r="N353" s="198"/>
      <c r="O353" s="199"/>
      <c r="P353" s="35"/>
      <c r="Q353" s="178"/>
      <c r="R353" s="35"/>
      <c r="S353" s="181"/>
      <c r="T353" s="35"/>
      <c r="U353" s="184"/>
      <c r="V353" s="35"/>
      <c r="W353" s="187"/>
      <c r="X353" s="35"/>
      <c r="Y353" s="35"/>
      <c r="Z353" s="35"/>
      <c r="AA353" s="35"/>
      <c r="AB353" s="181"/>
      <c r="AC353" s="35"/>
      <c r="AD353" s="147"/>
      <c r="AE353" s="148"/>
      <c r="AF353" s="149"/>
      <c r="AG353" s="57"/>
      <c r="AH353" s="43"/>
    </row>
    <row r="354" spans="1:34" ht="30" x14ac:dyDescent="0.25">
      <c r="A354" s="34"/>
      <c r="B354" s="35"/>
      <c r="C354" s="87" t="s">
        <v>44</v>
      </c>
      <c r="D354" s="35"/>
      <c r="E354" s="191"/>
      <c r="F354" s="192"/>
      <c r="G354" s="35"/>
      <c r="H354" s="161"/>
      <c r="I354" s="162"/>
      <c r="J354" s="35"/>
      <c r="K354" s="166"/>
      <c r="L354" s="35"/>
      <c r="M354" s="197"/>
      <c r="N354" s="198"/>
      <c r="O354" s="199"/>
      <c r="P354" s="35"/>
      <c r="Q354" s="178"/>
      <c r="R354" s="35"/>
      <c r="S354" s="181"/>
      <c r="T354" s="35"/>
      <c r="U354" s="184"/>
      <c r="V354" s="35"/>
      <c r="W354" s="187"/>
      <c r="X354" s="35"/>
      <c r="Y354" s="35"/>
      <c r="Z354" s="35"/>
      <c r="AA354" s="35"/>
      <c r="AB354" s="181"/>
      <c r="AC354" s="35"/>
      <c r="AD354" s="147"/>
      <c r="AE354" s="148"/>
      <c r="AF354" s="149"/>
      <c r="AG354" s="57"/>
      <c r="AH354" s="43"/>
    </row>
    <row r="355" spans="1:34" x14ac:dyDescent="0.25">
      <c r="A355" s="34"/>
      <c r="B355" s="35"/>
      <c r="C355" s="56" t="s">
        <v>45</v>
      </c>
      <c r="D355" s="35"/>
      <c r="E355" s="191"/>
      <c r="F355" s="192"/>
      <c r="G355" s="35"/>
      <c r="H355" s="161"/>
      <c r="I355" s="162"/>
      <c r="J355" s="35"/>
      <c r="K355" s="166"/>
      <c r="L355" s="35"/>
      <c r="M355" s="197"/>
      <c r="N355" s="198"/>
      <c r="O355" s="199"/>
      <c r="P355" s="35"/>
      <c r="Q355" s="178"/>
      <c r="R355" s="35"/>
      <c r="S355" s="181"/>
      <c r="T355" s="35"/>
      <c r="U355" s="184"/>
      <c r="V355" s="35"/>
      <c r="W355" s="187"/>
      <c r="X355" s="35"/>
      <c r="Y355" s="35"/>
      <c r="Z355" s="35"/>
      <c r="AA355" s="35"/>
      <c r="AB355" s="181"/>
      <c r="AC355" s="35"/>
      <c r="AD355" s="147"/>
      <c r="AE355" s="148"/>
      <c r="AF355" s="149"/>
      <c r="AG355" s="57"/>
      <c r="AH355" s="43"/>
    </row>
    <row r="356" spans="1:34" x14ac:dyDescent="0.25">
      <c r="A356" s="34"/>
      <c r="B356" s="35"/>
      <c r="C356" s="56"/>
      <c r="D356" s="35"/>
      <c r="E356" s="191"/>
      <c r="F356" s="192"/>
      <c r="G356" s="35"/>
      <c r="H356" s="161"/>
      <c r="I356" s="162"/>
      <c r="J356" s="35"/>
      <c r="K356" s="166"/>
      <c r="L356" s="35"/>
      <c r="M356" s="197"/>
      <c r="N356" s="198"/>
      <c r="O356" s="199"/>
      <c r="P356" s="35"/>
      <c r="Q356" s="178"/>
      <c r="R356" s="35"/>
      <c r="S356" s="181"/>
      <c r="T356" s="35"/>
      <c r="U356" s="184"/>
      <c r="V356" s="35"/>
      <c r="W356" s="187"/>
      <c r="X356" s="35"/>
      <c r="Y356" s="35"/>
      <c r="Z356" s="35"/>
      <c r="AA356" s="35"/>
      <c r="AB356" s="181"/>
      <c r="AC356" s="35"/>
      <c r="AD356" s="147"/>
      <c r="AE356" s="148"/>
      <c r="AF356" s="149"/>
      <c r="AG356" s="57"/>
      <c r="AH356" s="43"/>
    </row>
    <row r="357" spans="1:34" x14ac:dyDescent="0.25">
      <c r="A357" s="34"/>
      <c r="B357" s="35"/>
      <c r="C357" s="56"/>
      <c r="D357" s="35"/>
      <c r="E357" s="191"/>
      <c r="F357" s="192"/>
      <c r="G357" s="35"/>
      <c r="H357" s="161"/>
      <c r="I357" s="162"/>
      <c r="J357" s="35"/>
      <c r="K357" s="166"/>
      <c r="L357" s="35"/>
      <c r="M357" s="197"/>
      <c r="N357" s="198"/>
      <c r="O357" s="199"/>
      <c r="P357" s="35"/>
      <c r="Q357" s="178"/>
      <c r="R357" s="35"/>
      <c r="S357" s="181"/>
      <c r="T357" s="35"/>
      <c r="U357" s="184"/>
      <c r="V357" s="35"/>
      <c r="W357" s="187"/>
      <c r="X357" s="35"/>
      <c r="Y357" s="35"/>
      <c r="Z357" s="35"/>
      <c r="AA357" s="35"/>
      <c r="AB357" s="181"/>
      <c r="AC357" s="35"/>
      <c r="AD357" s="147"/>
      <c r="AE357" s="148"/>
      <c r="AF357" s="149"/>
      <c r="AG357" s="57"/>
      <c r="AH357" s="43"/>
    </row>
    <row r="358" spans="1:34" x14ac:dyDescent="0.25">
      <c r="A358" s="34"/>
      <c r="B358" s="35"/>
      <c r="C358" s="56"/>
      <c r="D358" s="35"/>
      <c r="E358" s="191"/>
      <c r="F358" s="192"/>
      <c r="G358" s="35"/>
      <c r="H358" s="161"/>
      <c r="I358" s="162"/>
      <c r="J358" s="35"/>
      <c r="K358" s="166"/>
      <c r="L358" s="35"/>
      <c r="M358" s="197"/>
      <c r="N358" s="198"/>
      <c r="O358" s="199"/>
      <c r="P358" s="35"/>
      <c r="Q358" s="178"/>
      <c r="R358" s="35"/>
      <c r="S358" s="181"/>
      <c r="T358" s="35"/>
      <c r="U358" s="184"/>
      <c r="V358" s="35"/>
      <c r="W358" s="187"/>
      <c r="X358" s="35"/>
      <c r="Y358" s="35"/>
      <c r="Z358" s="35"/>
      <c r="AA358" s="35"/>
      <c r="AB358" s="181"/>
      <c r="AC358" s="35"/>
      <c r="AD358" s="147"/>
      <c r="AE358" s="148"/>
      <c r="AF358" s="149"/>
      <c r="AG358" s="57"/>
      <c r="AH358" s="43"/>
    </row>
    <row r="359" spans="1:34" x14ac:dyDescent="0.25">
      <c r="A359" s="34"/>
      <c r="B359" s="35"/>
      <c r="C359" s="56"/>
      <c r="D359" s="35"/>
      <c r="E359" s="191"/>
      <c r="F359" s="192"/>
      <c r="G359" s="35"/>
      <c r="H359" s="161"/>
      <c r="I359" s="162"/>
      <c r="J359" s="35"/>
      <c r="K359" s="166"/>
      <c r="L359" s="35"/>
      <c r="M359" s="197"/>
      <c r="N359" s="198"/>
      <c r="O359" s="199"/>
      <c r="P359" s="35"/>
      <c r="Q359" s="178"/>
      <c r="R359" s="35"/>
      <c r="S359" s="181"/>
      <c r="T359" s="35"/>
      <c r="U359" s="184"/>
      <c r="V359" s="35"/>
      <c r="W359" s="187"/>
      <c r="X359" s="35"/>
      <c r="Y359" s="35"/>
      <c r="Z359" s="35"/>
      <c r="AA359" s="35"/>
      <c r="AB359" s="181"/>
      <c r="AC359" s="35"/>
      <c r="AD359" s="147"/>
      <c r="AE359" s="148"/>
      <c r="AF359" s="149"/>
      <c r="AG359" s="57"/>
      <c r="AH359" s="43"/>
    </row>
    <row r="360" spans="1:34" x14ac:dyDescent="0.25">
      <c r="A360" s="34"/>
      <c r="B360" s="35"/>
      <c r="C360" s="56"/>
      <c r="D360" s="35"/>
      <c r="E360" s="191"/>
      <c r="F360" s="192"/>
      <c r="G360" s="35"/>
      <c r="H360" s="161"/>
      <c r="I360" s="162"/>
      <c r="J360" s="35"/>
      <c r="K360" s="166"/>
      <c r="L360" s="35"/>
      <c r="M360" s="197"/>
      <c r="N360" s="198"/>
      <c r="O360" s="199"/>
      <c r="P360" s="35"/>
      <c r="Q360" s="178"/>
      <c r="R360" s="35"/>
      <c r="S360" s="181"/>
      <c r="T360" s="35"/>
      <c r="U360" s="184"/>
      <c r="V360" s="35"/>
      <c r="W360" s="187"/>
      <c r="X360" s="35"/>
      <c r="Y360" s="35"/>
      <c r="Z360" s="35"/>
      <c r="AA360" s="35"/>
      <c r="AB360" s="181"/>
      <c r="AC360" s="35"/>
      <c r="AD360" s="147"/>
      <c r="AE360" s="148"/>
      <c r="AF360" s="149"/>
      <c r="AG360" s="57"/>
      <c r="AH360" s="43"/>
    </row>
    <row r="361" spans="1:34" x14ac:dyDescent="0.25">
      <c r="A361" s="34"/>
      <c r="B361" s="35"/>
      <c r="C361" s="56"/>
      <c r="D361" s="35"/>
      <c r="E361" s="191"/>
      <c r="F361" s="192"/>
      <c r="G361" s="35"/>
      <c r="H361" s="161"/>
      <c r="I361" s="162"/>
      <c r="J361" s="35"/>
      <c r="K361" s="166"/>
      <c r="L361" s="35"/>
      <c r="M361" s="197"/>
      <c r="N361" s="198"/>
      <c r="O361" s="199"/>
      <c r="P361" s="35"/>
      <c r="Q361" s="178"/>
      <c r="R361" s="35"/>
      <c r="S361" s="181"/>
      <c r="T361" s="35"/>
      <c r="U361" s="184"/>
      <c r="V361" s="35"/>
      <c r="W361" s="187"/>
      <c r="X361" s="35"/>
      <c r="Y361" s="35"/>
      <c r="Z361" s="35"/>
      <c r="AA361" s="35"/>
      <c r="AB361" s="181"/>
      <c r="AC361" s="35"/>
      <c r="AD361" s="147"/>
      <c r="AE361" s="148"/>
      <c r="AF361" s="149"/>
      <c r="AG361" s="57"/>
      <c r="AH361" s="43"/>
    </row>
    <row r="362" spans="1:34" x14ac:dyDescent="0.25">
      <c r="A362" s="34"/>
      <c r="B362" s="35"/>
      <c r="C362" s="56"/>
      <c r="D362" s="35"/>
      <c r="E362" s="191"/>
      <c r="F362" s="192"/>
      <c r="G362" s="35"/>
      <c r="H362" s="161"/>
      <c r="I362" s="162"/>
      <c r="J362" s="35"/>
      <c r="K362" s="166"/>
      <c r="L362" s="35"/>
      <c r="M362" s="197"/>
      <c r="N362" s="198"/>
      <c r="O362" s="199"/>
      <c r="P362" s="35"/>
      <c r="Q362" s="178"/>
      <c r="R362" s="35"/>
      <c r="S362" s="181"/>
      <c r="T362" s="35"/>
      <c r="U362" s="184"/>
      <c r="V362" s="35"/>
      <c r="W362" s="187"/>
      <c r="X362" s="35"/>
      <c r="Y362" s="35"/>
      <c r="Z362" s="35"/>
      <c r="AA362" s="35"/>
      <c r="AB362" s="181"/>
      <c r="AC362" s="35"/>
      <c r="AD362" s="147"/>
      <c r="AE362" s="148"/>
      <c r="AF362" s="149"/>
      <c r="AG362" s="57"/>
      <c r="AH362" s="43"/>
    </row>
    <row r="363" spans="1:34" x14ac:dyDescent="0.25">
      <c r="A363" s="34"/>
      <c r="B363" s="35"/>
      <c r="C363" s="56"/>
      <c r="D363" s="35"/>
      <c r="E363" s="191"/>
      <c r="F363" s="192"/>
      <c r="G363" s="35"/>
      <c r="H363" s="161"/>
      <c r="I363" s="162"/>
      <c r="J363" s="35"/>
      <c r="K363" s="166"/>
      <c r="L363" s="35"/>
      <c r="M363" s="197"/>
      <c r="N363" s="198"/>
      <c r="O363" s="199"/>
      <c r="P363" s="35"/>
      <c r="Q363" s="178"/>
      <c r="R363" s="35"/>
      <c r="S363" s="181"/>
      <c r="T363" s="35"/>
      <c r="U363" s="184"/>
      <c r="V363" s="35"/>
      <c r="W363" s="187"/>
      <c r="X363" s="35"/>
      <c r="Y363" s="35"/>
      <c r="Z363" s="35"/>
      <c r="AA363" s="35"/>
      <c r="AB363" s="181"/>
      <c r="AC363" s="35"/>
      <c r="AD363" s="147"/>
      <c r="AE363" s="148"/>
      <c r="AF363" s="149"/>
      <c r="AG363" s="57"/>
      <c r="AH363" s="43"/>
    </row>
    <row r="364" spans="1:34" x14ac:dyDescent="0.25">
      <c r="A364" s="34"/>
      <c r="B364" s="35"/>
      <c r="C364" s="56"/>
      <c r="D364" s="35"/>
      <c r="E364" s="193"/>
      <c r="F364" s="194"/>
      <c r="G364" s="35"/>
      <c r="H364" s="163"/>
      <c r="I364" s="164"/>
      <c r="J364" s="35"/>
      <c r="K364" s="167"/>
      <c r="L364" s="35"/>
      <c r="M364" s="200"/>
      <c r="N364" s="201"/>
      <c r="O364" s="202"/>
      <c r="P364" s="35"/>
      <c r="Q364" s="179"/>
      <c r="R364" s="35"/>
      <c r="S364" s="182"/>
      <c r="T364" s="35"/>
      <c r="U364" s="185"/>
      <c r="V364" s="35"/>
      <c r="W364" s="188"/>
      <c r="X364" s="35"/>
      <c r="Y364" s="35"/>
      <c r="Z364" s="35"/>
      <c r="AA364" s="35"/>
      <c r="AB364" s="182"/>
      <c r="AC364" s="35"/>
      <c r="AD364" s="150"/>
      <c r="AE364" s="151"/>
      <c r="AF364" s="152"/>
      <c r="AG364" s="57"/>
      <c r="AH364" s="43"/>
    </row>
    <row r="365" spans="1:34" ht="15.75" thickBot="1" x14ac:dyDescent="0.3">
      <c r="A365" s="34"/>
      <c r="B365" s="35"/>
      <c r="C365" s="71"/>
      <c r="D365" s="72"/>
      <c r="E365" s="72"/>
      <c r="F365" s="72"/>
      <c r="G365" s="72"/>
      <c r="H365" s="72"/>
      <c r="I365" s="72"/>
      <c r="J365" s="72"/>
      <c r="K365" s="72"/>
      <c r="L365" s="72"/>
      <c r="M365" s="72"/>
      <c r="N365" s="72"/>
      <c r="O365" s="72"/>
      <c r="P365" s="72"/>
      <c r="Q365" s="88"/>
      <c r="R365" s="72"/>
      <c r="S365" s="72"/>
      <c r="T365" s="72"/>
      <c r="U365" s="89"/>
      <c r="V365" s="72"/>
      <c r="W365" s="90"/>
      <c r="X365" s="72"/>
      <c r="Y365" s="72"/>
      <c r="Z365" s="72"/>
      <c r="AA365" s="72"/>
      <c r="AB365" s="72"/>
      <c r="AC365" s="72"/>
      <c r="AD365" s="72"/>
      <c r="AE365" s="72"/>
      <c r="AF365" s="72"/>
      <c r="AG365" s="77"/>
      <c r="AH365" s="43"/>
    </row>
    <row r="366" spans="1:34" x14ac:dyDescent="0.25">
      <c r="A366" s="34"/>
      <c r="B366" s="35"/>
      <c r="C366" s="49"/>
      <c r="D366" s="50"/>
      <c r="E366" s="51"/>
      <c r="F366" s="51"/>
      <c r="G366" s="51" t="s">
        <v>0</v>
      </c>
      <c r="H366" s="51"/>
      <c r="I366" s="51"/>
      <c r="J366" s="51" t="s">
        <v>1</v>
      </c>
      <c r="K366" s="51"/>
      <c r="L366" s="51" t="s">
        <v>2</v>
      </c>
      <c r="M366" s="51"/>
      <c r="N366" s="51"/>
      <c r="O366" s="51"/>
      <c r="P366" s="51" t="s">
        <v>3</v>
      </c>
      <c r="Q366" s="52"/>
      <c r="R366" s="51" t="s">
        <v>5</v>
      </c>
      <c r="S366" s="51"/>
      <c r="T366" s="51" t="s">
        <v>4</v>
      </c>
      <c r="U366" s="53"/>
      <c r="V366" s="51" t="s">
        <v>6</v>
      </c>
      <c r="W366" s="54"/>
      <c r="X366" s="51"/>
      <c r="Y366" s="51"/>
      <c r="Z366" s="51"/>
      <c r="AA366" s="51" t="s">
        <v>7</v>
      </c>
      <c r="AB366" s="42"/>
      <c r="AC366" s="51" t="s">
        <v>8</v>
      </c>
      <c r="AD366" s="51"/>
      <c r="AE366" s="51"/>
      <c r="AF366" s="51"/>
      <c r="AG366" s="55"/>
      <c r="AH366" s="43"/>
    </row>
    <row r="367" spans="1:34" x14ac:dyDescent="0.25">
      <c r="A367" s="34"/>
      <c r="B367" s="35"/>
      <c r="C367" s="56"/>
      <c r="D367" s="35"/>
      <c r="E367" s="153"/>
      <c r="F367" s="154"/>
      <c r="G367" s="35"/>
      <c r="H367" s="159" t="s">
        <v>9</v>
      </c>
      <c r="I367" s="160"/>
      <c r="J367" s="35"/>
      <c r="K367" s="165">
        <v>33</v>
      </c>
      <c r="L367" s="35"/>
      <c r="M367" s="168" t="s">
        <v>108</v>
      </c>
      <c r="N367" s="195"/>
      <c r="O367" s="196"/>
      <c r="P367" s="35"/>
      <c r="Q367" s="177"/>
      <c r="R367" s="35"/>
      <c r="S367" s="180"/>
      <c r="T367" s="35"/>
      <c r="U367" s="183"/>
      <c r="V367" s="35"/>
      <c r="W367" s="186">
        <f>SUM(K367*U367)</f>
        <v>0</v>
      </c>
      <c r="X367" s="35"/>
      <c r="Y367" s="35"/>
      <c r="Z367" s="35"/>
      <c r="AA367" s="35"/>
      <c r="AB367" s="180"/>
      <c r="AC367" s="35"/>
      <c r="AD367" s="144"/>
      <c r="AE367" s="145"/>
      <c r="AF367" s="146"/>
      <c r="AG367" s="57"/>
      <c r="AH367" s="43"/>
    </row>
    <row r="368" spans="1:34" x14ac:dyDescent="0.25">
      <c r="A368" s="34"/>
      <c r="B368" s="35"/>
      <c r="C368" s="56" t="s">
        <v>46</v>
      </c>
      <c r="D368" s="35"/>
      <c r="E368" s="155"/>
      <c r="F368" s="156"/>
      <c r="G368" s="35"/>
      <c r="H368" s="161"/>
      <c r="I368" s="162"/>
      <c r="J368" s="35"/>
      <c r="K368" s="166"/>
      <c r="L368" s="35"/>
      <c r="M368" s="197"/>
      <c r="N368" s="198"/>
      <c r="O368" s="199"/>
      <c r="P368" s="35"/>
      <c r="Q368" s="178"/>
      <c r="R368" s="35"/>
      <c r="S368" s="181"/>
      <c r="T368" s="35"/>
      <c r="U368" s="184"/>
      <c r="V368" s="35"/>
      <c r="W368" s="187"/>
      <c r="X368" s="35"/>
      <c r="Y368" s="35"/>
      <c r="Z368" s="35"/>
      <c r="AA368" s="35"/>
      <c r="AB368" s="181"/>
      <c r="AC368" s="35"/>
      <c r="AD368" s="147"/>
      <c r="AE368" s="148"/>
      <c r="AF368" s="149"/>
      <c r="AG368" s="57"/>
      <c r="AH368" s="43"/>
    </row>
    <row r="369" spans="1:34" x14ac:dyDescent="0.25">
      <c r="A369" s="34"/>
      <c r="B369" s="35"/>
      <c r="C369" s="56" t="s">
        <v>47</v>
      </c>
      <c r="D369" s="35"/>
      <c r="E369" s="155"/>
      <c r="F369" s="156"/>
      <c r="G369" s="35"/>
      <c r="H369" s="161"/>
      <c r="I369" s="162"/>
      <c r="J369" s="35"/>
      <c r="K369" s="166"/>
      <c r="L369" s="35"/>
      <c r="M369" s="197"/>
      <c r="N369" s="198"/>
      <c r="O369" s="199"/>
      <c r="P369" s="35"/>
      <c r="Q369" s="178"/>
      <c r="R369" s="35"/>
      <c r="S369" s="181"/>
      <c r="T369" s="35"/>
      <c r="U369" s="184"/>
      <c r="V369" s="35"/>
      <c r="W369" s="187"/>
      <c r="X369" s="35"/>
      <c r="Y369" s="35"/>
      <c r="Z369" s="35"/>
      <c r="AA369" s="35"/>
      <c r="AB369" s="181"/>
      <c r="AC369" s="35"/>
      <c r="AD369" s="147"/>
      <c r="AE369" s="148"/>
      <c r="AF369" s="149"/>
      <c r="AG369" s="57"/>
      <c r="AH369" s="43"/>
    </row>
    <row r="370" spans="1:34" x14ac:dyDescent="0.25">
      <c r="A370" s="34"/>
      <c r="B370" s="35"/>
      <c r="C370" s="56" t="s">
        <v>48</v>
      </c>
      <c r="D370" s="35"/>
      <c r="E370" s="155"/>
      <c r="F370" s="156"/>
      <c r="G370" s="35"/>
      <c r="H370" s="161"/>
      <c r="I370" s="162"/>
      <c r="J370" s="35"/>
      <c r="K370" s="166"/>
      <c r="L370" s="35"/>
      <c r="M370" s="197"/>
      <c r="N370" s="198"/>
      <c r="O370" s="199"/>
      <c r="P370" s="35"/>
      <c r="Q370" s="178"/>
      <c r="R370" s="35"/>
      <c r="S370" s="181"/>
      <c r="T370" s="35"/>
      <c r="U370" s="184"/>
      <c r="V370" s="35"/>
      <c r="W370" s="187"/>
      <c r="X370" s="35"/>
      <c r="Y370" s="35"/>
      <c r="Z370" s="35"/>
      <c r="AA370" s="35"/>
      <c r="AB370" s="181"/>
      <c r="AC370" s="35"/>
      <c r="AD370" s="147"/>
      <c r="AE370" s="148"/>
      <c r="AF370" s="149"/>
      <c r="AG370" s="57"/>
      <c r="AH370" s="43"/>
    </row>
    <row r="371" spans="1:34" x14ac:dyDescent="0.25">
      <c r="A371" s="34"/>
      <c r="B371" s="35"/>
      <c r="C371" s="56"/>
      <c r="D371" s="35"/>
      <c r="E371" s="155"/>
      <c r="F371" s="156"/>
      <c r="G371" s="35"/>
      <c r="H371" s="161"/>
      <c r="I371" s="162"/>
      <c r="J371" s="35"/>
      <c r="K371" s="166"/>
      <c r="L371" s="35"/>
      <c r="M371" s="197"/>
      <c r="N371" s="198"/>
      <c r="O371" s="199"/>
      <c r="P371" s="35"/>
      <c r="Q371" s="178"/>
      <c r="R371" s="35"/>
      <c r="S371" s="181"/>
      <c r="T371" s="35"/>
      <c r="U371" s="184"/>
      <c r="V371" s="35"/>
      <c r="W371" s="187"/>
      <c r="X371" s="35"/>
      <c r="Y371" s="35"/>
      <c r="Z371" s="35"/>
      <c r="AA371" s="35"/>
      <c r="AB371" s="181"/>
      <c r="AC371" s="35"/>
      <c r="AD371" s="147"/>
      <c r="AE371" s="148"/>
      <c r="AF371" s="149"/>
      <c r="AG371" s="57"/>
      <c r="AH371" s="43"/>
    </row>
    <row r="372" spans="1:34" ht="101.45" customHeight="1" x14ac:dyDescent="0.25">
      <c r="A372" s="34"/>
      <c r="B372" s="35"/>
      <c r="C372" s="56"/>
      <c r="D372" s="35"/>
      <c r="E372" s="155"/>
      <c r="F372" s="156"/>
      <c r="G372" s="35"/>
      <c r="H372" s="161"/>
      <c r="I372" s="162"/>
      <c r="J372" s="35"/>
      <c r="K372" s="166"/>
      <c r="L372" s="35"/>
      <c r="M372" s="197"/>
      <c r="N372" s="198"/>
      <c r="O372" s="199"/>
      <c r="P372" s="35"/>
      <c r="Q372" s="178"/>
      <c r="R372" s="35"/>
      <c r="S372" s="181"/>
      <c r="T372" s="35"/>
      <c r="U372" s="184"/>
      <c r="V372" s="35"/>
      <c r="W372" s="187"/>
      <c r="X372" s="35"/>
      <c r="Y372" s="35"/>
      <c r="Z372" s="35"/>
      <c r="AA372" s="35"/>
      <c r="AB372" s="181"/>
      <c r="AC372" s="35"/>
      <c r="AD372" s="147"/>
      <c r="AE372" s="148"/>
      <c r="AF372" s="149"/>
      <c r="AG372" s="57"/>
      <c r="AH372" s="43"/>
    </row>
    <row r="373" spans="1:34" ht="18.95" customHeight="1" x14ac:dyDescent="0.25">
      <c r="A373" s="34"/>
      <c r="B373" s="35"/>
      <c r="C373" s="56"/>
      <c r="D373" s="35"/>
      <c r="E373" s="157"/>
      <c r="F373" s="158"/>
      <c r="G373" s="35"/>
      <c r="H373" s="163"/>
      <c r="I373" s="164"/>
      <c r="J373" s="35"/>
      <c r="K373" s="167"/>
      <c r="L373" s="35"/>
      <c r="M373" s="200"/>
      <c r="N373" s="201"/>
      <c r="O373" s="202"/>
      <c r="P373" s="35"/>
      <c r="Q373" s="179"/>
      <c r="R373" s="35"/>
      <c r="S373" s="182"/>
      <c r="T373" s="35"/>
      <c r="U373" s="185"/>
      <c r="V373" s="35"/>
      <c r="W373" s="188"/>
      <c r="X373" s="35"/>
      <c r="Y373" s="35"/>
      <c r="Z373" s="35"/>
      <c r="AA373" s="35"/>
      <c r="AB373" s="182"/>
      <c r="AC373" s="35"/>
      <c r="AD373" s="150"/>
      <c r="AE373" s="151"/>
      <c r="AF373" s="152"/>
      <c r="AG373" s="57"/>
      <c r="AH373" s="43"/>
    </row>
    <row r="374" spans="1:34" x14ac:dyDescent="0.25">
      <c r="A374" s="34"/>
      <c r="B374" s="35"/>
      <c r="C374" s="56"/>
      <c r="D374" s="47"/>
      <c r="E374" s="47"/>
      <c r="F374" s="35"/>
      <c r="G374" s="35" t="s">
        <v>0</v>
      </c>
      <c r="H374" s="35"/>
      <c r="I374" s="35"/>
      <c r="J374" s="35" t="s">
        <v>1</v>
      </c>
      <c r="K374" s="35"/>
      <c r="L374" s="35" t="s">
        <v>2</v>
      </c>
      <c r="M374" s="35"/>
      <c r="N374" s="35"/>
      <c r="O374" s="35"/>
      <c r="P374" s="35" t="s">
        <v>3</v>
      </c>
      <c r="Q374" s="39"/>
      <c r="R374" s="35" t="s">
        <v>5</v>
      </c>
      <c r="S374" s="35"/>
      <c r="T374" s="35" t="s">
        <v>4</v>
      </c>
      <c r="U374" s="40"/>
      <c r="V374" s="35" t="s">
        <v>6</v>
      </c>
      <c r="W374" s="41"/>
      <c r="X374" s="35"/>
      <c r="Y374" s="35"/>
      <c r="Z374" s="35"/>
      <c r="AA374" s="35" t="s">
        <v>7</v>
      </c>
      <c r="AB374" s="42"/>
      <c r="AC374" s="35" t="s">
        <v>8</v>
      </c>
      <c r="AD374" s="35"/>
      <c r="AE374" s="35"/>
      <c r="AF374" s="35"/>
      <c r="AG374" s="57"/>
      <c r="AH374" s="43"/>
    </row>
    <row r="375" spans="1:34" ht="12.6" customHeight="1" x14ac:dyDescent="0.25">
      <c r="A375" s="34"/>
      <c r="B375" s="35"/>
      <c r="C375" s="56"/>
      <c r="D375" s="35"/>
      <c r="E375" s="189"/>
      <c r="F375" s="190"/>
      <c r="G375" s="35"/>
      <c r="H375" s="159" t="s">
        <v>9</v>
      </c>
      <c r="I375" s="160"/>
      <c r="J375" s="35"/>
      <c r="K375" s="165">
        <v>21</v>
      </c>
      <c r="L375" s="35"/>
      <c r="M375" s="168" t="s">
        <v>109</v>
      </c>
      <c r="N375" s="195"/>
      <c r="O375" s="196"/>
      <c r="P375" s="35"/>
      <c r="Q375" s="177"/>
      <c r="R375" s="35"/>
      <c r="S375" s="180"/>
      <c r="T375" s="35"/>
      <c r="U375" s="183"/>
      <c r="V375" s="35"/>
      <c r="W375" s="186">
        <f>SUM(K375*U375)</f>
        <v>0</v>
      </c>
      <c r="X375" s="35"/>
      <c r="Y375" s="35"/>
      <c r="Z375" s="35"/>
      <c r="AA375" s="35"/>
      <c r="AB375" s="180"/>
      <c r="AC375" s="35"/>
      <c r="AD375" s="203"/>
      <c r="AE375" s="145"/>
      <c r="AF375" s="146"/>
      <c r="AG375" s="57"/>
      <c r="AH375" s="43"/>
    </row>
    <row r="376" spans="1:34" x14ac:dyDescent="0.25">
      <c r="A376" s="34"/>
      <c r="B376" s="35"/>
      <c r="C376" s="58"/>
      <c r="D376" s="35"/>
      <c r="E376" s="191"/>
      <c r="F376" s="192"/>
      <c r="G376" s="35"/>
      <c r="H376" s="161"/>
      <c r="I376" s="162"/>
      <c r="J376" s="35"/>
      <c r="K376" s="166"/>
      <c r="L376" s="35"/>
      <c r="M376" s="197"/>
      <c r="N376" s="198"/>
      <c r="O376" s="199"/>
      <c r="P376" s="35"/>
      <c r="Q376" s="178"/>
      <c r="R376" s="35"/>
      <c r="S376" s="181"/>
      <c r="T376" s="35"/>
      <c r="U376" s="184"/>
      <c r="V376" s="35"/>
      <c r="W376" s="187"/>
      <c r="X376" s="35"/>
      <c r="Y376" s="35"/>
      <c r="Z376" s="35"/>
      <c r="AA376" s="35"/>
      <c r="AB376" s="181"/>
      <c r="AC376" s="35"/>
      <c r="AD376" s="147"/>
      <c r="AE376" s="148"/>
      <c r="AF376" s="149"/>
      <c r="AG376" s="57"/>
      <c r="AH376" s="43"/>
    </row>
    <row r="377" spans="1:34" x14ac:dyDescent="0.25">
      <c r="A377" s="34"/>
      <c r="B377" s="35"/>
      <c r="C377" s="56" t="s">
        <v>46</v>
      </c>
      <c r="D377" s="35"/>
      <c r="E377" s="191"/>
      <c r="F377" s="192"/>
      <c r="G377" s="35"/>
      <c r="H377" s="161"/>
      <c r="I377" s="162"/>
      <c r="J377" s="35"/>
      <c r="K377" s="166"/>
      <c r="L377" s="35"/>
      <c r="M377" s="197"/>
      <c r="N377" s="198"/>
      <c r="O377" s="199"/>
      <c r="P377" s="35"/>
      <c r="Q377" s="178"/>
      <c r="R377" s="35"/>
      <c r="S377" s="181"/>
      <c r="T377" s="35"/>
      <c r="U377" s="184"/>
      <c r="V377" s="35"/>
      <c r="W377" s="187"/>
      <c r="X377" s="35"/>
      <c r="Y377" s="35"/>
      <c r="Z377" s="35"/>
      <c r="AA377" s="35"/>
      <c r="AB377" s="181"/>
      <c r="AC377" s="35"/>
      <c r="AD377" s="147"/>
      <c r="AE377" s="148"/>
      <c r="AF377" s="149"/>
      <c r="AG377" s="57"/>
      <c r="AH377" s="43"/>
    </row>
    <row r="378" spans="1:34" x14ac:dyDescent="0.25">
      <c r="A378" s="34"/>
      <c r="B378" s="35"/>
      <c r="C378" s="56" t="s">
        <v>47</v>
      </c>
      <c r="D378" s="35"/>
      <c r="E378" s="191"/>
      <c r="F378" s="192"/>
      <c r="G378" s="35"/>
      <c r="H378" s="161"/>
      <c r="I378" s="162"/>
      <c r="J378" s="35"/>
      <c r="K378" s="166"/>
      <c r="L378" s="35"/>
      <c r="M378" s="197"/>
      <c r="N378" s="198"/>
      <c r="O378" s="199"/>
      <c r="P378" s="35"/>
      <c r="Q378" s="178"/>
      <c r="R378" s="35"/>
      <c r="S378" s="181"/>
      <c r="T378" s="35"/>
      <c r="U378" s="184"/>
      <c r="V378" s="35"/>
      <c r="W378" s="187"/>
      <c r="X378" s="35"/>
      <c r="Y378" s="35"/>
      <c r="Z378" s="35"/>
      <c r="AA378" s="35"/>
      <c r="AB378" s="181"/>
      <c r="AC378" s="35"/>
      <c r="AD378" s="147"/>
      <c r="AE378" s="148"/>
      <c r="AF378" s="149"/>
      <c r="AG378" s="57"/>
      <c r="AH378" s="43"/>
    </row>
    <row r="379" spans="1:34" x14ac:dyDescent="0.25">
      <c r="A379" s="34"/>
      <c r="B379" s="35"/>
      <c r="C379" s="56" t="s">
        <v>49</v>
      </c>
      <c r="D379" s="35"/>
      <c r="E379" s="191"/>
      <c r="F379" s="192"/>
      <c r="G379" s="35"/>
      <c r="H379" s="161"/>
      <c r="I379" s="162"/>
      <c r="J379" s="35"/>
      <c r="K379" s="166"/>
      <c r="L379" s="35"/>
      <c r="M379" s="197"/>
      <c r="N379" s="198"/>
      <c r="O379" s="199"/>
      <c r="P379" s="35"/>
      <c r="Q379" s="178"/>
      <c r="R379" s="35"/>
      <c r="S379" s="181"/>
      <c r="T379" s="35"/>
      <c r="U379" s="184"/>
      <c r="V379" s="35"/>
      <c r="W379" s="187"/>
      <c r="X379" s="35"/>
      <c r="Y379" s="35"/>
      <c r="Z379" s="35"/>
      <c r="AA379" s="35"/>
      <c r="AB379" s="181"/>
      <c r="AC379" s="35"/>
      <c r="AD379" s="147"/>
      <c r="AE379" s="148"/>
      <c r="AF379" s="149"/>
      <c r="AG379" s="57"/>
      <c r="AH379" s="43"/>
    </row>
    <row r="380" spans="1:34" x14ac:dyDescent="0.25">
      <c r="A380" s="34"/>
      <c r="B380" s="35"/>
      <c r="C380" s="56"/>
      <c r="D380" s="35"/>
      <c r="E380" s="191"/>
      <c r="F380" s="192"/>
      <c r="G380" s="35"/>
      <c r="H380" s="161"/>
      <c r="I380" s="162"/>
      <c r="J380" s="35"/>
      <c r="K380" s="166"/>
      <c r="L380" s="35"/>
      <c r="M380" s="197"/>
      <c r="N380" s="198"/>
      <c r="O380" s="199"/>
      <c r="P380" s="35"/>
      <c r="Q380" s="178"/>
      <c r="R380" s="35"/>
      <c r="S380" s="181"/>
      <c r="T380" s="35"/>
      <c r="U380" s="184"/>
      <c r="V380" s="35"/>
      <c r="W380" s="187"/>
      <c r="X380" s="35"/>
      <c r="Y380" s="35"/>
      <c r="Z380" s="35"/>
      <c r="AA380" s="35"/>
      <c r="AB380" s="181"/>
      <c r="AC380" s="35"/>
      <c r="AD380" s="147"/>
      <c r="AE380" s="148"/>
      <c r="AF380" s="149"/>
      <c r="AG380" s="57"/>
      <c r="AH380" s="43"/>
    </row>
    <row r="381" spans="1:34" x14ac:dyDescent="0.25">
      <c r="A381" s="34"/>
      <c r="B381" s="35"/>
      <c r="C381" s="56"/>
      <c r="D381" s="35"/>
      <c r="E381" s="191"/>
      <c r="F381" s="192"/>
      <c r="G381" s="35"/>
      <c r="H381" s="161"/>
      <c r="I381" s="162"/>
      <c r="J381" s="35"/>
      <c r="K381" s="166"/>
      <c r="L381" s="35"/>
      <c r="M381" s="197"/>
      <c r="N381" s="198"/>
      <c r="O381" s="199"/>
      <c r="P381" s="35"/>
      <c r="Q381" s="178"/>
      <c r="R381" s="35"/>
      <c r="S381" s="181"/>
      <c r="T381" s="35"/>
      <c r="U381" s="184"/>
      <c r="V381" s="35"/>
      <c r="W381" s="187"/>
      <c r="X381" s="35"/>
      <c r="Y381" s="35"/>
      <c r="Z381" s="35"/>
      <c r="AA381" s="35"/>
      <c r="AB381" s="181"/>
      <c r="AC381" s="35"/>
      <c r="AD381" s="147"/>
      <c r="AE381" s="148"/>
      <c r="AF381" s="149"/>
      <c r="AG381" s="57"/>
      <c r="AH381" s="43"/>
    </row>
    <row r="382" spans="1:34" x14ac:dyDescent="0.25">
      <c r="A382" s="34"/>
      <c r="B382" s="35"/>
      <c r="C382" s="56"/>
      <c r="D382" s="35"/>
      <c r="E382" s="191"/>
      <c r="F382" s="192"/>
      <c r="G382" s="35"/>
      <c r="H382" s="161"/>
      <c r="I382" s="162"/>
      <c r="J382" s="35"/>
      <c r="K382" s="166"/>
      <c r="L382" s="35"/>
      <c r="M382" s="197"/>
      <c r="N382" s="198"/>
      <c r="O382" s="199"/>
      <c r="P382" s="35"/>
      <c r="Q382" s="178"/>
      <c r="R382" s="35"/>
      <c r="S382" s="181"/>
      <c r="T382" s="35"/>
      <c r="U382" s="184"/>
      <c r="V382" s="35"/>
      <c r="W382" s="187"/>
      <c r="X382" s="35"/>
      <c r="Y382" s="35"/>
      <c r="Z382" s="35"/>
      <c r="AA382" s="35"/>
      <c r="AB382" s="181"/>
      <c r="AC382" s="35"/>
      <c r="AD382" s="147"/>
      <c r="AE382" s="148"/>
      <c r="AF382" s="149"/>
      <c r="AG382" s="57"/>
      <c r="AH382" s="43"/>
    </row>
    <row r="383" spans="1:34" x14ac:dyDescent="0.25">
      <c r="A383" s="34"/>
      <c r="B383" s="35"/>
      <c r="C383" s="56"/>
      <c r="D383" s="35"/>
      <c r="E383" s="191"/>
      <c r="F383" s="192"/>
      <c r="G383" s="35"/>
      <c r="H383" s="161"/>
      <c r="I383" s="162"/>
      <c r="J383" s="35"/>
      <c r="K383" s="166"/>
      <c r="L383" s="35"/>
      <c r="M383" s="197"/>
      <c r="N383" s="198"/>
      <c r="O383" s="199"/>
      <c r="P383" s="35"/>
      <c r="Q383" s="178"/>
      <c r="R383" s="35"/>
      <c r="S383" s="181"/>
      <c r="T383" s="35"/>
      <c r="U383" s="184"/>
      <c r="V383" s="35"/>
      <c r="W383" s="187"/>
      <c r="X383" s="35"/>
      <c r="Y383" s="35"/>
      <c r="Z383" s="35"/>
      <c r="AA383" s="35"/>
      <c r="AB383" s="181"/>
      <c r="AC383" s="35"/>
      <c r="AD383" s="147"/>
      <c r="AE383" s="148"/>
      <c r="AF383" s="149"/>
      <c r="AG383" s="57"/>
      <c r="AH383" s="43"/>
    </row>
    <row r="384" spans="1:34" x14ac:dyDescent="0.25">
      <c r="A384" s="34"/>
      <c r="B384" s="35"/>
      <c r="C384" s="56"/>
      <c r="D384" s="35"/>
      <c r="E384" s="191"/>
      <c r="F384" s="192"/>
      <c r="G384" s="35"/>
      <c r="H384" s="161"/>
      <c r="I384" s="162"/>
      <c r="J384" s="35"/>
      <c r="K384" s="166"/>
      <c r="L384" s="35"/>
      <c r="M384" s="197"/>
      <c r="N384" s="198"/>
      <c r="O384" s="199"/>
      <c r="P384" s="35"/>
      <c r="Q384" s="178"/>
      <c r="R384" s="35"/>
      <c r="S384" s="181"/>
      <c r="T384" s="35"/>
      <c r="U384" s="184"/>
      <c r="V384" s="35"/>
      <c r="W384" s="187"/>
      <c r="X384" s="35"/>
      <c r="Y384" s="35"/>
      <c r="Z384" s="35"/>
      <c r="AA384" s="35"/>
      <c r="AB384" s="181"/>
      <c r="AC384" s="35"/>
      <c r="AD384" s="147"/>
      <c r="AE384" s="148"/>
      <c r="AF384" s="149"/>
      <c r="AG384" s="57"/>
      <c r="AH384" s="43"/>
    </row>
    <row r="385" spans="1:34" x14ac:dyDescent="0.25">
      <c r="A385" s="34"/>
      <c r="B385" s="35"/>
      <c r="C385" s="56"/>
      <c r="D385" s="35"/>
      <c r="E385" s="191"/>
      <c r="F385" s="192"/>
      <c r="G385" s="35"/>
      <c r="H385" s="161"/>
      <c r="I385" s="162"/>
      <c r="J385" s="35"/>
      <c r="K385" s="166"/>
      <c r="L385" s="35"/>
      <c r="M385" s="197"/>
      <c r="N385" s="198"/>
      <c r="O385" s="199"/>
      <c r="P385" s="35"/>
      <c r="Q385" s="178"/>
      <c r="R385" s="35"/>
      <c r="S385" s="181"/>
      <c r="T385" s="35"/>
      <c r="U385" s="184"/>
      <c r="V385" s="35"/>
      <c r="W385" s="187"/>
      <c r="X385" s="35"/>
      <c r="Y385" s="35"/>
      <c r="Z385" s="35"/>
      <c r="AA385" s="35"/>
      <c r="AB385" s="181"/>
      <c r="AC385" s="35"/>
      <c r="AD385" s="147"/>
      <c r="AE385" s="148"/>
      <c r="AF385" s="149"/>
      <c r="AG385" s="57"/>
      <c r="AH385" s="43"/>
    </row>
    <row r="386" spans="1:34" x14ac:dyDescent="0.25">
      <c r="A386" s="34"/>
      <c r="B386" s="35"/>
      <c r="C386" s="56"/>
      <c r="D386" s="35"/>
      <c r="E386" s="191"/>
      <c r="F386" s="192"/>
      <c r="G386" s="35"/>
      <c r="H386" s="161"/>
      <c r="I386" s="162"/>
      <c r="J386" s="35"/>
      <c r="K386" s="166"/>
      <c r="L386" s="35"/>
      <c r="M386" s="197"/>
      <c r="N386" s="198"/>
      <c r="O386" s="199"/>
      <c r="P386" s="35"/>
      <c r="Q386" s="178"/>
      <c r="R386" s="35"/>
      <c r="S386" s="181"/>
      <c r="T386" s="35"/>
      <c r="U386" s="184"/>
      <c r="V386" s="35"/>
      <c r="W386" s="187"/>
      <c r="X386" s="35"/>
      <c r="Y386" s="35"/>
      <c r="Z386" s="35"/>
      <c r="AA386" s="35"/>
      <c r="AB386" s="181"/>
      <c r="AC386" s="35"/>
      <c r="AD386" s="147"/>
      <c r="AE386" s="148"/>
      <c r="AF386" s="149"/>
      <c r="AG386" s="57"/>
      <c r="AH386" s="43"/>
    </row>
    <row r="387" spans="1:34" x14ac:dyDescent="0.25">
      <c r="A387" s="34"/>
      <c r="B387" s="35"/>
      <c r="C387" s="56"/>
      <c r="D387" s="35"/>
      <c r="E387" s="193"/>
      <c r="F387" s="194"/>
      <c r="G387" s="35"/>
      <c r="H387" s="163"/>
      <c r="I387" s="164"/>
      <c r="J387" s="35"/>
      <c r="K387" s="167"/>
      <c r="L387" s="35"/>
      <c r="M387" s="200"/>
      <c r="N387" s="201"/>
      <c r="O387" s="202"/>
      <c r="P387" s="35"/>
      <c r="Q387" s="179"/>
      <c r="R387" s="35"/>
      <c r="S387" s="182"/>
      <c r="T387" s="35"/>
      <c r="U387" s="185"/>
      <c r="V387" s="35"/>
      <c r="W387" s="188"/>
      <c r="X387" s="35"/>
      <c r="Y387" s="35"/>
      <c r="Z387" s="35"/>
      <c r="AA387" s="35"/>
      <c r="AB387" s="182"/>
      <c r="AC387" s="35"/>
      <c r="AD387" s="150"/>
      <c r="AE387" s="151"/>
      <c r="AF387" s="152"/>
      <c r="AG387" s="57"/>
      <c r="AH387" s="43"/>
    </row>
    <row r="388" spans="1:34" x14ac:dyDescent="0.25">
      <c r="A388" s="34"/>
      <c r="B388" s="35"/>
      <c r="C388" s="56"/>
      <c r="D388" s="47"/>
      <c r="E388" s="47"/>
      <c r="F388" s="35"/>
      <c r="G388" s="35" t="s">
        <v>0</v>
      </c>
      <c r="H388" s="35"/>
      <c r="I388" s="35"/>
      <c r="J388" s="35" t="s">
        <v>1</v>
      </c>
      <c r="K388" s="35"/>
      <c r="L388" s="35" t="s">
        <v>2</v>
      </c>
      <c r="M388" s="35"/>
      <c r="N388" s="35"/>
      <c r="O388" s="35"/>
      <c r="P388" s="35" t="s">
        <v>3</v>
      </c>
      <c r="Q388" s="39"/>
      <c r="R388" s="35" t="s">
        <v>5</v>
      </c>
      <c r="S388" s="35"/>
      <c r="T388" s="35" t="s">
        <v>4</v>
      </c>
      <c r="U388" s="40"/>
      <c r="V388" s="35" t="s">
        <v>6</v>
      </c>
      <c r="W388" s="41"/>
      <c r="X388" s="35"/>
      <c r="Y388" s="35"/>
      <c r="Z388" s="35"/>
      <c r="AA388" s="35" t="s">
        <v>7</v>
      </c>
      <c r="AB388" s="42"/>
      <c r="AC388" s="35" t="s">
        <v>8</v>
      </c>
      <c r="AD388" s="35"/>
      <c r="AE388" s="35"/>
      <c r="AF388" s="35"/>
      <c r="AG388" s="57"/>
      <c r="AH388" s="43"/>
    </row>
    <row r="389" spans="1:34" x14ac:dyDescent="0.25">
      <c r="A389" s="34"/>
      <c r="B389" s="35"/>
      <c r="C389" s="56"/>
      <c r="D389" s="35"/>
      <c r="E389" s="189"/>
      <c r="F389" s="190"/>
      <c r="G389" s="35"/>
      <c r="H389" s="159" t="s">
        <v>9</v>
      </c>
      <c r="I389" s="160"/>
      <c r="J389" s="35"/>
      <c r="K389" s="165">
        <v>22</v>
      </c>
      <c r="L389" s="35"/>
      <c r="M389" s="168" t="s">
        <v>103</v>
      </c>
      <c r="N389" s="195"/>
      <c r="O389" s="196"/>
      <c r="P389" s="35"/>
      <c r="Q389" s="177"/>
      <c r="R389" s="35"/>
      <c r="S389" s="180"/>
      <c r="T389" s="35"/>
      <c r="U389" s="183"/>
      <c r="V389" s="35"/>
      <c r="W389" s="186">
        <f>SUM(K389*U389)</f>
        <v>0</v>
      </c>
      <c r="X389" s="35"/>
      <c r="Y389" s="35"/>
      <c r="Z389" s="35"/>
      <c r="AA389" s="35"/>
      <c r="AB389" s="180"/>
      <c r="AC389" s="91"/>
      <c r="AD389" s="203"/>
      <c r="AE389" s="145"/>
      <c r="AF389" s="146"/>
      <c r="AG389" s="57"/>
      <c r="AH389" s="43"/>
    </row>
    <row r="390" spans="1:34" x14ac:dyDescent="0.25">
      <c r="A390" s="34"/>
      <c r="B390" s="35"/>
      <c r="C390" s="56"/>
      <c r="D390" s="35"/>
      <c r="E390" s="191"/>
      <c r="F390" s="192"/>
      <c r="G390" s="35"/>
      <c r="H390" s="161"/>
      <c r="I390" s="162"/>
      <c r="J390" s="35"/>
      <c r="K390" s="166"/>
      <c r="L390" s="35"/>
      <c r="M390" s="197"/>
      <c r="N390" s="198"/>
      <c r="O390" s="199"/>
      <c r="P390" s="35"/>
      <c r="Q390" s="178"/>
      <c r="R390" s="35"/>
      <c r="S390" s="181"/>
      <c r="T390" s="35"/>
      <c r="U390" s="184"/>
      <c r="V390" s="35"/>
      <c r="W390" s="187"/>
      <c r="X390" s="35"/>
      <c r="Y390" s="35"/>
      <c r="Z390" s="35"/>
      <c r="AA390" s="35"/>
      <c r="AB390" s="181"/>
      <c r="AC390" s="92"/>
      <c r="AD390" s="147"/>
      <c r="AE390" s="148"/>
      <c r="AF390" s="149"/>
      <c r="AG390" s="57"/>
      <c r="AH390" s="43"/>
    </row>
    <row r="391" spans="1:34" x14ac:dyDescent="0.25">
      <c r="A391" s="34"/>
      <c r="B391" s="35"/>
      <c r="C391" s="56" t="s">
        <v>46</v>
      </c>
      <c r="D391" s="35"/>
      <c r="E391" s="191"/>
      <c r="F391" s="192"/>
      <c r="G391" s="35"/>
      <c r="H391" s="161"/>
      <c r="I391" s="162"/>
      <c r="J391" s="35"/>
      <c r="K391" s="166"/>
      <c r="L391" s="35"/>
      <c r="M391" s="197"/>
      <c r="N391" s="198"/>
      <c r="O391" s="199"/>
      <c r="P391" s="35"/>
      <c r="Q391" s="178"/>
      <c r="R391" s="35"/>
      <c r="S391" s="181"/>
      <c r="T391" s="35"/>
      <c r="U391" s="184"/>
      <c r="V391" s="35"/>
      <c r="W391" s="187"/>
      <c r="X391" s="35"/>
      <c r="Y391" s="35"/>
      <c r="Z391" s="35"/>
      <c r="AA391" s="35"/>
      <c r="AB391" s="181"/>
      <c r="AC391" s="92"/>
      <c r="AD391" s="147"/>
      <c r="AE391" s="148"/>
      <c r="AF391" s="149"/>
      <c r="AG391" s="57"/>
      <c r="AH391" s="43"/>
    </row>
    <row r="392" spans="1:34" x14ac:dyDescent="0.25">
      <c r="A392" s="34"/>
      <c r="B392" s="35"/>
      <c r="C392" s="56" t="s">
        <v>47</v>
      </c>
      <c r="D392" s="35"/>
      <c r="E392" s="191"/>
      <c r="F392" s="192"/>
      <c r="G392" s="35"/>
      <c r="H392" s="161"/>
      <c r="I392" s="162"/>
      <c r="J392" s="35"/>
      <c r="K392" s="166"/>
      <c r="L392" s="35"/>
      <c r="M392" s="197"/>
      <c r="N392" s="198"/>
      <c r="O392" s="199"/>
      <c r="P392" s="35"/>
      <c r="Q392" s="178"/>
      <c r="R392" s="35"/>
      <c r="S392" s="181"/>
      <c r="T392" s="35"/>
      <c r="U392" s="184"/>
      <c r="V392" s="35"/>
      <c r="W392" s="187"/>
      <c r="X392" s="35"/>
      <c r="Y392" s="35"/>
      <c r="Z392" s="35"/>
      <c r="AA392" s="35"/>
      <c r="AB392" s="181"/>
      <c r="AC392" s="92"/>
      <c r="AD392" s="147"/>
      <c r="AE392" s="148"/>
      <c r="AF392" s="149"/>
      <c r="AG392" s="57"/>
      <c r="AH392" s="43"/>
    </row>
    <row r="393" spans="1:34" x14ac:dyDescent="0.25">
      <c r="A393" s="34"/>
      <c r="B393" s="35"/>
      <c r="C393" s="56" t="s">
        <v>50</v>
      </c>
      <c r="D393" s="35"/>
      <c r="E393" s="191"/>
      <c r="F393" s="192"/>
      <c r="G393" s="35"/>
      <c r="H393" s="161"/>
      <c r="I393" s="162"/>
      <c r="J393" s="35"/>
      <c r="K393" s="166"/>
      <c r="L393" s="35"/>
      <c r="M393" s="197"/>
      <c r="N393" s="198"/>
      <c r="O393" s="199"/>
      <c r="P393" s="35"/>
      <c r="Q393" s="178"/>
      <c r="R393" s="35"/>
      <c r="S393" s="181"/>
      <c r="T393" s="35"/>
      <c r="U393" s="184"/>
      <c r="V393" s="35"/>
      <c r="W393" s="187"/>
      <c r="X393" s="35"/>
      <c r="Y393" s="35"/>
      <c r="Z393" s="35"/>
      <c r="AA393" s="35"/>
      <c r="AB393" s="181"/>
      <c r="AC393" s="92"/>
      <c r="AD393" s="147"/>
      <c r="AE393" s="148"/>
      <c r="AF393" s="149"/>
      <c r="AG393" s="57"/>
      <c r="AH393" s="43"/>
    </row>
    <row r="394" spans="1:34" x14ac:dyDescent="0.25">
      <c r="A394" s="34"/>
      <c r="B394" s="35"/>
      <c r="C394" s="56"/>
      <c r="D394" s="35"/>
      <c r="E394" s="191"/>
      <c r="F394" s="192"/>
      <c r="G394" s="35"/>
      <c r="H394" s="161"/>
      <c r="I394" s="162"/>
      <c r="J394" s="35"/>
      <c r="K394" s="166"/>
      <c r="L394" s="35"/>
      <c r="M394" s="197"/>
      <c r="N394" s="198"/>
      <c r="O394" s="199"/>
      <c r="P394" s="35"/>
      <c r="Q394" s="178"/>
      <c r="R394" s="35"/>
      <c r="S394" s="181"/>
      <c r="T394" s="35"/>
      <c r="U394" s="184"/>
      <c r="V394" s="35"/>
      <c r="W394" s="187"/>
      <c r="X394" s="35"/>
      <c r="Y394" s="35"/>
      <c r="Z394" s="35"/>
      <c r="AA394" s="35"/>
      <c r="AB394" s="181"/>
      <c r="AC394" s="92"/>
      <c r="AD394" s="147"/>
      <c r="AE394" s="148"/>
      <c r="AF394" s="149"/>
      <c r="AG394" s="57"/>
      <c r="AH394" s="43"/>
    </row>
    <row r="395" spans="1:34" ht="15.75" thickBot="1" x14ac:dyDescent="0.3">
      <c r="A395" s="34"/>
      <c r="B395" s="35"/>
      <c r="C395" s="56"/>
      <c r="D395" s="35"/>
      <c r="E395" s="191"/>
      <c r="F395" s="192"/>
      <c r="G395" s="35"/>
      <c r="H395" s="161"/>
      <c r="I395" s="162"/>
      <c r="J395" s="35"/>
      <c r="K395" s="166"/>
      <c r="L395" s="35"/>
      <c r="M395" s="197"/>
      <c r="N395" s="198"/>
      <c r="O395" s="199"/>
      <c r="P395" s="35"/>
      <c r="Q395" s="178"/>
      <c r="R395" s="35"/>
      <c r="S395" s="181"/>
      <c r="T395" s="35"/>
      <c r="U395" s="184"/>
      <c r="V395" s="35"/>
      <c r="W395" s="187"/>
      <c r="X395" s="35"/>
      <c r="Y395" s="35"/>
      <c r="Z395" s="35"/>
      <c r="AA395" s="35"/>
      <c r="AB395" s="181"/>
      <c r="AC395" s="92"/>
      <c r="AD395" s="147"/>
      <c r="AE395" s="148"/>
      <c r="AF395" s="149"/>
      <c r="AG395" s="57"/>
      <c r="AH395" s="43"/>
    </row>
    <row r="396" spans="1:34" ht="15.75" thickBot="1" x14ac:dyDescent="0.3">
      <c r="A396" s="34"/>
      <c r="B396" s="35"/>
      <c r="C396" s="93"/>
      <c r="D396" s="35"/>
      <c r="E396" s="191"/>
      <c r="F396" s="192"/>
      <c r="G396" s="35"/>
      <c r="H396" s="161"/>
      <c r="I396" s="162"/>
      <c r="J396" s="35"/>
      <c r="K396" s="166"/>
      <c r="L396" s="35"/>
      <c r="M396" s="197"/>
      <c r="N396" s="198"/>
      <c r="O396" s="199"/>
      <c r="P396" s="35"/>
      <c r="Q396" s="178"/>
      <c r="R396" s="35"/>
      <c r="S396" s="181"/>
      <c r="T396" s="35"/>
      <c r="U396" s="184"/>
      <c r="V396" s="35"/>
      <c r="W396" s="187"/>
      <c r="X396" s="35"/>
      <c r="Y396" s="35"/>
      <c r="Z396" s="35"/>
      <c r="AA396" s="35"/>
      <c r="AB396" s="181"/>
      <c r="AC396" s="92"/>
      <c r="AD396" s="147"/>
      <c r="AE396" s="148"/>
      <c r="AF396" s="149"/>
      <c r="AG396" s="57"/>
      <c r="AH396" s="43"/>
    </row>
    <row r="397" spans="1:34" x14ac:dyDescent="0.25">
      <c r="A397" s="34"/>
      <c r="B397" s="35"/>
      <c r="C397" s="56"/>
      <c r="D397" s="35"/>
      <c r="E397" s="191"/>
      <c r="F397" s="192"/>
      <c r="G397" s="35"/>
      <c r="H397" s="161"/>
      <c r="I397" s="162"/>
      <c r="J397" s="35"/>
      <c r="K397" s="166"/>
      <c r="L397" s="35"/>
      <c r="M397" s="197"/>
      <c r="N397" s="198"/>
      <c r="O397" s="199"/>
      <c r="P397" s="35"/>
      <c r="Q397" s="178"/>
      <c r="R397" s="35"/>
      <c r="S397" s="181"/>
      <c r="T397" s="35"/>
      <c r="U397" s="184"/>
      <c r="V397" s="35"/>
      <c r="W397" s="187"/>
      <c r="X397" s="35"/>
      <c r="Y397" s="35"/>
      <c r="Z397" s="35"/>
      <c r="AA397" s="35"/>
      <c r="AB397" s="181"/>
      <c r="AC397" s="92"/>
      <c r="AD397" s="147"/>
      <c r="AE397" s="148"/>
      <c r="AF397" s="149"/>
      <c r="AG397" s="57"/>
      <c r="AH397" s="43"/>
    </row>
    <row r="398" spans="1:34" x14ac:dyDescent="0.25">
      <c r="A398" s="34"/>
      <c r="B398" s="35"/>
      <c r="C398" s="56"/>
      <c r="D398" s="35"/>
      <c r="E398" s="191"/>
      <c r="F398" s="192"/>
      <c r="G398" s="35"/>
      <c r="H398" s="161"/>
      <c r="I398" s="162"/>
      <c r="J398" s="35"/>
      <c r="K398" s="166"/>
      <c r="L398" s="35"/>
      <c r="M398" s="197"/>
      <c r="N398" s="198"/>
      <c r="O398" s="199"/>
      <c r="P398" s="35"/>
      <c r="Q398" s="178"/>
      <c r="R398" s="35"/>
      <c r="S398" s="181"/>
      <c r="T398" s="35"/>
      <c r="U398" s="184"/>
      <c r="V398" s="35"/>
      <c r="W398" s="187"/>
      <c r="X398" s="35"/>
      <c r="Y398" s="35"/>
      <c r="Z398" s="35"/>
      <c r="AA398" s="35"/>
      <c r="AB398" s="181"/>
      <c r="AC398" s="92"/>
      <c r="AD398" s="147"/>
      <c r="AE398" s="148"/>
      <c r="AF398" s="149"/>
      <c r="AG398" s="57"/>
      <c r="AH398" s="43"/>
    </row>
    <row r="399" spans="1:34" x14ac:dyDescent="0.25">
      <c r="A399" s="34"/>
      <c r="B399" s="35"/>
      <c r="C399" s="56"/>
      <c r="D399" s="35"/>
      <c r="E399" s="191"/>
      <c r="F399" s="192"/>
      <c r="G399" s="35"/>
      <c r="H399" s="161"/>
      <c r="I399" s="162"/>
      <c r="J399" s="35"/>
      <c r="K399" s="166"/>
      <c r="L399" s="35"/>
      <c r="M399" s="197"/>
      <c r="N399" s="198"/>
      <c r="O399" s="199"/>
      <c r="P399" s="35"/>
      <c r="Q399" s="178"/>
      <c r="R399" s="35"/>
      <c r="S399" s="181"/>
      <c r="T399" s="35"/>
      <c r="U399" s="184"/>
      <c r="V399" s="35"/>
      <c r="W399" s="187"/>
      <c r="X399" s="35"/>
      <c r="Y399" s="35"/>
      <c r="Z399" s="35"/>
      <c r="AA399" s="35"/>
      <c r="AB399" s="181"/>
      <c r="AC399" s="92"/>
      <c r="AD399" s="147"/>
      <c r="AE399" s="148"/>
      <c r="AF399" s="149"/>
      <c r="AG399" s="57"/>
      <c r="AH399" s="43"/>
    </row>
    <row r="400" spans="1:34" x14ac:dyDescent="0.25">
      <c r="A400" s="34"/>
      <c r="B400" s="35"/>
      <c r="C400" s="56"/>
      <c r="D400" s="35"/>
      <c r="E400" s="191"/>
      <c r="F400" s="192"/>
      <c r="G400" s="35"/>
      <c r="H400" s="161"/>
      <c r="I400" s="162"/>
      <c r="J400" s="35"/>
      <c r="K400" s="166"/>
      <c r="L400" s="35"/>
      <c r="M400" s="197"/>
      <c r="N400" s="198"/>
      <c r="O400" s="199"/>
      <c r="P400" s="35"/>
      <c r="Q400" s="178"/>
      <c r="R400" s="35"/>
      <c r="S400" s="181"/>
      <c r="T400" s="35"/>
      <c r="U400" s="184"/>
      <c r="V400" s="35"/>
      <c r="W400" s="187"/>
      <c r="X400" s="35"/>
      <c r="Y400" s="35"/>
      <c r="Z400" s="35"/>
      <c r="AA400" s="35"/>
      <c r="AB400" s="181"/>
      <c r="AC400" s="92"/>
      <c r="AD400" s="147"/>
      <c r="AE400" s="148"/>
      <c r="AF400" s="149"/>
      <c r="AG400" s="57"/>
      <c r="AH400" s="43"/>
    </row>
    <row r="401" spans="1:34" x14ac:dyDescent="0.25">
      <c r="A401" s="34"/>
      <c r="B401" s="57"/>
      <c r="C401" s="35"/>
      <c r="D401" s="35"/>
      <c r="E401" s="193"/>
      <c r="F401" s="194"/>
      <c r="G401" s="35"/>
      <c r="H401" s="163"/>
      <c r="I401" s="164"/>
      <c r="J401" s="35"/>
      <c r="K401" s="167"/>
      <c r="L401" s="35"/>
      <c r="M401" s="200"/>
      <c r="N401" s="201"/>
      <c r="O401" s="202"/>
      <c r="P401" s="35"/>
      <c r="Q401" s="179"/>
      <c r="R401" s="35"/>
      <c r="S401" s="182"/>
      <c r="T401" s="35"/>
      <c r="U401" s="185"/>
      <c r="V401" s="35"/>
      <c r="W401" s="188"/>
      <c r="X401" s="35"/>
      <c r="Y401" s="35"/>
      <c r="Z401" s="35"/>
      <c r="AA401" s="35"/>
      <c r="AB401" s="182"/>
      <c r="AC401" s="94"/>
      <c r="AD401" s="150"/>
      <c r="AE401" s="151"/>
      <c r="AF401" s="152"/>
      <c r="AG401" s="57"/>
      <c r="AH401" s="43"/>
    </row>
    <row r="402" spans="1:34" x14ac:dyDescent="0.25">
      <c r="A402" s="34"/>
      <c r="B402" s="35"/>
      <c r="C402" s="56"/>
      <c r="D402" s="47"/>
      <c r="E402" s="35"/>
      <c r="F402" s="35"/>
      <c r="G402" s="35" t="s">
        <v>0</v>
      </c>
      <c r="H402" s="35"/>
      <c r="I402" s="35"/>
      <c r="J402" s="35" t="s">
        <v>1</v>
      </c>
      <c r="K402" s="35"/>
      <c r="L402" s="35" t="s">
        <v>2</v>
      </c>
      <c r="M402" s="35"/>
      <c r="N402" s="35"/>
      <c r="O402" s="35"/>
      <c r="P402" s="35" t="s">
        <v>3</v>
      </c>
      <c r="Q402" s="39"/>
      <c r="R402" s="35" t="s">
        <v>5</v>
      </c>
      <c r="S402" s="35"/>
      <c r="T402" s="35" t="s">
        <v>4</v>
      </c>
      <c r="U402" s="40"/>
      <c r="V402" s="35" t="s">
        <v>6</v>
      </c>
      <c r="W402" s="41"/>
      <c r="X402" s="35"/>
      <c r="Y402" s="35"/>
      <c r="Z402" s="35"/>
      <c r="AA402" s="35" t="s">
        <v>7</v>
      </c>
      <c r="AB402" s="42"/>
      <c r="AC402" s="35" t="s">
        <v>8</v>
      </c>
      <c r="AD402" s="35"/>
      <c r="AE402" s="35"/>
      <c r="AF402" s="35"/>
      <c r="AG402" s="57"/>
      <c r="AH402" s="43"/>
    </row>
    <row r="403" spans="1:34" x14ac:dyDescent="0.25">
      <c r="A403" s="34"/>
      <c r="B403" s="35"/>
      <c r="C403" s="56"/>
      <c r="D403" s="35"/>
      <c r="E403" s="153"/>
      <c r="F403" s="154"/>
      <c r="G403" s="35"/>
      <c r="H403" s="159" t="s">
        <v>9</v>
      </c>
      <c r="I403" s="160"/>
      <c r="J403" s="35"/>
      <c r="K403" s="165">
        <v>21</v>
      </c>
      <c r="L403" s="35"/>
      <c r="M403" s="168" t="s">
        <v>110</v>
      </c>
      <c r="N403" s="195"/>
      <c r="O403" s="196"/>
      <c r="P403" s="35"/>
      <c r="Q403" s="177"/>
      <c r="R403" s="35"/>
      <c r="S403" s="180"/>
      <c r="T403" s="35"/>
      <c r="U403" s="183"/>
      <c r="V403" s="35"/>
      <c r="W403" s="186">
        <f>SUM(K403*U403)</f>
        <v>0</v>
      </c>
      <c r="X403" s="35"/>
      <c r="Y403" s="35"/>
      <c r="Z403" s="35"/>
      <c r="AA403" s="35"/>
      <c r="AB403" s="180"/>
      <c r="AC403" s="35"/>
      <c r="AD403" s="144"/>
      <c r="AE403" s="145"/>
      <c r="AF403" s="146"/>
      <c r="AG403" s="57"/>
      <c r="AH403" s="43"/>
    </row>
    <row r="404" spans="1:34" x14ac:dyDescent="0.25">
      <c r="A404" s="34"/>
      <c r="B404" s="35"/>
      <c r="C404" s="56" t="s">
        <v>46</v>
      </c>
      <c r="D404" s="35"/>
      <c r="E404" s="155"/>
      <c r="F404" s="156"/>
      <c r="G404" s="35"/>
      <c r="H404" s="161"/>
      <c r="I404" s="162"/>
      <c r="J404" s="35"/>
      <c r="K404" s="166"/>
      <c r="L404" s="35"/>
      <c r="M404" s="197"/>
      <c r="N404" s="198"/>
      <c r="O404" s="199"/>
      <c r="P404" s="35"/>
      <c r="Q404" s="178"/>
      <c r="R404" s="35"/>
      <c r="S404" s="181"/>
      <c r="T404" s="35"/>
      <c r="U404" s="184"/>
      <c r="V404" s="35"/>
      <c r="W404" s="187"/>
      <c r="X404" s="35"/>
      <c r="Y404" s="35"/>
      <c r="Z404" s="35"/>
      <c r="AA404" s="35"/>
      <c r="AB404" s="181"/>
      <c r="AC404" s="35"/>
      <c r="AD404" s="147"/>
      <c r="AE404" s="148"/>
      <c r="AF404" s="149"/>
      <c r="AG404" s="57"/>
      <c r="AH404" s="43"/>
    </row>
    <row r="405" spans="1:34" x14ac:dyDescent="0.25">
      <c r="A405" s="34"/>
      <c r="B405" s="35"/>
      <c r="C405" s="56" t="s">
        <v>47</v>
      </c>
      <c r="D405" s="35"/>
      <c r="E405" s="155"/>
      <c r="F405" s="156"/>
      <c r="G405" s="35"/>
      <c r="H405" s="161"/>
      <c r="I405" s="162"/>
      <c r="J405" s="35"/>
      <c r="K405" s="166"/>
      <c r="L405" s="35"/>
      <c r="M405" s="197"/>
      <c r="N405" s="198"/>
      <c r="O405" s="199"/>
      <c r="P405" s="35"/>
      <c r="Q405" s="178"/>
      <c r="R405" s="35"/>
      <c r="S405" s="181"/>
      <c r="T405" s="35"/>
      <c r="U405" s="184"/>
      <c r="V405" s="35"/>
      <c r="W405" s="187"/>
      <c r="X405" s="35"/>
      <c r="Y405" s="35"/>
      <c r="Z405" s="35"/>
      <c r="AA405" s="35"/>
      <c r="AB405" s="181"/>
      <c r="AC405" s="35"/>
      <c r="AD405" s="147"/>
      <c r="AE405" s="148"/>
      <c r="AF405" s="149"/>
      <c r="AG405" s="57"/>
      <c r="AH405" s="43"/>
    </row>
    <row r="406" spans="1:34" x14ac:dyDescent="0.25">
      <c r="A406" s="34"/>
      <c r="B406" s="35"/>
      <c r="C406" s="56" t="s">
        <v>51</v>
      </c>
      <c r="D406" s="35"/>
      <c r="E406" s="155"/>
      <c r="F406" s="156"/>
      <c r="G406" s="35"/>
      <c r="H406" s="161"/>
      <c r="I406" s="162"/>
      <c r="J406" s="35"/>
      <c r="K406" s="166"/>
      <c r="L406" s="35"/>
      <c r="M406" s="197"/>
      <c r="N406" s="198"/>
      <c r="O406" s="199"/>
      <c r="P406" s="35"/>
      <c r="Q406" s="178"/>
      <c r="R406" s="35"/>
      <c r="S406" s="181"/>
      <c r="T406" s="35"/>
      <c r="U406" s="184"/>
      <c r="V406" s="35"/>
      <c r="W406" s="187"/>
      <c r="X406" s="35"/>
      <c r="Y406" s="35"/>
      <c r="Z406" s="35"/>
      <c r="AA406" s="35"/>
      <c r="AB406" s="181"/>
      <c r="AC406" s="35"/>
      <c r="AD406" s="147"/>
      <c r="AE406" s="148"/>
      <c r="AF406" s="149"/>
      <c r="AG406" s="57"/>
      <c r="AH406" s="43"/>
    </row>
    <row r="407" spans="1:34" x14ac:dyDescent="0.25">
      <c r="A407" s="34"/>
      <c r="B407" s="35"/>
      <c r="C407" s="56"/>
      <c r="D407" s="35"/>
      <c r="E407" s="155"/>
      <c r="F407" s="156"/>
      <c r="G407" s="35"/>
      <c r="H407" s="161"/>
      <c r="I407" s="162"/>
      <c r="J407" s="35"/>
      <c r="K407" s="166"/>
      <c r="L407" s="35"/>
      <c r="M407" s="197"/>
      <c r="N407" s="198"/>
      <c r="O407" s="199"/>
      <c r="P407" s="35"/>
      <c r="Q407" s="178"/>
      <c r="R407" s="35"/>
      <c r="S407" s="181"/>
      <c r="T407" s="35"/>
      <c r="U407" s="184"/>
      <c r="V407" s="35"/>
      <c r="W407" s="187"/>
      <c r="X407" s="35"/>
      <c r="Y407" s="35"/>
      <c r="Z407" s="35"/>
      <c r="AA407" s="35"/>
      <c r="AB407" s="181"/>
      <c r="AC407" s="35"/>
      <c r="AD407" s="147"/>
      <c r="AE407" s="148"/>
      <c r="AF407" s="149"/>
      <c r="AG407" s="57"/>
      <c r="AH407" s="43"/>
    </row>
    <row r="408" spans="1:34" ht="101.45" customHeight="1" x14ac:dyDescent="0.25">
      <c r="A408" s="34"/>
      <c r="B408" s="35"/>
      <c r="C408" s="56"/>
      <c r="D408" s="35"/>
      <c r="E408" s="155"/>
      <c r="F408" s="156"/>
      <c r="G408" s="35"/>
      <c r="H408" s="161"/>
      <c r="I408" s="162"/>
      <c r="J408" s="35"/>
      <c r="K408" s="166"/>
      <c r="L408" s="35"/>
      <c r="M408" s="197"/>
      <c r="N408" s="198"/>
      <c r="O408" s="199"/>
      <c r="P408" s="35"/>
      <c r="Q408" s="178"/>
      <c r="R408" s="35"/>
      <c r="S408" s="181"/>
      <c r="T408" s="35"/>
      <c r="U408" s="184"/>
      <c r="V408" s="35"/>
      <c r="W408" s="187"/>
      <c r="X408" s="35"/>
      <c r="Y408" s="35"/>
      <c r="Z408" s="35"/>
      <c r="AA408" s="35"/>
      <c r="AB408" s="181"/>
      <c r="AC408" s="35"/>
      <c r="AD408" s="147"/>
      <c r="AE408" s="148"/>
      <c r="AF408" s="149"/>
      <c r="AG408" s="57"/>
      <c r="AH408" s="43"/>
    </row>
    <row r="409" spans="1:34" ht="18.95" customHeight="1" x14ac:dyDescent="0.25">
      <c r="A409" s="34"/>
      <c r="B409" s="35"/>
      <c r="C409" s="56"/>
      <c r="D409" s="35"/>
      <c r="E409" s="157"/>
      <c r="F409" s="158"/>
      <c r="G409" s="35"/>
      <c r="H409" s="163"/>
      <c r="I409" s="164"/>
      <c r="J409" s="35"/>
      <c r="K409" s="167"/>
      <c r="L409" s="35"/>
      <c r="M409" s="200"/>
      <c r="N409" s="201"/>
      <c r="O409" s="202"/>
      <c r="P409" s="35"/>
      <c r="Q409" s="179"/>
      <c r="R409" s="35"/>
      <c r="S409" s="182"/>
      <c r="T409" s="35"/>
      <c r="U409" s="185"/>
      <c r="V409" s="35"/>
      <c r="W409" s="188"/>
      <c r="X409" s="35"/>
      <c r="Y409" s="35"/>
      <c r="Z409" s="35"/>
      <c r="AA409" s="35"/>
      <c r="AB409" s="182"/>
      <c r="AC409" s="35"/>
      <c r="AD409" s="150"/>
      <c r="AE409" s="151"/>
      <c r="AF409" s="152"/>
      <c r="AG409" s="57"/>
      <c r="AH409" s="43"/>
    </row>
    <row r="410" spans="1:34" x14ac:dyDescent="0.25">
      <c r="A410" s="34"/>
      <c r="B410" s="35"/>
      <c r="C410" s="56"/>
      <c r="D410" s="47"/>
      <c r="E410" s="47"/>
      <c r="F410" s="35"/>
      <c r="G410" s="35" t="s">
        <v>0</v>
      </c>
      <c r="H410" s="35"/>
      <c r="I410" s="35"/>
      <c r="J410" s="35" t="s">
        <v>1</v>
      </c>
      <c r="K410" s="35"/>
      <c r="L410" s="35" t="s">
        <v>2</v>
      </c>
      <c r="M410" s="35"/>
      <c r="N410" s="35"/>
      <c r="O410" s="35"/>
      <c r="P410" s="35" t="s">
        <v>3</v>
      </c>
      <c r="Q410" s="39"/>
      <c r="R410" s="35" t="s">
        <v>5</v>
      </c>
      <c r="S410" s="35"/>
      <c r="T410" s="35" t="s">
        <v>4</v>
      </c>
      <c r="U410" s="40"/>
      <c r="V410" s="35" t="s">
        <v>6</v>
      </c>
      <c r="W410" s="41"/>
      <c r="X410" s="35"/>
      <c r="Y410" s="35"/>
      <c r="Z410" s="35"/>
      <c r="AA410" s="35" t="s">
        <v>7</v>
      </c>
      <c r="AB410" s="42"/>
      <c r="AC410" s="35" t="s">
        <v>8</v>
      </c>
      <c r="AD410" s="35"/>
      <c r="AE410" s="35"/>
      <c r="AF410" s="35"/>
      <c r="AG410" s="57"/>
      <c r="AH410" s="43"/>
    </row>
    <row r="411" spans="1:34" ht="12.6" customHeight="1" x14ac:dyDescent="0.25">
      <c r="A411" s="34"/>
      <c r="B411" s="35"/>
      <c r="C411" s="56"/>
      <c r="D411" s="35"/>
      <c r="E411" s="189"/>
      <c r="F411" s="190"/>
      <c r="G411" s="35"/>
      <c r="H411" s="159" t="s">
        <v>9</v>
      </c>
      <c r="I411" s="160"/>
      <c r="J411" s="35"/>
      <c r="K411" s="165">
        <v>97</v>
      </c>
      <c r="L411" s="35"/>
      <c r="M411" s="168" t="s">
        <v>111</v>
      </c>
      <c r="N411" s="195"/>
      <c r="O411" s="196"/>
      <c r="P411" s="35"/>
      <c r="Q411" s="177"/>
      <c r="R411" s="35"/>
      <c r="S411" s="180"/>
      <c r="T411" s="35"/>
      <c r="U411" s="183"/>
      <c r="V411" s="35"/>
      <c r="W411" s="186">
        <f>SUM(K411*U411)</f>
        <v>0</v>
      </c>
      <c r="X411" s="35"/>
      <c r="Y411" s="35"/>
      <c r="Z411" s="35"/>
      <c r="AA411" s="35"/>
      <c r="AB411" s="180"/>
      <c r="AC411" s="35"/>
      <c r="AD411" s="203"/>
      <c r="AE411" s="145"/>
      <c r="AF411" s="146"/>
      <c r="AG411" s="57"/>
      <c r="AH411" s="43"/>
    </row>
    <row r="412" spans="1:34" x14ac:dyDescent="0.25">
      <c r="A412" s="34"/>
      <c r="B412" s="35"/>
      <c r="C412" s="58"/>
      <c r="D412" s="35"/>
      <c r="E412" s="191"/>
      <c r="F412" s="192"/>
      <c r="G412" s="35"/>
      <c r="H412" s="161"/>
      <c r="I412" s="162"/>
      <c r="J412" s="35"/>
      <c r="K412" s="166"/>
      <c r="L412" s="35"/>
      <c r="M412" s="197"/>
      <c r="N412" s="198"/>
      <c r="O412" s="199"/>
      <c r="P412" s="35"/>
      <c r="Q412" s="178"/>
      <c r="R412" s="35"/>
      <c r="S412" s="181"/>
      <c r="T412" s="35"/>
      <c r="U412" s="184"/>
      <c r="V412" s="35"/>
      <c r="W412" s="187"/>
      <c r="X412" s="35"/>
      <c r="Y412" s="35"/>
      <c r="Z412" s="35"/>
      <c r="AA412" s="35"/>
      <c r="AB412" s="181"/>
      <c r="AC412" s="35"/>
      <c r="AD412" s="147"/>
      <c r="AE412" s="148"/>
      <c r="AF412" s="149"/>
      <c r="AG412" s="57"/>
      <c r="AH412" s="43"/>
    </row>
    <row r="413" spans="1:34" x14ac:dyDescent="0.25">
      <c r="A413" s="34"/>
      <c r="B413" s="35"/>
      <c r="C413" s="56" t="s">
        <v>54</v>
      </c>
      <c r="D413" s="35"/>
      <c r="E413" s="191"/>
      <c r="F413" s="192"/>
      <c r="G413" s="35"/>
      <c r="H413" s="161"/>
      <c r="I413" s="162"/>
      <c r="J413" s="35"/>
      <c r="K413" s="166"/>
      <c r="L413" s="35"/>
      <c r="M413" s="197"/>
      <c r="N413" s="198"/>
      <c r="O413" s="199"/>
      <c r="P413" s="35"/>
      <c r="Q413" s="178"/>
      <c r="R413" s="35"/>
      <c r="S413" s="181"/>
      <c r="T413" s="35"/>
      <c r="U413" s="184"/>
      <c r="V413" s="35"/>
      <c r="W413" s="187"/>
      <c r="X413" s="35"/>
      <c r="Y413" s="35"/>
      <c r="Z413" s="35"/>
      <c r="AA413" s="35"/>
      <c r="AB413" s="181"/>
      <c r="AC413" s="35"/>
      <c r="AD413" s="147"/>
      <c r="AE413" s="148"/>
      <c r="AF413" s="149"/>
      <c r="AG413" s="57"/>
      <c r="AH413" s="43"/>
    </row>
    <row r="414" spans="1:34" x14ac:dyDescent="0.25">
      <c r="A414" s="34"/>
      <c r="B414" s="35"/>
      <c r="C414" s="56" t="s">
        <v>52</v>
      </c>
      <c r="D414" s="35"/>
      <c r="E414" s="191"/>
      <c r="F414" s="192"/>
      <c r="G414" s="35"/>
      <c r="H414" s="161"/>
      <c r="I414" s="162"/>
      <c r="J414" s="35"/>
      <c r="K414" s="166"/>
      <c r="L414" s="35"/>
      <c r="M414" s="197"/>
      <c r="N414" s="198"/>
      <c r="O414" s="199"/>
      <c r="P414" s="35"/>
      <c r="Q414" s="178"/>
      <c r="R414" s="35"/>
      <c r="S414" s="181"/>
      <c r="T414" s="35"/>
      <c r="U414" s="184"/>
      <c r="V414" s="35"/>
      <c r="W414" s="187"/>
      <c r="X414" s="35"/>
      <c r="Y414" s="35"/>
      <c r="Z414" s="35"/>
      <c r="AA414" s="35"/>
      <c r="AB414" s="181"/>
      <c r="AC414" s="35"/>
      <c r="AD414" s="147"/>
      <c r="AE414" s="148"/>
      <c r="AF414" s="149"/>
      <c r="AG414" s="57"/>
      <c r="AH414" s="43"/>
    </row>
    <row r="415" spans="1:34" x14ac:dyDescent="0.25">
      <c r="A415" s="34"/>
      <c r="B415" s="35"/>
      <c r="C415" s="56"/>
      <c r="D415" s="35"/>
      <c r="E415" s="191"/>
      <c r="F415" s="192"/>
      <c r="G415" s="35"/>
      <c r="H415" s="161"/>
      <c r="I415" s="162"/>
      <c r="J415" s="35"/>
      <c r="K415" s="166"/>
      <c r="L415" s="35"/>
      <c r="M415" s="197"/>
      <c r="N415" s="198"/>
      <c r="O415" s="199"/>
      <c r="P415" s="35"/>
      <c r="Q415" s="178"/>
      <c r="R415" s="35"/>
      <c r="S415" s="181"/>
      <c r="T415" s="35"/>
      <c r="U415" s="184"/>
      <c r="V415" s="35"/>
      <c r="W415" s="187"/>
      <c r="X415" s="35"/>
      <c r="Y415" s="35"/>
      <c r="Z415" s="35"/>
      <c r="AA415" s="35"/>
      <c r="AB415" s="181"/>
      <c r="AC415" s="35"/>
      <c r="AD415" s="147"/>
      <c r="AE415" s="148"/>
      <c r="AF415" s="149"/>
      <c r="AG415" s="57"/>
      <c r="AH415" s="43"/>
    </row>
    <row r="416" spans="1:34" x14ac:dyDescent="0.25">
      <c r="A416" s="34"/>
      <c r="B416" s="35"/>
      <c r="C416" s="56"/>
      <c r="D416" s="35"/>
      <c r="E416" s="191"/>
      <c r="F416" s="192"/>
      <c r="G416" s="35"/>
      <c r="H416" s="161"/>
      <c r="I416" s="162"/>
      <c r="J416" s="35"/>
      <c r="K416" s="166"/>
      <c r="L416" s="35"/>
      <c r="M416" s="197"/>
      <c r="N416" s="198"/>
      <c r="O416" s="199"/>
      <c r="P416" s="35"/>
      <c r="Q416" s="178"/>
      <c r="R416" s="35"/>
      <c r="S416" s="181"/>
      <c r="T416" s="35"/>
      <c r="U416" s="184"/>
      <c r="V416" s="35"/>
      <c r="W416" s="187"/>
      <c r="X416" s="35"/>
      <c r="Y416" s="35"/>
      <c r="Z416" s="35"/>
      <c r="AA416" s="35"/>
      <c r="AB416" s="181"/>
      <c r="AC416" s="35"/>
      <c r="AD416" s="147"/>
      <c r="AE416" s="148"/>
      <c r="AF416" s="149"/>
      <c r="AG416" s="57"/>
      <c r="AH416" s="43"/>
    </row>
    <row r="417" spans="1:34" x14ac:dyDescent="0.25">
      <c r="A417" s="34"/>
      <c r="B417" s="35"/>
      <c r="C417" s="56"/>
      <c r="D417" s="35"/>
      <c r="E417" s="191"/>
      <c r="F417" s="192"/>
      <c r="G417" s="35"/>
      <c r="H417" s="161"/>
      <c r="I417" s="162"/>
      <c r="J417" s="35"/>
      <c r="K417" s="166"/>
      <c r="L417" s="35"/>
      <c r="M417" s="197"/>
      <c r="N417" s="198"/>
      <c r="O417" s="199"/>
      <c r="P417" s="35"/>
      <c r="Q417" s="178"/>
      <c r="R417" s="35"/>
      <c r="S417" s="181"/>
      <c r="T417" s="35"/>
      <c r="U417" s="184"/>
      <c r="V417" s="35"/>
      <c r="W417" s="187"/>
      <c r="X417" s="35"/>
      <c r="Y417" s="35"/>
      <c r="Z417" s="35"/>
      <c r="AA417" s="35"/>
      <c r="AB417" s="181"/>
      <c r="AC417" s="35"/>
      <c r="AD417" s="147"/>
      <c r="AE417" s="148"/>
      <c r="AF417" s="149"/>
      <c r="AG417" s="57"/>
      <c r="AH417" s="43"/>
    </row>
    <row r="418" spans="1:34" x14ac:dyDescent="0.25">
      <c r="A418" s="34"/>
      <c r="B418" s="35"/>
      <c r="C418" s="56"/>
      <c r="D418" s="35"/>
      <c r="E418" s="191"/>
      <c r="F418" s="192"/>
      <c r="G418" s="35"/>
      <c r="H418" s="161"/>
      <c r="I418" s="162"/>
      <c r="J418" s="35"/>
      <c r="K418" s="166"/>
      <c r="L418" s="35"/>
      <c r="M418" s="197"/>
      <c r="N418" s="198"/>
      <c r="O418" s="199"/>
      <c r="P418" s="35"/>
      <c r="Q418" s="178"/>
      <c r="R418" s="35"/>
      <c r="S418" s="181"/>
      <c r="T418" s="35"/>
      <c r="U418" s="184"/>
      <c r="V418" s="35"/>
      <c r="W418" s="187"/>
      <c r="X418" s="35"/>
      <c r="Y418" s="35"/>
      <c r="Z418" s="35"/>
      <c r="AA418" s="35"/>
      <c r="AB418" s="181"/>
      <c r="AC418" s="35"/>
      <c r="AD418" s="147"/>
      <c r="AE418" s="148"/>
      <c r="AF418" s="149"/>
      <c r="AG418" s="57"/>
      <c r="AH418" s="43"/>
    </row>
    <row r="419" spans="1:34" x14ac:dyDescent="0.25">
      <c r="A419" s="34"/>
      <c r="B419" s="35"/>
      <c r="C419" s="56"/>
      <c r="D419" s="35"/>
      <c r="E419" s="191"/>
      <c r="F419" s="192"/>
      <c r="G419" s="35"/>
      <c r="H419" s="161"/>
      <c r="I419" s="162"/>
      <c r="J419" s="35"/>
      <c r="K419" s="166"/>
      <c r="L419" s="35"/>
      <c r="M419" s="197"/>
      <c r="N419" s="198"/>
      <c r="O419" s="199"/>
      <c r="P419" s="35"/>
      <c r="Q419" s="178"/>
      <c r="R419" s="35"/>
      <c r="S419" s="181"/>
      <c r="T419" s="35"/>
      <c r="U419" s="184"/>
      <c r="V419" s="35"/>
      <c r="W419" s="187"/>
      <c r="X419" s="35"/>
      <c r="Y419" s="35"/>
      <c r="Z419" s="35"/>
      <c r="AA419" s="35"/>
      <c r="AB419" s="181"/>
      <c r="AC419" s="35"/>
      <c r="AD419" s="147"/>
      <c r="AE419" s="148"/>
      <c r="AF419" s="149"/>
      <c r="AG419" s="57"/>
      <c r="AH419" s="43"/>
    </row>
    <row r="420" spans="1:34" x14ac:dyDescent="0.25">
      <c r="A420" s="34"/>
      <c r="B420" s="35"/>
      <c r="C420" s="56"/>
      <c r="D420" s="35"/>
      <c r="E420" s="191"/>
      <c r="F420" s="192"/>
      <c r="G420" s="35"/>
      <c r="H420" s="161"/>
      <c r="I420" s="162"/>
      <c r="J420" s="35"/>
      <c r="K420" s="166"/>
      <c r="L420" s="35"/>
      <c r="M420" s="197"/>
      <c r="N420" s="198"/>
      <c r="O420" s="199"/>
      <c r="P420" s="35"/>
      <c r="Q420" s="178"/>
      <c r="R420" s="35"/>
      <c r="S420" s="181"/>
      <c r="T420" s="35"/>
      <c r="U420" s="184"/>
      <c r="V420" s="35"/>
      <c r="W420" s="187"/>
      <c r="X420" s="35"/>
      <c r="Y420" s="35"/>
      <c r="Z420" s="35"/>
      <c r="AA420" s="35"/>
      <c r="AB420" s="181"/>
      <c r="AC420" s="35"/>
      <c r="AD420" s="147"/>
      <c r="AE420" s="148"/>
      <c r="AF420" s="149"/>
      <c r="AG420" s="57"/>
      <c r="AH420" s="43"/>
    </row>
    <row r="421" spans="1:34" x14ac:dyDescent="0.25">
      <c r="A421" s="34"/>
      <c r="B421" s="35"/>
      <c r="C421" s="56"/>
      <c r="D421" s="35"/>
      <c r="E421" s="191"/>
      <c r="F421" s="192"/>
      <c r="G421" s="35"/>
      <c r="H421" s="161"/>
      <c r="I421" s="162"/>
      <c r="J421" s="35"/>
      <c r="K421" s="166"/>
      <c r="L421" s="35"/>
      <c r="M421" s="197"/>
      <c r="N421" s="198"/>
      <c r="O421" s="199"/>
      <c r="P421" s="35"/>
      <c r="Q421" s="178"/>
      <c r="R421" s="35"/>
      <c r="S421" s="181"/>
      <c r="T421" s="35"/>
      <c r="U421" s="184"/>
      <c r="V421" s="35"/>
      <c r="W421" s="187"/>
      <c r="X421" s="35"/>
      <c r="Y421" s="35"/>
      <c r="Z421" s="35"/>
      <c r="AA421" s="35"/>
      <c r="AB421" s="181"/>
      <c r="AC421" s="35"/>
      <c r="AD421" s="147"/>
      <c r="AE421" s="148"/>
      <c r="AF421" s="149"/>
      <c r="AG421" s="57"/>
      <c r="AH421" s="43"/>
    </row>
    <row r="422" spans="1:34" x14ac:dyDescent="0.25">
      <c r="A422" s="34"/>
      <c r="B422" s="35"/>
      <c r="C422" s="56"/>
      <c r="D422" s="35"/>
      <c r="E422" s="191"/>
      <c r="F422" s="192"/>
      <c r="G422" s="35"/>
      <c r="H422" s="161"/>
      <c r="I422" s="162"/>
      <c r="J422" s="35"/>
      <c r="K422" s="166"/>
      <c r="L422" s="35"/>
      <c r="M422" s="197"/>
      <c r="N422" s="198"/>
      <c r="O422" s="199"/>
      <c r="P422" s="35"/>
      <c r="Q422" s="178"/>
      <c r="R422" s="35"/>
      <c r="S422" s="181"/>
      <c r="T422" s="35"/>
      <c r="U422" s="184"/>
      <c r="V422" s="35"/>
      <c r="W422" s="187"/>
      <c r="X422" s="35"/>
      <c r="Y422" s="35"/>
      <c r="Z422" s="35"/>
      <c r="AA422" s="35"/>
      <c r="AB422" s="181"/>
      <c r="AC422" s="35"/>
      <c r="AD422" s="147"/>
      <c r="AE422" s="148"/>
      <c r="AF422" s="149"/>
      <c r="AG422" s="57"/>
      <c r="AH422" s="43"/>
    </row>
    <row r="423" spans="1:34" x14ac:dyDescent="0.25">
      <c r="A423" s="34"/>
      <c r="B423" s="35"/>
      <c r="C423" s="56"/>
      <c r="D423" s="35"/>
      <c r="E423" s="193"/>
      <c r="F423" s="194"/>
      <c r="G423" s="35"/>
      <c r="H423" s="163"/>
      <c r="I423" s="164"/>
      <c r="J423" s="35"/>
      <c r="K423" s="167"/>
      <c r="L423" s="35"/>
      <c r="M423" s="200"/>
      <c r="N423" s="201"/>
      <c r="O423" s="202"/>
      <c r="P423" s="35"/>
      <c r="Q423" s="179"/>
      <c r="R423" s="35"/>
      <c r="S423" s="182"/>
      <c r="T423" s="35"/>
      <c r="U423" s="185"/>
      <c r="V423" s="35"/>
      <c r="W423" s="188"/>
      <c r="X423" s="35"/>
      <c r="Y423" s="35"/>
      <c r="Z423" s="35"/>
      <c r="AA423" s="35"/>
      <c r="AB423" s="182"/>
      <c r="AC423" s="35"/>
      <c r="AD423" s="150"/>
      <c r="AE423" s="151"/>
      <c r="AF423" s="152"/>
      <c r="AG423" s="57"/>
      <c r="AH423" s="43"/>
    </row>
    <row r="424" spans="1:34" x14ac:dyDescent="0.25">
      <c r="A424" s="34"/>
      <c r="B424" s="35"/>
      <c r="C424" s="56"/>
      <c r="D424" s="47"/>
      <c r="E424" s="47"/>
      <c r="F424" s="35"/>
      <c r="G424" s="35" t="s">
        <v>0</v>
      </c>
      <c r="H424" s="35"/>
      <c r="I424" s="35"/>
      <c r="J424" s="35" t="s">
        <v>1</v>
      </c>
      <c r="K424" s="35"/>
      <c r="L424" s="35" t="s">
        <v>2</v>
      </c>
      <c r="M424" s="35"/>
      <c r="N424" s="35"/>
      <c r="O424" s="35"/>
      <c r="P424" s="35" t="s">
        <v>3</v>
      </c>
      <c r="Q424" s="39"/>
      <c r="R424" s="35" t="s">
        <v>5</v>
      </c>
      <c r="S424" s="35"/>
      <c r="T424" s="35" t="s">
        <v>4</v>
      </c>
      <c r="U424" s="40"/>
      <c r="V424" s="35" t="s">
        <v>6</v>
      </c>
      <c r="W424" s="41"/>
      <c r="X424" s="35"/>
      <c r="Y424" s="35"/>
      <c r="Z424" s="35"/>
      <c r="AA424" s="35" t="s">
        <v>7</v>
      </c>
      <c r="AB424" s="42"/>
      <c r="AC424" s="35" t="s">
        <v>8</v>
      </c>
      <c r="AD424" s="35"/>
      <c r="AE424" s="35"/>
      <c r="AF424" s="35"/>
      <c r="AG424" s="57"/>
      <c r="AH424" s="43"/>
    </row>
    <row r="425" spans="1:34" ht="15" customHeight="1" x14ac:dyDescent="0.25">
      <c r="A425" s="34"/>
      <c r="B425" s="35"/>
      <c r="C425" s="56"/>
      <c r="D425" s="35"/>
      <c r="E425" s="189"/>
      <c r="F425" s="190"/>
      <c r="G425" s="35"/>
      <c r="H425" s="159" t="s">
        <v>9</v>
      </c>
      <c r="I425" s="160"/>
      <c r="J425" s="35"/>
      <c r="K425" s="165">
        <v>97</v>
      </c>
      <c r="L425" s="35"/>
      <c r="M425" s="168" t="s">
        <v>112</v>
      </c>
      <c r="N425" s="195"/>
      <c r="O425" s="196"/>
      <c r="P425" s="35"/>
      <c r="Q425" s="177"/>
      <c r="R425" s="35"/>
      <c r="S425" s="180"/>
      <c r="T425" s="35"/>
      <c r="U425" s="183"/>
      <c r="V425" s="35"/>
      <c r="W425" s="186">
        <f>SUM(K425*U425)</f>
        <v>0</v>
      </c>
      <c r="X425" s="35"/>
      <c r="Y425" s="35"/>
      <c r="Z425" s="35"/>
      <c r="AA425" s="35"/>
      <c r="AB425" s="180"/>
      <c r="AC425" s="35"/>
      <c r="AD425" s="203"/>
      <c r="AE425" s="145"/>
      <c r="AF425" s="146"/>
      <c r="AG425" s="57"/>
      <c r="AH425" s="43"/>
    </row>
    <row r="426" spans="1:34" x14ac:dyDescent="0.25">
      <c r="A426" s="34"/>
      <c r="B426" s="35"/>
      <c r="C426" s="56"/>
      <c r="D426" s="35"/>
      <c r="E426" s="191"/>
      <c r="F426" s="192"/>
      <c r="G426" s="35"/>
      <c r="H426" s="161"/>
      <c r="I426" s="162"/>
      <c r="J426" s="35"/>
      <c r="K426" s="166"/>
      <c r="L426" s="35"/>
      <c r="M426" s="197"/>
      <c r="N426" s="198"/>
      <c r="O426" s="199"/>
      <c r="P426" s="35"/>
      <c r="Q426" s="178"/>
      <c r="R426" s="35"/>
      <c r="S426" s="181"/>
      <c r="T426" s="35"/>
      <c r="U426" s="184"/>
      <c r="V426" s="35"/>
      <c r="W426" s="187"/>
      <c r="X426" s="35"/>
      <c r="Y426" s="35"/>
      <c r="Z426" s="35"/>
      <c r="AA426" s="35"/>
      <c r="AB426" s="181"/>
      <c r="AC426" s="35"/>
      <c r="AD426" s="147"/>
      <c r="AE426" s="148"/>
      <c r="AF426" s="149"/>
      <c r="AG426" s="57"/>
      <c r="AH426" s="43"/>
    </row>
    <row r="427" spans="1:34" x14ac:dyDescent="0.25">
      <c r="A427" s="34"/>
      <c r="B427" s="35"/>
      <c r="C427" s="56"/>
      <c r="D427" s="35"/>
      <c r="E427" s="191"/>
      <c r="F427" s="192"/>
      <c r="G427" s="35"/>
      <c r="H427" s="161"/>
      <c r="I427" s="162"/>
      <c r="J427" s="35"/>
      <c r="K427" s="166"/>
      <c r="L427" s="35"/>
      <c r="M427" s="197"/>
      <c r="N427" s="198"/>
      <c r="O427" s="199"/>
      <c r="P427" s="35"/>
      <c r="Q427" s="178"/>
      <c r="R427" s="35"/>
      <c r="S427" s="181"/>
      <c r="T427" s="35"/>
      <c r="U427" s="184"/>
      <c r="V427" s="35"/>
      <c r="W427" s="187"/>
      <c r="X427" s="35"/>
      <c r="Y427" s="35"/>
      <c r="Z427" s="35"/>
      <c r="AA427" s="35"/>
      <c r="AB427" s="181"/>
      <c r="AC427" s="35"/>
      <c r="AD427" s="147"/>
      <c r="AE427" s="148"/>
      <c r="AF427" s="149"/>
      <c r="AG427" s="57"/>
      <c r="AH427" s="43"/>
    </row>
    <row r="428" spans="1:34" x14ac:dyDescent="0.25">
      <c r="A428" s="34"/>
      <c r="B428" s="35"/>
      <c r="C428" s="56"/>
      <c r="D428" s="35"/>
      <c r="E428" s="191"/>
      <c r="F428" s="192"/>
      <c r="G428" s="35"/>
      <c r="H428" s="161"/>
      <c r="I428" s="162"/>
      <c r="J428" s="35"/>
      <c r="K428" s="166"/>
      <c r="L428" s="35"/>
      <c r="M428" s="197"/>
      <c r="N428" s="198"/>
      <c r="O428" s="199"/>
      <c r="P428" s="35"/>
      <c r="Q428" s="178"/>
      <c r="R428" s="35"/>
      <c r="S428" s="181"/>
      <c r="T428" s="35"/>
      <c r="U428" s="184"/>
      <c r="V428" s="35"/>
      <c r="W428" s="187"/>
      <c r="X428" s="35"/>
      <c r="Y428" s="35"/>
      <c r="Z428" s="35"/>
      <c r="AA428" s="35"/>
      <c r="AB428" s="181"/>
      <c r="AC428" s="35"/>
      <c r="AD428" s="147"/>
      <c r="AE428" s="148"/>
      <c r="AF428" s="149"/>
      <c r="AG428" s="57"/>
      <c r="AH428" s="43"/>
    </row>
    <row r="429" spans="1:34" x14ac:dyDescent="0.25">
      <c r="A429" s="34"/>
      <c r="B429" s="35"/>
      <c r="C429" s="56" t="s">
        <v>53</v>
      </c>
      <c r="D429" s="35"/>
      <c r="E429" s="191"/>
      <c r="F429" s="192"/>
      <c r="G429" s="35"/>
      <c r="H429" s="161"/>
      <c r="I429" s="162"/>
      <c r="J429" s="35"/>
      <c r="K429" s="166"/>
      <c r="L429" s="35"/>
      <c r="M429" s="197"/>
      <c r="N429" s="198"/>
      <c r="O429" s="199"/>
      <c r="P429" s="35"/>
      <c r="Q429" s="178"/>
      <c r="R429" s="35"/>
      <c r="S429" s="181"/>
      <c r="T429" s="35"/>
      <c r="U429" s="184"/>
      <c r="V429" s="35"/>
      <c r="W429" s="187"/>
      <c r="X429" s="35"/>
      <c r="Y429" s="35"/>
      <c r="Z429" s="35"/>
      <c r="AA429" s="35"/>
      <c r="AB429" s="181"/>
      <c r="AC429" s="35"/>
      <c r="AD429" s="147"/>
      <c r="AE429" s="148"/>
      <c r="AF429" s="149"/>
      <c r="AG429" s="57"/>
      <c r="AH429" s="43"/>
    </row>
    <row r="430" spans="1:34" x14ac:dyDescent="0.25">
      <c r="A430" s="34"/>
      <c r="B430" s="35"/>
      <c r="C430" s="56"/>
      <c r="D430" s="35"/>
      <c r="E430" s="191"/>
      <c r="F430" s="192"/>
      <c r="G430" s="35"/>
      <c r="H430" s="161"/>
      <c r="I430" s="162"/>
      <c r="J430" s="35"/>
      <c r="K430" s="166"/>
      <c r="L430" s="35"/>
      <c r="M430" s="197"/>
      <c r="N430" s="198"/>
      <c r="O430" s="199"/>
      <c r="P430" s="35"/>
      <c r="Q430" s="178"/>
      <c r="R430" s="35"/>
      <c r="S430" s="181"/>
      <c r="T430" s="35"/>
      <c r="U430" s="184"/>
      <c r="V430" s="35"/>
      <c r="W430" s="187"/>
      <c r="X430" s="35"/>
      <c r="Y430" s="35"/>
      <c r="Z430" s="35"/>
      <c r="AA430" s="35"/>
      <c r="AB430" s="181"/>
      <c r="AC430" s="35"/>
      <c r="AD430" s="147"/>
      <c r="AE430" s="148"/>
      <c r="AF430" s="149"/>
      <c r="AG430" s="57"/>
      <c r="AH430" s="43"/>
    </row>
    <row r="431" spans="1:34" x14ac:dyDescent="0.25">
      <c r="A431" s="34"/>
      <c r="B431" s="35"/>
      <c r="C431" s="56"/>
      <c r="D431" s="35"/>
      <c r="E431" s="191"/>
      <c r="F431" s="192"/>
      <c r="G431" s="35"/>
      <c r="H431" s="161"/>
      <c r="I431" s="162"/>
      <c r="J431" s="35"/>
      <c r="K431" s="166"/>
      <c r="L431" s="35"/>
      <c r="M431" s="197"/>
      <c r="N431" s="198"/>
      <c r="O431" s="199"/>
      <c r="P431" s="35"/>
      <c r="Q431" s="178"/>
      <c r="R431" s="35"/>
      <c r="S431" s="181"/>
      <c r="T431" s="35"/>
      <c r="U431" s="184"/>
      <c r="V431" s="35"/>
      <c r="W431" s="187"/>
      <c r="X431" s="35"/>
      <c r="Y431" s="35"/>
      <c r="Z431" s="35"/>
      <c r="AA431" s="35"/>
      <c r="AB431" s="181"/>
      <c r="AC431" s="35"/>
      <c r="AD431" s="147"/>
      <c r="AE431" s="148"/>
      <c r="AF431" s="149"/>
      <c r="AG431" s="57"/>
      <c r="AH431" s="43"/>
    </row>
    <row r="432" spans="1:34" x14ac:dyDescent="0.25">
      <c r="A432" s="34"/>
      <c r="B432" s="35"/>
      <c r="C432" s="56"/>
      <c r="D432" s="35"/>
      <c r="E432" s="191"/>
      <c r="F432" s="192"/>
      <c r="G432" s="35"/>
      <c r="H432" s="161"/>
      <c r="I432" s="162"/>
      <c r="J432" s="35"/>
      <c r="K432" s="166"/>
      <c r="L432" s="35"/>
      <c r="M432" s="197"/>
      <c r="N432" s="198"/>
      <c r="O432" s="199"/>
      <c r="P432" s="35"/>
      <c r="Q432" s="178"/>
      <c r="R432" s="35"/>
      <c r="S432" s="181"/>
      <c r="T432" s="35"/>
      <c r="U432" s="184"/>
      <c r="V432" s="35"/>
      <c r="W432" s="187"/>
      <c r="X432" s="35"/>
      <c r="Y432" s="35"/>
      <c r="Z432" s="35"/>
      <c r="AA432" s="35"/>
      <c r="AB432" s="181"/>
      <c r="AC432" s="35"/>
      <c r="AD432" s="147"/>
      <c r="AE432" s="148"/>
      <c r="AF432" s="149"/>
      <c r="AG432" s="57"/>
      <c r="AH432" s="43"/>
    </row>
    <row r="433" spans="1:34" x14ac:dyDescent="0.25">
      <c r="A433" s="34"/>
      <c r="B433" s="35"/>
      <c r="C433" s="56"/>
      <c r="D433" s="35"/>
      <c r="E433" s="191"/>
      <c r="F433" s="192"/>
      <c r="G433" s="35"/>
      <c r="H433" s="161"/>
      <c r="I433" s="162"/>
      <c r="J433" s="35"/>
      <c r="K433" s="166"/>
      <c r="L433" s="35"/>
      <c r="M433" s="197"/>
      <c r="N433" s="198"/>
      <c r="O433" s="199"/>
      <c r="P433" s="35"/>
      <c r="Q433" s="178"/>
      <c r="R433" s="35"/>
      <c r="S433" s="181"/>
      <c r="T433" s="35"/>
      <c r="U433" s="184"/>
      <c r="V433" s="35"/>
      <c r="W433" s="187"/>
      <c r="X433" s="35"/>
      <c r="Y433" s="35"/>
      <c r="Z433" s="35"/>
      <c r="AA433" s="35"/>
      <c r="AB433" s="181"/>
      <c r="AC433" s="35"/>
      <c r="AD433" s="147"/>
      <c r="AE433" s="148"/>
      <c r="AF433" s="149"/>
      <c r="AG433" s="57"/>
      <c r="AH433" s="43"/>
    </row>
    <row r="434" spans="1:34" x14ac:dyDescent="0.25">
      <c r="A434" s="34"/>
      <c r="B434" s="35"/>
      <c r="C434" s="56"/>
      <c r="D434" s="35"/>
      <c r="E434" s="191"/>
      <c r="F434" s="192"/>
      <c r="G434" s="35"/>
      <c r="H434" s="161"/>
      <c r="I434" s="162"/>
      <c r="J434" s="35"/>
      <c r="K434" s="166"/>
      <c r="L434" s="35"/>
      <c r="M434" s="197"/>
      <c r="N434" s="198"/>
      <c r="O434" s="199"/>
      <c r="P434" s="35"/>
      <c r="Q434" s="178"/>
      <c r="R434" s="35"/>
      <c r="S434" s="181"/>
      <c r="T434" s="35"/>
      <c r="U434" s="184"/>
      <c r="V434" s="35"/>
      <c r="W434" s="187"/>
      <c r="X434" s="35"/>
      <c r="Y434" s="35"/>
      <c r="Z434" s="35"/>
      <c r="AA434" s="35"/>
      <c r="AB434" s="181"/>
      <c r="AC434" s="35"/>
      <c r="AD434" s="147"/>
      <c r="AE434" s="148"/>
      <c r="AF434" s="149"/>
      <c r="AG434" s="57"/>
      <c r="AH434" s="43"/>
    </row>
    <row r="435" spans="1:34" x14ac:dyDescent="0.25">
      <c r="A435" s="34"/>
      <c r="B435" s="35"/>
      <c r="C435" s="56"/>
      <c r="D435" s="35"/>
      <c r="E435" s="191"/>
      <c r="F435" s="192"/>
      <c r="G435" s="35"/>
      <c r="H435" s="161"/>
      <c r="I435" s="162"/>
      <c r="J435" s="35"/>
      <c r="K435" s="166"/>
      <c r="L435" s="35"/>
      <c r="M435" s="197"/>
      <c r="N435" s="198"/>
      <c r="O435" s="199"/>
      <c r="P435" s="35"/>
      <c r="Q435" s="178"/>
      <c r="R435" s="35"/>
      <c r="S435" s="181"/>
      <c r="T435" s="35"/>
      <c r="U435" s="184"/>
      <c r="V435" s="35"/>
      <c r="W435" s="187"/>
      <c r="X435" s="35"/>
      <c r="Y435" s="35"/>
      <c r="Z435" s="35"/>
      <c r="AA435" s="35"/>
      <c r="AB435" s="181"/>
      <c r="AC435" s="35"/>
      <c r="AD435" s="147"/>
      <c r="AE435" s="148"/>
      <c r="AF435" s="149"/>
      <c r="AG435" s="57"/>
      <c r="AH435" s="43"/>
    </row>
    <row r="436" spans="1:34" x14ac:dyDescent="0.25">
      <c r="A436" s="34"/>
      <c r="B436" s="35"/>
      <c r="C436" s="56"/>
      <c r="D436" s="35"/>
      <c r="E436" s="191"/>
      <c r="F436" s="192"/>
      <c r="G436" s="35"/>
      <c r="H436" s="161"/>
      <c r="I436" s="162"/>
      <c r="J436" s="35"/>
      <c r="K436" s="166"/>
      <c r="L436" s="35"/>
      <c r="M436" s="197"/>
      <c r="N436" s="198"/>
      <c r="O436" s="199"/>
      <c r="P436" s="35"/>
      <c r="Q436" s="178"/>
      <c r="R436" s="35"/>
      <c r="S436" s="181"/>
      <c r="T436" s="35"/>
      <c r="U436" s="184"/>
      <c r="V436" s="35"/>
      <c r="W436" s="187"/>
      <c r="X436" s="35"/>
      <c r="Y436" s="35"/>
      <c r="Z436" s="35"/>
      <c r="AA436" s="35"/>
      <c r="AB436" s="181"/>
      <c r="AC436" s="35"/>
      <c r="AD436" s="147"/>
      <c r="AE436" s="148"/>
      <c r="AF436" s="149"/>
      <c r="AG436" s="57"/>
      <c r="AH436" s="43"/>
    </row>
    <row r="437" spans="1:34" x14ac:dyDescent="0.25">
      <c r="A437" s="34"/>
      <c r="B437" s="35"/>
      <c r="C437" s="56"/>
      <c r="D437" s="35"/>
      <c r="E437" s="193"/>
      <c r="F437" s="194"/>
      <c r="G437" s="35"/>
      <c r="H437" s="163"/>
      <c r="I437" s="164"/>
      <c r="J437" s="35"/>
      <c r="K437" s="167"/>
      <c r="L437" s="35"/>
      <c r="M437" s="200"/>
      <c r="N437" s="201"/>
      <c r="O437" s="202"/>
      <c r="P437" s="35"/>
      <c r="Q437" s="179"/>
      <c r="R437" s="35"/>
      <c r="S437" s="182"/>
      <c r="T437" s="35"/>
      <c r="U437" s="185"/>
      <c r="V437" s="35"/>
      <c r="W437" s="188"/>
      <c r="X437" s="35"/>
      <c r="Y437" s="35"/>
      <c r="Z437" s="35"/>
      <c r="AA437" s="35"/>
      <c r="AB437" s="182"/>
      <c r="AC437" s="35"/>
      <c r="AD437" s="150"/>
      <c r="AE437" s="151"/>
      <c r="AF437" s="152"/>
      <c r="AG437" s="57"/>
      <c r="AH437" s="43"/>
    </row>
    <row r="438" spans="1:34" ht="15.75" thickBot="1" x14ac:dyDescent="0.3">
      <c r="A438" s="34"/>
      <c r="B438" s="35"/>
      <c r="C438" s="71"/>
      <c r="D438" s="72"/>
      <c r="E438" s="72"/>
      <c r="F438" s="72"/>
      <c r="G438" s="72"/>
      <c r="H438" s="72"/>
      <c r="I438" s="72"/>
      <c r="J438" s="72"/>
      <c r="K438" s="72"/>
      <c r="L438" s="72"/>
      <c r="M438" s="72"/>
      <c r="N438" s="72"/>
      <c r="O438" s="72"/>
      <c r="P438" s="72"/>
      <c r="Q438" s="88"/>
      <c r="R438" s="72"/>
      <c r="S438" s="72"/>
      <c r="T438" s="72"/>
      <c r="U438" s="89"/>
      <c r="V438" s="72"/>
      <c r="W438" s="90"/>
      <c r="X438" s="72"/>
      <c r="Y438" s="72"/>
      <c r="Z438" s="72"/>
      <c r="AA438" s="72"/>
      <c r="AB438" s="72"/>
      <c r="AC438" s="72"/>
      <c r="AD438" s="72"/>
      <c r="AE438" s="72"/>
      <c r="AF438" s="72"/>
      <c r="AG438" s="77"/>
      <c r="AH438" s="43"/>
    </row>
    <row r="439" spans="1:34" x14ac:dyDescent="0.25">
      <c r="A439" s="34"/>
      <c r="B439" s="35"/>
      <c r="C439" s="49"/>
      <c r="D439" s="50"/>
      <c r="E439" s="51"/>
      <c r="F439" s="51"/>
      <c r="G439" s="51" t="s">
        <v>0</v>
      </c>
      <c r="H439" s="51"/>
      <c r="I439" s="51"/>
      <c r="J439" s="51" t="s">
        <v>1</v>
      </c>
      <c r="K439" s="51"/>
      <c r="L439" s="51" t="s">
        <v>2</v>
      </c>
      <c r="M439" s="51"/>
      <c r="N439" s="51"/>
      <c r="O439" s="51"/>
      <c r="P439" s="51" t="s">
        <v>3</v>
      </c>
      <c r="Q439" s="52"/>
      <c r="R439" s="51" t="s">
        <v>5</v>
      </c>
      <c r="S439" s="51"/>
      <c r="T439" s="51" t="s">
        <v>4</v>
      </c>
      <c r="U439" s="53"/>
      <c r="V439" s="51" t="s">
        <v>6</v>
      </c>
      <c r="W439" s="54"/>
      <c r="X439" s="51"/>
      <c r="Y439" s="51"/>
      <c r="Z439" s="51"/>
      <c r="AA439" s="51" t="s">
        <v>7</v>
      </c>
      <c r="AB439" s="42"/>
      <c r="AC439" s="51" t="s">
        <v>8</v>
      </c>
      <c r="AD439" s="51"/>
      <c r="AE439" s="51"/>
      <c r="AF439" s="51"/>
      <c r="AG439" s="55"/>
      <c r="AH439" s="43"/>
    </row>
    <row r="440" spans="1:34" x14ac:dyDescent="0.25">
      <c r="A440" s="34"/>
      <c r="B440" s="35"/>
      <c r="C440" s="56"/>
      <c r="D440" s="35"/>
      <c r="E440" s="153"/>
      <c r="F440" s="154"/>
      <c r="G440" s="35"/>
      <c r="H440" s="159" t="s">
        <v>9</v>
      </c>
      <c r="I440" s="160"/>
      <c r="J440" s="35"/>
      <c r="K440" s="165">
        <v>4</v>
      </c>
      <c r="L440" s="35"/>
      <c r="M440" s="168" t="s">
        <v>164</v>
      </c>
      <c r="N440" s="195"/>
      <c r="O440" s="196"/>
      <c r="P440" s="35"/>
      <c r="Q440" s="177"/>
      <c r="R440" s="35"/>
      <c r="S440" s="180"/>
      <c r="T440" s="35"/>
      <c r="U440" s="183"/>
      <c r="V440" s="35"/>
      <c r="W440" s="186">
        <f>SUM(K440*U440)</f>
        <v>0</v>
      </c>
      <c r="X440" s="35"/>
      <c r="Y440" s="35"/>
      <c r="Z440" s="35"/>
      <c r="AA440" s="35"/>
      <c r="AB440" s="180"/>
      <c r="AC440" s="35"/>
      <c r="AD440" s="144"/>
      <c r="AE440" s="145"/>
      <c r="AF440" s="146"/>
      <c r="AG440" s="57"/>
      <c r="AH440" s="43"/>
    </row>
    <row r="441" spans="1:34" x14ac:dyDescent="0.25">
      <c r="A441" s="34"/>
      <c r="B441" s="35"/>
      <c r="C441" s="56"/>
      <c r="D441" s="35"/>
      <c r="E441" s="155"/>
      <c r="F441" s="156"/>
      <c r="G441" s="35"/>
      <c r="H441" s="161"/>
      <c r="I441" s="162"/>
      <c r="J441" s="35"/>
      <c r="K441" s="166"/>
      <c r="L441" s="35"/>
      <c r="M441" s="197"/>
      <c r="N441" s="198"/>
      <c r="O441" s="199"/>
      <c r="P441" s="35"/>
      <c r="Q441" s="178"/>
      <c r="R441" s="35"/>
      <c r="S441" s="181"/>
      <c r="T441" s="35"/>
      <c r="U441" s="184"/>
      <c r="V441" s="35"/>
      <c r="W441" s="187"/>
      <c r="X441" s="35"/>
      <c r="Y441" s="35"/>
      <c r="Z441" s="35"/>
      <c r="AA441" s="35"/>
      <c r="AB441" s="181"/>
      <c r="AC441" s="35"/>
      <c r="AD441" s="147"/>
      <c r="AE441" s="148"/>
      <c r="AF441" s="149"/>
      <c r="AG441" s="57"/>
      <c r="AH441" s="43"/>
    </row>
    <row r="442" spans="1:34" x14ac:dyDescent="0.25">
      <c r="A442" s="34"/>
      <c r="B442" s="35"/>
      <c r="C442" s="56" t="s">
        <v>56</v>
      </c>
      <c r="D442" s="35"/>
      <c r="E442" s="155"/>
      <c r="F442" s="156"/>
      <c r="G442" s="35"/>
      <c r="H442" s="161"/>
      <c r="I442" s="162"/>
      <c r="J442" s="35"/>
      <c r="K442" s="166"/>
      <c r="L442" s="35"/>
      <c r="M442" s="197"/>
      <c r="N442" s="198"/>
      <c r="O442" s="199"/>
      <c r="P442" s="35"/>
      <c r="Q442" s="178"/>
      <c r="R442" s="35"/>
      <c r="S442" s="181"/>
      <c r="T442" s="35"/>
      <c r="U442" s="184"/>
      <c r="V442" s="35"/>
      <c r="W442" s="187"/>
      <c r="X442" s="35"/>
      <c r="Y442" s="35"/>
      <c r="Z442" s="35"/>
      <c r="AA442" s="35"/>
      <c r="AB442" s="181"/>
      <c r="AC442" s="35"/>
      <c r="AD442" s="147"/>
      <c r="AE442" s="148"/>
      <c r="AF442" s="149"/>
      <c r="AG442" s="57"/>
      <c r="AH442" s="43"/>
    </row>
    <row r="443" spans="1:34" x14ac:dyDescent="0.25">
      <c r="A443" s="34"/>
      <c r="B443" s="35"/>
      <c r="C443" s="56"/>
      <c r="D443" s="35"/>
      <c r="E443" s="155"/>
      <c r="F443" s="156"/>
      <c r="G443" s="35"/>
      <c r="H443" s="161"/>
      <c r="I443" s="162"/>
      <c r="J443" s="35"/>
      <c r="K443" s="166"/>
      <c r="L443" s="35"/>
      <c r="M443" s="197"/>
      <c r="N443" s="198"/>
      <c r="O443" s="199"/>
      <c r="P443" s="35"/>
      <c r="Q443" s="178"/>
      <c r="R443" s="35"/>
      <c r="S443" s="181"/>
      <c r="T443" s="35"/>
      <c r="U443" s="184"/>
      <c r="V443" s="35"/>
      <c r="W443" s="187"/>
      <c r="X443" s="35"/>
      <c r="Y443" s="35"/>
      <c r="Z443" s="35"/>
      <c r="AA443" s="35"/>
      <c r="AB443" s="181"/>
      <c r="AC443" s="35"/>
      <c r="AD443" s="147"/>
      <c r="AE443" s="148"/>
      <c r="AF443" s="149"/>
      <c r="AG443" s="57"/>
      <c r="AH443" s="43"/>
    </row>
    <row r="444" spans="1:34" x14ac:dyDescent="0.25">
      <c r="A444" s="34"/>
      <c r="B444" s="35"/>
      <c r="C444" s="56"/>
      <c r="D444" s="35"/>
      <c r="E444" s="155"/>
      <c r="F444" s="156"/>
      <c r="G444" s="35"/>
      <c r="H444" s="161"/>
      <c r="I444" s="162"/>
      <c r="J444" s="35"/>
      <c r="K444" s="166"/>
      <c r="L444" s="35"/>
      <c r="M444" s="197"/>
      <c r="N444" s="198"/>
      <c r="O444" s="199"/>
      <c r="P444" s="35"/>
      <c r="Q444" s="178"/>
      <c r="R444" s="35"/>
      <c r="S444" s="181"/>
      <c r="T444" s="35"/>
      <c r="U444" s="184"/>
      <c r="V444" s="35"/>
      <c r="W444" s="187"/>
      <c r="X444" s="35"/>
      <c r="Y444" s="35"/>
      <c r="Z444" s="35"/>
      <c r="AA444" s="35"/>
      <c r="AB444" s="181"/>
      <c r="AC444" s="35"/>
      <c r="AD444" s="147"/>
      <c r="AE444" s="148"/>
      <c r="AF444" s="149"/>
      <c r="AG444" s="57"/>
      <c r="AH444" s="43"/>
    </row>
    <row r="445" spans="1:34" ht="44.1" customHeight="1" x14ac:dyDescent="0.25">
      <c r="A445" s="34"/>
      <c r="B445" s="35"/>
      <c r="C445" s="56"/>
      <c r="D445" s="35"/>
      <c r="E445" s="155"/>
      <c r="F445" s="156"/>
      <c r="G445" s="35"/>
      <c r="H445" s="161"/>
      <c r="I445" s="162"/>
      <c r="J445" s="35"/>
      <c r="K445" s="166"/>
      <c r="L445" s="35"/>
      <c r="M445" s="197"/>
      <c r="N445" s="198"/>
      <c r="O445" s="199"/>
      <c r="P445" s="35"/>
      <c r="Q445" s="178"/>
      <c r="R445" s="35"/>
      <c r="S445" s="181"/>
      <c r="T445" s="35"/>
      <c r="U445" s="184"/>
      <c r="V445" s="35"/>
      <c r="W445" s="187"/>
      <c r="X445" s="35"/>
      <c r="Y445" s="35"/>
      <c r="Z445" s="35"/>
      <c r="AA445" s="35"/>
      <c r="AB445" s="181"/>
      <c r="AC445" s="35"/>
      <c r="AD445" s="147"/>
      <c r="AE445" s="148"/>
      <c r="AF445" s="149"/>
      <c r="AG445" s="57"/>
      <c r="AH445" s="43"/>
    </row>
    <row r="446" spans="1:34" ht="18.95" customHeight="1" x14ac:dyDescent="0.25">
      <c r="A446" s="34"/>
      <c r="B446" s="35"/>
      <c r="C446" s="56"/>
      <c r="D446" s="35"/>
      <c r="E446" s="157"/>
      <c r="F446" s="158"/>
      <c r="G446" s="35"/>
      <c r="H446" s="163"/>
      <c r="I446" s="164"/>
      <c r="J446" s="35"/>
      <c r="K446" s="167"/>
      <c r="L446" s="35"/>
      <c r="M446" s="200"/>
      <c r="N446" s="201"/>
      <c r="O446" s="202"/>
      <c r="P446" s="35"/>
      <c r="Q446" s="179"/>
      <c r="R446" s="35"/>
      <c r="S446" s="182"/>
      <c r="T446" s="35"/>
      <c r="U446" s="185"/>
      <c r="V446" s="35"/>
      <c r="W446" s="188"/>
      <c r="X446" s="35"/>
      <c r="Y446" s="35"/>
      <c r="Z446" s="35"/>
      <c r="AA446" s="35"/>
      <c r="AB446" s="182"/>
      <c r="AC446" s="35"/>
      <c r="AD446" s="150"/>
      <c r="AE446" s="151"/>
      <c r="AF446" s="152"/>
      <c r="AG446" s="57"/>
      <c r="AH446" s="43"/>
    </row>
    <row r="447" spans="1:34" x14ac:dyDescent="0.25">
      <c r="A447" s="34"/>
      <c r="B447" s="35"/>
      <c r="C447" s="56"/>
      <c r="D447" s="47"/>
      <c r="E447" s="47"/>
      <c r="F447" s="35"/>
      <c r="G447" s="35" t="s">
        <v>0</v>
      </c>
      <c r="H447" s="35"/>
      <c r="I447" s="35"/>
      <c r="J447" s="35" t="s">
        <v>1</v>
      </c>
      <c r="K447" s="35"/>
      <c r="L447" s="35" t="s">
        <v>2</v>
      </c>
      <c r="M447" s="35"/>
      <c r="N447" s="35"/>
      <c r="O447" s="35"/>
      <c r="P447" s="35" t="s">
        <v>3</v>
      </c>
      <c r="Q447" s="39"/>
      <c r="R447" s="35" t="s">
        <v>5</v>
      </c>
      <c r="S447" s="35"/>
      <c r="T447" s="35" t="s">
        <v>4</v>
      </c>
      <c r="U447" s="40"/>
      <c r="V447" s="35" t="s">
        <v>6</v>
      </c>
      <c r="W447" s="41"/>
      <c r="X447" s="35"/>
      <c r="Y447" s="35"/>
      <c r="Z447" s="35"/>
      <c r="AA447" s="35" t="s">
        <v>7</v>
      </c>
      <c r="AB447" s="42"/>
      <c r="AC447" s="35" t="s">
        <v>8</v>
      </c>
      <c r="AD447" s="35"/>
      <c r="AE447" s="35"/>
      <c r="AF447" s="35"/>
      <c r="AG447" s="57"/>
      <c r="AH447" s="43"/>
    </row>
    <row r="448" spans="1:34" ht="12.6" customHeight="1" x14ac:dyDescent="0.25">
      <c r="A448" s="34"/>
      <c r="B448" s="35"/>
      <c r="C448" s="56"/>
      <c r="D448" s="35"/>
      <c r="E448" s="189"/>
      <c r="F448" s="190"/>
      <c r="G448" s="35"/>
      <c r="H448" s="159" t="s">
        <v>9</v>
      </c>
      <c r="I448" s="160"/>
      <c r="J448" s="35"/>
      <c r="K448" s="165">
        <v>7</v>
      </c>
      <c r="L448" s="35"/>
      <c r="M448" s="168" t="s">
        <v>104</v>
      </c>
      <c r="N448" s="195"/>
      <c r="O448" s="196"/>
      <c r="P448" s="35"/>
      <c r="Q448" s="177"/>
      <c r="R448" s="35"/>
      <c r="S448" s="180"/>
      <c r="T448" s="35"/>
      <c r="U448" s="183"/>
      <c r="V448" s="35"/>
      <c r="W448" s="186">
        <f>SUM(K448*U448)</f>
        <v>0</v>
      </c>
      <c r="X448" s="35"/>
      <c r="Y448" s="35"/>
      <c r="Z448" s="35"/>
      <c r="AA448" s="35"/>
      <c r="AB448" s="180"/>
      <c r="AC448" s="35"/>
      <c r="AD448" s="203"/>
      <c r="AE448" s="145"/>
      <c r="AF448" s="146"/>
      <c r="AG448" s="57"/>
      <c r="AH448" s="43"/>
    </row>
    <row r="449" spans="1:34" x14ac:dyDescent="0.25">
      <c r="A449" s="34"/>
      <c r="B449" s="35"/>
      <c r="C449" s="58"/>
      <c r="D449" s="35"/>
      <c r="E449" s="191"/>
      <c r="F449" s="192"/>
      <c r="G449" s="35"/>
      <c r="H449" s="161"/>
      <c r="I449" s="162"/>
      <c r="J449" s="35"/>
      <c r="K449" s="166"/>
      <c r="L449" s="35"/>
      <c r="M449" s="197"/>
      <c r="N449" s="198"/>
      <c r="O449" s="199"/>
      <c r="P449" s="35"/>
      <c r="Q449" s="178"/>
      <c r="R449" s="35"/>
      <c r="S449" s="181"/>
      <c r="T449" s="35"/>
      <c r="U449" s="184"/>
      <c r="V449" s="35"/>
      <c r="W449" s="187"/>
      <c r="X449" s="35"/>
      <c r="Y449" s="35"/>
      <c r="Z449" s="35"/>
      <c r="AA449" s="35"/>
      <c r="AB449" s="181"/>
      <c r="AC449" s="35"/>
      <c r="AD449" s="147"/>
      <c r="AE449" s="148"/>
      <c r="AF449" s="149"/>
      <c r="AG449" s="57"/>
      <c r="AH449" s="43"/>
    </row>
    <row r="450" spans="1:34" x14ac:dyDescent="0.25">
      <c r="A450" s="34"/>
      <c r="B450" s="35"/>
      <c r="C450" s="56" t="s">
        <v>57</v>
      </c>
      <c r="D450" s="35"/>
      <c r="E450" s="191"/>
      <c r="F450" s="192"/>
      <c r="G450" s="35"/>
      <c r="H450" s="161"/>
      <c r="I450" s="162"/>
      <c r="J450" s="35"/>
      <c r="K450" s="166"/>
      <c r="L450" s="35"/>
      <c r="M450" s="197"/>
      <c r="N450" s="198"/>
      <c r="O450" s="199"/>
      <c r="P450" s="35"/>
      <c r="Q450" s="178"/>
      <c r="R450" s="35"/>
      <c r="S450" s="181"/>
      <c r="T450" s="35"/>
      <c r="U450" s="184"/>
      <c r="V450" s="35"/>
      <c r="W450" s="187"/>
      <c r="X450" s="35"/>
      <c r="Y450" s="35"/>
      <c r="Z450" s="35"/>
      <c r="AA450" s="35"/>
      <c r="AB450" s="181"/>
      <c r="AC450" s="35"/>
      <c r="AD450" s="147"/>
      <c r="AE450" s="148"/>
      <c r="AF450" s="149"/>
      <c r="AG450" s="57"/>
      <c r="AH450" s="43"/>
    </row>
    <row r="451" spans="1:34" x14ac:dyDescent="0.25">
      <c r="A451" s="34"/>
      <c r="B451" s="35"/>
      <c r="C451" s="56"/>
      <c r="D451" s="35"/>
      <c r="E451" s="191"/>
      <c r="F451" s="192"/>
      <c r="G451" s="35"/>
      <c r="H451" s="161"/>
      <c r="I451" s="162"/>
      <c r="J451" s="35"/>
      <c r="K451" s="166"/>
      <c r="L451" s="35"/>
      <c r="M451" s="197"/>
      <c r="N451" s="198"/>
      <c r="O451" s="199"/>
      <c r="P451" s="35"/>
      <c r="Q451" s="178"/>
      <c r="R451" s="35"/>
      <c r="S451" s="181"/>
      <c r="T451" s="35"/>
      <c r="U451" s="184"/>
      <c r="V451" s="35"/>
      <c r="W451" s="187"/>
      <c r="X451" s="35"/>
      <c r="Y451" s="35"/>
      <c r="Z451" s="35"/>
      <c r="AA451" s="35"/>
      <c r="AB451" s="181"/>
      <c r="AC451" s="35"/>
      <c r="AD451" s="147"/>
      <c r="AE451" s="148"/>
      <c r="AF451" s="149"/>
      <c r="AG451" s="57"/>
      <c r="AH451" s="43"/>
    </row>
    <row r="452" spans="1:34" x14ac:dyDescent="0.25">
      <c r="A452" s="34"/>
      <c r="B452" s="35"/>
      <c r="C452" s="56"/>
      <c r="D452" s="35"/>
      <c r="E452" s="191"/>
      <c r="F452" s="192"/>
      <c r="G452" s="35"/>
      <c r="H452" s="161"/>
      <c r="I452" s="162"/>
      <c r="J452" s="35"/>
      <c r="K452" s="166"/>
      <c r="L452" s="35"/>
      <c r="M452" s="197"/>
      <c r="N452" s="198"/>
      <c r="O452" s="199"/>
      <c r="P452" s="35"/>
      <c r="Q452" s="178"/>
      <c r="R452" s="35"/>
      <c r="S452" s="181"/>
      <c r="T452" s="35"/>
      <c r="U452" s="184"/>
      <c r="V452" s="35"/>
      <c r="W452" s="187"/>
      <c r="X452" s="35"/>
      <c r="Y452" s="35"/>
      <c r="Z452" s="35"/>
      <c r="AA452" s="35"/>
      <c r="AB452" s="181"/>
      <c r="AC452" s="35"/>
      <c r="AD452" s="147"/>
      <c r="AE452" s="148"/>
      <c r="AF452" s="149"/>
      <c r="AG452" s="57"/>
      <c r="AH452" s="43"/>
    </row>
    <row r="453" spans="1:34" x14ac:dyDescent="0.25">
      <c r="A453" s="34"/>
      <c r="B453" s="35"/>
      <c r="C453" s="56"/>
      <c r="D453" s="35"/>
      <c r="E453" s="191"/>
      <c r="F453" s="192"/>
      <c r="G453" s="35"/>
      <c r="H453" s="161"/>
      <c r="I453" s="162"/>
      <c r="J453" s="35"/>
      <c r="K453" s="166"/>
      <c r="L453" s="35"/>
      <c r="M453" s="197"/>
      <c r="N453" s="198"/>
      <c r="O453" s="199"/>
      <c r="P453" s="35"/>
      <c r="Q453" s="178"/>
      <c r="R453" s="35"/>
      <c r="S453" s="181"/>
      <c r="T453" s="35"/>
      <c r="U453" s="184"/>
      <c r="V453" s="35"/>
      <c r="W453" s="187"/>
      <c r="X453" s="35"/>
      <c r="Y453" s="35"/>
      <c r="Z453" s="35"/>
      <c r="AA453" s="35"/>
      <c r="AB453" s="181"/>
      <c r="AC453" s="35"/>
      <c r="AD453" s="147"/>
      <c r="AE453" s="148"/>
      <c r="AF453" s="149"/>
      <c r="AG453" s="57"/>
      <c r="AH453" s="43"/>
    </row>
    <row r="454" spans="1:34" x14ac:dyDescent="0.25">
      <c r="A454" s="34"/>
      <c r="B454" s="35"/>
      <c r="C454" s="56"/>
      <c r="D454" s="35"/>
      <c r="E454" s="191"/>
      <c r="F454" s="192"/>
      <c r="G454" s="35"/>
      <c r="H454" s="161"/>
      <c r="I454" s="162"/>
      <c r="J454" s="35"/>
      <c r="K454" s="166"/>
      <c r="L454" s="35"/>
      <c r="M454" s="197"/>
      <c r="N454" s="198"/>
      <c r="O454" s="199"/>
      <c r="P454" s="35"/>
      <c r="Q454" s="178"/>
      <c r="R454" s="35"/>
      <c r="S454" s="181"/>
      <c r="T454" s="35"/>
      <c r="U454" s="184"/>
      <c r="V454" s="35"/>
      <c r="W454" s="187"/>
      <c r="X454" s="35"/>
      <c r="Y454" s="35"/>
      <c r="Z454" s="35"/>
      <c r="AA454" s="35"/>
      <c r="AB454" s="181"/>
      <c r="AC454" s="35"/>
      <c r="AD454" s="147"/>
      <c r="AE454" s="148"/>
      <c r="AF454" s="149"/>
      <c r="AG454" s="57"/>
      <c r="AH454" s="43"/>
    </row>
    <row r="455" spans="1:34" x14ac:dyDescent="0.25">
      <c r="A455" s="34"/>
      <c r="B455" s="35"/>
      <c r="C455" s="56"/>
      <c r="D455" s="35"/>
      <c r="E455" s="191"/>
      <c r="F455" s="192"/>
      <c r="G455" s="35"/>
      <c r="H455" s="161"/>
      <c r="I455" s="162"/>
      <c r="J455" s="35"/>
      <c r="K455" s="166"/>
      <c r="L455" s="35"/>
      <c r="M455" s="197"/>
      <c r="N455" s="198"/>
      <c r="O455" s="199"/>
      <c r="P455" s="35"/>
      <c r="Q455" s="178"/>
      <c r="R455" s="35"/>
      <c r="S455" s="181"/>
      <c r="T455" s="35"/>
      <c r="U455" s="184"/>
      <c r="V455" s="35"/>
      <c r="W455" s="187"/>
      <c r="X455" s="35"/>
      <c r="Y455" s="35"/>
      <c r="Z455" s="35"/>
      <c r="AA455" s="35"/>
      <c r="AB455" s="181"/>
      <c r="AC455" s="35"/>
      <c r="AD455" s="147"/>
      <c r="AE455" s="148"/>
      <c r="AF455" s="149"/>
      <c r="AG455" s="57"/>
      <c r="AH455" s="43"/>
    </row>
    <row r="456" spans="1:34" x14ac:dyDescent="0.25">
      <c r="A456" s="34"/>
      <c r="B456" s="35"/>
      <c r="C456" s="56"/>
      <c r="D456" s="35"/>
      <c r="E456" s="191"/>
      <c r="F456" s="192"/>
      <c r="G456" s="35"/>
      <c r="H456" s="161"/>
      <c r="I456" s="162"/>
      <c r="J456" s="35"/>
      <c r="K456" s="166"/>
      <c r="L456" s="35"/>
      <c r="M456" s="197"/>
      <c r="N456" s="198"/>
      <c r="O456" s="199"/>
      <c r="P456" s="35"/>
      <c r="Q456" s="178"/>
      <c r="R456" s="35"/>
      <c r="S456" s="181"/>
      <c r="T456" s="35"/>
      <c r="U456" s="184"/>
      <c r="V456" s="35"/>
      <c r="W456" s="187"/>
      <c r="X456" s="35"/>
      <c r="Y456" s="35"/>
      <c r="Z456" s="35"/>
      <c r="AA456" s="35"/>
      <c r="AB456" s="181"/>
      <c r="AC456" s="35"/>
      <c r="AD456" s="147"/>
      <c r="AE456" s="148"/>
      <c r="AF456" s="149"/>
      <c r="AG456" s="57"/>
      <c r="AH456" s="43"/>
    </row>
    <row r="457" spans="1:34" x14ac:dyDescent="0.25">
      <c r="A457" s="34"/>
      <c r="B457" s="35"/>
      <c r="C457" s="56"/>
      <c r="D457" s="35"/>
      <c r="E457" s="191"/>
      <c r="F457" s="192"/>
      <c r="G457" s="35"/>
      <c r="H457" s="161"/>
      <c r="I457" s="162"/>
      <c r="J457" s="35"/>
      <c r="K457" s="166"/>
      <c r="L457" s="35"/>
      <c r="M457" s="197"/>
      <c r="N457" s="198"/>
      <c r="O457" s="199"/>
      <c r="P457" s="35"/>
      <c r="Q457" s="178"/>
      <c r="R457" s="35"/>
      <c r="S457" s="181"/>
      <c r="T457" s="35"/>
      <c r="U457" s="184"/>
      <c r="V457" s="35"/>
      <c r="W457" s="187"/>
      <c r="X457" s="35"/>
      <c r="Y457" s="35"/>
      <c r="Z457" s="35"/>
      <c r="AA457" s="35"/>
      <c r="AB457" s="181"/>
      <c r="AC457" s="35"/>
      <c r="AD457" s="147"/>
      <c r="AE457" s="148"/>
      <c r="AF457" s="149"/>
      <c r="AG457" s="57"/>
      <c r="AH457" s="43"/>
    </row>
    <row r="458" spans="1:34" x14ac:dyDescent="0.25">
      <c r="A458" s="34"/>
      <c r="B458" s="35"/>
      <c r="C458" s="56"/>
      <c r="D458" s="35"/>
      <c r="E458" s="191"/>
      <c r="F458" s="192"/>
      <c r="G458" s="35"/>
      <c r="H458" s="161"/>
      <c r="I458" s="162"/>
      <c r="J458" s="35"/>
      <c r="K458" s="166"/>
      <c r="L458" s="35"/>
      <c r="M458" s="197"/>
      <c r="N458" s="198"/>
      <c r="O458" s="199"/>
      <c r="P458" s="35"/>
      <c r="Q458" s="178"/>
      <c r="R458" s="35"/>
      <c r="S458" s="181"/>
      <c r="T458" s="35"/>
      <c r="U458" s="184"/>
      <c r="V458" s="35"/>
      <c r="W458" s="187"/>
      <c r="X458" s="35"/>
      <c r="Y458" s="35"/>
      <c r="Z458" s="35"/>
      <c r="AA458" s="35"/>
      <c r="AB458" s="181"/>
      <c r="AC458" s="35"/>
      <c r="AD458" s="147"/>
      <c r="AE458" s="148"/>
      <c r="AF458" s="149"/>
      <c r="AG458" s="57"/>
      <c r="AH458" s="43"/>
    </row>
    <row r="459" spans="1:34" x14ac:dyDescent="0.25">
      <c r="A459" s="34"/>
      <c r="B459" s="35"/>
      <c r="C459" s="56"/>
      <c r="D459" s="35"/>
      <c r="E459" s="191"/>
      <c r="F459" s="192"/>
      <c r="G459" s="35"/>
      <c r="H459" s="161"/>
      <c r="I459" s="162"/>
      <c r="J459" s="35"/>
      <c r="K459" s="166"/>
      <c r="L459" s="35"/>
      <c r="M459" s="197"/>
      <c r="N459" s="198"/>
      <c r="O459" s="199"/>
      <c r="P459" s="35"/>
      <c r="Q459" s="178"/>
      <c r="R459" s="35"/>
      <c r="S459" s="181"/>
      <c r="T459" s="35"/>
      <c r="U459" s="184"/>
      <c r="V459" s="35"/>
      <c r="W459" s="187"/>
      <c r="X459" s="35"/>
      <c r="Y459" s="35"/>
      <c r="Z459" s="35"/>
      <c r="AA459" s="35"/>
      <c r="AB459" s="181"/>
      <c r="AC459" s="35"/>
      <c r="AD459" s="147"/>
      <c r="AE459" s="148"/>
      <c r="AF459" s="149"/>
      <c r="AG459" s="57"/>
      <c r="AH459" s="43"/>
    </row>
    <row r="460" spans="1:34" x14ac:dyDescent="0.25">
      <c r="A460" s="34"/>
      <c r="B460" s="35"/>
      <c r="C460" s="56"/>
      <c r="D460" s="35"/>
      <c r="E460" s="193"/>
      <c r="F460" s="194"/>
      <c r="G460" s="35"/>
      <c r="H460" s="163"/>
      <c r="I460" s="164"/>
      <c r="J460" s="35"/>
      <c r="K460" s="167"/>
      <c r="L460" s="35"/>
      <c r="M460" s="200"/>
      <c r="N460" s="201"/>
      <c r="O460" s="202"/>
      <c r="P460" s="35"/>
      <c r="Q460" s="179"/>
      <c r="R460" s="35"/>
      <c r="S460" s="182"/>
      <c r="T460" s="35"/>
      <c r="U460" s="185"/>
      <c r="V460" s="35"/>
      <c r="W460" s="188"/>
      <c r="X460" s="35"/>
      <c r="Y460" s="35"/>
      <c r="Z460" s="35"/>
      <c r="AA460" s="35"/>
      <c r="AB460" s="182"/>
      <c r="AC460" s="35"/>
      <c r="AD460" s="150"/>
      <c r="AE460" s="151"/>
      <c r="AF460" s="152"/>
      <c r="AG460" s="57"/>
      <c r="AH460" s="43"/>
    </row>
    <row r="461" spans="1:34" x14ac:dyDescent="0.25">
      <c r="A461" s="34"/>
      <c r="B461" s="35"/>
      <c r="C461" s="56"/>
      <c r="D461" s="47"/>
      <c r="E461" s="47"/>
      <c r="F461" s="35"/>
      <c r="G461" s="35" t="s">
        <v>0</v>
      </c>
      <c r="H461" s="35"/>
      <c r="I461" s="35"/>
      <c r="J461" s="35" t="s">
        <v>1</v>
      </c>
      <c r="K461" s="35"/>
      <c r="L461" s="35" t="s">
        <v>2</v>
      </c>
      <c r="M461" s="35"/>
      <c r="N461" s="35"/>
      <c r="O461" s="35"/>
      <c r="P461" s="35" t="s">
        <v>3</v>
      </c>
      <c r="Q461" s="39"/>
      <c r="R461" s="35" t="s">
        <v>5</v>
      </c>
      <c r="S461" s="35"/>
      <c r="T461" s="35" t="s">
        <v>4</v>
      </c>
      <c r="U461" s="40"/>
      <c r="V461" s="35" t="s">
        <v>6</v>
      </c>
      <c r="W461" s="41"/>
      <c r="X461" s="35"/>
      <c r="Y461" s="35"/>
      <c r="Z461" s="35"/>
      <c r="AA461" s="35" t="s">
        <v>7</v>
      </c>
      <c r="AB461" s="42"/>
      <c r="AC461" s="35" t="s">
        <v>8</v>
      </c>
      <c r="AD461" s="35"/>
      <c r="AE461" s="35"/>
      <c r="AF461" s="35"/>
      <c r="AG461" s="57"/>
      <c r="AH461" s="43"/>
    </row>
    <row r="462" spans="1:34" x14ac:dyDescent="0.25">
      <c r="A462" s="34"/>
      <c r="B462" s="35"/>
      <c r="C462" s="56"/>
      <c r="D462" s="35"/>
      <c r="E462" s="153"/>
      <c r="F462" s="154"/>
      <c r="G462" s="35"/>
      <c r="H462" s="159" t="s">
        <v>9</v>
      </c>
      <c r="I462" s="160"/>
      <c r="J462" s="35"/>
      <c r="K462" s="165">
        <v>2</v>
      </c>
      <c r="L462" s="35"/>
      <c r="M462" s="168" t="s">
        <v>105</v>
      </c>
      <c r="N462" s="195"/>
      <c r="O462" s="196"/>
      <c r="P462" s="35"/>
      <c r="Q462" s="177"/>
      <c r="R462" s="35"/>
      <c r="S462" s="180"/>
      <c r="T462" s="35"/>
      <c r="U462" s="183"/>
      <c r="V462" s="35"/>
      <c r="W462" s="186">
        <f>SUM(K462*U462)</f>
        <v>0</v>
      </c>
      <c r="X462" s="35"/>
      <c r="Y462" s="35"/>
      <c r="Z462" s="35"/>
      <c r="AA462" s="35"/>
      <c r="AB462" s="180"/>
      <c r="AC462" s="35"/>
      <c r="AD462" s="144"/>
      <c r="AE462" s="145"/>
      <c r="AF462" s="146"/>
      <c r="AG462" s="57"/>
      <c r="AH462" s="43"/>
    </row>
    <row r="463" spans="1:34" x14ac:dyDescent="0.25">
      <c r="A463" s="34"/>
      <c r="B463" s="35"/>
      <c r="C463" s="56"/>
      <c r="D463" s="35"/>
      <c r="E463" s="155"/>
      <c r="F463" s="156"/>
      <c r="G463" s="35"/>
      <c r="H463" s="161"/>
      <c r="I463" s="162"/>
      <c r="J463" s="35"/>
      <c r="K463" s="166"/>
      <c r="L463" s="35"/>
      <c r="M463" s="197"/>
      <c r="N463" s="198"/>
      <c r="O463" s="199"/>
      <c r="P463" s="35"/>
      <c r="Q463" s="178"/>
      <c r="R463" s="35"/>
      <c r="S463" s="181"/>
      <c r="T463" s="35"/>
      <c r="U463" s="184"/>
      <c r="V463" s="35"/>
      <c r="W463" s="187"/>
      <c r="X463" s="35"/>
      <c r="Y463" s="35"/>
      <c r="Z463" s="35"/>
      <c r="AA463" s="35"/>
      <c r="AB463" s="181"/>
      <c r="AC463" s="35"/>
      <c r="AD463" s="147"/>
      <c r="AE463" s="148"/>
      <c r="AF463" s="149"/>
      <c r="AG463" s="57"/>
      <c r="AH463" s="43"/>
    </row>
    <row r="464" spans="1:34" x14ac:dyDescent="0.25">
      <c r="A464" s="34"/>
      <c r="B464" s="35"/>
      <c r="C464" s="56" t="s">
        <v>58</v>
      </c>
      <c r="D464" s="35"/>
      <c r="E464" s="155"/>
      <c r="F464" s="156"/>
      <c r="G464" s="35"/>
      <c r="H464" s="161"/>
      <c r="I464" s="162"/>
      <c r="J464" s="35"/>
      <c r="K464" s="166"/>
      <c r="L464" s="35"/>
      <c r="M464" s="197"/>
      <c r="N464" s="198"/>
      <c r="O464" s="199"/>
      <c r="P464" s="35"/>
      <c r="Q464" s="178"/>
      <c r="R464" s="35"/>
      <c r="S464" s="181"/>
      <c r="T464" s="35"/>
      <c r="U464" s="184"/>
      <c r="V464" s="35"/>
      <c r="W464" s="187"/>
      <c r="X464" s="35"/>
      <c r="Y464" s="35"/>
      <c r="Z464" s="35"/>
      <c r="AA464" s="35"/>
      <c r="AB464" s="181"/>
      <c r="AC464" s="35"/>
      <c r="AD464" s="147"/>
      <c r="AE464" s="148"/>
      <c r="AF464" s="149"/>
      <c r="AG464" s="57"/>
      <c r="AH464" s="43"/>
    </row>
    <row r="465" spans="1:34" x14ac:dyDescent="0.25">
      <c r="A465" s="34"/>
      <c r="B465" s="35"/>
      <c r="C465" s="56"/>
      <c r="D465" s="35"/>
      <c r="E465" s="155"/>
      <c r="F465" s="156"/>
      <c r="G465" s="35"/>
      <c r="H465" s="161"/>
      <c r="I465" s="162"/>
      <c r="J465" s="35"/>
      <c r="K465" s="166"/>
      <c r="L465" s="35"/>
      <c r="M465" s="197"/>
      <c r="N465" s="198"/>
      <c r="O465" s="199"/>
      <c r="P465" s="35"/>
      <c r="Q465" s="178"/>
      <c r="R465" s="35"/>
      <c r="S465" s="181"/>
      <c r="T465" s="35"/>
      <c r="U465" s="184"/>
      <c r="V465" s="35"/>
      <c r="W465" s="187"/>
      <c r="X465" s="35"/>
      <c r="Y465" s="35"/>
      <c r="Z465" s="35"/>
      <c r="AA465" s="35"/>
      <c r="AB465" s="181"/>
      <c r="AC465" s="35"/>
      <c r="AD465" s="147"/>
      <c r="AE465" s="148"/>
      <c r="AF465" s="149"/>
      <c r="AG465" s="57"/>
      <c r="AH465" s="43"/>
    </row>
    <row r="466" spans="1:34" x14ac:dyDescent="0.25">
      <c r="A466" s="34"/>
      <c r="B466" s="35"/>
      <c r="C466" s="56"/>
      <c r="D466" s="35"/>
      <c r="E466" s="155"/>
      <c r="F466" s="156"/>
      <c r="G466" s="35"/>
      <c r="H466" s="161"/>
      <c r="I466" s="162"/>
      <c r="J466" s="35"/>
      <c r="K466" s="166"/>
      <c r="L466" s="35"/>
      <c r="M466" s="197"/>
      <c r="N466" s="198"/>
      <c r="O466" s="199"/>
      <c r="P466" s="35"/>
      <c r="Q466" s="178"/>
      <c r="R466" s="35"/>
      <c r="S466" s="181"/>
      <c r="T466" s="35"/>
      <c r="U466" s="184"/>
      <c r="V466" s="35"/>
      <c r="W466" s="187"/>
      <c r="X466" s="35"/>
      <c r="Y466" s="35"/>
      <c r="Z466" s="35"/>
      <c r="AA466" s="35"/>
      <c r="AB466" s="181"/>
      <c r="AC466" s="35"/>
      <c r="AD466" s="147"/>
      <c r="AE466" s="148"/>
      <c r="AF466" s="149"/>
      <c r="AG466" s="57"/>
      <c r="AH466" s="43"/>
    </row>
    <row r="467" spans="1:34" ht="44.1" customHeight="1" x14ac:dyDescent="0.25">
      <c r="A467" s="34"/>
      <c r="B467" s="35"/>
      <c r="C467" s="56"/>
      <c r="D467" s="35"/>
      <c r="E467" s="155"/>
      <c r="F467" s="156"/>
      <c r="G467" s="35"/>
      <c r="H467" s="161"/>
      <c r="I467" s="162"/>
      <c r="J467" s="35"/>
      <c r="K467" s="166"/>
      <c r="L467" s="35"/>
      <c r="M467" s="197"/>
      <c r="N467" s="198"/>
      <c r="O467" s="199"/>
      <c r="P467" s="35"/>
      <c r="Q467" s="178"/>
      <c r="R467" s="35"/>
      <c r="S467" s="181"/>
      <c r="T467" s="35"/>
      <c r="U467" s="184"/>
      <c r="V467" s="35"/>
      <c r="W467" s="187"/>
      <c r="X467" s="35"/>
      <c r="Y467" s="35"/>
      <c r="Z467" s="35"/>
      <c r="AA467" s="35"/>
      <c r="AB467" s="181"/>
      <c r="AC467" s="35"/>
      <c r="AD467" s="147"/>
      <c r="AE467" s="148"/>
      <c r="AF467" s="149"/>
      <c r="AG467" s="57"/>
      <c r="AH467" s="43"/>
    </row>
    <row r="468" spans="1:34" ht="18.95" customHeight="1" x14ac:dyDescent="0.25">
      <c r="A468" s="34"/>
      <c r="B468" s="35"/>
      <c r="C468" s="56"/>
      <c r="D468" s="35"/>
      <c r="E468" s="157"/>
      <c r="F468" s="158"/>
      <c r="G468" s="35"/>
      <c r="H468" s="163"/>
      <c r="I468" s="164"/>
      <c r="J468" s="35"/>
      <c r="K468" s="167"/>
      <c r="L468" s="35"/>
      <c r="M468" s="200"/>
      <c r="N468" s="201"/>
      <c r="O468" s="202"/>
      <c r="P468" s="35"/>
      <c r="Q468" s="179"/>
      <c r="R468" s="35"/>
      <c r="S468" s="182"/>
      <c r="T468" s="35"/>
      <c r="U468" s="185"/>
      <c r="V468" s="35"/>
      <c r="W468" s="188"/>
      <c r="X468" s="35"/>
      <c r="Y468" s="35"/>
      <c r="Z468" s="35"/>
      <c r="AA468" s="35"/>
      <c r="AB468" s="182"/>
      <c r="AC468" s="35"/>
      <c r="AD468" s="150"/>
      <c r="AE468" s="151"/>
      <c r="AF468" s="152"/>
      <c r="AG468" s="57"/>
      <c r="AH468" s="43"/>
    </row>
    <row r="469" spans="1:34" x14ac:dyDescent="0.25">
      <c r="A469" s="34"/>
      <c r="B469" s="35"/>
      <c r="C469" s="56"/>
      <c r="D469" s="47"/>
      <c r="E469" s="47"/>
      <c r="F469" s="35"/>
      <c r="G469" s="35" t="s">
        <v>0</v>
      </c>
      <c r="H469" s="35"/>
      <c r="I469" s="35"/>
      <c r="J469" s="35" t="s">
        <v>1</v>
      </c>
      <c r="K469" s="35"/>
      <c r="L469" s="35" t="s">
        <v>2</v>
      </c>
      <c r="M469" s="35"/>
      <c r="N469" s="35"/>
      <c r="O469" s="35"/>
      <c r="P469" s="35" t="s">
        <v>3</v>
      </c>
      <c r="Q469" s="39"/>
      <c r="R469" s="35" t="s">
        <v>5</v>
      </c>
      <c r="S469" s="35"/>
      <c r="T469" s="35" t="s">
        <v>4</v>
      </c>
      <c r="U469" s="40"/>
      <c r="V469" s="35" t="s">
        <v>6</v>
      </c>
      <c r="W469" s="41"/>
      <c r="X469" s="35"/>
      <c r="Y469" s="35"/>
      <c r="Z469" s="35"/>
      <c r="AA469" s="35" t="s">
        <v>7</v>
      </c>
      <c r="AB469" s="42"/>
      <c r="AC469" s="35" t="s">
        <v>8</v>
      </c>
      <c r="AD469" s="35"/>
      <c r="AE469" s="35"/>
      <c r="AF469" s="35"/>
      <c r="AG469" s="57"/>
      <c r="AH469" s="43"/>
    </row>
    <row r="470" spans="1:34" ht="12.6" customHeight="1" x14ac:dyDescent="0.25">
      <c r="A470" s="34"/>
      <c r="B470" s="35"/>
      <c r="C470" s="56"/>
      <c r="D470" s="35"/>
      <c r="E470" s="189"/>
      <c r="F470" s="190"/>
      <c r="G470" s="35"/>
      <c r="H470" s="159" t="s">
        <v>9</v>
      </c>
      <c r="I470" s="160"/>
      <c r="J470" s="35"/>
      <c r="K470" s="165">
        <v>8</v>
      </c>
      <c r="L470" s="35"/>
      <c r="M470" s="168" t="s">
        <v>113</v>
      </c>
      <c r="N470" s="195"/>
      <c r="O470" s="196"/>
      <c r="P470" s="35"/>
      <c r="Q470" s="177"/>
      <c r="R470" s="35"/>
      <c r="S470" s="180"/>
      <c r="T470" s="35"/>
      <c r="U470" s="183"/>
      <c r="V470" s="35"/>
      <c r="W470" s="186">
        <f>SUM(K470*U470)</f>
        <v>0</v>
      </c>
      <c r="X470" s="35"/>
      <c r="Y470" s="35"/>
      <c r="Z470" s="35"/>
      <c r="AA470" s="35"/>
      <c r="AB470" s="180"/>
      <c r="AC470" s="35"/>
      <c r="AD470" s="203"/>
      <c r="AE470" s="145"/>
      <c r="AF470" s="146"/>
      <c r="AG470" s="57"/>
      <c r="AH470" s="43"/>
    </row>
    <row r="471" spans="1:34" x14ac:dyDescent="0.25">
      <c r="A471" s="34"/>
      <c r="B471" s="35"/>
      <c r="C471" s="58"/>
      <c r="D471" s="35"/>
      <c r="E471" s="191"/>
      <c r="F471" s="192"/>
      <c r="G471" s="35"/>
      <c r="H471" s="161"/>
      <c r="I471" s="162"/>
      <c r="J471" s="35"/>
      <c r="K471" s="166"/>
      <c r="L471" s="35"/>
      <c r="M471" s="197"/>
      <c r="N471" s="198"/>
      <c r="O471" s="199"/>
      <c r="P471" s="35"/>
      <c r="Q471" s="178"/>
      <c r="R471" s="35"/>
      <c r="S471" s="181"/>
      <c r="T471" s="35"/>
      <c r="U471" s="184"/>
      <c r="V471" s="35"/>
      <c r="W471" s="187"/>
      <c r="X471" s="35"/>
      <c r="Y471" s="35"/>
      <c r="Z471" s="35"/>
      <c r="AA471" s="35"/>
      <c r="AB471" s="181"/>
      <c r="AC471" s="35"/>
      <c r="AD471" s="147"/>
      <c r="AE471" s="148"/>
      <c r="AF471" s="149"/>
      <c r="AG471" s="57"/>
      <c r="AH471" s="43"/>
    </row>
    <row r="472" spans="1:34" x14ac:dyDescent="0.25">
      <c r="A472" s="34"/>
      <c r="B472" s="35"/>
      <c r="C472" s="56" t="s">
        <v>59</v>
      </c>
      <c r="D472" s="35"/>
      <c r="E472" s="191"/>
      <c r="F472" s="192"/>
      <c r="G472" s="35"/>
      <c r="H472" s="161"/>
      <c r="I472" s="162"/>
      <c r="J472" s="35"/>
      <c r="K472" s="166"/>
      <c r="L472" s="35"/>
      <c r="M472" s="197"/>
      <c r="N472" s="198"/>
      <c r="O472" s="199"/>
      <c r="P472" s="35"/>
      <c r="Q472" s="178"/>
      <c r="R472" s="35"/>
      <c r="S472" s="181"/>
      <c r="T472" s="35"/>
      <c r="U472" s="184"/>
      <c r="V472" s="35"/>
      <c r="W472" s="187"/>
      <c r="X472" s="35"/>
      <c r="Y472" s="35"/>
      <c r="Z472" s="35"/>
      <c r="AA472" s="35"/>
      <c r="AB472" s="181"/>
      <c r="AC472" s="35"/>
      <c r="AD472" s="147"/>
      <c r="AE472" s="148"/>
      <c r="AF472" s="149"/>
      <c r="AG472" s="57"/>
      <c r="AH472" s="43"/>
    </row>
    <row r="473" spans="1:34" x14ac:dyDescent="0.25">
      <c r="A473" s="34"/>
      <c r="B473" s="35"/>
      <c r="C473" s="56"/>
      <c r="D473" s="35"/>
      <c r="E473" s="191"/>
      <c r="F473" s="192"/>
      <c r="G473" s="35"/>
      <c r="H473" s="161"/>
      <c r="I473" s="162"/>
      <c r="J473" s="35"/>
      <c r="K473" s="166"/>
      <c r="L473" s="35"/>
      <c r="M473" s="197"/>
      <c r="N473" s="198"/>
      <c r="O473" s="199"/>
      <c r="P473" s="35"/>
      <c r="Q473" s="178"/>
      <c r="R473" s="35"/>
      <c r="S473" s="181"/>
      <c r="T473" s="35"/>
      <c r="U473" s="184"/>
      <c r="V473" s="35"/>
      <c r="W473" s="187"/>
      <c r="X473" s="35"/>
      <c r="Y473" s="35"/>
      <c r="Z473" s="35"/>
      <c r="AA473" s="35"/>
      <c r="AB473" s="181"/>
      <c r="AC473" s="35"/>
      <c r="AD473" s="147"/>
      <c r="AE473" s="148"/>
      <c r="AF473" s="149"/>
      <c r="AG473" s="57"/>
      <c r="AH473" s="43"/>
    </row>
    <row r="474" spans="1:34" x14ac:dyDescent="0.25">
      <c r="A474" s="34"/>
      <c r="B474" s="35"/>
      <c r="C474" s="56"/>
      <c r="D474" s="35"/>
      <c r="E474" s="191"/>
      <c r="F474" s="192"/>
      <c r="G474" s="35"/>
      <c r="H474" s="161"/>
      <c r="I474" s="162"/>
      <c r="J474" s="35"/>
      <c r="K474" s="166"/>
      <c r="L474" s="35"/>
      <c r="M474" s="197"/>
      <c r="N474" s="198"/>
      <c r="O474" s="199"/>
      <c r="P474" s="35"/>
      <c r="Q474" s="178"/>
      <c r="R474" s="35"/>
      <c r="S474" s="181"/>
      <c r="T474" s="35"/>
      <c r="U474" s="184"/>
      <c r="V474" s="35"/>
      <c r="W474" s="187"/>
      <c r="X474" s="35"/>
      <c r="Y474" s="35"/>
      <c r="Z474" s="35"/>
      <c r="AA474" s="35"/>
      <c r="AB474" s="181"/>
      <c r="AC474" s="35"/>
      <c r="AD474" s="147"/>
      <c r="AE474" s="148"/>
      <c r="AF474" s="149"/>
      <c r="AG474" s="57"/>
      <c r="AH474" s="43"/>
    </row>
    <row r="475" spans="1:34" x14ac:dyDescent="0.25">
      <c r="A475" s="34"/>
      <c r="B475" s="35"/>
      <c r="C475" s="56"/>
      <c r="D475" s="35"/>
      <c r="E475" s="191"/>
      <c r="F475" s="192"/>
      <c r="G475" s="35"/>
      <c r="H475" s="161"/>
      <c r="I475" s="162"/>
      <c r="J475" s="35"/>
      <c r="K475" s="166"/>
      <c r="L475" s="35"/>
      <c r="M475" s="197"/>
      <c r="N475" s="198"/>
      <c r="O475" s="199"/>
      <c r="P475" s="35"/>
      <c r="Q475" s="178"/>
      <c r="R475" s="35"/>
      <c r="S475" s="181"/>
      <c r="T475" s="35"/>
      <c r="U475" s="184"/>
      <c r="V475" s="35"/>
      <c r="W475" s="187"/>
      <c r="X475" s="35"/>
      <c r="Y475" s="35"/>
      <c r="Z475" s="35"/>
      <c r="AA475" s="35"/>
      <c r="AB475" s="181"/>
      <c r="AC475" s="35"/>
      <c r="AD475" s="147"/>
      <c r="AE475" s="148"/>
      <c r="AF475" s="149"/>
      <c r="AG475" s="57"/>
      <c r="AH475" s="43"/>
    </row>
    <row r="476" spans="1:34" x14ac:dyDescent="0.25">
      <c r="A476" s="34"/>
      <c r="B476" s="35"/>
      <c r="C476" s="56"/>
      <c r="D476" s="35"/>
      <c r="E476" s="191"/>
      <c r="F476" s="192"/>
      <c r="G476" s="35"/>
      <c r="H476" s="161"/>
      <c r="I476" s="162"/>
      <c r="J476" s="35"/>
      <c r="K476" s="166"/>
      <c r="L476" s="35"/>
      <c r="M476" s="197"/>
      <c r="N476" s="198"/>
      <c r="O476" s="199"/>
      <c r="P476" s="35"/>
      <c r="Q476" s="178"/>
      <c r="R476" s="35"/>
      <c r="S476" s="181"/>
      <c r="T476" s="35"/>
      <c r="U476" s="184"/>
      <c r="V476" s="35"/>
      <c r="W476" s="187"/>
      <c r="X476" s="35"/>
      <c r="Y476" s="35"/>
      <c r="Z476" s="35"/>
      <c r="AA476" s="35"/>
      <c r="AB476" s="181"/>
      <c r="AC476" s="35"/>
      <c r="AD476" s="147"/>
      <c r="AE476" s="148"/>
      <c r="AF476" s="149"/>
      <c r="AG476" s="57"/>
      <c r="AH476" s="43"/>
    </row>
    <row r="477" spans="1:34" x14ac:dyDescent="0.25">
      <c r="A477" s="34"/>
      <c r="B477" s="35"/>
      <c r="C477" s="56"/>
      <c r="D477" s="35"/>
      <c r="E477" s="191"/>
      <c r="F477" s="192"/>
      <c r="G477" s="35"/>
      <c r="H477" s="161"/>
      <c r="I477" s="162"/>
      <c r="J477" s="35"/>
      <c r="K477" s="166"/>
      <c r="L477" s="35"/>
      <c r="M477" s="197"/>
      <c r="N477" s="198"/>
      <c r="O477" s="199"/>
      <c r="P477" s="35"/>
      <c r="Q477" s="178"/>
      <c r="R477" s="35"/>
      <c r="S477" s="181"/>
      <c r="T477" s="35"/>
      <c r="U477" s="184"/>
      <c r="V477" s="35"/>
      <c r="W477" s="187"/>
      <c r="X477" s="35"/>
      <c r="Y477" s="35"/>
      <c r="Z477" s="35"/>
      <c r="AA477" s="35"/>
      <c r="AB477" s="181"/>
      <c r="AC477" s="35"/>
      <c r="AD477" s="147"/>
      <c r="AE477" s="148"/>
      <c r="AF477" s="149"/>
      <c r="AG477" s="57"/>
      <c r="AH477" s="43"/>
    </row>
    <row r="478" spans="1:34" x14ac:dyDescent="0.25">
      <c r="A478" s="34"/>
      <c r="B478" s="35"/>
      <c r="C478" s="56"/>
      <c r="D478" s="35"/>
      <c r="E478" s="191"/>
      <c r="F478" s="192"/>
      <c r="G478" s="35"/>
      <c r="H478" s="161"/>
      <c r="I478" s="162"/>
      <c r="J478" s="35"/>
      <c r="K478" s="166"/>
      <c r="L478" s="35"/>
      <c r="M478" s="197"/>
      <c r="N478" s="198"/>
      <c r="O478" s="199"/>
      <c r="P478" s="35"/>
      <c r="Q478" s="178"/>
      <c r="R478" s="35"/>
      <c r="S478" s="181"/>
      <c r="T478" s="35"/>
      <c r="U478" s="184"/>
      <c r="V478" s="35"/>
      <c r="W478" s="187"/>
      <c r="X478" s="35"/>
      <c r="Y478" s="35"/>
      <c r="Z478" s="35"/>
      <c r="AA478" s="35"/>
      <c r="AB478" s="181"/>
      <c r="AC478" s="35"/>
      <c r="AD478" s="147"/>
      <c r="AE478" s="148"/>
      <c r="AF478" s="149"/>
      <c r="AG478" s="57"/>
      <c r="AH478" s="43"/>
    </row>
    <row r="479" spans="1:34" x14ac:dyDescent="0.25">
      <c r="A479" s="34"/>
      <c r="B479" s="35"/>
      <c r="C479" s="56"/>
      <c r="D479" s="35"/>
      <c r="E479" s="191"/>
      <c r="F479" s="192"/>
      <c r="G479" s="35"/>
      <c r="H479" s="161"/>
      <c r="I479" s="162"/>
      <c r="J479" s="35"/>
      <c r="K479" s="166"/>
      <c r="L479" s="35"/>
      <c r="M479" s="197"/>
      <c r="N479" s="198"/>
      <c r="O479" s="199"/>
      <c r="P479" s="35"/>
      <c r="Q479" s="178"/>
      <c r="R479" s="35"/>
      <c r="S479" s="181"/>
      <c r="T479" s="35"/>
      <c r="U479" s="184"/>
      <c r="V479" s="35"/>
      <c r="W479" s="187"/>
      <c r="X479" s="35"/>
      <c r="Y479" s="35"/>
      <c r="Z479" s="35"/>
      <c r="AA479" s="35"/>
      <c r="AB479" s="181"/>
      <c r="AC479" s="35"/>
      <c r="AD479" s="147"/>
      <c r="AE479" s="148"/>
      <c r="AF479" s="149"/>
      <c r="AG479" s="57"/>
      <c r="AH479" s="43"/>
    </row>
    <row r="480" spans="1:34" x14ac:dyDescent="0.25">
      <c r="A480" s="34"/>
      <c r="B480" s="35"/>
      <c r="C480" s="56"/>
      <c r="D480" s="35"/>
      <c r="E480" s="191"/>
      <c r="F480" s="192"/>
      <c r="G480" s="35"/>
      <c r="H480" s="161"/>
      <c r="I480" s="162"/>
      <c r="J480" s="35"/>
      <c r="K480" s="166"/>
      <c r="L480" s="35"/>
      <c r="M480" s="197"/>
      <c r="N480" s="198"/>
      <c r="O480" s="199"/>
      <c r="P480" s="35"/>
      <c r="Q480" s="178"/>
      <c r="R480" s="35"/>
      <c r="S480" s="181"/>
      <c r="T480" s="35"/>
      <c r="U480" s="184"/>
      <c r="V480" s="35"/>
      <c r="W480" s="187"/>
      <c r="X480" s="35"/>
      <c r="Y480" s="35"/>
      <c r="Z480" s="35"/>
      <c r="AA480" s="35"/>
      <c r="AB480" s="181"/>
      <c r="AC480" s="35"/>
      <c r="AD480" s="147"/>
      <c r="AE480" s="148"/>
      <c r="AF480" s="149"/>
      <c r="AG480" s="57"/>
      <c r="AH480" s="43"/>
    </row>
    <row r="481" spans="1:34" x14ac:dyDescent="0.25">
      <c r="A481" s="34"/>
      <c r="B481" s="35"/>
      <c r="C481" s="56"/>
      <c r="D481" s="35"/>
      <c r="E481" s="191"/>
      <c r="F481" s="192"/>
      <c r="G481" s="35"/>
      <c r="H481" s="161"/>
      <c r="I481" s="162"/>
      <c r="J481" s="35"/>
      <c r="K481" s="166"/>
      <c r="L481" s="35"/>
      <c r="M481" s="197"/>
      <c r="N481" s="198"/>
      <c r="O481" s="199"/>
      <c r="P481" s="35"/>
      <c r="Q481" s="178"/>
      <c r="R481" s="35"/>
      <c r="S481" s="181"/>
      <c r="T481" s="35"/>
      <c r="U481" s="184"/>
      <c r="V481" s="35"/>
      <c r="W481" s="187"/>
      <c r="X481" s="35"/>
      <c r="Y481" s="35"/>
      <c r="Z481" s="35"/>
      <c r="AA481" s="35"/>
      <c r="AB481" s="181"/>
      <c r="AC481" s="35"/>
      <c r="AD481" s="147"/>
      <c r="AE481" s="148"/>
      <c r="AF481" s="149"/>
      <c r="AG481" s="57"/>
      <c r="AH481" s="43"/>
    </row>
    <row r="482" spans="1:34" x14ac:dyDescent="0.25">
      <c r="A482" s="34"/>
      <c r="B482" s="35"/>
      <c r="C482" s="56"/>
      <c r="D482" s="35"/>
      <c r="E482" s="193"/>
      <c r="F482" s="194"/>
      <c r="G482" s="35"/>
      <c r="H482" s="163"/>
      <c r="I482" s="164"/>
      <c r="J482" s="35"/>
      <c r="K482" s="167"/>
      <c r="L482" s="35"/>
      <c r="M482" s="200"/>
      <c r="N482" s="201"/>
      <c r="O482" s="202"/>
      <c r="P482" s="35"/>
      <c r="Q482" s="179"/>
      <c r="R482" s="35"/>
      <c r="S482" s="182"/>
      <c r="T482" s="35"/>
      <c r="U482" s="185"/>
      <c r="V482" s="35"/>
      <c r="W482" s="188"/>
      <c r="X482" s="35"/>
      <c r="Y482" s="35"/>
      <c r="Z482" s="35"/>
      <c r="AA482" s="35"/>
      <c r="AB482" s="182"/>
      <c r="AC482" s="35"/>
      <c r="AD482" s="150"/>
      <c r="AE482" s="151"/>
      <c r="AF482" s="152"/>
      <c r="AG482" s="57"/>
      <c r="AH482" s="43"/>
    </row>
    <row r="483" spans="1:34" ht="15.75" thickBot="1" x14ac:dyDescent="0.3">
      <c r="A483" s="34"/>
      <c r="B483" s="35"/>
      <c r="C483" s="71"/>
      <c r="D483" s="72"/>
      <c r="E483" s="72"/>
      <c r="F483" s="72"/>
      <c r="G483" s="72"/>
      <c r="H483" s="72"/>
      <c r="I483" s="72"/>
      <c r="J483" s="72"/>
      <c r="K483" s="72"/>
      <c r="L483" s="72"/>
      <c r="M483" s="72"/>
      <c r="N483" s="72"/>
      <c r="O483" s="72"/>
      <c r="P483" s="72"/>
      <c r="Q483" s="88"/>
      <c r="R483" s="72"/>
      <c r="S483" s="72"/>
      <c r="T483" s="72"/>
      <c r="U483" s="89"/>
      <c r="V483" s="72"/>
      <c r="W483" s="90"/>
      <c r="X483" s="72"/>
      <c r="Y483" s="72"/>
      <c r="Z483" s="72"/>
      <c r="AA483" s="72"/>
      <c r="AB483" s="72"/>
      <c r="AC483" s="72"/>
      <c r="AD483" s="72"/>
      <c r="AE483" s="72"/>
      <c r="AF483" s="72"/>
      <c r="AG483" s="77"/>
      <c r="AH483" s="43"/>
    </row>
    <row r="484" spans="1:34" x14ac:dyDescent="0.25">
      <c r="A484" s="34"/>
      <c r="B484" s="35"/>
      <c r="Q484" s="33"/>
      <c r="U484" s="33"/>
      <c r="W484" s="33"/>
    </row>
    <row r="485" spans="1:34" x14ac:dyDescent="0.25">
      <c r="A485" s="34"/>
      <c r="B485" s="35"/>
      <c r="Q485" s="33"/>
      <c r="U485" s="33"/>
      <c r="W485" s="33"/>
    </row>
    <row r="486" spans="1:34" ht="23.25" customHeight="1" x14ac:dyDescent="0.25">
      <c r="A486" s="34"/>
      <c r="B486" s="35"/>
      <c r="C486" s="219" t="s">
        <v>158</v>
      </c>
      <c r="D486" s="219"/>
      <c r="E486" s="219"/>
      <c r="F486" s="219"/>
      <c r="G486" s="219"/>
      <c r="H486" s="219"/>
      <c r="I486" s="219"/>
      <c r="J486" s="219"/>
      <c r="K486" s="219"/>
      <c r="L486" s="219"/>
      <c r="M486" s="219"/>
      <c r="N486" s="219"/>
      <c r="O486" s="219"/>
      <c r="P486" s="219"/>
      <c r="Q486" s="219"/>
      <c r="R486" s="219"/>
      <c r="S486" s="219"/>
      <c r="T486" s="219"/>
      <c r="U486" s="219"/>
      <c r="W486" s="220">
        <f>W470+W462+W448+W440+W425+W411+W403+W389+W375+W367+W352+W338+W330+W315+W301+W287+W273+W267+W253+W239+W233+W218+W204+W198+W183+W177+W170+W164+W149+W143+W128+W122+W107+W93+W78+W64+W49+W35+W21+W7</f>
        <v>0</v>
      </c>
    </row>
    <row r="487" spans="1:34" x14ac:dyDescent="0.25">
      <c r="A487" s="34"/>
      <c r="B487" s="35"/>
      <c r="C487" s="219"/>
      <c r="D487" s="219"/>
      <c r="E487" s="219"/>
      <c r="F487" s="219"/>
      <c r="G487" s="219"/>
      <c r="H487" s="219"/>
      <c r="I487" s="219"/>
      <c r="J487" s="219"/>
      <c r="K487" s="219"/>
      <c r="L487" s="219"/>
      <c r="M487" s="219"/>
      <c r="N487" s="219"/>
      <c r="O487" s="219"/>
      <c r="P487" s="219"/>
      <c r="Q487" s="219"/>
      <c r="R487" s="219"/>
      <c r="S487" s="219"/>
      <c r="T487" s="219"/>
      <c r="U487" s="219"/>
      <c r="W487" s="220"/>
    </row>
    <row r="488" spans="1:34" x14ac:dyDescent="0.25">
      <c r="A488" s="34"/>
      <c r="B488" s="35"/>
      <c r="C488" s="219"/>
      <c r="D488" s="219"/>
      <c r="E488" s="219"/>
      <c r="F488" s="219"/>
      <c r="G488" s="219"/>
      <c r="H488" s="219"/>
      <c r="I488" s="219"/>
      <c r="J488" s="219"/>
      <c r="K488" s="219"/>
      <c r="L488" s="219"/>
      <c r="M488" s="219"/>
      <c r="N488" s="219"/>
      <c r="O488" s="219"/>
      <c r="P488" s="219"/>
      <c r="Q488" s="219"/>
      <c r="R488" s="219"/>
      <c r="S488" s="219"/>
      <c r="T488" s="219"/>
      <c r="U488" s="219"/>
      <c r="W488" s="220"/>
    </row>
    <row r="489" spans="1:34" x14ac:dyDescent="0.25">
      <c r="A489" s="34"/>
      <c r="B489" s="35"/>
      <c r="C489" s="219"/>
      <c r="D489" s="219"/>
      <c r="E489" s="219"/>
      <c r="F489" s="219"/>
      <c r="G489" s="219"/>
      <c r="H489" s="219"/>
      <c r="I489" s="219"/>
      <c r="J489" s="219"/>
      <c r="K489" s="219"/>
      <c r="L489" s="219"/>
      <c r="M489" s="219"/>
      <c r="N489" s="219"/>
      <c r="O489" s="219"/>
      <c r="P489" s="219"/>
      <c r="Q489" s="219"/>
      <c r="R489" s="219"/>
      <c r="S489" s="219"/>
      <c r="T489" s="219"/>
      <c r="U489" s="219"/>
      <c r="W489" s="220"/>
    </row>
    <row r="490" spans="1:34" ht="78" customHeight="1" x14ac:dyDescent="0.25">
      <c r="A490" s="34"/>
      <c r="B490" s="35"/>
      <c r="Q490" s="33"/>
      <c r="U490" s="33"/>
      <c r="W490" s="33"/>
    </row>
    <row r="491" spans="1:34" ht="18.95" customHeight="1" x14ac:dyDescent="0.25">
      <c r="A491" s="34"/>
      <c r="B491" s="35"/>
      <c r="Q491" s="33"/>
      <c r="U491" s="33"/>
      <c r="W491" s="33"/>
    </row>
    <row r="492" spans="1:34" x14ac:dyDescent="0.25">
      <c r="A492" s="34"/>
      <c r="B492" s="35"/>
      <c r="Q492" s="33"/>
      <c r="U492" s="33"/>
      <c r="W492" s="33"/>
    </row>
    <row r="493" spans="1:34" ht="12.6" customHeight="1" x14ac:dyDescent="0.25">
      <c r="A493" s="34"/>
      <c r="B493" s="35"/>
      <c r="Q493" s="33"/>
      <c r="U493" s="33"/>
      <c r="W493" s="33"/>
    </row>
    <row r="494" spans="1:34" x14ac:dyDescent="0.25">
      <c r="A494" s="34"/>
      <c r="B494" s="35"/>
      <c r="Q494" s="33"/>
      <c r="U494" s="33"/>
      <c r="W494" s="33"/>
    </row>
    <row r="495" spans="1:34" x14ac:dyDescent="0.25">
      <c r="A495" s="34"/>
      <c r="B495" s="35"/>
      <c r="Q495" s="33"/>
      <c r="U495" s="33"/>
      <c r="W495" s="33"/>
    </row>
    <row r="496" spans="1:34" x14ac:dyDescent="0.25">
      <c r="A496" s="34"/>
      <c r="B496" s="35"/>
      <c r="Q496" s="33"/>
      <c r="U496" s="33"/>
      <c r="W496" s="33"/>
    </row>
    <row r="497" spans="1:23" x14ac:dyDescent="0.25">
      <c r="A497" s="34"/>
      <c r="B497" s="35"/>
      <c r="Q497" s="33"/>
      <c r="U497" s="33"/>
      <c r="W497" s="33"/>
    </row>
    <row r="498" spans="1:23" x14ac:dyDescent="0.25">
      <c r="A498" s="34"/>
      <c r="B498" s="35"/>
      <c r="Q498" s="33"/>
      <c r="U498" s="33"/>
      <c r="W498" s="33"/>
    </row>
    <row r="499" spans="1:23" x14ac:dyDescent="0.25">
      <c r="A499" s="34"/>
      <c r="B499" s="35"/>
      <c r="Q499" s="33"/>
      <c r="U499" s="33"/>
      <c r="W499" s="33"/>
    </row>
    <row r="500" spans="1:23" x14ac:dyDescent="0.25">
      <c r="A500" s="34"/>
      <c r="B500" s="35"/>
      <c r="Q500" s="33"/>
      <c r="U500" s="33"/>
      <c r="W500" s="33"/>
    </row>
    <row r="501" spans="1:23" x14ac:dyDescent="0.25">
      <c r="A501" s="34"/>
      <c r="B501" s="35"/>
      <c r="Q501" s="33"/>
      <c r="U501" s="33"/>
      <c r="W501" s="33"/>
    </row>
    <row r="502" spans="1:23" x14ac:dyDescent="0.25">
      <c r="A502" s="34"/>
      <c r="B502" s="35"/>
      <c r="Q502" s="33"/>
      <c r="U502" s="33"/>
      <c r="W502" s="33"/>
    </row>
    <row r="503" spans="1:23" x14ac:dyDescent="0.25">
      <c r="A503" s="34"/>
      <c r="B503" s="35"/>
      <c r="Q503" s="33"/>
      <c r="U503" s="33"/>
      <c r="W503" s="33"/>
    </row>
    <row r="504" spans="1:23" x14ac:dyDescent="0.25">
      <c r="A504" s="34"/>
      <c r="B504" s="35"/>
      <c r="Q504" s="33"/>
      <c r="U504" s="33"/>
      <c r="W504" s="33"/>
    </row>
    <row r="505" spans="1:23" x14ac:dyDescent="0.25">
      <c r="A505" s="34"/>
      <c r="B505" s="35"/>
      <c r="Q505" s="33"/>
      <c r="U505" s="33"/>
      <c r="W505" s="33"/>
    </row>
    <row r="506" spans="1:23" x14ac:dyDescent="0.25">
      <c r="A506" s="34"/>
      <c r="B506" s="35"/>
      <c r="Q506" s="33"/>
      <c r="U506" s="33"/>
      <c r="W506" s="33"/>
    </row>
    <row r="507" spans="1:23" x14ac:dyDescent="0.25">
      <c r="A507" s="34"/>
      <c r="B507" s="35"/>
      <c r="Q507" s="33"/>
      <c r="U507" s="33"/>
      <c r="W507" s="33"/>
    </row>
    <row r="508" spans="1:23" x14ac:dyDescent="0.25">
      <c r="A508" s="34"/>
      <c r="B508" s="35"/>
      <c r="Q508" s="33"/>
      <c r="U508" s="33"/>
      <c r="W508" s="33"/>
    </row>
    <row r="509" spans="1:23" x14ac:dyDescent="0.25">
      <c r="A509" s="34"/>
      <c r="B509" s="35"/>
      <c r="Q509" s="33"/>
      <c r="U509" s="33"/>
      <c r="W509" s="33"/>
    </row>
    <row r="510" spans="1:23" x14ac:dyDescent="0.25">
      <c r="A510" s="34"/>
      <c r="B510" s="35"/>
      <c r="Q510" s="33"/>
      <c r="U510" s="33"/>
      <c r="W510" s="33"/>
    </row>
    <row r="511" spans="1:23" x14ac:dyDescent="0.25">
      <c r="A511" s="34"/>
      <c r="B511" s="35"/>
      <c r="Q511" s="33"/>
      <c r="U511" s="33"/>
      <c r="W511" s="33"/>
    </row>
    <row r="512" spans="1:23" x14ac:dyDescent="0.25">
      <c r="A512" s="34"/>
      <c r="B512" s="35"/>
      <c r="Q512" s="33"/>
      <c r="U512" s="33"/>
      <c r="W512" s="33"/>
    </row>
    <row r="513" spans="1:23" x14ac:dyDescent="0.25">
      <c r="A513" s="34"/>
      <c r="B513" s="35"/>
      <c r="Q513" s="33"/>
      <c r="U513" s="33"/>
      <c r="W513" s="33"/>
    </row>
    <row r="514" spans="1:23" x14ac:dyDescent="0.25">
      <c r="A514" s="34"/>
      <c r="B514" s="35"/>
      <c r="Q514" s="33"/>
      <c r="U514" s="33"/>
      <c r="W514" s="33"/>
    </row>
    <row r="515" spans="1:23" x14ac:dyDescent="0.25">
      <c r="A515" s="34"/>
      <c r="B515" s="35"/>
      <c r="Q515" s="33"/>
      <c r="U515" s="33"/>
      <c r="W515" s="33"/>
    </row>
    <row r="516" spans="1:23" x14ac:dyDescent="0.25">
      <c r="A516" s="34"/>
      <c r="B516" s="35"/>
      <c r="Q516" s="33"/>
      <c r="U516" s="33"/>
      <c r="W516" s="33"/>
    </row>
    <row r="517" spans="1:23" x14ac:dyDescent="0.25">
      <c r="A517" s="34"/>
      <c r="B517" s="35"/>
      <c r="Q517" s="33"/>
      <c r="U517" s="33"/>
      <c r="W517" s="33"/>
    </row>
    <row r="518" spans="1:23" x14ac:dyDescent="0.25">
      <c r="A518" s="34"/>
      <c r="B518" s="35"/>
      <c r="Q518" s="33"/>
      <c r="U518" s="33"/>
      <c r="W518" s="33"/>
    </row>
    <row r="519" spans="1:23" x14ac:dyDescent="0.25">
      <c r="A519" s="34"/>
      <c r="B519" s="35"/>
      <c r="Q519" s="33"/>
      <c r="U519" s="33"/>
      <c r="W519" s="33"/>
    </row>
    <row r="520" spans="1:23" x14ac:dyDescent="0.25">
      <c r="A520" s="34"/>
      <c r="B520" s="35"/>
      <c r="Q520" s="33"/>
      <c r="U520" s="33"/>
      <c r="W520" s="33"/>
    </row>
    <row r="521" spans="1:23" x14ac:dyDescent="0.25">
      <c r="A521" s="34"/>
      <c r="B521" s="35"/>
      <c r="Q521" s="33"/>
      <c r="U521" s="33"/>
      <c r="W521" s="33"/>
    </row>
    <row r="522" spans="1:23" x14ac:dyDescent="0.25">
      <c r="A522" s="34"/>
      <c r="B522" s="35"/>
      <c r="Q522" s="33"/>
      <c r="U522" s="33"/>
      <c r="W522" s="33"/>
    </row>
    <row r="523" spans="1:23" x14ac:dyDescent="0.25">
      <c r="A523" s="34"/>
      <c r="B523" s="35"/>
      <c r="Q523" s="33"/>
      <c r="U523" s="33"/>
      <c r="W523" s="33"/>
    </row>
    <row r="524" spans="1:23" x14ac:dyDescent="0.25">
      <c r="A524" s="34"/>
      <c r="B524" s="35"/>
      <c r="Q524" s="33"/>
      <c r="U524" s="33"/>
      <c r="W524" s="33"/>
    </row>
    <row r="525" spans="1:23" x14ac:dyDescent="0.25">
      <c r="A525" s="34"/>
      <c r="B525" s="35"/>
      <c r="Q525" s="33"/>
      <c r="U525" s="33"/>
      <c r="W525" s="33"/>
    </row>
    <row r="526" spans="1:23" x14ac:dyDescent="0.25">
      <c r="A526" s="34"/>
      <c r="B526" s="35"/>
      <c r="Q526" s="33"/>
      <c r="U526" s="33"/>
      <c r="W526" s="33"/>
    </row>
    <row r="527" spans="1:23" x14ac:dyDescent="0.25">
      <c r="A527" s="34"/>
      <c r="B527" s="35"/>
      <c r="Q527" s="33"/>
      <c r="U527" s="33"/>
      <c r="W527" s="33"/>
    </row>
    <row r="528" spans="1:23" x14ac:dyDescent="0.25">
      <c r="A528" s="34"/>
      <c r="B528" s="35"/>
      <c r="Q528" s="33"/>
      <c r="U528" s="33"/>
      <c r="W528" s="33"/>
    </row>
    <row r="529" spans="1:23" x14ac:dyDescent="0.25">
      <c r="A529" s="34"/>
      <c r="B529" s="35"/>
      <c r="Q529" s="33"/>
      <c r="U529" s="33"/>
      <c r="W529" s="33"/>
    </row>
    <row r="530" spans="1:23" x14ac:dyDescent="0.25">
      <c r="A530" s="34"/>
      <c r="B530" s="35"/>
      <c r="Q530" s="33"/>
      <c r="U530" s="33"/>
      <c r="W530" s="33"/>
    </row>
    <row r="531" spans="1:23" x14ac:dyDescent="0.25">
      <c r="A531" s="34"/>
      <c r="B531" s="35"/>
      <c r="Q531" s="33"/>
      <c r="U531" s="33"/>
      <c r="W531" s="33"/>
    </row>
    <row r="532" spans="1:23" x14ac:dyDescent="0.25">
      <c r="A532" s="34"/>
      <c r="B532" s="35"/>
      <c r="Q532" s="33"/>
      <c r="U532" s="33"/>
      <c r="W532" s="33"/>
    </row>
    <row r="533" spans="1:23" x14ac:dyDescent="0.25">
      <c r="A533" s="34"/>
      <c r="B533" s="35"/>
      <c r="Q533" s="33"/>
      <c r="U533" s="33"/>
      <c r="W533" s="33"/>
    </row>
    <row r="534" spans="1:23" x14ac:dyDescent="0.25">
      <c r="A534" s="34"/>
      <c r="B534" s="35"/>
      <c r="Q534" s="33"/>
      <c r="U534" s="33"/>
      <c r="W534" s="33"/>
    </row>
    <row r="535" spans="1:23" ht="15.75" thickBot="1" x14ac:dyDescent="0.3">
      <c r="A535" s="95"/>
      <c r="B535" s="96"/>
      <c r="Q535" s="33"/>
      <c r="U535" s="33"/>
      <c r="W535" s="33"/>
    </row>
    <row r="536" spans="1:23" ht="15.75" thickTop="1" x14ac:dyDescent="0.25">
      <c r="P536" s="97"/>
    </row>
    <row r="537" spans="1:23" x14ac:dyDescent="0.25">
      <c r="P537" s="97"/>
    </row>
    <row r="538" spans="1:23" x14ac:dyDescent="0.25">
      <c r="P538" s="97"/>
    </row>
    <row r="539" spans="1:23" x14ac:dyDescent="0.25">
      <c r="P539" s="97"/>
    </row>
    <row r="540" spans="1:23" x14ac:dyDescent="0.25">
      <c r="P540" s="97"/>
    </row>
    <row r="541" spans="1:23" x14ac:dyDescent="0.25">
      <c r="P541" s="97"/>
    </row>
    <row r="542" spans="1:23" x14ac:dyDescent="0.25">
      <c r="P542" s="97"/>
    </row>
    <row r="543" spans="1:23" x14ac:dyDescent="0.25">
      <c r="P543" s="97"/>
    </row>
  </sheetData>
  <sheetProtection algorithmName="SHA-512" hashValue="/D8LPKu4e+Dj6x8S9635JssNSLUq9vBbqpPmw09dtHp4kORM8B5aQs4P+93S1uHlMDt17n/YRxmO4tN2kGz14Q==" saltValue="rChA/BFwsrmpImVa+78RXA==" spinCount="100000" sheet="1" objects="1" scenarios="1" selectLockedCells="1"/>
  <protectedRanges>
    <protectedRange sqref="AB367:AB373 AB64:AB76 AB389:AB401 AB330:AB336 AB204:AB216 AB448:AB460 AB440:AB446 AB253:AB265 AB338:AB350 AB375:AB387 AB21:AB33 AB462:AB468 AB470:AB482 AB107:AB119 AB93:AB105 AB7:AB19 AB149:AB161 AB78:AB91 AB49:AB62 AB183:AB195 AB218:AB230 AB239:AB251 AB35:AB47 AB287:AB299 AB301:AB313 AB352:AB364 AB411:AB423 AB128:AB140 AB315:AB327 AB273:AB285 AB403:AB409 AB425:AB437" name="Bereik3_1"/>
    <protectedRange sqref="Q367:AF373 W122:W126 W233:W237 W177:W181 W198:W202 Q330:AF336 Q64:AC76 W143:W147 Q470:AC482 Q440:AF446 Q253:AC265 Q149:AC161 Q183:AC195 Q204:AC216 W267:W271 Q218:AC230 Q239:AC251 Q315:AC327 Q273:AC285 Q403:AF409 Q7:AC19 Q375:AC387 Q78:AC91 Q128:AC140 Q49:AC62 Q425:AC437 Q389:AC401 Q462:AF468 Q35:AC47 Q287:AC299 Q365:AF365 Q301:AC313 Q438:AF438 Q352:AC364 Q483:AF483 Q411:AC423 Q448:AC460 Q338:AC350 Q21:AC33 Q93:AC105 Q107:AC119 W164:W174" name="Bereik2_1"/>
    <protectedRange sqref="AB120" name="Bereik3_1_1"/>
    <protectedRange sqref="AD35:AF47 AD64:AF76 AD7:AF19 AD21:AF33 AD78:AF91 Q120:AF120 AD49:AF62 AD93:AF105 AD107:AF119 AD315:AF327 AD287:AF299 AD301:AF313 AD352:AF364 AD411:AF423 AD183:AF195 AD128:AF140 AD149:AF161 AD470:AF482 AD204:AF216 AD253:AF265 AD338:AF350 AD375:AF387 AD239:AF251 AD218:AF230 AD273:AF285 AD425:AF437 AD389:AF401 AD448:AF460" name="Bereik2_1_1"/>
    <protectedRange sqref="L233:L237 AB122:AB126 E233:J237 X233:AF237 P233:V237 AB198:AB202 AB177:AB181 AB143:AB147 L267:L271 E267:J271 X267:AF271 P267:V271 AB164:AB174" name="Bereik3_1_2"/>
    <protectedRange sqref="Q141:AF141 Q122:V126 X122:AF126 Q231:AF231 Q233:V237 X233:AF237 Q328:AF328 Q198:V202 X198:AF202 Q196:AF196 Q177:V181 X177:AF181 Q162:AF162 Q143:V147 X143:AF147 Q175:AF175 Q164:V168 X164:AF168 Q267:V271 X267:AF271 Q169 S169 U169 X169:Z169 AB169 AD169:AF169 X170:AF174 Q170:V174" name="Bereik2_1_2"/>
  </protectedRanges>
  <mergeCells count="402">
    <mergeCell ref="C486:U489"/>
    <mergeCell ref="W486:W489"/>
    <mergeCell ref="U470:U482"/>
    <mergeCell ref="W470:W482"/>
    <mergeCell ref="AB470:AB482"/>
    <mergeCell ref="AD470:AF482"/>
    <mergeCell ref="E470:F482"/>
    <mergeCell ref="H470:I482"/>
    <mergeCell ref="K470:K482"/>
    <mergeCell ref="M470:O482"/>
    <mergeCell ref="Q470:Q482"/>
    <mergeCell ref="S470:S482"/>
    <mergeCell ref="E425:F437"/>
    <mergeCell ref="H425:I437"/>
    <mergeCell ref="K425:K437"/>
    <mergeCell ref="M425:O437"/>
    <mergeCell ref="Q425:Q437"/>
    <mergeCell ref="S425:S437"/>
    <mergeCell ref="U425:U437"/>
    <mergeCell ref="W425:W437"/>
    <mergeCell ref="AB425:AB437"/>
    <mergeCell ref="E301:F313"/>
    <mergeCell ref="H301:I313"/>
    <mergeCell ref="K301:K313"/>
    <mergeCell ref="M301:O313"/>
    <mergeCell ref="Q301:Q313"/>
    <mergeCell ref="S301:S313"/>
    <mergeCell ref="U301:U313"/>
    <mergeCell ref="W301:W313"/>
    <mergeCell ref="AB301:AB313"/>
    <mergeCell ref="E315:F327"/>
    <mergeCell ref="H315:I327"/>
    <mergeCell ref="K315:K327"/>
    <mergeCell ref="M315:O327"/>
    <mergeCell ref="Q315:Q327"/>
    <mergeCell ref="S315:S327"/>
    <mergeCell ref="U315:U327"/>
    <mergeCell ref="W315:W327"/>
    <mergeCell ref="AB315:AB327"/>
    <mergeCell ref="E287:F299"/>
    <mergeCell ref="H287:I299"/>
    <mergeCell ref="K287:K299"/>
    <mergeCell ref="M287:O299"/>
    <mergeCell ref="Q287:Q299"/>
    <mergeCell ref="S287:S299"/>
    <mergeCell ref="U287:U299"/>
    <mergeCell ref="W287:W299"/>
    <mergeCell ref="AB287:AB299"/>
    <mergeCell ref="E273:F285"/>
    <mergeCell ref="H273:I285"/>
    <mergeCell ref="K273:K285"/>
    <mergeCell ref="M273:O285"/>
    <mergeCell ref="Q273:Q285"/>
    <mergeCell ref="S273:S285"/>
    <mergeCell ref="U273:U285"/>
    <mergeCell ref="W273:W285"/>
    <mergeCell ref="AB273:AB285"/>
    <mergeCell ref="E107:F119"/>
    <mergeCell ref="H107:I119"/>
    <mergeCell ref="K107:K119"/>
    <mergeCell ref="M107:O119"/>
    <mergeCell ref="Q107:Q119"/>
    <mergeCell ref="S107:S119"/>
    <mergeCell ref="U107:U119"/>
    <mergeCell ref="W107:W119"/>
    <mergeCell ref="AB107:AB119"/>
    <mergeCell ref="H78:I90"/>
    <mergeCell ref="M78:O90"/>
    <mergeCell ref="Q49:Q61"/>
    <mergeCell ref="S49:S61"/>
    <mergeCell ref="U49:U61"/>
    <mergeCell ref="W49:W61"/>
    <mergeCell ref="AB49:AB61"/>
    <mergeCell ref="AD49:AF61"/>
    <mergeCell ref="AD93:AF105"/>
    <mergeCell ref="AD78:AF90"/>
    <mergeCell ref="AD64:AF76"/>
    <mergeCell ref="AB78:AB90"/>
    <mergeCell ref="AD352:AF364"/>
    <mergeCell ref="E389:F401"/>
    <mergeCell ref="H389:I401"/>
    <mergeCell ref="K389:K401"/>
    <mergeCell ref="M389:O401"/>
    <mergeCell ref="Q389:Q401"/>
    <mergeCell ref="S389:S401"/>
    <mergeCell ref="U389:U401"/>
    <mergeCell ref="W389:W401"/>
    <mergeCell ref="AB389:AB401"/>
    <mergeCell ref="AD389:AF401"/>
    <mergeCell ref="E352:F364"/>
    <mergeCell ref="H352:I364"/>
    <mergeCell ref="K352:K364"/>
    <mergeCell ref="M352:O364"/>
    <mergeCell ref="Q352:Q364"/>
    <mergeCell ref="S352:S364"/>
    <mergeCell ref="E367:F373"/>
    <mergeCell ref="H367:I373"/>
    <mergeCell ref="K367:K373"/>
    <mergeCell ref="U352:U364"/>
    <mergeCell ref="W352:W364"/>
    <mergeCell ref="AB352:AB364"/>
    <mergeCell ref="E375:F387"/>
    <mergeCell ref="E93:F105"/>
    <mergeCell ref="H93:I105"/>
    <mergeCell ref="K93:K105"/>
    <mergeCell ref="M93:O105"/>
    <mergeCell ref="Q93:Q105"/>
    <mergeCell ref="S93:S105"/>
    <mergeCell ref="U93:U105"/>
    <mergeCell ref="W93:W105"/>
    <mergeCell ref="AB93:AB105"/>
    <mergeCell ref="Q164:Q168"/>
    <mergeCell ref="S164:S168"/>
    <mergeCell ref="AD164:AF168"/>
    <mergeCell ref="W128:W140"/>
    <mergeCell ref="U164:U168"/>
    <mergeCell ref="W164:W168"/>
    <mergeCell ref="AB164:AB168"/>
    <mergeCell ref="E143:F147"/>
    <mergeCell ref="E128:F140"/>
    <mergeCell ref="AD149:AF161"/>
    <mergeCell ref="AB143:AB147"/>
    <mergeCell ref="AD143:AF147"/>
    <mergeCell ref="H143:I147"/>
    <mergeCell ref="K143:K147"/>
    <mergeCell ref="H128:I140"/>
    <mergeCell ref="K128:K140"/>
    <mergeCell ref="Q149:Q161"/>
    <mergeCell ref="S149:S161"/>
    <mergeCell ref="U149:U161"/>
    <mergeCell ref="W149:W161"/>
    <mergeCell ref="AB149:AB161"/>
    <mergeCell ref="AD183:AF195"/>
    <mergeCell ref="AD218:AF230"/>
    <mergeCell ref="H122:I126"/>
    <mergeCell ref="K122:K126"/>
    <mergeCell ref="M122:O126"/>
    <mergeCell ref="Q122:Q126"/>
    <mergeCell ref="S122:S126"/>
    <mergeCell ref="M143:O147"/>
    <mergeCell ref="Q143:Q147"/>
    <mergeCell ref="S143:S147"/>
    <mergeCell ref="K177:K181"/>
    <mergeCell ref="H164:I168"/>
    <mergeCell ref="K164:K168"/>
    <mergeCell ref="M164:O168"/>
    <mergeCell ref="Q128:Q140"/>
    <mergeCell ref="S128:S140"/>
    <mergeCell ref="U128:U140"/>
    <mergeCell ref="W218:W230"/>
    <mergeCell ref="AB218:AB230"/>
    <mergeCell ref="S218:S230"/>
    <mergeCell ref="W204:W216"/>
    <mergeCell ref="AB204:AB216"/>
    <mergeCell ref="AD204:AF216"/>
    <mergeCell ref="K204:K216"/>
    <mergeCell ref="AD7:AF19"/>
    <mergeCell ref="E7:F19"/>
    <mergeCell ref="H7:I19"/>
    <mergeCell ref="K7:K19"/>
    <mergeCell ref="M7:O19"/>
    <mergeCell ref="Q7:Q19"/>
    <mergeCell ref="S7:S19"/>
    <mergeCell ref="E198:F202"/>
    <mergeCell ref="H198:I202"/>
    <mergeCell ref="K198:K202"/>
    <mergeCell ref="M198:O202"/>
    <mergeCell ref="Q198:Q202"/>
    <mergeCell ref="S198:S202"/>
    <mergeCell ref="AB128:AB140"/>
    <mergeCell ref="AD198:AF202"/>
    <mergeCell ref="U177:U181"/>
    <mergeCell ref="W177:W181"/>
    <mergeCell ref="AB177:AB181"/>
    <mergeCell ref="AD177:AF181"/>
    <mergeCell ref="U198:U202"/>
    <mergeCell ref="W198:W202"/>
    <mergeCell ref="AB198:AB202"/>
    <mergeCell ref="U78:U90"/>
    <mergeCell ref="W78:W90"/>
    <mergeCell ref="U7:U19"/>
    <mergeCell ref="W7:W19"/>
    <mergeCell ref="AB7:AB19"/>
    <mergeCell ref="M367:O373"/>
    <mergeCell ref="Q367:Q373"/>
    <mergeCell ref="S367:S373"/>
    <mergeCell ref="U367:U373"/>
    <mergeCell ref="E204:F216"/>
    <mergeCell ref="H204:I216"/>
    <mergeCell ref="M233:O237"/>
    <mergeCell ref="Q233:Q237"/>
    <mergeCell ref="S233:S237"/>
    <mergeCell ref="E218:F230"/>
    <mergeCell ref="H218:I230"/>
    <mergeCell ref="K218:K230"/>
    <mergeCell ref="M218:O230"/>
    <mergeCell ref="Q218:Q230"/>
    <mergeCell ref="U218:U230"/>
    <mergeCell ref="E330:F336"/>
    <mergeCell ref="H330:I336"/>
    <mergeCell ref="K330:K336"/>
    <mergeCell ref="M330:O336"/>
    <mergeCell ref="S204:S216"/>
    <mergeCell ref="U204:U216"/>
    <mergeCell ref="AD315:AF327"/>
    <mergeCell ref="E233:F237"/>
    <mergeCell ref="H233:I237"/>
    <mergeCell ref="K233:K237"/>
    <mergeCell ref="AD233:AF237"/>
    <mergeCell ref="E253:F265"/>
    <mergeCell ref="H253:I265"/>
    <mergeCell ref="K253:K265"/>
    <mergeCell ref="M253:O265"/>
    <mergeCell ref="Q253:Q265"/>
    <mergeCell ref="S253:S265"/>
    <mergeCell ref="U253:U265"/>
    <mergeCell ref="W253:W265"/>
    <mergeCell ref="E239:F251"/>
    <mergeCell ref="H239:I251"/>
    <mergeCell ref="E267:F271"/>
    <mergeCell ref="H267:I271"/>
    <mergeCell ref="K267:K271"/>
    <mergeCell ref="M267:O271"/>
    <mergeCell ref="Q267:Q271"/>
    <mergeCell ref="S267:S271"/>
    <mergeCell ref="U267:U271"/>
    <mergeCell ref="W267:W271"/>
    <mergeCell ref="AB267:AB271"/>
    <mergeCell ref="AD338:AF350"/>
    <mergeCell ref="W233:W237"/>
    <mergeCell ref="AB233:AB237"/>
    <mergeCell ref="AD330:AF336"/>
    <mergeCell ref="W330:W336"/>
    <mergeCell ref="AB330:AB336"/>
    <mergeCell ref="Q330:Q336"/>
    <mergeCell ref="S330:S336"/>
    <mergeCell ref="U330:U336"/>
    <mergeCell ref="AD239:AF251"/>
    <mergeCell ref="AD253:AF265"/>
    <mergeCell ref="Q239:Q251"/>
    <mergeCell ref="S239:S251"/>
    <mergeCell ref="U239:U251"/>
    <mergeCell ref="W239:W251"/>
    <mergeCell ref="AB239:AB251"/>
    <mergeCell ref="AB253:AB265"/>
    <mergeCell ref="U233:U237"/>
    <mergeCell ref="AD267:AF271"/>
    <mergeCell ref="AD273:AF285"/>
    <mergeCell ref="AD287:AF299"/>
    <mergeCell ref="W338:W350"/>
    <mergeCell ref="AB338:AB350"/>
    <mergeCell ref="AD301:AF313"/>
    <mergeCell ref="H375:I387"/>
    <mergeCell ref="K375:K387"/>
    <mergeCell ref="M375:O387"/>
    <mergeCell ref="Q375:Q387"/>
    <mergeCell ref="S375:S387"/>
    <mergeCell ref="U375:U387"/>
    <mergeCell ref="E411:F423"/>
    <mergeCell ref="H411:I423"/>
    <mergeCell ref="K411:K423"/>
    <mergeCell ref="M411:O423"/>
    <mergeCell ref="Q411:Q423"/>
    <mergeCell ref="S411:S423"/>
    <mergeCell ref="U411:U423"/>
    <mergeCell ref="E403:F409"/>
    <mergeCell ref="H403:I409"/>
    <mergeCell ref="K403:K409"/>
    <mergeCell ref="M403:O409"/>
    <mergeCell ref="Q403:Q409"/>
    <mergeCell ref="S403:S409"/>
    <mergeCell ref="U403:U409"/>
    <mergeCell ref="AD462:AF468"/>
    <mergeCell ref="E440:F446"/>
    <mergeCell ref="H440:I446"/>
    <mergeCell ref="K440:K446"/>
    <mergeCell ref="M440:O446"/>
    <mergeCell ref="Q440:Q446"/>
    <mergeCell ref="S440:S446"/>
    <mergeCell ref="U440:U446"/>
    <mergeCell ref="W440:W446"/>
    <mergeCell ref="E462:F468"/>
    <mergeCell ref="H462:I468"/>
    <mergeCell ref="K462:K468"/>
    <mergeCell ref="M462:O468"/>
    <mergeCell ref="Q462:Q468"/>
    <mergeCell ref="S462:S468"/>
    <mergeCell ref="U462:U468"/>
    <mergeCell ref="W462:W468"/>
    <mergeCell ref="AB462:AB468"/>
    <mergeCell ref="AD375:AF387"/>
    <mergeCell ref="U448:U460"/>
    <mergeCell ref="W448:W460"/>
    <mergeCell ref="AB448:AB460"/>
    <mergeCell ref="AD448:AF460"/>
    <mergeCell ref="AB375:AB387"/>
    <mergeCell ref="AB367:AB373"/>
    <mergeCell ref="AB440:AB446"/>
    <mergeCell ref="AD440:AF446"/>
    <mergeCell ref="AD403:AF409"/>
    <mergeCell ref="AB411:AB423"/>
    <mergeCell ref="AD411:AF423"/>
    <mergeCell ref="W411:W423"/>
    <mergeCell ref="W403:W409"/>
    <mergeCell ref="AB403:AB409"/>
    <mergeCell ref="AD425:AF437"/>
    <mergeCell ref="W375:W387"/>
    <mergeCell ref="W367:W373"/>
    <mergeCell ref="M338:O350"/>
    <mergeCell ref="Q338:Q350"/>
    <mergeCell ref="S338:S350"/>
    <mergeCell ref="U338:U350"/>
    <mergeCell ref="K78:K90"/>
    <mergeCell ref="Q78:Q90"/>
    <mergeCell ref="S78:S90"/>
    <mergeCell ref="E35:F47"/>
    <mergeCell ref="H35:I47"/>
    <mergeCell ref="K35:K47"/>
    <mergeCell ref="M35:O47"/>
    <mergeCell ref="Q35:Q47"/>
    <mergeCell ref="E177:F181"/>
    <mergeCell ref="M204:O216"/>
    <mergeCell ref="Q204:Q216"/>
    <mergeCell ref="K239:K251"/>
    <mergeCell ref="M239:O251"/>
    <mergeCell ref="E122:F126"/>
    <mergeCell ref="U143:U147"/>
    <mergeCell ref="M128:O140"/>
    <mergeCell ref="U122:U126"/>
    <mergeCell ref="E164:F168"/>
    <mergeCell ref="E149:F161"/>
    <mergeCell ref="H149:I161"/>
    <mergeCell ref="E49:F61"/>
    <mergeCell ref="H49:I61"/>
    <mergeCell ref="K49:K61"/>
    <mergeCell ref="M49:O61"/>
    <mergeCell ref="S35:S47"/>
    <mergeCell ref="U35:U47"/>
    <mergeCell ref="W35:W47"/>
    <mergeCell ref="AB35:AB47"/>
    <mergeCell ref="E21:F33"/>
    <mergeCell ref="H21:I33"/>
    <mergeCell ref="K21:K33"/>
    <mergeCell ref="M21:O33"/>
    <mergeCell ref="Q21:Q33"/>
    <mergeCell ref="S21:S33"/>
    <mergeCell ref="U21:U33"/>
    <mergeCell ref="W21:W33"/>
    <mergeCell ref="AB21:AB33"/>
    <mergeCell ref="E64:F76"/>
    <mergeCell ref="H64:I76"/>
    <mergeCell ref="K64:K76"/>
    <mergeCell ref="M64:O76"/>
    <mergeCell ref="Q64:Q76"/>
    <mergeCell ref="S64:S76"/>
    <mergeCell ref="U64:U76"/>
    <mergeCell ref="W64:W76"/>
    <mergeCell ref="AB64:AB76"/>
    <mergeCell ref="AD21:AF33"/>
    <mergeCell ref="AD35:AF47"/>
    <mergeCell ref="W143:W147"/>
    <mergeCell ref="W122:W126"/>
    <mergeCell ref="AB122:AB126"/>
    <mergeCell ref="AD122:AF126"/>
    <mergeCell ref="AD128:AF140"/>
    <mergeCell ref="K149:K161"/>
    <mergeCell ref="M149:O161"/>
    <mergeCell ref="AD107:AF119"/>
    <mergeCell ref="AB183:AB195"/>
    <mergeCell ref="AD367:AF373"/>
    <mergeCell ref="E448:F460"/>
    <mergeCell ref="H448:I460"/>
    <mergeCell ref="K448:K460"/>
    <mergeCell ref="M448:O460"/>
    <mergeCell ref="Q448:Q460"/>
    <mergeCell ref="S448:S460"/>
    <mergeCell ref="E78:F90"/>
    <mergeCell ref="E183:F195"/>
    <mergeCell ref="H183:I195"/>
    <mergeCell ref="K183:K195"/>
    <mergeCell ref="M183:O195"/>
    <mergeCell ref="Q183:Q195"/>
    <mergeCell ref="S183:S195"/>
    <mergeCell ref="U183:U195"/>
    <mergeCell ref="W183:W195"/>
    <mergeCell ref="H177:I181"/>
    <mergeCell ref="M177:O181"/>
    <mergeCell ref="Q177:Q181"/>
    <mergeCell ref="S177:S181"/>
    <mergeCell ref="E338:F350"/>
    <mergeCell ref="H338:I350"/>
    <mergeCell ref="K338:K350"/>
    <mergeCell ref="AD170:AF174"/>
    <mergeCell ref="E170:F174"/>
    <mergeCell ref="H170:I174"/>
    <mergeCell ref="K170:K174"/>
    <mergeCell ref="M170:O174"/>
    <mergeCell ref="Q170:Q174"/>
    <mergeCell ref="S170:S174"/>
    <mergeCell ref="U170:U174"/>
    <mergeCell ref="W170:W174"/>
    <mergeCell ref="AB170:AB174"/>
  </mergeCells>
  <pageMargins left="0.70866141732283472" right="0.70866141732283472" top="0.74803149606299213" bottom="0.74803149606299213" header="0.31496062992125984" footer="0.31496062992125984"/>
  <pageSetup paperSize="9" scale="50" fitToHeight="0" orientation="landscape" r:id="rId1"/>
  <rowBreaks count="1" manualBreakCount="1">
    <brk id="2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H11"/>
  <sheetViews>
    <sheetView workbookViewId="0">
      <selection activeCell="C4" sqref="C4"/>
    </sheetView>
  </sheetViews>
  <sheetFormatPr defaultRowHeight="15" x14ac:dyDescent="0.25"/>
  <cols>
    <col min="1" max="1" width="55.85546875" style="6" bestFit="1" customWidth="1"/>
    <col min="2" max="2" width="37.7109375" style="6" bestFit="1" customWidth="1"/>
    <col min="3" max="3" width="6.5703125" style="6" bestFit="1" customWidth="1"/>
    <col min="4" max="4" width="8.42578125" style="6" bestFit="1" customWidth="1"/>
    <col min="5" max="5" width="25" style="6" customWidth="1"/>
    <col min="6" max="16384" width="9.140625" style="6"/>
  </cols>
  <sheetData>
    <row r="1" spans="1:34" s="33" customFormat="1" ht="36.75" customHeight="1" x14ac:dyDescent="0.25">
      <c r="A1" s="223" t="s">
        <v>138</v>
      </c>
      <c r="B1" s="223"/>
      <c r="D1" s="100"/>
      <c r="E1" s="100"/>
      <c r="F1" s="101"/>
      <c r="G1" s="37"/>
      <c r="H1" s="37"/>
      <c r="I1" s="37"/>
      <c r="J1" s="35"/>
      <c r="K1" s="35"/>
      <c r="L1" s="35"/>
      <c r="M1" s="35"/>
      <c r="N1" s="35"/>
      <c r="O1" s="35"/>
      <c r="P1" s="35"/>
      <c r="Q1" s="39"/>
      <c r="R1" s="35"/>
      <c r="S1" s="35"/>
      <c r="T1" s="35"/>
      <c r="U1" s="40"/>
      <c r="V1" s="35"/>
      <c r="W1" s="41"/>
      <c r="X1" s="35"/>
      <c r="Y1" s="35"/>
      <c r="Z1" s="35"/>
      <c r="AA1" s="35"/>
      <c r="AB1" s="42"/>
      <c r="AC1" s="35"/>
      <c r="AD1" s="35"/>
      <c r="AE1" s="35"/>
      <c r="AF1" s="35"/>
      <c r="AG1" s="35"/>
      <c r="AH1" s="43"/>
    </row>
    <row r="2" spans="1:34" ht="15.75" thickBot="1" x14ac:dyDescent="0.3"/>
    <row r="3" spans="1:34" ht="45.75" thickBot="1" x14ac:dyDescent="0.3">
      <c r="A3" s="102" t="s">
        <v>142</v>
      </c>
      <c r="B3" s="103" t="s">
        <v>143</v>
      </c>
      <c r="C3" s="103" t="s">
        <v>144</v>
      </c>
      <c r="D3" s="104" t="s">
        <v>145</v>
      </c>
      <c r="E3" s="105" t="s">
        <v>146</v>
      </c>
    </row>
    <row r="4" spans="1:34" x14ac:dyDescent="0.25">
      <c r="A4" s="106" t="s">
        <v>147</v>
      </c>
      <c r="B4" s="107" t="s">
        <v>148</v>
      </c>
      <c r="C4" s="107">
        <v>388</v>
      </c>
      <c r="D4" s="5">
        <v>0</v>
      </c>
      <c r="E4" s="108">
        <f>D4*C4*5</f>
        <v>0</v>
      </c>
    </row>
    <row r="5" spans="1:34" ht="15.75" thickBot="1" x14ac:dyDescent="0.3">
      <c r="A5" s="106" t="s">
        <v>149</v>
      </c>
      <c r="B5" s="107" t="s">
        <v>150</v>
      </c>
      <c r="C5" s="107">
        <v>1200</v>
      </c>
      <c r="D5" s="5">
        <v>0</v>
      </c>
      <c r="E5" s="108">
        <f t="shared" ref="E5" si="0">D5*C5</f>
        <v>0</v>
      </c>
    </row>
    <row r="6" spans="1:34" ht="15.75" thickBot="1" x14ac:dyDescent="0.3">
      <c r="A6" s="221" t="s">
        <v>151</v>
      </c>
      <c r="B6" s="222"/>
      <c r="C6" s="222"/>
      <c r="D6" s="222"/>
      <c r="E6" s="109">
        <f>SUM(E4:E5)</f>
        <v>0</v>
      </c>
    </row>
    <row r="11" spans="1:34" x14ac:dyDescent="0.25">
      <c r="C11" s="110"/>
    </row>
  </sheetData>
  <sheetProtection algorithmName="SHA-512" hashValue="hUTMXI9LaS5ZaFzwxAPVVj9hg6tC1PqV0kv+zx0SSGJz1ZcaXgZ5Ff1yfa91bZZLe/h4+UHiQwgBt3sqvUqvBg==" saltValue="gqQ68qOHmyy6D/kUymxi6g==" spinCount="100000" sheet="1" objects="1" scenarios="1"/>
  <protectedRanges>
    <protectedRange algorithmName="SHA-512" hashValue="85Y7iUCh0cqbPLKjB0VlJKY4n/mFMNl2Np/bdX3oqdNRaZSkhNYH3iM8Nxv7jWmREFFhW/1ENBKHFPEuyuWEXQ==" saltValue="uY/qe3V1y4dQ9vqeWswOZA==" spinCount="100000" sqref="D4:D5" name="Bereik onderhoud conform pve_4"/>
  </protectedRanges>
  <mergeCells count="2">
    <mergeCell ref="A6:D6"/>
    <mergeCell ref="A1:B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G8"/>
  <sheetViews>
    <sheetView workbookViewId="0">
      <selection activeCell="E4" sqref="E4"/>
    </sheetView>
  </sheetViews>
  <sheetFormatPr defaultRowHeight="15" x14ac:dyDescent="0.25"/>
  <cols>
    <col min="1" max="1" width="51.7109375" style="6" bestFit="1" customWidth="1"/>
    <col min="2" max="2" width="34.5703125" style="6" bestFit="1" customWidth="1"/>
    <col min="3" max="3" width="6.5703125" style="6" bestFit="1" customWidth="1"/>
    <col min="4" max="4" width="14.140625" style="6" customWidth="1"/>
    <col min="5" max="5" width="21.42578125" style="6" customWidth="1"/>
    <col min="6" max="16384" width="9.140625" style="6"/>
  </cols>
  <sheetData>
    <row r="1" spans="1:33" s="33" customFormat="1" ht="36.75" customHeight="1" x14ac:dyDescent="0.25">
      <c r="A1" s="111" t="s">
        <v>121</v>
      </c>
      <c r="C1" s="100"/>
      <c r="D1" s="100"/>
      <c r="E1" s="101"/>
      <c r="F1" s="37"/>
      <c r="G1" s="37"/>
      <c r="H1" s="37"/>
      <c r="I1" s="35"/>
      <c r="J1" s="35"/>
      <c r="K1" s="35"/>
      <c r="L1" s="35"/>
      <c r="M1" s="35"/>
      <c r="N1" s="35"/>
      <c r="O1" s="35"/>
      <c r="P1" s="39"/>
      <c r="Q1" s="35"/>
      <c r="R1" s="35"/>
      <c r="S1" s="35"/>
      <c r="T1" s="40"/>
      <c r="U1" s="35"/>
      <c r="V1" s="41"/>
      <c r="W1" s="35"/>
      <c r="X1" s="35"/>
      <c r="Y1" s="35"/>
      <c r="Z1" s="35"/>
      <c r="AA1" s="42"/>
      <c r="AB1" s="35"/>
      <c r="AC1" s="35"/>
      <c r="AD1" s="35"/>
      <c r="AE1" s="35"/>
      <c r="AF1" s="35"/>
      <c r="AG1" s="43"/>
    </row>
    <row r="2" spans="1:33" ht="15.75" thickBot="1" x14ac:dyDescent="0.3"/>
    <row r="3" spans="1:33" ht="45.75" customHeight="1" thickBot="1" x14ac:dyDescent="0.3">
      <c r="A3" s="112" t="s">
        <v>152</v>
      </c>
      <c r="B3" s="113" t="s">
        <v>143</v>
      </c>
      <c r="C3" s="113" t="s">
        <v>153</v>
      </c>
      <c r="D3" s="113" t="s">
        <v>145</v>
      </c>
      <c r="E3" s="114" t="s">
        <v>146</v>
      </c>
    </row>
    <row r="4" spans="1:33" x14ac:dyDescent="0.25">
      <c r="A4" s="115" t="s">
        <v>154</v>
      </c>
      <c r="B4" s="116" t="s">
        <v>155</v>
      </c>
      <c r="C4" s="136" t="s">
        <v>161</v>
      </c>
      <c r="D4" s="5">
        <v>0</v>
      </c>
      <c r="E4" s="108">
        <f>D4*1200</f>
        <v>0</v>
      </c>
    </row>
    <row r="5" spans="1:33" x14ac:dyDescent="0.25">
      <c r="A5" s="117" t="s">
        <v>159</v>
      </c>
      <c r="B5" s="118" t="s">
        <v>160</v>
      </c>
      <c r="C5" s="118" t="s">
        <v>161</v>
      </c>
      <c r="D5" s="5">
        <v>0</v>
      </c>
      <c r="E5" s="108">
        <f>D5</f>
        <v>0</v>
      </c>
    </row>
    <row r="6" spans="1:33" x14ac:dyDescent="0.25">
      <c r="A6" s="117" t="s">
        <v>156</v>
      </c>
      <c r="B6" s="118" t="s">
        <v>160</v>
      </c>
      <c r="C6" s="118" t="s">
        <v>161</v>
      </c>
      <c r="D6" s="5">
        <v>0</v>
      </c>
      <c r="E6" s="108">
        <f>D6</f>
        <v>0</v>
      </c>
    </row>
    <row r="7" spans="1:33" ht="15.75" thickBot="1" x14ac:dyDescent="0.3">
      <c r="A7" s="119" t="s">
        <v>156</v>
      </c>
      <c r="B7" s="120" t="s">
        <v>157</v>
      </c>
      <c r="C7" s="120">
        <v>200</v>
      </c>
      <c r="D7" s="5">
        <v>0</v>
      </c>
      <c r="E7" s="108">
        <f>C7*D7</f>
        <v>0</v>
      </c>
    </row>
    <row r="8" spans="1:33" ht="15.75" thickBot="1" x14ac:dyDescent="0.3">
      <c r="A8" s="224" t="s">
        <v>151</v>
      </c>
      <c r="B8" s="225"/>
      <c r="C8" s="225"/>
      <c r="D8" s="226"/>
      <c r="E8" s="109">
        <f>SUM(E4:E7)</f>
        <v>0</v>
      </c>
    </row>
  </sheetData>
  <sheetProtection algorithmName="SHA-512" hashValue="CLAsaDFFOS4yYj9l1bqkZGLubgfv5F9ExugMrWcfyiR8aIwmhmhVMaN2FfNDMOjOi8fax8a2n+T2fvxvqjMcXg==" saltValue="x8bQE3Titb2S7CraamF4lg==" spinCount="100000" sheet="1" objects="1" scenarios="1"/>
  <protectedRanges>
    <protectedRange algorithmName="SHA-512" hashValue="fpQbWY0KUpm7qdqed9fe5sAxS4dCQNSe1b18qk76D06JipvJoTDa13/auUutpspnjxzeSmoTYayByslTzdjnuA==" saltValue="iCJUcmiHgj/bfSsA5EzLiw==" spinCount="100000" sqref="D4:D7" name="Bereik bijjkomende diensten_1"/>
  </protectedRanges>
  <mergeCells count="1">
    <mergeCell ref="A8:D8"/>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5" tint="0.39997558519241921"/>
  </sheetPr>
  <dimension ref="B2:Z55"/>
  <sheetViews>
    <sheetView showGridLines="0" zoomScale="60" zoomScaleNormal="60" workbookViewId="0">
      <selection activeCell="E12" sqref="E12:F24"/>
    </sheetView>
  </sheetViews>
  <sheetFormatPr defaultRowHeight="15" x14ac:dyDescent="0.25"/>
  <cols>
    <col min="1" max="1" width="2.7109375" style="6" customWidth="1"/>
    <col min="2" max="2" width="27.42578125" style="6" customWidth="1"/>
    <col min="3" max="3" width="55.7109375" style="6" customWidth="1"/>
    <col min="4" max="4" width="2.28515625" style="6" customWidth="1"/>
    <col min="5" max="5" width="9.140625" style="6"/>
    <col min="6" max="6" width="24" style="6" customWidth="1"/>
    <col min="7" max="7" width="2.42578125" style="6" customWidth="1"/>
    <col min="8" max="8" width="9.140625" style="6"/>
    <col min="9" max="9" width="2.28515625" style="6" customWidth="1"/>
    <col min="10" max="10" width="47" style="6" customWidth="1"/>
    <col min="11" max="11" width="2.42578125" style="6" customWidth="1"/>
    <col min="12" max="12" width="15.42578125" style="6" customWidth="1"/>
    <col min="13" max="13" width="2.42578125" style="6" customWidth="1"/>
    <col min="14" max="14" width="15.42578125" style="6" customWidth="1"/>
    <col min="15" max="15" width="2.42578125" style="6" customWidth="1"/>
    <col min="16" max="16" width="15.42578125" style="6" customWidth="1"/>
    <col min="17" max="17" width="2.42578125" style="6" customWidth="1"/>
    <col min="18" max="18" width="22.42578125" style="6" customWidth="1"/>
    <col min="19" max="19" width="6.85546875" style="6" customWidth="1"/>
    <col min="20" max="20" width="14.42578125" style="6" customWidth="1"/>
    <col min="21" max="21" width="2.42578125" style="6" customWidth="1"/>
    <col min="22" max="23" width="9.140625" style="6" customWidth="1"/>
    <col min="24" max="24" width="9.140625" style="6"/>
    <col min="25" max="25" width="2.42578125" style="6" customWidth="1"/>
    <col min="26" max="16384" width="9.140625" style="6"/>
  </cols>
  <sheetData>
    <row r="2" spans="2:26" ht="15.75" thickBot="1" x14ac:dyDescent="0.3"/>
    <row r="3" spans="2:26" s="125" customFormat="1" x14ac:dyDescent="0.25">
      <c r="B3" s="121"/>
      <c r="C3" s="122"/>
      <c r="D3" s="122"/>
      <c r="E3" s="122" t="s">
        <v>0</v>
      </c>
      <c r="F3" s="122"/>
      <c r="G3" s="122"/>
      <c r="H3" s="122" t="s">
        <v>1</v>
      </c>
      <c r="I3" s="122"/>
      <c r="J3" s="122" t="s">
        <v>2</v>
      </c>
      <c r="K3" s="122"/>
      <c r="L3" s="122" t="s">
        <v>3</v>
      </c>
      <c r="M3" s="122"/>
      <c r="N3" s="122" t="s">
        <v>5</v>
      </c>
      <c r="O3" s="122"/>
      <c r="P3" s="122" t="s">
        <v>4</v>
      </c>
      <c r="Q3" s="122"/>
      <c r="R3" s="122" t="s">
        <v>6</v>
      </c>
      <c r="S3" s="122"/>
      <c r="T3" s="122" t="s">
        <v>7</v>
      </c>
      <c r="U3" s="122"/>
      <c r="V3" s="122" t="s">
        <v>8</v>
      </c>
      <c r="W3" s="122"/>
      <c r="X3" s="122"/>
      <c r="Y3" s="123"/>
      <c r="Z3" s="124"/>
    </row>
    <row r="4" spans="2:26" ht="15" customHeight="1" x14ac:dyDescent="0.25">
      <c r="B4" s="56"/>
      <c r="C4" s="236"/>
      <c r="D4" s="35"/>
      <c r="E4" s="159" t="s">
        <v>9</v>
      </c>
      <c r="F4" s="160"/>
      <c r="G4" s="35"/>
      <c r="H4" s="165">
        <v>13</v>
      </c>
      <c r="I4" s="35"/>
      <c r="J4" s="238" t="s">
        <v>106</v>
      </c>
      <c r="K4" s="35"/>
      <c r="L4" s="239"/>
      <c r="M4" s="35"/>
      <c r="N4" s="242"/>
      <c r="O4" s="35"/>
      <c r="P4" s="245">
        <v>0</v>
      </c>
      <c r="Q4" s="35"/>
      <c r="R4" s="186">
        <f>SUM(H4*P4)</f>
        <v>0</v>
      </c>
      <c r="S4" s="35"/>
      <c r="T4" s="242"/>
      <c r="U4" s="35"/>
      <c r="V4" s="248"/>
      <c r="W4" s="228"/>
      <c r="X4" s="229"/>
      <c r="Y4" s="57"/>
      <c r="Z4" s="43"/>
    </row>
    <row r="5" spans="2:26" ht="15" customHeight="1" x14ac:dyDescent="0.25">
      <c r="B5" s="56" t="s">
        <v>60</v>
      </c>
      <c r="C5" s="236"/>
      <c r="D5" s="35"/>
      <c r="E5" s="161"/>
      <c r="F5" s="162"/>
      <c r="G5" s="35"/>
      <c r="H5" s="166"/>
      <c r="I5" s="35"/>
      <c r="J5" s="238"/>
      <c r="K5" s="35"/>
      <c r="L5" s="240"/>
      <c r="M5" s="35"/>
      <c r="N5" s="243"/>
      <c r="O5" s="35"/>
      <c r="P5" s="246"/>
      <c r="Q5" s="35"/>
      <c r="R5" s="187"/>
      <c r="S5" s="35"/>
      <c r="T5" s="243"/>
      <c r="U5" s="35"/>
      <c r="V5" s="230"/>
      <c r="W5" s="231"/>
      <c r="X5" s="232"/>
      <c r="Y5" s="57"/>
      <c r="Z5" s="43"/>
    </row>
    <row r="6" spans="2:26" ht="15" customHeight="1" x14ac:dyDescent="0.25">
      <c r="B6" s="56" t="s">
        <v>61</v>
      </c>
      <c r="C6" s="236"/>
      <c r="D6" s="35"/>
      <c r="E6" s="161"/>
      <c r="F6" s="162"/>
      <c r="G6" s="35"/>
      <c r="H6" s="166"/>
      <c r="I6" s="35"/>
      <c r="J6" s="238"/>
      <c r="K6" s="35"/>
      <c r="L6" s="240"/>
      <c r="M6" s="35"/>
      <c r="N6" s="243"/>
      <c r="O6" s="35"/>
      <c r="P6" s="246"/>
      <c r="Q6" s="35"/>
      <c r="R6" s="187"/>
      <c r="S6" s="35"/>
      <c r="T6" s="243"/>
      <c r="U6" s="35"/>
      <c r="V6" s="230"/>
      <c r="W6" s="231"/>
      <c r="X6" s="232"/>
      <c r="Y6" s="57"/>
      <c r="Z6" s="43"/>
    </row>
    <row r="7" spans="2:26" ht="15" customHeight="1" x14ac:dyDescent="0.25">
      <c r="B7" s="56"/>
      <c r="C7" s="236"/>
      <c r="D7" s="35"/>
      <c r="E7" s="161"/>
      <c r="F7" s="162"/>
      <c r="G7" s="35"/>
      <c r="H7" s="166"/>
      <c r="I7" s="35"/>
      <c r="J7" s="238"/>
      <c r="K7" s="35"/>
      <c r="L7" s="240"/>
      <c r="M7" s="35"/>
      <c r="N7" s="243"/>
      <c r="O7" s="35"/>
      <c r="P7" s="246"/>
      <c r="Q7" s="35"/>
      <c r="R7" s="187"/>
      <c r="S7" s="35"/>
      <c r="T7" s="243"/>
      <c r="U7" s="35"/>
      <c r="V7" s="230"/>
      <c r="W7" s="231"/>
      <c r="X7" s="232"/>
      <c r="Y7" s="57"/>
      <c r="Z7" s="43"/>
    </row>
    <row r="8" spans="2:26" ht="15" customHeight="1" x14ac:dyDescent="0.25">
      <c r="B8" s="56"/>
      <c r="C8" s="236"/>
      <c r="D8" s="35"/>
      <c r="E8" s="161"/>
      <c r="F8" s="162"/>
      <c r="G8" s="35"/>
      <c r="H8" s="166"/>
      <c r="I8" s="35"/>
      <c r="J8" s="238"/>
      <c r="K8" s="35"/>
      <c r="L8" s="240"/>
      <c r="M8" s="35"/>
      <c r="N8" s="243"/>
      <c r="O8" s="35"/>
      <c r="P8" s="246"/>
      <c r="Q8" s="35"/>
      <c r="R8" s="187"/>
      <c r="S8" s="35"/>
      <c r="T8" s="243"/>
      <c r="U8" s="35"/>
      <c r="V8" s="230"/>
      <c r="W8" s="231"/>
      <c r="X8" s="232"/>
      <c r="Y8" s="57"/>
      <c r="Z8" s="43"/>
    </row>
    <row r="9" spans="2:26" ht="89.25" customHeight="1" x14ac:dyDescent="0.25">
      <c r="B9" s="56"/>
      <c r="C9" s="236"/>
      <c r="D9" s="35"/>
      <c r="E9" s="161"/>
      <c r="F9" s="162"/>
      <c r="G9" s="35"/>
      <c r="H9" s="166"/>
      <c r="I9" s="35"/>
      <c r="J9" s="238"/>
      <c r="K9" s="35"/>
      <c r="L9" s="240"/>
      <c r="M9" s="35"/>
      <c r="N9" s="243"/>
      <c r="O9" s="35"/>
      <c r="P9" s="246"/>
      <c r="Q9" s="35"/>
      <c r="R9" s="187"/>
      <c r="S9" s="35"/>
      <c r="T9" s="243"/>
      <c r="U9" s="35"/>
      <c r="V9" s="230"/>
      <c r="W9" s="231"/>
      <c r="X9" s="232"/>
      <c r="Y9" s="57"/>
      <c r="Z9" s="43"/>
    </row>
    <row r="10" spans="2:26" ht="34.5" customHeight="1" x14ac:dyDescent="0.25">
      <c r="B10" s="56"/>
      <c r="C10" s="236"/>
      <c r="D10" s="35"/>
      <c r="E10" s="163"/>
      <c r="F10" s="164"/>
      <c r="G10" s="35"/>
      <c r="H10" s="167"/>
      <c r="I10" s="35"/>
      <c r="J10" s="238"/>
      <c r="K10" s="35"/>
      <c r="L10" s="241"/>
      <c r="M10" s="35"/>
      <c r="N10" s="244"/>
      <c r="O10" s="35"/>
      <c r="P10" s="247"/>
      <c r="Q10" s="35"/>
      <c r="R10" s="188"/>
      <c r="S10" s="35"/>
      <c r="T10" s="244"/>
      <c r="U10" s="35"/>
      <c r="V10" s="233"/>
      <c r="W10" s="234"/>
      <c r="X10" s="235"/>
      <c r="Y10" s="57"/>
      <c r="Z10" s="43"/>
    </row>
    <row r="11" spans="2:26" s="125" customFormat="1" x14ac:dyDescent="0.25">
      <c r="B11" s="126"/>
      <c r="C11" s="127"/>
      <c r="D11" s="127"/>
      <c r="E11" s="127" t="s">
        <v>0</v>
      </c>
      <c r="F11" s="127"/>
      <c r="G11" s="127"/>
      <c r="H11" s="127" t="s">
        <v>1</v>
      </c>
      <c r="I11" s="127"/>
      <c r="J11" s="127" t="s">
        <v>2</v>
      </c>
      <c r="K11" s="127"/>
      <c r="L11" s="127" t="s">
        <v>3</v>
      </c>
      <c r="M11" s="127"/>
      <c r="N11" s="127" t="s">
        <v>5</v>
      </c>
      <c r="O11" s="127"/>
      <c r="P11" s="127" t="s">
        <v>4</v>
      </c>
      <c r="Q11" s="127"/>
      <c r="R11" s="127" t="s">
        <v>6</v>
      </c>
      <c r="S11" s="127"/>
      <c r="T11" s="127" t="s">
        <v>7</v>
      </c>
      <c r="U11" s="127"/>
      <c r="V11" s="127" t="s">
        <v>8</v>
      </c>
      <c r="W11" s="127"/>
      <c r="X11" s="127"/>
      <c r="Y11" s="128"/>
      <c r="Z11" s="124"/>
    </row>
    <row r="12" spans="2:26" x14ac:dyDescent="0.25">
      <c r="B12" s="56"/>
      <c r="C12" s="237"/>
      <c r="D12" s="35"/>
      <c r="E12" s="159" t="s">
        <v>9</v>
      </c>
      <c r="F12" s="160"/>
      <c r="G12" s="35"/>
      <c r="H12" s="165">
        <v>13</v>
      </c>
      <c r="I12" s="35"/>
      <c r="J12" s="238" t="s">
        <v>114</v>
      </c>
      <c r="K12" s="35"/>
      <c r="L12" s="239"/>
      <c r="M12" s="35"/>
      <c r="N12" s="242"/>
      <c r="O12" s="35"/>
      <c r="P12" s="245">
        <v>0</v>
      </c>
      <c r="Q12" s="35"/>
      <c r="R12" s="186">
        <f>SUM(H12*P12)</f>
        <v>0</v>
      </c>
      <c r="S12" s="35"/>
      <c r="T12" s="242"/>
      <c r="U12" s="35"/>
      <c r="V12" s="227"/>
      <c r="W12" s="228"/>
      <c r="X12" s="229"/>
      <c r="Y12" s="57"/>
      <c r="Z12" s="43"/>
    </row>
    <row r="13" spans="2:26" x14ac:dyDescent="0.25">
      <c r="B13" s="58"/>
      <c r="C13" s="237"/>
      <c r="D13" s="35"/>
      <c r="E13" s="161"/>
      <c r="F13" s="162"/>
      <c r="G13" s="35"/>
      <c r="H13" s="166"/>
      <c r="I13" s="35"/>
      <c r="J13" s="238"/>
      <c r="K13" s="35"/>
      <c r="L13" s="240"/>
      <c r="M13" s="35"/>
      <c r="N13" s="243"/>
      <c r="O13" s="35"/>
      <c r="P13" s="246"/>
      <c r="Q13" s="35"/>
      <c r="R13" s="187"/>
      <c r="S13" s="35"/>
      <c r="T13" s="243"/>
      <c r="U13" s="35"/>
      <c r="V13" s="230"/>
      <c r="W13" s="231"/>
      <c r="X13" s="232"/>
      <c r="Y13" s="57"/>
      <c r="Z13" s="43"/>
    </row>
    <row r="14" spans="2:26" x14ac:dyDescent="0.25">
      <c r="B14" s="56" t="s">
        <v>60</v>
      </c>
      <c r="C14" s="237"/>
      <c r="D14" s="35"/>
      <c r="E14" s="161"/>
      <c r="F14" s="162"/>
      <c r="G14" s="35"/>
      <c r="H14" s="166"/>
      <c r="I14" s="35"/>
      <c r="J14" s="238"/>
      <c r="K14" s="35"/>
      <c r="L14" s="240"/>
      <c r="M14" s="35"/>
      <c r="N14" s="243"/>
      <c r="O14" s="35"/>
      <c r="P14" s="246"/>
      <c r="Q14" s="35"/>
      <c r="R14" s="187"/>
      <c r="S14" s="35"/>
      <c r="T14" s="243"/>
      <c r="U14" s="35"/>
      <c r="V14" s="230"/>
      <c r="W14" s="231"/>
      <c r="X14" s="232"/>
      <c r="Y14" s="57"/>
      <c r="Z14" s="43"/>
    </row>
    <row r="15" spans="2:26" x14ac:dyDescent="0.25">
      <c r="B15" s="56" t="s">
        <v>62</v>
      </c>
      <c r="C15" s="237"/>
      <c r="D15" s="35"/>
      <c r="E15" s="161"/>
      <c r="F15" s="162"/>
      <c r="G15" s="35"/>
      <c r="H15" s="166"/>
      <c r="I15" s="35"/>
      <c r="J15" s="238"/>
      <c r="K15" s="35"/>
      <c r="L15" s="240"/>
      <c r="M15" s="35"/>
      <c r="N15" s="243"/>
      <c r="O15" s="35"/>
      <c r="P15" s="246"/>
      <c r="Q15" s="35"/>
      <c r="R15" s="187"/>
      <c r="S15" s="35"/>
      <c r="T15" s="243"/>
      <c r="U15" s="35"/>
      <c r="V15" s="230"/>
      <c r="W15" s="231"/>
      <c r="X15" s="232"/>
      <c r="Y15" s="57"/>
      <c r="Z15" s="43"/>
    </row>
    <row r="16" spans="2:26" x14ac:dyDescent="0.25">
      <c r="B16" s="56"/>
      <c r="C16" s="237"/>
      <c r="D16" s="35"/>
      <c r="E16" s="161"/>
      <c r="F16" s="162"/>
      <c r="G16" s="35"/>
      <c r="H16" s="166"/>
      <c r="I16" s="35"/>
      <c r="J16" s="238"/>
      <c r="K16" s="35"/>
      <c r="L16" s="240"/>
      <c r="M16" s="35"/>
      <c r="N16" s="243"/>
      <c r="O16" s="35"/>
      <c r="P16" s="246"/>
      <c r="Q16" s="35"/>
      <c r="R16" s="187"/>
      <c r="S16" s="35"/>
      <c r="T16" s="243"/>
      <c r="U16" s="35"/>
      <c r="V16" s="230"/>
      <c r="W16" s="231"/>
      <c r="X16" s="232"/>
      <c r="Y16" s="57"/>
      <c r="Z16" s="43"/>
    </row>
    <row r="17" spans="2:26" x14ac:dyDescent="0.25">
      <c r="B17" s="56"/>
      <c r="C17" s="237"/>
      <c r="D17" s="35"/>
      <c r="E17" s="161"/>
      <c r="F17" s="162"/>
      <c r="G17" s="35"/>
      <c r="H17" s="166"/>
      <c r="I17" s="35"/>
      <c r="J17" s="238"/>
      <c r="K17" s="35"/>
      <c r="L17" s="240"/>
      <c r="M17" s="35"/>
      <c r="N17" s="243"/>
      <c r="O17" s="35"/>
      <c r="P17" s="246"/>
      <c r="Q17" s="35"/>
      <c r="R17" s="187"/>
      <c r="S17" s="35"/>
      <c r="T17" s="243"/>
      <c r="U17" s="35"/>
      <c r="V17" s="230"/>
      <c r="W17" s="231"/>
      <c r="X17" s="232"/>
      <c r="Y17" s="57"/>
      <c r="Z17" s="43"/>
    </row>
    <row r="18" spans="2:26" x14ac:dyDescent="0.25">
      <c r="B18" s="56"/>
      <c r="C18" s="237"/>
      <c r="D18" s="35"/>
      <c r="E18" s="161"/>
      <c r="F18" s="162"/>
      <c r="G18" s="35"/>
      <c r="H18" s="166"/>
      <c r="I18" s="35"/>
      <c r="J18" s="238"/>
      <c r="K18" s="35"/>
      <c r="L18" s="240"/>
      <c r="M18" s="35"/>
      <c r="N18" s="243"/>
      <c r="O18" s="35"/>
      <c r="P18" s="246"/>
      <c r="Q18" s="35"/>
      <c r="R18" s="187"/>
      <c r="S18" s="35"/>
      <c r="T18" s="243"/>
      <c r="U18" s="35"/>
      <c r="V18" s="230"/>
      <c r="W18" s="231"/>
      <c r="X18" s="232"/>
      <c r="Y18" s="57"/>
      <c r="Z18" s="43"/>
    </row>
    <row r="19" spans="2:26" x14ac:dyDescent="0.25">
      <c r="B19" s="56"/>
      <c r="C19" s="237"/>
      <c r="D19" s="35"/>
      <c r="E19" s="161"/>
      <c r="F19" s="162"/>
      <c r="G19" s="35"/>
      <c r="H19" s="166"/>
      <c r="I19" s="35"/>
      <c r="J19" s="238"/>
      <c r="K19" s="35"/>
      <c r="L19" s="240"/>
      <c r="M19" s="35"/>
      <c r="N19" s="243"/>
      <c r="O19" s="35"/>
      <c r="P19" s="246"/>
      <c r="Q19" s="35"/>
      <c r="R19" s="187"/>
      <c r="S19" s="35"/>
      <c r="T19" s="243"/>
      <c r="U19" s="35"/>
      <c r="V19" s="230"/>
      <c r="W19" s="231"/>
      <c r="X19" s="232"/>
      <c r="Y19" s="57"/>
      <c r="Z19" s="43"/>
    </row>
    <row r="20" spans="2:26" x14ac:dyDescent="0.25">
      <c r="B20" s="56"/>
      <c r="C20" s="237"/>
      <c r="D20" s="35"/>
      <c r="E20" s="161"/>
      <c r="F20" s="162"/>
      <c r="G20" s="35"/>
      <c r="H20" s="166"/>
      <c r="I20" s="35"/>
      <c r="J20" s="238"/>
      <c r="K20" s="35"/>
      <c r="L20" s="240"/>
      <c r="M20" s="35"/>
      <c r="N20" s="243"/>
      <c r="O20" s="35"/>
      <c r="P20" s="246"/>
      <c r="Q20" s="35"/>
      <c r="R20" s="187"/>
      <c r="S20" s="35"/>
      <c r="T20" s="243"/>
      <c r="U20" s="35"/>
      <c r="V20" s="230"/>
      <c r="W20" s="231"/>
      <c r="X20" s="232"/>
      <c r="Y20" s="57"/>
      <c r="Z20" s="43"/>
    </row>
    <row r="21" spans="2:26" x14ac:dyDescent="0.25">
      <c r="B21" s="56"/>
      <c r="C21" s="237"/>
      <c r="D21" s="35"/>
      <c r="E21" s="161"/>
      <c r="F21" s="162"/>
      <c r="G21" s="35"/>
      <c r="H21" s="166"/>
      <c r="I21" s="35"/>
      <c r="J21" s="238"/>
      <c r="K21" s="35"/>
      <c r="L21" s="240"/>
      <c r="M21" s="35"/>
      <c r="N21" s="243"/>
      <c r="O21" s="35"/>
      <c r="P21" s="246"/>
      <c r="Q21" s="35"/>
      <c r="R21" s="187"/>
      <c r="S21" s="35"/>
      <c r="T21" s="243"/>
      <c r="U21" s="35"/>
      <c r="V21" s="230"/>
      <c r="W21" s="231"/>
      <c r="X21" s="232"/>
      <c r="Y21" s="57"/>
      <c r="Z21" s="43"/>
    </row>
    <row r="22" spans="2:26" x14ac:dyDescent="0.25">
      <c r="B22" s="56"/>
      <c r="C22" s="237"/>
      <c r="D22" s="35"/>
      <c r="E22" s="161"/>
      <c r="F22" s="162"/>
      <c r="G22" s="35"/>
      <c r="H22" s="166"/>
      <c r="I22" s="35"/>
      <c r="J22" s="238"/>
      <c r="K22" s="35"/>
      <c r="L22" s="240"/>
      <c r="M22" s="35"/>
      <c r="N22" s="243"/>
      <c r="O22" s="35"/>
      <c r="P22" s="246"/>
      <c r="Q22" s="35"/>
      <c r="R22" s="187"/>
      <c r="S22" s="35"/>
      <c r="T22" s="243"/>
      <c r="U22" s="35"/>
      <c r="V22" s="230"/>
      <c r="W22" s="231"/>
      <c r="X22" s="232"/>
      <c r="Y22" s="57"/>
      <c r="Z22" s="43"/>
    </row>
    <row r="23" spans="2:26" x14ac:dyDescent="0.25">
      <c r="B23" s="56"/>
      <c r="C23" s="237"/>
      <c r="D23" s="35"/>
      <c r="E23" s="161"/>
      <c r="F23" s="162"/>
      <c r="G23" s="35"/>
      <c r="H23" s="166"/>
      <c r="I23" s="35"/>
      <c r="J23" s="238"/>
      <c r="K23" s="35"/>
      <c r="L23" s="240"/>
      <c r="M23" s="35"/>
      <c r="N23" s="243"/>
      <c r="O23" s="35"/>
      <c r="P23" s="246"/>
      <c r="Q23" s="35"/>
      <c r="R23" s="187"/>
      <c r="S23" s="35"/>
      <c r="T23" s="243"/>
      <c r="U23" s="35"/>
      <c r="V23" s="230"/>
      <c r="W23" s="231"/>
      <c r="X23" s="232"/>
      <c r="Y23" s="57"/>
      <c r="Z23" s="43"/>
    </row>
    <row r="24" spans="2:26" x14ac:dyDescent="0.25">
      <c r="B24" s="56"/>
      <c r="C24" s="237"/>
      <c r="D24" s="35"/>
      <c r="E24" s="163"/>
      <c r="F24" s="164"/>
      <c r="G24" s="35"/>
      <c r="H24" s="167"/>
      <c r="I24" s="35"/>
      <c r="J24" s="238"/>
      <c r="K24" s="35"/>
      <c r="L24" s="241"/>
      <c r="M24" s="35"/>
      <c r="N24" s="244"/>
      <c r="O24" s="35"/>
      <c r="P24" s="247"/>
      <c r="Q24" s="35"/>
      <c r="R24" s="188"/>
      <c r="S24" s="35"/>
      <c r="T24" s="244"/>
      <c r="U24" s="35"/>
      <c r="V24" s="233"/>
      <c r="W24" s="234"/>
      <c r="X24" s="235"/>
      <c r="Y24" s="57"/>
      <c r="Z24" s="43"/>
    </row>
    <row r="25" spans="2:26" x14ac:dyDescent="0.25">
      <c r="B25" s="56"/>
      <c r="C25" s="35"/>
      <c r="D25" s="35"/>
      <c r="E25" s="35" t="s">
        <v>0</v>
      </c>
      <c r="F25" s="35"/>
      <c r="G25" s="35"/>
      <c r="H25" s="35" t="s">
        <v>1</v>
      </c>
      <c r="I25" s="35"/>
      <c r="J25" s="35" t="s">
        <v>2</v>
      </c>
      <c r="K25" s="35"/>
      <c r="L25" s="35" t="s">
        <v>3</v>
      </c>
      <c r="M25" s="39"/>
      <c r="N25" s="35" t="s">
        <v>5</v>
      </c>
      <c r="O25" s="35"/>
      <c r="P25" s="35" t="s">
        <v>4</v>
      </c>
      <c r="Q25" s="40"/>
      <c r="R25" s="35" t="s">
        <v>6</v>
      </c>
      <c r="S25" s="41"/>
      <c r="T25" s="35" t="s">
        <v>7</v>
      </c>
      <c r="U25" s="35"/>
      <c r="V25" s="35" t="s">
        <v>8</v>
      </c>
      <c r="W25" s="35"/>
      <c r="X25" s="35"/>
      <c r="Y25" s="57"/>
      <c r="Z25" s="43"/>
    </row>
    <row r="26" spans="2:26" x14ac:dyDescent="0.25">
      <c r="B26" s="56"/>
      <c r="C26" s="237"/>
      <c r="D26" s="35"/>
      <c r="E26" s="159" t="s">
        <v>9</v>
      </c>
      <c r="F26" s="160"/>
      <c r="G26" s="35"/>
      <c r="H26" s="165">
        <v>2</v>
      </c>
      <c r="I26" s="35"/>
      <c r="J26" s="238" t="s">
        <v>115</v>
      </c>
      <c r="K26" s="35"/>
      <c r="L26" s="239"/>
      <c r="M26" s="35"/>
      <c r="N26" s="242"/>
      <c r="O26" s="35"/>
      <c r="P26" s="245">
        <v>0</v>
      </c>
      <c r="Q26" s="35"/>
      <c r="R26" s="186">
        <f>SUM(H26*P26)</f>
        <v>0</v>
      </c>
      <c r="S26" s="35"/>
      <c r="T26" s="242"/>
      <c r="U26" s="35"/>
      <c r="V26" s="227"/>
      <c r="W26" s="228"/>
      <c r="X26" s="229"/>
      <c r="Y26" s="57"/>
      <c r="Z26" s="43"/>
    </row>
    <row r="27" spans="2:26" x14ac:dyDescent="0.25">
      <c r="B27" s="56"/>
      <c r="C27" s="237"/>
      <c r="D27" s="35"/>
      <c r="E27" s="161"/>
      <c r="F27" s="162"/>
      <c r="G27" s="35"/>
      <c r="H27" s="166"/>
      <c r="I27" s="35"/>
      <c r="J27" s="238"/>
      <c r="K27" s="35"/>
      <c r="L27" s="240"/>
      <c r="M27" s="35"/>
      <c r="N27" s="243"/>
      <c r="O27" s="35"/>
      <c r="P27" s="246"/>
      <c r="Q27" s="35"/>
      <c r="R27" s="187"/>
      <c r="S27" s="35"/>
      <c r="T27" s="243"/>
      <c r="U27" s="35"/>
      <c r="V27" s="230"/>
      <c r="W27" s="231"/>
      <c r="X27" s="232"/>
      <c r="Y27" s="57"/>
      <c r="Z27" s="43"/>
    </row>
    <row r="28" spans="2:26" x14ac:dyDescent="0.25">
      <c r="B28" s="56" t="s">
        <v>63</v>
      </c>
      <c r="C28" s="237"/>
      <c r="D28" s="35"/>
      <c r="E28" s="161"/>
      <c r="F28" s="162"/>
      <c r="G28" s="35"/>
      <c r="H28" s="166"/>
      <c r="I28" s="35"/>
      <c r="J28" s="238"/>
      <c r="K28" s="35"/>
      <c r="L28" s="240"/>
      <c r="M28" s="35"/>
      <c r="N28" s="243"/>
      <c r="O28" s="35"/>
      <c r="P28" s="246"/>
      <c r="Q28" s="35"/>
      <c r="R28" s="187"/>
      <c r="S28" s="35"/>
      <c r="T28" s="243"/>
      <c r="U28" s="35"/>
      <c r="V28" s="230"/>
      <c r="W28" s="231"/>
      <c r="X28" s="232"/>
      <c r="Y28" s="57"/>
      <c r="Z28" s="43"/>
    </row>
    <row r="29" spans="2:26" x14ac:dyDescent="0.25">
      <c r="B29" s="56"/>
      <c r="C29" s="237"/>
      <c r="D29" s="35"/>
      <c r="E29" s="161"/>
      <c r="F29" s="162"/>
      <c r="G29" s="35"/>
      <c r="H29" s="166"/>
      <c r="I29" s="35"/>
      <c r="J29" s="238"/>
      <c r="K29" s="35"/>
      <c r="L29" s="240"/>
      <c r="M29" s="35"/>
      <c r="N29" s="243"/>
      <c r="O29" s="35"/>
      <c r="P29" s="246"/>
      <c r="Q29" s="35"/>
      <c r="R29" s="187"/>
      <c r="S29" s="35"/>
      <c r="T29" s="243"/>
      <c r="U29" s="35"/>
      <c r="V29" s="230"/>
      <c r="W29" s="231"/>
      <c r="X29" s="232"/>
      <c r="Y29" s="57"/>
      <c r="Z29" s="43"/>
    </row>
    <row r="30" spans="2:26" x14ac:dyDescent="0.25">
      <c r="B30" s="56"/>
      <c r="C30" s="237"/>
      <c r="D30" s="35"/>
      <c r="E30" s="161"/>
      <c r="F30" s="162"/>
      <c r="G30" s="35"/>
      <c r="H30" s="166"/>
      <c r="I30" s="35"/>
      <c r="J30" s="238"/>
      <c r="K30" s="35"/>
      <c r="L30" s="240"/>
      <c r="M30" s="35"/>
      <c r="N30" s="243"/>
      <c r="O30" s="35"/>
      <c r="P30" s="246"/>
      <c r="Q30" s="35"/>
      <c r="R30" s="187"/>
      <c r="S30" s="35"/>
      <c r="T30" s="243"/>
      <c r="U30" s="35"/>
      <c r="V30" s="230"/>
      <c r="W30" s="231"/>
      <c r="X30" s="232"/>
      <c r="Y30" s="57"/>
      <c r="Z30" s="43"/>
    </row>
    <row r="31" spans="2:26" x14ac:dyDescent="0.25">
      <c r="B31" s="56"/>
      <c r="C31" s="237"/>
      <c r="D31" s="35"/>
      <c r="E31" s="161"/>
      <c r="F31" s="162"/>
      <c r="G31" s="35"/>
      <c r="H31" s="166"/>
      <c r="I31" s="35"/>
      <c r="J31" s="238"/>
      <c r="K31" s="35"/>
      <c r="L31" s="240"/>
      <c r="M31" s="35"/>
      <c r="N31" s="243"/>
      <c r="O31" s="35"/>
      <c r="P31" s="246"/>
      <c r="Q31" s="35"/>
      <c r="R31" s="187"/>
      <c r="S31" s="35"/>
      <c r="T31" s="243"/>
      <c r="U31" s="35"/>
      <c r="V31" s="230"/>
      <c r="W31" s="231"/>
      <c r="X31" s="232"/>
      <c r="Y31" s="57"/>
      <c r="Z31" s="43"/>
    </row>
    <row r="32" spans="2:26" x14ac:dyDescent="0.25">
      <c r="B32" s="56"/>
      <c r="C32" s="237"/>
      <c r="D32" s="35"/>
      <c r="E32" s="161"/>
      <c r="F32" s="162"/>
      <c r="G32" s="35"/>
      <c r="H32" s="166"/>
      <c r="I32" s="35"/>
      <c r="J32" s="238"/>
      <c r="K32" s="35"/>
      <c r="L32" s="240"/>
      <c r="M32" s="35"/>
      <c r="N32" s="243"/>
      <c r="O32" s="35"/>
      <c r="P32" s="246"/>
      <c r="Q32" s="35"/>
      <c r="R32" s="187"/>
      <c r="S32" s="35"/>
      <c r="T32" s="243"/>
      <c r="U32" s="35"/>
      <c r="V32" s="230"/>
      <c r="W32" s="231"/>
      <c r="X32" s="232"/>
      <c r="Y32" s="57"/>
      <c r="Z32" s="43"/>
    </row>
    <row r="33" spans="2:26" x14ac:dyDescent="0.25">
      <c r="B33" s="56"/>
      <c r="C33" s="237"/>
      <c r="D33" s="35"/>
      <c r="E33" s="161"/>
      <c r="F33" s="162"/>
      <c r="G33" s="35"/>
      <c r="H33" s="166"/>
      <c r="I33" s="35"/>
      <c r="J33" s="238"/>
      <c r="K33" s="35"/>
      <c r="L33" s="240"/>
      <c r="M33" s="35"/>
      <c r="N33" s="243"/>
      <c r="O33" s="35"/>
      <c r="P33" s="246"/>
      <c r="Q33" s="35"/>
      <c r="R33" s="187"/>
      <c r="S33" s="35"/>
      <c r="T33" s="243"/>
      <c r="U33" s="35"/>
      <c r="V33" s="230"/>
      <c r="W33" s="231"/>
      <c r="X33" s="232"/>
      <c r="Y33" s="57"/>
      <c r="Z33" s="43"/>
    </row>
    <row r="34" spans="2:26" ht="23.25" customHeight="1" x14ac:dyDescent="0.25">
      <c r="B34" s="56"/>
      <c r="C34" s="237"/>
      <c r="D34" s="35"/>
      <c r="E34" s="161"/>
      <c r="F34" s="162"/>
      <c r="G34" s="35"/>
      <c r="H34" s="166"/>
      <c r="I34" s="35"/>
      <c r="J34" s="238"/>
      <c r="K34" s="35"/>
      <c r="L34" s="240"/>
      <c r="M34" s="35"/>
      <c r="N34" s="243"/>
      <c r="O34" s="35"/>
      <c r="P34" s="246"/>
      <c r="Q34" s="35"/>
      <c r="R34" s="187"/>
      <c r="S34" s="35"/>
      <c r="T34" s="243"/>
      <c r="U34" s="35"/>
      <c r="V34" s="230"/>
      <c r="W34" s="231"/>
      <c r="X34" s="232"/>
      <c r="Y34" s="57"/>
      <c r="Z34" s="43"/>
    </row>
    <row r="35" spans="2:26" x14ac:dyDescent="0.25">
      <c r="B35" s="56"/>
      <c r="C35" s="237"/>
      <c r="D35" s="35"/>
      <c r="E35" s="161"/>
      <c r="F35" s="162"/>
      <c r="G35" s="35"/>
      <c r="H35" s="166"/>
      <c r="I35" s="35"/>
      <c r="J35" s="238"/>
      <c r="K35" s="35"/>
      <c r="L35" s="240"/>
      <c r="M35" s="35"/>
      <c r="N35" s="243"/>
      <c r="O35" s="35"/>
      <c r="P35" s="246"/>
      <c r="Q35" s="35"/>
      <c r="R35" s="187"/>
      <c r="S35" s="35"/>
      <c r="T35" s="243"/>
      <c r="U35" s="35"/>
      <c r="V35" s="230"/>
      <c r="W35" s="231"/>
      <c r="X35" s="232"/>
      <c r="Y35" s="57"/>
      <c r="Z35" s="43"/>
    </row>
    <row r="36" spans="2:26" x14ac:dyDescent="0.25">
      <c r="B36" s="56"/>
      <c r="C36" s="237"/>
      <c r="D36" s="35"/>
      <c r="E36" s="161"/>
      <c r="F36" s="162"/>
      <c r="G36" s="35"/>
      <c r="H36" s="166"/>
      <c r="I36" s="35"/>
      <c r="J36" s="238"/>
      <c r="K36" s="35"/>
      <c r="L36" s="240"/>
      <c r="M36" s="35"/>
      <c r="N36" s="243"/>
      <c r="O36" s="35"/>
      <c r="P36" s="246"/>
      <c r="Q36" s="35"/>
      <c r="R36" s="187"/>
      <c r="S36" s="35"/>
      <c r="T36" s="243"/>
      <c r="U36" s="35"/>
      <c r="V36" s="230"/>
      <c r="W36" s="231"/>
      <c r="X36" s="232"/>
      <c r="Y36" s="57"/>
      <c r="Z36" s="43"/>
    </row>
    <row r="37" spans="2:26" x14ac:dyDescent="0.25">
      <c r="B37" s="56"/>
      <c r="C37" s="237"/>
      <c r="D37" s="35"/>
      <c r="E37" s="161"/>
      <c r="F37" s="162"/>
      <c r="G37" s="35"/>
      <c r="H37" s="166"/>
      <c r="I37" s="35"/>
      <c r="J37" s="238"/>
      <c r="K37" s="35"/>
      <c r="L37" s="240"/>
      <c r="M37" s="35"/>
      <c r="N37" s="243"/>
      <c r="O37" s="35"/>
      <c r="P37" s="246"/>
      <c r="Q37" s="35"/>
      <c r="R37" s="187"/>
      <c r="S37" s="35"/>
      <c r="T37" s="243"/>
      <c r="U37" s="35"/>
      <c r="V37" s="230"/>
      <c r="W37" s="231"/>
      <c r="X37" s="232"/>
      <c r="Y37" s="57"/>
      <c r="Z37" s="43"/>
    </row>
    <row r="38" spans="2:26" x14ac:dyDescent="0.25">
      <c r="B38" s="56"/>
      <c r="C38" s="237"/>
      <c r="D38" s="35"/>
      <c r="E38" s="163"/>
      <c r="F38" s="164"/>
      <c r="G38" s="35"/>
      <c r="H38" s="167"/>
      <c r="I38" s="35"/>
      <c r="J38" s="238"/>
      <c r="K38" s="35"/>
      <c r="L38" s="241"/>
      <c r="M38" s="35"/>
      <c r="N38" s="244"/>
      <c r="O38" s="35"/>
      <c r="P38" s="247"/>
      <c r="Q38" s="35"/>
      <c r="R38" s="188"/>
      <c r="S38" s="35"/>
      <c r="T38" s="244"/>
      <c r="U38" s="35"/>
      <c r="V38" s="233"/>
      <c r="W38" s="234"/>
      <c r="X38" s="235"/>
      <c r="Y38" s="57"/>
      <c r="Z38" s="43"/>
    </row>
    <row r="39" spans="2:26" x14ac:dyDescent="0.25">
      <c r="B39" s="56"/>
      <c r="C39" s="35"/>
      <c r="D39" s="35"/>
      <c r="E39" s="35" t="s">
        <v>0</v>
      </c>
      <c r="F39" s="35"/>
      <c r="G39" s="35"/>
      <c r="H39" s="35" t="s">
        <v>1</v>
      </c>
      <c r="I39" s="35"/>
      <c r="J39" s="35" t="s">
        <v>2</v>
      </c>
      <c r="K39" s="35"/>
      <c r="L39" s="35" t="s">
        <v>3</v>
      </c>
      <c r="M39" s="39"/>
      <c r="N39" s="35" t="s">
        <v>5</v>
      </c>
      <c r="O39" s="35"/>
      <c r="P39" s="35" t="s">
        <v>4</v>
      </c>
      <c r="Q39" s="40"/>
      <c r="R39" s="35" t="s">
        <v>6</v>
      </c>
      <c r="S39" s="41"/>
      <c r="T39" s="35" t="s">
        <v>7</v>
      </c>
      <c r="U39" s="35"/>
      <c r="V39" s="35" t="s">
        <v>8</v>
      </c>
      <c r="W39" s="35"/>
      <c r="X39" s="35"/>
      <c r="Y39" s="57"/>
      <c r="Z39" s="43"/>
    </row>
    <row r="40" spans="2:26" x14ac:dyDescent="0.25">
      <c r="B40" s="56"/>
      <c r="C40" s="237"/>
      <c r="D40" s="35"/>
      <c r="E40" s="159" t="s">
        <v>9</v>
      </c>
      <c r="F40" s="160"/>
      <c r="G40" s="35"/>
      <c r="H40" s="165">
        <v>12</v>
      </c>
      <c r="I40" s="35"/>
      <c r="J40" s="238" t="s">
        <v>107</v>
      </c>
      <c r="K40" s="35"/>
      <c r="L40" s="239"/>
      <c r="M40" s="35"/>
      <c r="N40" s="242"/>
      <c r="O40" s="35"/>
      <c r="P40" s="245">
        <v>0</v>
      </c>
      <c r="Q40" s="35"/>
      <c r="R40" s="186">
        <f>SUM(H40*P40)</f>
        <v>0</v>
      </c>
      <c r="S40" s="35"/>
      <c r="T40" s="242"/>
      <c r="U40" s="35"/>
      <c r="V40" s="227"/>
      <c r="W40" s="228"/>
      <c r="X40" s="229"/>
      <c r="Y40" s="57"/>
      <c r="Z40" s="43"/>
    </row>
    <row r="41" spans="2:26" x14ac:dyDescent="0.25">
      <c r="B41" s="56"/>
      <c r="C41" s="237"/>
      <c r="D41" s="35"/>
      <c r="E41" s="161"/>
      <c r="F41" s="162"/>
      <c r="G41" s="35"/>
      <c r="H41" s="166"/>
      <c r="I41" s="35"/>
      <c r="J41" s="238"/>
      <c r="K41" s="35"/>
      <c r="L41" s="240"/>
      <c r="M41" s="35"/>
      <c r="N41" s="243"/>
      <c r="O41" s="35"/>
      <c r="P41" s="246"/>
      <c r="Q41" s="35"/>
      <c r="R41" s="187"/>
      <c r="S41" s="35"/>
      <c r="T41" s="243"/>
      <c r="U41" s="35"/>
      <c r="V41" s="230"/>
      <c r="W41" s="231"/>
      <c r="X41" s="232"/>
      <c r="Y41" s="57"/>
      <c r="Z41" s="43"/>
    </row>
    <row r="42" spans="2:26" x14ac:dyDescent="0.25">
      <c r="B42" s="56" t="s">
        <v>64</v>
      </c>
      <c r="C42" s="237"/>
      <c r="D42" s="35"/>
      <c r="E42" s="161"/>
      <c r="F42" s="162"/>
      <c r="G42" s="35"/>
      <c r="H42" s="166"/>
      <c r="I42" s="35"/>
      <c r="J42" s="238"/>
      <c r="K42" s="35"/>
      <c r="L42" s="240"/>
      <c r="M42" s="35"/>
      <c r="N42" s="243"/>
      <c r="O42" s="35"/>
      <c r="P42" s="246"/>
      <c r="Q42" s="35"/>
      <c r="R42" s="187"/>
      <c r="S42" s="35"/>
      <c r="T42" s="243"/>
      <c r="U42" s="35"/>
      <c r="V42" s="230"/>
      <c r="W42" s="231"/>
      <c r="X42" s="232"/>
      <c r="Y42" s="57"/>
      <c r="Z42" s="43"/>
    </row>
    <row r="43" spans="2:26" x14ac:dyDescent="0.25">
      <c r="B43" s="56"/>
      <c r="C43" s="237"/>
      <c r="D43" s="35"/>
      <c r="E43" s="161"/>
      <c r="F43" s="162"/>
      <c r="G43" s="35"/>
      <c r="H43" s="166"/>
      <c r="I43" s="35"/>
      <c r="J43" s="238"/>
      <c r="K43" s="35"/>
      <c r="L43" s="240"/>
      <c r="M43" s="35"/>
      <c r="N43" s="243"/>
      <c r="O43" s="35"/>
      <c r="P43" s="246"/>
      <c r="Q43" s="35"/>
      <c r="R43" s="187"/>
      <c r="S43" s="35"/>
      <c r="T43" s="243"/>
      <c r="U43" s="35"/>
      <c r="V43" s="230"/>
      <c r="W43" s="231"/>
      <c r="X43" s="232"/>
      <c r="Y43" s="57"/>
      <c r="Z43" s="43"/>
    </row>
    <row r="44" spans="2:26" x14ac:dyDescent="0.25">
      <c r="B44" s="56"/>
      <c r="C44" s="237"/>
      <c r="D44" s="35"/>
      <c r="E44" s="161"/>
      <c r="F44" s="162"/>
      <c r="G44" s="35"/>
      <c r="H44" s="166"/>
      <c r="I44" s="35"/>
      <c r="J44" s="238"/>
      <c r="K44" s="35"/>
      <c r="L44" s="240"/>
      <c r="M44" s="35"/>
      <c r="N44" s="243"/>
      <c r="O44" s="35"/>
      <c r="P44" s="246"/>
      <c r="Q44" s="35"/>
      <c r="R44" s="187"/>
      <c r="S44" s="35"/>
      <c r="T44" s="243"/>
      <c r="U44" s="35"/>
      <c r="V44" s="230"/>
      <c r="W44" s="231"/>
      <c r="X44" s="232"/>
      <c r="Y44" s="57"/>
      <c r="Z44" s="43"/>
    </row>
    <row r="45" spans="2:26" x14ac:dyDescent="0.25">
      <c r="B45" s="56"/>
      <c r="C45" s="237"/>
      <c r="D45" s="35"/>
      <c r="E45" s="161"/>
      <c r="F45" s="162"/>
      <c r="G45" s="35"/>
      <c r="H45" s="166"/>
      <c r="I45" s="35"/>
      <c r="J45" s="238"/>
      <c r="K45" s="35"/>
      <c r="L45" s="240"/>
      <c r="M45" s="35"/>
      <c r="N45" s="243"/>
      <c r="O45" s="35"/>
      <c r="P45" s="246"/>
      <c r="Q45" s="35"/>
      <c r="R45" s="187"/>
      <c r="S45" s="35"/>
      <c r="T45" s="243"/>
      <c r="U45" s="35"/>
      <c r="V45" s="230"/>
      <c r="W45" s="231"/>
      <c r="X45" s="232"/>
      <c r="Y45" s="57"/>
      <c r="Z45" s="43"/>
    </row>
    <row r="46" spans="2:26" x14ac:dyDescent="0.25">
      <c r="B46" s="56"/>
      <c r="C46" s="237"/>
      <c r="D46" s="35"/>
      <c r="E46" s="161"/>
      <c r="F46" s="162"/>
      <c r="G46" s="35"/>
      <c r="H46" s="166"/>
      <c r="I46" s="35"/>
      <c r="J46" s="238"/>
      <c r="K46" s="35"/>
      <c r="L46" s="240"/>
      <c r="M46" s="35"/>
      <c r="N46" s="243"/>
      <c r="O46" s="35"/>
      <c r="P46" s="246"/>
      <c r="Q46" s="35"/>
      <c r="R46" s="187"/>
      <c r="S46" s="35"/>
      <c r="T46" s="243"/>
      <c r="U46" s="35"/>
      <c r="V46" s="230"/>
      <c r="W46" s="231"/>
      <c r="X46" s="232"/>
      <c r="Y46" s="57"/>
      <c r="Z46" s="43"/>
    </row>
    <row r="47" spans="2:26" x14ac:dyDescent="0.25">
      <c r="B47" s="56"/>
      <c r="C47" s="237"/>
      <c r="D47" s="35"/>
      <c r="E47" s="161"/>
      <c r="F47" s="162"/>
      <c r="G47" s="35"/>
      <c r="H47" s="166"/>
      <c r="I47" s="35"/>
      <c r="J47" s="238"/>
      <c r="K47" s="35"/>
      <c r="L47" s="240"/>
      <c r="M47" s="35"/>
      <c r="N47" s="243"/>
      <c r="O47" s="35"/>
      <c r="P47" s="246"/>
      <c r="Q47" s="35"/>
      <c r="R47" s="187"/>
      <c r="S47" s="35"/>
      <c r="T47" s="243"/>
      <c r="U47" s="35"/>
      <c r="V47" s="230"/>
      <c r="W47" s="231"/>
      <c r="X47" s="232"/>
      <c r="Y47" s="57"/>
      <c r="Z47" s="43"/>
    </row>
    <row r="48" spans="2:26" x14ac:dyDescent="0.25">
      <c r="B48" s="56"/>
      <c r="C48" s="237"/>
      <c r="D48" s="35"/>
      <c r="E48" s="161"/>
      <c r="F48" s="162"/>
      <c r="G48" s="35"/>
      <c r="H48" s="166"/>
      <c r="I48" s="35"/>
      <c r="J48" s="238"/>
      <c r="K48" s="35"/>
      <c r="L48" s="240"/>
      <c r="M48" s="35"/>
      <c r="N48" s="243"/>
      <c r="O48" s="35"/>
      <c r="P48" s="246"/>
      <c r="Q48" s="35"/>
      <c r="R48" s="187"/>
      <c r="S48" s="35"/>
      <c r="T48" s="243"/>
      <c r="U48" s="35"/>
      <c r="V48" s="230"/>
      <c r="W48" s="231"/>
      <c r="X48" s="232"/>
      <c r="Y48" s="57"/>
      <c r="Z48" s="43"/>
    </row>
    <row r="49" spans="2:26" x14ac:dyDescent="0.25">
      <c r="B49" s="56"/>
      <c r="C49" s="237"/>
      <c r="D49" s="35"/>
      <c r="E49" s="161"/>
      <c r="F49" s="162"/>
      <c r="G49" s="35"/>
      <c r="H49" s="166"/>
      <c r="I49" s="35"/>
      <c r="J49" s="238"/>
      <c r="K49" s="35"/>
      <c r="L49" s="240"/>
      <c r="M49" s="35"/>
      <c r="N49" s="243"/>
      <c r="O49" s="35"/>
      <c r="P49" s="246"/>
      <c r="Q49" s="35"/>
      <c r="R49" s="187"/>
      <c r="S49" s="35"/>
      <c r="T49" s="243"/>
      <c r="U49" s="35"/>
      <c r="V49" s="230"/>
      <c r="W49" s="231"/>
      <c r="X49" s="232"/>
      <c r="Y49" s="57"/>
      <c r="Z49" s="43"/>
    </row>
    <row r="50" spans="2:26" x14ac:dyDescent="0.25">
      <c r="B50" s="56"/>
      <c r="C50" s="237"/>
      <c r="D50" s="35"/>
      <c r="E50" s="161"/>
      <c r="F50" s="162"/>
      <c r="G50" s="35"/>
      <c r="H50" s="166"/>
      <c r="I50" s="35"/>
      <c r="J50" s="238"/>
      <c r="K50" s="35"/>
      <c r="L50" s="240"/>
      <c r="M50" s="35"/>
      <c r="N50" s="243"/>
      <c r="O50" s="35"/>
      <c r="P50" s="246"/>
      <c r="Q50" s="35"/>
      <c r="R50" s="187"/>
      <c r="S50" s="35"/>
      <c r="T50" s="243"/>
      <c r="U50" s="35"/>
      <c r="V50" s="230"/>
      <c r="W50" s="231"/>
      <c r="X50" s="232"/>
      <c r="Y50" s="57"/>
      <c r="Z50" s="43"/>
    </row>
    <row r="51" spans="2:26" x14ac:dyDescent="0.25">
      <c r="B51" s="56"/>
      <c r="C51" s="237"/>
      <c r="D51" s="35"/>
      <c r="E51" s="161"/>
      <c r="F51" s="162"/>
      <c r="G51" s="35"/>
      <c r="H51" s="166"/>
      <c r="I51" s="35"/>
      <c r="J51" s="238"/>
      <c r="K51" s="35"/>
      <c r="L51" s="240"/>
      <c r="M51" s="35"/>
      <c r="N51" s="243"/>
      <c r="O51" s="35"/>
      <c r="P51" s="246"/>
      <c r="Q51" s="35"/>
      <c r="R51" s="187"/>
      <c r="S51" s="35"/>
      <c r="T51" s="243"/>
      <c r="U51" s="35"/>
      <c r="V51" s="230"/>
      <c r="W51" s="231"/>
      <c r="X51" s="232"/>
      <c r="Y51" s="57"/>
      <c r="Z51" s="43"/>
    </row>
    <row r="52" spans="2:26" x14ac:dyDescent="0.25">
      <c r="B52" s="56"/>
      <c r="C52" s="237"/>
      <c r="D52" s="35"/>
      <c r="E52" s="163"/>
      <c r="F52" s="164"/>
      <c r="G52" s="35"/>
      <c r="H52" s="167"/>
      <c r="I52" s="35"/>
      <c r="J52" s="238"/>
      <c r="K52" s="35"/>
      <c r="L52" s="241"/>
      <c r="M52" s="35"/>
      <c r="N52" s="244"/>
      <c r="O52" s="35"/>
      <c r="P52" s="247"/>
      <c r="Q52" s="35"/>
      <c r="R52" s="188"/>
      <c r="S52" s="35"/>
      <c r="T52" s="244"/>
      <c r="U52" s="35"/>
      <c r="V52" s="233"/>
      <c r="W52" s="234"/>
      <c r="X52" s="235"/>
      <c r="Y52" s="57"/>
      <c r="Z52" s="43"/>
    </row>
    <row r="53" spans="2:26" ht="15.75" thickBot="1" x14ac:dyDescent="0.3">
      <c r="B53" s="71"/>
      <c r="C53" s="67"/>
      <c r="D53" s="72"/>
      <c r="E53" s="129"/>
      <c r="F53" s="129"/>
      <c r="G53" s="72"/>
      <c r="H53" s="130"/>
      <c r="I53" s="72"/>
      <c r="J53" s="131"/>
      <c r="K53" s="72"/>
      <c r="L53" s="74"/>
      <c r="M53" s="72"/>
      <c r="N53" s="67"/>
      <c r="O53" s="72"/>
      <c r="P53" s="75"/>
      <c r="Q53" s="72"/>
      <c r="R53" s="76"/>
      <c r="S53" s="72"/>
      <c r="T53" s="67"/>
      <c r="U53" s="72"/>
      <c r="V53" s="130"/>
      <c r="W53" s="130"/>
      <c r="X53" s="130"/>
      <c r="Y53" s="77"/>
      <c r="Z53" s="43"/>
    </row>
    <row r="54" spans="2:26" ht="15.75" thickBot="1" x14ac:dyDescent="0.3">
      <c r="B54" s="96"/>
      <c r="C54" s="96"/>
      <c r="D54" s="96"/>
      <c r="E54" s="96"/>
      <c r="F54" s="96"/>
      <c r="G54" s="96"/>
      <c r="H54" s="96"/>
      <c r="I54" s="96"/>
      <c r="J54" s="96"/>
      <c r="K54" s="132"/>
      <c r="L54" s="132"/>
      <c r="M54" s="96"/>
      <c r="N54" s="96"/>
      <c r="O54" s="96"/>
      <c r="P54" s="133"/>
      <c r="Q54" s="96"/>
      <c r="R54" s="134"/>
      <c r="S54" s="96"/>
      <c r="T54" s="96"/>
      <c r="U54" s="96"/>
      <c r="V54" s="96"/>
      <c r="W54" s="96"/>
      <c r="X54" s="96"/>
      <c r="Y54" s="96"/>
      <c r="Z54" s="135"/>
    </row>
    <row r="55" spans="2:26" ht="15.75" thickTop="1" x14ac:dyDescent="0.25"/>
  </sheetData>
  <sheetProtection algorithmName="SHA-512" hashValue="J5dHVZYz9VGVYL0EW8MC62CIuuFPLWbiAkkJFDcyimty7mOuZWB4BpfsoSQOzIvCekdC4xkAc/J4lHRs2//Fag==" saltValue="GMHUqT5uTGqtirr0uAhciw==" spinCount="100000" sheet="1" objects="1" scenarios="1"/>
  <protectedRanges>
    <protectedRange sqref="T26:T38 T4:T10 T12:T24 T40:T53" name="Bereik3_1"/>
    <protectedRange sqref="L26:U38 L4:X10 L40:U53 L12:U24" name="Bereik2_1"/>
    <protectedRange sqref="V26:X38 V12:X24 V40:X53" name="Bereik2_1_1"/>
  </protectedRanges>
  <mergeCells count="40">
    <mergeCell ref="T4:T10"/>
    <mergeCell ref="V4:X10"/>
    <mergeCell ref="T12:T24"/>
    <mergeCell ref="V12:X24"/>
    <mergeCell ref="C26:C38"/>
    <mergeCell ref="E26:F38"/>
    <mergeCell ref="H26:H38"/>
    <mergeCell ref="N26:N38"/>
    <mergeCell ref="V26:X38"/>
    <mergeCell ref="J26:J38"/>
    <mergeCell ref="L26:L38"/>
    <mergeCell ref="J12:J24"/>
    <mergeCell ref="L12:L24"/>
    <mergeCell ref="E12:F24"/>
    <mergeCell ref="C12:C24"/>
    <mergeCell ref="J4:J10"/>
    <mergeCell ref="L4:L10"/>
    <mergeCell ref="P26:P38"/>
    <mergeCell ref="R26:R38"/>
    <mergeCell ref="N40:N52"/>
    <mergeCell ref="P40:P52"/>
    <mergeCell ref="R40:R52"/>
    <mergeCell ref="N4:N10"/>
    <mergeCell ref="P4:P10"/>
    <mergeCell ref="V40:X52"/>
    <mergeCell ref="C4:C10"/>
    <mergeCell ref="E4:F10"/>
    <mergeCell ref="H4:H10"/>
    <mergeCell ref="H12:H24"/>
    <mergeCell ref="C40:C52"/>
    <mergeCell ref="E40:F52"/>
    <mergeCell ref="H40:H52"/>
    <mergeCell ref="J40:J52"/>
    <mergeCell ref="L40:L52"/>
    <mergeCell ref="T40:T52"/>
    <mergeCell ref="R4:R10"/>
    <mergeCell ref="N12:N24"/>
    <mergeCell ref="P12:P24"/>
    <mergeCell ref="R12:R24"/>
    <mergeCell ref="T26:T38"/>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DFEB1E908AD24FA713D2EA66C26C22" ma:contentTypeVersion="" ma:contentTypeDescription="Create a new document." ma:contentTypeScope="" ma:versionID="06e1b9bebfba77a8c8b9037528330407">
  <xsd:schema xmlns:xsd="http://www.w3.org/2001/XMLSchema" xmlns:xs="http://www.w3.org/2001/XMLSchema" xmlns:p="http://schemas.microsoft.com/office/2006/metadata/properties" xmlns:ns2="92779848-4889-4720-A7D2-28AD734AE7D3" xmlns:ns3="288ba76c-05b0-44f7-ac96-1b7cc71cc6ea" targetNamespace="http://schemas.microsoft.com/office/2006/metadata/properties" ma:root="true" ma:fieldsID="9a997d6d553c8f6100d5a1afd476810c" ns2:_="" ns3:_="">
    <xsd:import namespace="92779848-4889-4720-A7D2-28AD734AE7D3"/>
    <xsd:import namespace="288ba76c-05b0-44f7-ac96-1b7cc71cc6ea"/>
    <xsd:element name="properties">
      <xsd:complexType>
        <xsd:sequence>
          <xsd:element name="documentManagement">
            <xsd:complexType>
              <xsd:all>
                <xsd:element ref="ns2:Doc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79848-4889-4720-A7D2-28AD734AE7D3" elementFormDefault="qualified">
    <xsd:import namespace="http://schemas.microsoft.com/office/2006/documentManagement/types"/>
    <xsd:import namespace="http://schemas.microsoft.com/office/infopath/2007/PartnerControls"/>
    <xsd:element name="DocStatus" ma:index="8" nillable="true" ma:displayName="DocStatus" ma:default="Draft" ma:format="Dropdown" ma:internalName="DocStatus">
      <xsd:simpleType>
        <xsd:restriction base="dms:Choice">
          <xsd:enumeration value="Draft"/>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88ba76c-05b0-44f7-ac96-1b7cc71cc6e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Status xmlns="92779848-4889-4720-A7D2-28AD734AE7D3">Draft</DocStatus>
  </documentManagement>
</p:properties>
</file>

<file path=customXml/itemProps1.xml><?xml version="1.0" encoding="utf-8"?>
<ds:datastoreItem xmlns:ds="http://schemas.openxmlformats.org/officeDocument/2006/customXml" ds:itemID="{CB2163D5-C468-4059-A42E-D2FE4138F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79848-4889-4720-A7D2-28AD734AE7D3"/>
    <ds:schemaRef ds:uri="288ba76c-05b0-44f7-ac96-1b7cc71cc6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66B877-9BBA-44B4-B0AA-9B165B3DA8A9}">
  <ds:schemaRefs>
    <ds:schemaRef ds:uri="http://schemas.microsoft.com/sharepoint/v3/contenttype/forms"/>
  </ds:schemaRefs>
</ds:datastoreItem>
</file>

<file path=customXml/itemProps3.xml><?xml version="1.0" encoding="utf-8"?>
<ds:datastoreItem xmlns:ds="http://schemas.openxmlformats.org/officeDocument/2006/customXml" ds:itemID="{A2193A02-33AC-4820-9556-539E850DBFA8}">
  <ds:schemaRefs>
    <ds:schemaRef ds:uri="288ba76c-05b0-44f7-ac96-1b7cc71cc6ea"/>
    <ds:schemaRef ds:uri="http://purl.org/dc/elements/1.1/"/>
    <ds:schemaRef ds:uri="http://schemas.microsoft.com/office/2006/metadata/properties"/>
    <ds:schemaRef ds:uri="92779848-4889-4720-A7D2-28AD734AE7D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1. nieuw meubilair</vt:lpstr>
      <vt:lpstr>2. Onderhoud</vt:lpstr>
      <vt:lpstr>3. Bijkomende diensten</vt:lpstr>
      <vt:lpstr>4. Optioneel</vt:lpstr>
      <vt:lpstr>'2. Onderhoud'!Afdrukbereik</vt:lpstr>
      <vt:lpstr>Voorblad!Afdrukbereik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12.420 - Prijs invulschema Meubilair-herzien 180912.xlsx</dc:title>
  <dc:creator>wpoppelier</dc:creator>
  <cp:lastModifiedBy>Kranenburg, Karin van</cp:lastModifiedBy>
  <cp:lastPrinted>2015-06-02T10:10:04Z</cp:lastPrinted>
  <dcterms:created xsi:type="dcterms:W3CDTF">2012-04-25T08:37:57Z</dcterms:created>
  <dcterms:modified xsi:type="dcterms:W3CDTF">2022-02-22T18:30:29Z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4500</vt:r8>
  </property>
  <property fmtid="{D5CDD505-2E9C-101B-9397-08002B2CF9AE}" pid="3" name="To">
    <vt:lpwstr/>
  </property>
  <property fmtid="{D5CDD505-2E9C-101B-9397-08002B2CF9AE}" pid="4" name="From">
    <vt:lpwstr/>
  </property>
  <property fmtid="{D5CDD505-2E9C-101B-9397-08002B2CF9AE}" pid="5" name="ContentTypeId">
    <vt:lpwstr>0x0101005EDFEB1E908AD24FA713D2EA66C26C22</vt:lpwstr>
  </property>
  <property fmtid="{D5CDD505-2E9C-101B-9397-08002B2CF9AE}" pid="6" name="Attachment">
    <vt:lpwstr/>
  </property>
</Properties>
</file>