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PROJECTEN\Holland Rijnland\Begeleiden aanbesteding regiotaxi 2022\Projectuitvoering\Aanbestedingsdocumenten\aangepast\"/>
    </mc:Choice>
  </mc:AlternateContent>
  <bookViews>
    <workbookView xWindow="-110" yWindow="-110" windowWidth="19420" windowHeight="1042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1" l="1"/>
  <c r="D24" i="1"/>
  <c r="E24" i="1"/>
  <c r="D33" i="1"/>
  <c r="E33" i="1" s="1"/>
  <c r="D32" i="1"/>
  <c r="E32" i="1" s="1"/>
  <c r="D31" i="1"/>
  <c r="E31" i="1" s="1"/>
  <c r="D30" i="1"/>
  <c r="E30" i="1" s="1"/>
  <c r="D29" i="1"/>
  <c r="E29" i="1" s="1"/>
  <c r="D28" i="1"/>
  <c r="E28" i="1" s="1"/>
  <c r="D27" i="1"/>
  <c r="E27" i="1" s="1"/>
  <c r="D26" i="1"/>
  <c r="E26" i="1" s="1"/>
  <c r="D25" i="1"/>
  <c r="E25" i="1" s="1"/>
  <c r="D23" i="1"/>
  <c r="E23" i="1" s="1"/>
  <c r="D22" i="1"/>
  <c r="E22" i="1" s="1"/>
  <c r="C33" i="1"/>
  <c r="C32" i="1"/>
  <c r="C31" i="1"/>
  <c r="C30" i="1"/>
  <c r="C29" i="1"/>
  <c r="C28" i="1"/>
  <c r="C27" i="1"/>
  <c r="C26" i="1"/>
  <c r="C25" i="1"/>
  <c r="C23" i="1"/>
  <c r="C22" i="1"/>
  <c r="B22" i="1"/>
  <c r="B23" i="1" s="1"/>
  <c r="B24" i="1" s="1"/>
  <c r="B25" i="1" s="1"/>
  <c r="B26" i="1" s="1"/>
  <c r="B27" i="1" s="1"/>
  <c r="B28" i="1" s="1"/>
  <c r="B29" i="1" s="1"/>
  <c r="B30" i="1" s="1"/>
  <c r="B31" i="1" s="1"/>
  <c r="B32" i="1" s="1"/>
  <c r="B33" i="1" s="1"/>
  <c r="F30" i="1" l="1"/>
  <c r="F26" i="1"/>
  <c r="F25" i="1"/>
  <c r="F29" i="1"/>
  <c r="F22" i="1"/>
  <c r="F28" i="1"/>
  <c r="F24" i="1"/>
  <c r="F33" i="1"/>
  <c r="F31" i="1"/>
  <c r="F27" i="1"/>
  <c r="F23" i="1"/>
  <c r="F32" i="1"/>
  <c r="G22" i="1" l="1"/>
  <c r="G28" i="1"/>
  <c r="G30" i="1"/>
  <c r="G26" i="1"/>
  <c r="G29" i="1"/>
  <c r="G25" i="1"/>
  <c r="G33" i="1"/>
  <c r="G24" i="1"/>
  <c r="G23" i="1"/>
  <c r="G27" i="1"/>
  <c r="G31" i="1"/>
  <c r="G32" i="1"/>
</calcChain>
</file>

<file path=xl/sharedStrings.xml><?xml version="1.0" encoding="utf-8"?>
<sst xmlns="http://schemas.openxmlformats.org/spreadsheetml/2006/main" count="19" uniqueCount="19">
  <si>
    <t>vaste vergoeding</t>
  </si>
  <si>
    <t>declarabele km's</t>
  </si>
  <si>
    <t>ritten</t>
  </si>
  <si>
    <t>Vaste vergoeding per jaar</t>
  </si>
  <si>
    <t>Basisaantal ritten</t>
  </si>
  <si>
    <t>Doel van deze rekentool</t>
  </si>
  <si>
    <t>Deze rekentool is niet bedoeld om informatie te verstrekken over gemiddelde ritlengtes e.d. Hiervoor wordt u verwezen naar de rittenbakken. De tool is bedoeld om inzicht te verschaffen in de vergoeding als de volumes sterk gaan afwijken van de geschatte volumes.</t>
  </si>
  <si>
    <t>Uitgangspunten rekentool</t>
  </si>
  <si>
    <t>Basisaantal declarabele kilometers is incl. toeslagen voor indicaties, incl. opstapkilometers. Aangezien de kilometers van sociale begeleiders en betalende kinderen niet voor declaratie in aanmerking komen zijn hiervoor ook geen declarabele kilometers opgenomen.</t>
  </si>
  <si>
    <t>Percentage van basisaantal</t>
  </si>
  <si>
    <t>totaal vergoeding declarabele kilometers</t>
  </si>
  <si>
    <t>totale vergoeding declarabele kilometers plus vaste vergoeding</t>
  </si>
  <si>
    <t>effectieve  vergoeding per declarabele kilometer</t>
  </si>
  <si>
    <t>EFFECT VASTE VERGOEDING IN COMBINATIE MET GEOFFREERDE TARIEF</t>
  </si>
  <si>
    <t>Basisaantallen zijn gebaseerd op 90% van de volumes van 2019 (90% van 2019 = 100% in de rekentool).</t>
  </si>
  <si>
    <t>Te offreren tarief per declarabele kilometer</t>
  </si>
  <si>
    <t>Het maximum tarief dat geoffreerd mag worden is</t>
  </si>
  <si>
    <t>In de gele cel B15 vult u het tarief in</t>
  </si>
  <si>
    <t>Basisaantal declarabele kilometers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</si>
</sst>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quot;€&quot;\ * #,##0_ ;_ &quot;€&quot;\ * \-#,##0_ ;_ &quot;€&quot;\ * &quot;-&quot;_ ;_ @_ "/>
    <numFmt numFmtId="44" formatCode="_ &quot;€&quot;\ * #,##0.00_ ;_ &quot;€&quot;\ * \-#,##0.00_ ;_ &quot;€&quot;\ * &quot;-&quot;??_ ;_ @_ "/>
    <numFmt numFmtId="164" formatCode="_ &quot;€&quot;\ * #,##0.00_ ;_ &quot;€&quot;\ * \-#,##0.00_ ;_ &quot;€&quot;\ * &quot;-&quot;_ ;_ @_ "/>
  </numFmts>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37">
    <xf numFmtId="0" fontId="0" fillId="0" borderId="0" xfId="0"/>
    <xf numFmtId="0" fontId="2" fillId="0" borderId="0" xfId="0" applyFont="1"/>
    <xf numFmtId="0" fontId="0" fillId="0" borderId="0" xfId="0" applyFont="1"/>
    <xf numFmtId="9" fontId="0" fillId="0" borderId="0" xfId="0" applyNumberFormat="1" applyFont="1"/>
    <xf numFmtId="0" fontId="1" fillId="0" borderId="0" xfId="0" applyFont="1"/>
    <xf numFmtId="0" fontId="2" fillId="0" borderId="0" xfId="0" applyFont="1" applyAlignment="1"/>
    <xf numFmtId="0" fontId="0" fillId="0" borderId="0" xfId="0" applyFont="1" applyAlignment="1"/>
    <xf numFmtId="42" fontId="0" fillId="0" borderId="1" xfId="0" applyNumberFormat="1" applyFont="1" applyBorder="1"/>
    <xf numFmtId="1" fontId="0" fillId="0" borderId="1" xfId="0" applyNumberFormat="1" applyFont="1" applyBorder="1"/>
    <xf numFmtId="44" fontId="0" fillId="0" borderId="1" xfId="0" applyNumberFormat="1" applyFont="1" applyBorder="1"/>
    <xf numFmtId="0" fontId="0" fillId="0" borderId="2" xfId="0" applyFont="1" applyBorder="1" applyAlignment="1">
      <alignment vertical="top" wrapText="1"/>
    </xf>
    <xf numFmtId="0" fontId="0" fillId="0" borderId="3" xfId="0" applyFont="1" applyBorder="1" applyAlignment="1">
      <alignment vertical="top" wrapText="1"/>
    </xf>
    <xf numFmtId="9" fontId="0" fillId="0" borderId="4" xfId="0" applyNumberFormat="1" applyFont="1" applyBorder="1"/>
    <xf numFmtId="9" fontId="0" fillId="0" borderId="5" xfId="0" applyNumberFormat="1" applyFont="1" applyBorder="1"/>
    <xf numFmtId="42" fontId="0" fillId="0" borderId="6" xfId="0" applyNumberFormat="1" applyFont="1" applyBorder="1"/>
    <xf numFmtId="1" fontId="0" fillId="0" borderId="6" xfId="0" applyNumberFormat="1" applyFont="1" applyBorder="1"/>
    <xf numFmtId="44" fontId="0" fillId="0" borderId="6" xfId="0" applyNumberFormat="1" applyFont="1" applyBorder="1"/>
    <xf numFmtId="0" fontId="0" fillId="0" borderId="0" xfId="0" applyFont="1" applyBorder="1"/>
    <xf numFmtId="0" fontId="2" fillId="3" borderId="7" xfId="0" applyFont="1" applyFill="1" applyBorder="1"/>
    <xf numFmtId="164" fontId="0" fillId="3" borderId="8" xfId="0" applyNumberFormat="1" applyFont="1" applyFill="1" applyBorder="1"/>
    <xf numFmtId="0" fontId="0" fillId="4" borderId="0" xfId="0" applyFont="1" applyFill="1"/>
    <xf numFmtId="9" fontId="0" fillId="4" borderId="4" xfId="0" applyNumberFormat="1" applyFont="1" applyFill="1" applyBorder="1"/>
    <xf numFmtId="42" fontId="0" fillId="4" borderId="1" xfId="0" applyNumberFormat="1" applyFont="1" applyFill="1" applyBorder="1"/>
    <xf numFmtId="1" fontId="0" fillId="4" borderId="1" xfId="0" applyNumberFormat="1" applyFont="1" applyFill="1" applyBorder="1"/>
    <xf numFmtId="44" fontId="0" fillId="4" borderId="1" xfId="0" applyNumberFormat="1" applyFont="1" applyFill="1" applyBorder="1"/>
    <xf numFmtId="0" fontId="0" fillId="6" borderId="10" xfId="0" applyFont="1" applyFill="1" applyBorder="1"/>
    <xf numFmtId="0" fontId="0" fillId="4" borderId="11" xfId="0" applyFont="1" applyFill="1" applyBorder="1"/>
    <xf numFmtId="42" fontId="0" fillId="6" borderId="12" xfId="0" applyNumberFormat="1" applyFont="1" applyFill="1" applyBorder="1"/>
    <xf numFmtId="0" fontId="0" fillId="4" borderId="13" xfId="0" applyNumberFormat="1" applyFont="1" applyFill="1" applyBorder="1"/>
    <xf numFmtId="0" fontId="0" fillId="5" borderId="14" xfId="0" applyFont="1" applyFill="1" applyBorder="1"/>
    <xf numFmtId="0" fontId="0" fillId="5" borderId="15" xfId="0" applyNumberFormat="1" applyFont="1" applyFill="1" applyBorder="1"/>
    <xf numFmtId="0" fontId="2" fillId="7" borderId="7" xfId="0" applyFont="1" applyFill="1" applyBorder="1"/>
    <xf numFmtId="44" fontId="2" fillId="2" borderId="9" xfId="0" applyNumberFormat="1" applyFont="1" applyFill="1" applyBorder="1" applyProtection="1">
      <protection locked="0"/>
    </xf>
    <xf numFmtId="0" fontId="0" fillId="2" borderId="1" xfId="0" applyFont="1" applyFill="1" applyBorder="1"/>
    <xf numFmtId="0" fontId="2" fillId="0" borderId="0" xfId="0" applyFont="1" applyAlignment="1"/>
    <xf numFmtId="0" fontId="0" fillId="0" borderId="0" xfId="0" applyFont="1" applyAlignment="1"/>
    <xf numFmtId="0" fontId="0"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1707515</xdr:colOff>
      <xdr:row>1</xdr:row>
      <xdr:rowOff>141605</xdr:rowOff>
    </xdr:to>
    <xdr:pic>
      <xdr:nvPicPr>
        <xdr:cNvPr id="2" name="Afbeelding 1" descr="logo">
          <a:extLst>
            <a:ext uri="{FF2B5EF4-FFF2-40B4-BE49-F238E27FC236}">
              <a16:creationId xmlns:a16="http://schemas.microsoft.com/office/drawing/2014/main" id="{4DF3BF9A-06EE-413F-A5F2-0B1350A3CF7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7515" cy="3225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topLeftCell="A7" zoomScaleNormal="100" workbookViewId="0">
      <selection activeCell="K21" sqref="K21"/>
    </sheetView>
  </sheetViews>
  <sheetFormatPr defaultColWidth="8.7265625" defaultRowHeight="14.5" x14ac:dyDescent="0.35"/>
  <cols>
    <col min="1" max="1" width="44.36328125" style="2" customWidth="1"/>
    <col min="2" max="2" width="16.26953125" style="2" bestFit="1" customWidth="1"/>
    <col min="3" max="3" width="10" style="2" customWidth="1"/>
    <col min="4" max="4" width="12.453125" style="2" bestFit="1" customWidth="1"/>
    <col min="5" max="5" width="16.54296875" style="2" bestFit="1" customWidth="1"/>
    <col min="6" max="6" width="16.7265625" style="2" bestFit="1" customWidth="1"/>
    <col min="7" max="7" width="14" style="2" bestFit="1" customWidth="1"/>
    <col min="8" max="8" width="15.81640625" style="2" customWidth="1"/>
    <col min="9" max="16384" width="8.7265625" style="2"/>
  </cols>
  <sheetData>
    <row r="1" spans="1:7" x14ac:dyDescent="0.35">
      <c r="A1" s="4"/>
    </row>
    <row r="4" spans="1:7" x14ac:dyDescent="0.35">
      <c r="A4" s="1" t="s">
        <v>5</v>
      </c>
    </row>
    <row r="5" spans="1:7" ht="29.5" customHeight="1" x14ac:dyDescent="0.35">
      <c r="A5" s="36" t="s">
        <v>6</v>
      </c>
      <c r="B5" s="36"/>
      <c r="C5" s="36"/>
      <c r="D5" s="36"/>
      <c r="E5" s="36"/>
      <c r="F5" s="36"/>
      <c r="G5" s="36"/>
    </row>
    <row r="7" spans="1:7" x14ac:dyDescent="0.35">
      <c r="A7" s="1" t="s">
        <v>7</v>
      </c>
    </row>
    <row r="8" spans="1:7" x14ac:dyDescent="0.35">
      <c r="A8" s="20" t="s">
        <v>14</v>
      </c>
      <c r="B8" s="20"/>
      <c r="C8" s="20"/>
      <c r="D8" s="20"/>
      <c r="F8" s="4"/>
    </row>
    <row r="9" spans="1:7" ht="28.5" customHeight="1" x14ac:dyDescent="0.35">
      <c r="A9" s="36" t="s">
        <v>8</v>
      </c>
      <c r="B9" s="36"/>
      <c r="C9" s="36"/>
      <c r="D9" s="36"/>
      <c r="E9" s="36"/>
      <c r="F9" s="36"/>
      <c r="G9" s="36"/>
    </row>
    <row r="11" spans="1:7" ht="15" thickBot="1" x14ac:dyDescent="0.4">
      <c r="D11" s="3"/>
      <c r="E11" s="3"/>
    </row>
    <row r="12" spans="1:7" x14ac:dyDescent="0.35">
      <c r="A12" s="25" t="s">
        <v>3</v>
      </c>
      <c r="B12" s="27">
        <v>2000000</v>
      </c>
      <c r="D12" s="4"/>
    </row>
    <row r="13" spans="1:7" x14ac:dyDescent="0.35">
      <c r="A13" s="26" t="s">
        <v>4</v>
      </c>
      <c r="B13" s="28">
        <v>295374</v>
      </c>
      <c r="D13" s="4"/>
    </row>
    <row r="14" spans="1:7" ht="15" thickBot="1" x14ac:dyDescent="0.4">
      <c r="A14" s="29" t="s">
        <v>18</v>
      </c>
      <c r="B14" s="30">
        <v>3463717</v>
      </c>
    </row>
    <row r="15" spans="1:7" ht="15" thickBot="1" x14ac:dyDescent="0.4">
      <c r="A15" s="31" t="s">
        <v>15</v>
      </c>
      <c r="B15" s="32">
        <v>0</v>
      </c>
      <c r="D15" s="4"/>
    </row>
    <row r="16" spans="1:7" ht="15" thickBot="1" x14ac:dyDescent="0.4">
      <c r="B16" s="17"/>
    </row>
    <row r="17" spans="1:8" ht="15" thickBot="1" x14ac:dyDescent="0.4">
      <c r="A17" s="18" t="s">
        <v>16</v>
      </c>
      <c r="B17" s="19">
        <v>1.41</v>
      </c>
    </row>
    <row r="19" spans="1:8" x14ac:dyDescent="0.35">
      <c r="A19" s="34" t="s">
        <v>13</v>
      </c>
      <c r="B19" s="35"/>
      <c r="C19" s="35"/>
      <c r="D19" s="35"/>
      <c r="E19" s="35"/>
      <c r="F19" s="35"/>
      <c r="G19" s="35"/>
      <c r="H19" s="35"/>
    </row>
    <row r="20" spans="1:8" ht="15" thickBot="1" x14ac:dyDescent="0.4">
      <c r="A20" s="5"/>
      <c r="B20" s="6"/>
      <c r="C20" s="6"/>
      <c r="D20" s="6"/>
      <c r="E20" s="6"/>
      <c r="F20" s="6"/>
      <c r="G20" s="6"/>
      <c r="H20" s="6"/>
    </row>
    <row r="21" spans="1:8" ht="58" x14ac:dyDescent="0.35">
      <c r="A21" s="10" t="s">
        <v>9</v>
      </c>
      <c r="B21" s="11" t="s">
        <v>0</v>
      </c>
      <c r="C21" s="11" t="s">
        <v>2</v>
      </c>
      <c r="D21" s="11" t="s">
        <v>1</v>
      </c>
      <c r="E21" s="11" t="s">
        <v>10</v>
      </c>
      <c r="F21" s="11" t="s">
        <v>11</v>
      </c>
      <c r="G21" s="11" t="s">
        <v>12</v>
      </c>
    </row>
    <row r="22" spans="1:8" x14ac:dyDescent="0.35">
      <c r="A22" s="12">
        <v>1.2</v>
      </c>
      <c r="B22" s="7">
        <f>+B12</f>
        <v>2000000</v>
      </c>
      <c r="C22" s="8">
        <f t="shared" ref="C22:C33" si="0">+$B$13*A22</f>
        <v>354448.8</v>
      </c>
      <c r="D22" s="8">
        <f t="shared" ref="D22:D33" si="1">+$B$14*A22</f>
        <v>4156460.4</v>
      </c>
      <c r="E22" s="7">
        <f>+D22*$B$15</f>
        <v>0</v>
      </c>
      <c r="F22" s="7">
        <f>+E22+B22</f>
        <v>2000000</v>
      </c>
      <c r="G22" s="9">
        <f>+F22/D22</f>
        <v>0.48117864902550256</v>
      </c>
    </row>
    <row r="23" spans="1:8" x14ac:dyDescent="0.35">
      <c r="A23" s="12">
        <v>1.1000000000000001</v>
      </c>
      <c r="B23" s="7">
        <f>+B22</f>
        <v>2000000</v>
      </c>
      <c r="C23" s="8">
        <f t="shared" si="0"/>
        <v>324911.40000000002</v>
      </c>
      <c r="D23" s="8">
        <f t="shared" si="1"/>
        <v>3810088.7</v>
      </c>
      <c r="E23" s="7">
        <f>+D23*$B$15</f>
        <v>0</v>
      </c>
      <c r="F23" s="7">
        <f t="shared" ref="F23:F33" si="2">+E23+B23</f>
        <v>2000000</v>
      </c>
      <c r="G23" s="9">
        <f t="shared" ref="G23:G33" si="3">+F23/D23</f>
        <v>0.52492216257327551</v>
      </c>
    </row>
    <row r="24" spans="1:8" x14ac:dyDescent="0.35">
      <c r="A24" s="21">
        <v>1</v>
      </c>
      <c r="B24" s="22">
        <f t="shared" ref="B24:B33" si="4">+B23</f>
        <v>2000000</v>
      </c>
      <c r="C24" s="23">
        <f t="shared" si="0"/>
        <v>295374</v>
      </c>
      <c r="D24" s="23">
        <f t="shared" si="1"/>
        <v>3463717</v>
      </c>
      <c r="E24" s="22">
        <f>+B14*$B$15</f>
        <v>0</v>
      </c>
      <c r="F24" s="22">
        <f t="shared" si="2"/>
        <v>2000000</v>
      </c>
      <c r="G24" s="24">
        <f>+F24/B14</f>
        <v>0.57741437883060309</v>
      </c>
    </row>
    <row r="25" spans="1:8" x14ac:dyDescent="0.35">
      <c r="A25" s="12">
        <v>0.9</v>
      </c>
      <c r="B25" s="7">
        <f t="shared" si="4"/>
        <v>2000000</v>
      </c>
      <c r="C25" s="8">
        <f t="shared" si="0"/>
        <v>265836.60000000003</v>
      </c>
      <c r="D25" s="8">
        <f t="shared" si="1"/>
        <v>3117345.3000000003</v>
      </c>
      <c r="E25" s="7">
        <f t="shared" ref="E25:E33" si="5">+D25*$B$15</f>
        <v>0</v>
      </c>
      <c r="F25" s="7">
        <f t="shared" si="2"/>
        <v>2000000</v>
      </c>
      <c r="G25" s="9">
        <f t="shared" si="3"/>
        <v>0.64157153203400341</v>
      </c>
    </row>
    <row r="26" spans="1:8" x14ac:dyDescent="0.35">
      <c r="A26" s="12">
        <v>0.80000000000000104</v>
      </c>
      <c r="B26" s="7">
        <f t="shared" si="4"/>
        <v>2000000</v>
      </c>
      <c r="C26" s="8">
        <f t="shared" si="0"/>
        <v>236299.2000000003</v>
      </c>
      <c r="D26" s="8">
        <f t="shared" si="1"/>
        <v>2770973.6000000038</v>
      </c>
      <c r="E26" s="7">
        <f t="shared" si="5"/>
        <v>0</v>
      </c>
      <c r="F26" s="7">
        <f t="shared" si="2"/>
        <v>2000000</v>
      </c>
      <c r="G26" s="9">
        <f t="shared" si="3"/>
        <v>0.72176797353825284</v>
      </c>
    </row>
    <row r="27" spans="1:8" x14ac:dyDescent="0.35">
      <c r="A27" s="12">
        <v>0.70000000000000095</v>
      </c>
      <c r="B27" s="7">
        <f t="shared" si="4"/>
        <v>2000000</v>
      </c>
      <c r="C27" s="8">
        <f t="shared" si="0"/>
        <v>206761.80000000028</v>
      </c>
      <c r="D27" s="8">
        <f t="shared" si="1"/>
        <v>2424601.9000000032</v>
      </c>
      <c r="E27" s="7">
        <f t="shared" si="5"/>
        <v>0</v>
      </c>
      <c r="F27" s="7">
        <f t="shared" si="2"/>
        <v>2000000</v>
      </c>
      <c r="G27" s="9">
        <f t="shared" si="3"/>
        <v>0.82487768404371764</v>
      </c>
    </row>
    <row r="28" spans="1:8" x14ac:dyDescent="0.35">
      <c r="A28" s="12">
        <v>0.60000000000000098</v>
      </c>
      <c r="B28" s="7">
        <f t="shared" si="4"/>
        <v>2000000</v>
      </c>
      <c r="C28" s="8">
        <f t="shared" si="0"/>
        <v>177224.40000000029</v>
      </c>
      <c r="D28" s="8">
        <f t="shared" si="1"/>
        <v>2078230.2000000034</v>
      </c>
      <c r="E28" s="7">
        <f t="shared" si="5"/>
        <v>0</v>
      </c>
      <c r="F28" s="7">
        <f t="shared" si="2"/>
        <v>2000000</v>
      </c>
      <c r="G28" s="9">
        <f t="shared" si="3"/>
        <v>0.96235729805100356</v>
      </c>
    </row>
    <row r="29" spans="1:8" x14ac:dyDescent="0.35">
      <c r="A29" s="12">
        <v>0.500000000000001</v>
      </c>
      <c r="B29" s="7">
        <f t="shared" si="4"/>
        <v>2000000</v>
      </c>
      <c r="C29" s="8">
        <f t="shared" si="0"/>
        <v>147687.00000000029</v>
      </c>
      <c r="D29" s="8">
        <f t="shared" si="1"/>
        <v>1731858.5000000035</v>
      </c>
      <c r="E29" s="7">
        <f t="shared" si="5"/>
        <v>0</v>
      </c>
      <c r="F29" s="7">
        <f t="shared" si="2"/>
        <v>2000000</v>
      </c>
      <c r="G29" s="9">
        <f t="shared" si="3"/>
        <v>1.1548287576612037</v>
      </c>
    </row>
    <row r="30" spans="1:8" x14ac:dyDescent="0.35">
      <c r="A30" s="12">
        <v>0.40000000000000102</v>
      </c>
      <c r="B30" s="7">
        <f t="shared" si="4"/>
        <v>2000000</v>
      </c>
      <c r="C30" s="8">
        <f t="shared" si="0"/>
        <v>118149.6000000003</v>
      </c>
      <c r="D30" s="8">
        <f t="shared" si="1"/>
        <v>1385486.8000000035</v>
      </c>
      <c r="E30" s="7">
        <f t="shared" si="5"/>
        <v>0</v>
      </c>
      <c r="F30" s="7">
        <f t="shared" si="2"/>
        <v>2000000</v>
      </c>
      <c r="G30" s="9">
        <f t="shared" si="3"/>
        <v>1.4435359470765039</v>
      </c>
    </row>
    <row r="31" spans="1:8" x14ac:dyDescent="0.35">
      <c r="A31" s="12">
        <v>0.30000000000000099</v>
      </c>
      <c r="B31" s="7">
        <f t="shared" si="4"/>
        <v>2000000</v>
      </c>
      <c r="C31" s="8">
        <f t="shared" si="0"/>
        <v>88612.200000000288</v>
      </c>
      <c r="D31" s="8">
        <f t="shared" si="1"/>
        <v>1039115.1000000035</v>
      </c>
      <c r="E31" s="7">
        <f t="shared" si="5"/>
        <v>0</v>
      </c>
      <c r="F31" s="7">
        <f t="shared" si="2"/>
        <v>2000000</v>
      </c>
      <c r="G31" s="9">
        <f t="shared" si="3"/>
        <v>1.9247145961020038</v>
      </c>
    </row>
    <row r="32" spans="1:8" x14ac:dyDescent="0.35">
      <c r="A32" s="12">
        <v>0.20000000000000101</v>
      </c>
      <c r="B32" s="7">
        <f t="shared" si="4"/>
        <v>2000000</v>
      </c>
      <c r="C32" s="8">
        <f t="shared" si="0"/>
        <v>59074.800000000301</v>
      </c>
      <c r="D32" s="8">
        <f t="shared" si="1"/>
        <v>692743.40000000352</v>
      </c>
      <c r="E32" s="7">
        <f t="shared" si="5"/>
        <v>0</v>
      </c>
      <c r="F32" s="7">
        <f t="shared" si="2"/>
        <v>2000000</v>
      </c>
      <c r="G32" s="9">
        <f t="shared" si="3"/>
        <v>2.8870718941530007</v>
      </c>
    </row>
    <row r="33" spans="1:7" ht="15" thickBot="1" x14ac:dyDescent="0.4">
      <c r="A33" s="13">
        <v>9.9999999999999895E-2</v>
      </c>
      <c r="B33" s="14">
        <f t="shared" si="4"/>
        <v>2000000</v>
      </c>
      <c r="C33" s="15">
        <f t="shared" si="0"/>
        <v>29537.399999999969</v>
      </c>
      <c r="D33" s="15">
        <f t="shared" si="1"/>
        <v>346371.69999999966</v>
      </c>
      <c r="E33" s="14">
        <f t="shared" si="5"/>
        <v>0</v>
      </c>
      <c r="F33" s="14">
        <f t="shared" si="2"/>
        <v>2000000</v>
      </c>
      <c r="G33" s="16">
        <f t="shared" si="3"/>
        <v>5.774143788306036</v>
      </c>
    </row>
    <row r="35" spans="1:7" x14ac:dyDescent="0.35">
      <c r="A35" s="33" t="s">
        <v>17</v>
      </c>
    </row>
  </sheetData>
  <sheetProtection algorithmName="SHA-512" hashValue="fLCxGhrzY2bugvzCuX5pScvDb7rXT7BfLe+N3ljSCqUv3aDAOf6p78V4kfARs8NzOinBvYtFbiAKy5oQRugNZA==" saltValue="MYnL5s0Xn25fi7p/H9NoRA==" spinCount="100000" sheet="1" objects="1" scenarios="1"/>
  <mergeCells count="3">
    <mergeCell ref="A19:H19"/>
    <mergeCell ref="A5:G5"/>
    <mergeCell ref="A9:G9"/>
  </mergeCells>
  <pageMargins left="0.7" right="0.7" top="0.75" bottom="0.75" header="0.3" footer="0.3"/>
  <pageSetup paperSize="9" orientation="landscape" r:id="rId1"/>
  <headerFooter>
    <oddFooter xml:space="preserve">&amp;LOfferteaanvraag Regiotaxi Holland Rijnland 1 januari 2023 - 31 december 2027 (2028, 2029)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Brandwijk</dc:creator>
  <cp:lastModifiedBy>Annette Juurlink</cp:lastModifiedBy>
  <dcterms:created xsi:type="dcterms:W3CDTF">2022-04-05T15:37:49Z</dcterms:created>
  <dcterms:modified xsi:type="dcterms:W3CDTF">2022-06-10T18:24:19Z</dcterms:modified>
</cp:coreProperties>
</file>