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iksemmelink/Documents/Rietplas/Klanten/Aletta Jacobs College/Uitzenden en Payroll/"/>
    </mc:Choice>
  </mc:AlternateContent>
  <xr:revisionPtr revIDLastSave="0" documentId="8_{83BD9ACC-424F-0A43-9D3B-4ABE82F6C3AA}" xr6:coauthVersionLast="36" xr6:coauthVersionMax="36" xr10:uidLastSave="{00000000-0000-0000-0000-000000000000}"/>
  <bookViews>
    <workbookView xWindow="220" yWindow="500" windowWidth="28580" windowHeight="16260" xr2:uid="{239996BA-7B90-BD4E-AEC4-56CF5F165D7D}"/>
  </bookViews>
  <sheets>
    <sheet name="Bijlage 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E18" i="1"/>
  <c r="J10" i="1" l="1"/>
  <c r="J11" i="1"/>
  <c r="E10" i="1"/>
  <c r="E11" i="1"/>
  <c r="E21" i="1"/>
  <c r="E25" i="1" s="1"/>
  <c r="E9" i="1"/>
  <c r="E19" i="1"/>
  <c r="J9" i="1"/>
  <c r="J19" i="1"/>
  <c r="E13" i="1"/>
  <c r="E14" i="1"/>
  <c r="E15" i="1"/>
  <c r="E16" i="1"/>
  <c r="E17" i="1"/>
  <c r="J13" i="1"/>
  <c r="J14" i="1"/>
  <c r="J15" i="1"/>
  <c r="J16" i="1"/>
  <c r="J17" i="1"/>
  <c r="J21" i="1" s="1"/>
  <c r="J20" i="1"/>
  <c r="J25" i="1" l="1"/>
  <c r="J29" i="1"/>
  <c r="J33" i="1"/>
  <c r="J36" i="1"/>
  <c r="J24" i="1"/>
  <c r="E28" i="1"/>
  <c r="E34" i="1"/>
  <c r="E30" i="1"/>
  <c r="E33" i="1"/>
  <c r="E40" i="1"/>
  <c r="E36" i="1"/>
  <c r="E32" i="1"/>
  <c r="E35" i="1"/>
  <c r="E31" i="1"/>
  <c r="E24" i="1"/>
  <c r="E29" i="1"/>
  <c r="J32" i="1"/>
  <c r="J28" i="1"/>
  <c r="J40" i="1"/>
  <c r="J35" i="1"/>
  <c r="J31" i="1"/>
  <c r="J27" i="1"/>
  <c r="J34" i="1"/>
  <c r="J30" i="1"/>
  <c r="J37" i="1" s="1"/>
  <c r="J43" i="1" s="1"/>
  <c r="J47" i="1" s="1"/>
  <c r="E27" i="1"/>
  <c r="E37" i="1" l="1"/>
  <c r="E43" i="1" s="1"/>
  <c r="E47" i="1" s="1"/>
  <c r="J51" i="1" s="1"/>
</calcChain>
</file>

<file path=xl/sharedStrings.xml><?xml version="1.0" encoding="utf-8"?>
<sst xmlns="http://schemas.openxmlformats.org/spreadsheetml/2006/main" count="70" uniqueCount="41">
  <si>
    <t>Bijlage E. Prijsaspecten</t>
  </si>
  <si>
    <t>Naam inschrijver</t>
  </si>
  <si>
    <t>Uitzenden - Fase A OP</t>
  </si>
  <si>
    <t>Uitzenden - Fase B OP</t>
  </si>
  <si>
    <t>Blok 1</t>
  </si>
  <si>
    <t>brutoloon</t>
  </si>
  <si>
    <t>Wachtdagcompensatie</t>
  </si>
  <si>
    <t>Eindejaarsuitkering</t>
  </si>
  <si>
    <t>Blok 2</t>
  </si>
  <si>
    <t>30 Vakantiedagen</t>
  </si>
  <si>
    <t>Erkende feestdagen</t>
  </si>
  <si>
    <t>Opleidingsdagen</t>
  </si>
  <si>
    <t>Buitengewoon verlof</t>
  </si>
  <si>
    <t>Subtotaal loon + reserveringen</t>
  </si>
  <si>
    <t>Blok 3</t>
  </si>
  <si>
    <t>WW (awf)</t>
  </si>
  <si>
    <t>WW Sectorfonds</t>
  </si>
  <si>
    <t>Werkhervattingskas</t>
  </si>
  <si>
    <t>- ZW-premie</t>
  </si>
  <si>
    <t>- ZW</t>
  </si>
  <si>
    <t>- WGA-flex</t>
  </si>
  <si>
    <t>- WGA</t>
  </si>
  <si>
    <t>WAO / WIA Basispremie</t>
  </si>
  <si>
    <t>ZVW-premie</t>
  </si>
  <si>
    <t>ZVW</t>
  </si>
  <si>
    <t>Opleidingen</t>
  </si>
  <si>
    <t>Transitievergoeding incl. sociale lasten</t>
  </si>
  <si>
    <t>Aanvullende Ziektewet/Arbeidsongeschiktheid</t>
  </si>
  <si>
    <t>Sociaal Fonds  &amp; Calamiteitenverlof</t>
  </si>
  <si>
    <t>PAWW</t>
  </si>
  <si>
    <t>Blok 4</t>
  </si>
  <si>
    <t>overige directe lasten</t>
  </si>
  <si>
    <t>Kostprijs</t>
  </si>
  <si>
    <t>Bureaumarge</t>
  </si>
  <si>
    <t>Omrekenfactor</t>
  </si>
  <si>
    <t xml:space="preserve">Gewogen omrekenfactor </t>
  </si>
  <si>
    <t>Reservering ziekteverzuim</t>
  </si>
  <si>
    <t>Reservering leegloop t.b.v. VUO</t>
  </si>
  <si>
    <t>Pensioenpremie StiPP Plus</t>
  </si>
  <si>
    <t>Reguliere leegloop</t>
  </si>
  <si>
    <t>Vakantieuitkering 8,33%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</si>
</sst>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_-* #,##0.00\-;_-* &quot;-&quot;??_-;_-@_-"/>
    <numFmt numFmtId="165" formatCode="0.000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 tint="0.249977111117893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Border="1"/>
    <xf numFmtId="0" fontId="4" fillId="2" borderId="8" xfId="0" applyFont="1" applyFill="1" applyBorder="1" applyAlignment="1">
      <alignment horizontal="left"/>
    </xf>
    <xf numFmtId="2" fontId="4" fillId="2" borderId="9" xfId="0" applyNumberFormat="1" applyFont="1" applyFill="1" applyBorder="1"/>
    <xf numFmtId="0" fontId="4" fillId="2" borderId="0" xfId="0" applyNumberFormat="1" applyFont="1" applyFill="1" applyBorder="1" applyAlignment="1" applyProtection="1">
      <alignment vertical="top"/>
      <protection hidden="1"/>
    </xf>
    <xf numFmtId="10" fontId="4" fillId="2" borderId="0" xfId="0" applyNumberFormat="1" applyFont="1" applyFill="1" applyBorder="1" applyAlignment="1" applyProtection="1">
      <alignment vertical="top"/>
      <protection hidden="1"/>
    </xf>
    <xf numFmtId="2" fontId="4" fillId="2" borderId="9" xfId="0" applyNumberFormat="1" applyFont="1" applyFill="1" applyBorder="1" applyAlignment="1" applyProtection="1">
      <alignment vertical="top"/>
      <protection hidden="1"/>
    </xf>
    <xf numFmtId="9" fontId="4" fillId="3" borderId="0" xfId="2" applyFont="1" applyFill="1" applyBorder="1" applyAlignment="1" applyProtection="1">
      <alignment vertical="top"/>
      <protection hidden="1"/>
    </xf>
    <xf numFmtId="10" fontId="4" fillId="0" borderId="0" xfId="0" applyNumberFormat="1" applyFont="1" applyFill="1" applyBorder="1" applyAlignment="1" applyProtection="1">
      <alignment vertical="top"/>
      <protection hidden="1"/>
    </xf>
    <xf numFmtId="2" fontId="4" fillId="2" borderId="9" xfId="1" applyNumberFormat="1" applyFont="1" applyFill="1" applyBorder="1" applyAlignment="1">
      <alignment vertical="top"/>
    </xf>
    <xf numFmtId="0" fontId="5" fillId="2" borderId="8" xfId="0" applyNumberFormat="1" applyFont="1" applyFill="1" applyBorder="1" applyAlignment="1" applyProtection="1">
      <alignment vertical="top"/>
      <protection hidden="1"/>
    </xf>
    <xf numFmtId="0" fontId="4" fillId="2" borderId="0" xfId="0" quotePrefix="1" applyNumberFormat="1" applyFont="1" applyFill="1" applyBorder="1" applyAlignment="1" applyProtection="1">
      <alignment vertical="top"/>
      <protection hidden="1"/>
    </xf>
    <xf numFmtId="10" fontId="4" fillId="3" borderId="0" xfId="0" applyNumberFormat="1" applyFont="1" applyFill="1" applyBorder="1" applyAlignment="1" applyProtection="1">
      <alignment vertical="top"/>
      <protection hidden="1"/>
    </xf>
    <xf numFmtId="2" fontId="4" fillId="2" borderId="10" xfId="0" applyNumberFormat="1" applyFont="1" applyFill="1" applyBorder="1" applyAlignment="1" applyProtection="1">
      <alignment vertical="top"/>
      <protection hidden="1"/>
    </xf>
    <xf numFmtId="0" fontId="4" fillId="2" borderId="11" xfId="0" quotePrefix="1" applyNumberFormat="1" applyFont="1" applyFill="1" applyBorder="1" applyAlignment="1" applyProtection="1">
      <alignment vertical="top"/>
      <protection hidden="1"/>
    </xf>
    <xf numFmtId="10" fontId="4" fillId="2" borderId="6" xfId="0" applyNumberFormat="1" applyFont="1" applyFill="1" applyBorder="1" applyAlignment="1" applyProtection="1">
      <alignment vertical="top"/>
      <protection hidden="1"/>
    </xf>
    <xf numFmtId="0" fontId="5" fillId="2" borderId="8" xfId="0" applyNumberFormat="1" applyFont="1" applyFill="1" applyBorder="1" applyAlignment="1" applyProtection="1">
      <alignment horizontal="left" vertical="top"/>
      <protection hidden="1"/>
    </xf>
    <xf numFmtId="0" fontId="4" fillId="4" borderId="0" xfId="0" quotePrefix="1" applyNumberFormat="1" applyFont="1" applyFill="1" applyBorder="1" applyAlignment="1" applyProtection="1">
      <protection hidden="1"/>
    </xf>
    <xf numFmtId="0" fontId="4" fillId="2" borderId="0" xfId="0" quotePrefix="1" applyFont="1" applyFill="1" applyBorder="1"/>
    <xf numFmtId="0" fontId="2" fillId="2" borderId="8" xfId="0" applyFont="1" applyFill="1" applyBorder="1"/>
    <xf numFmtId="0" fontId="4" fillId="4" borderId="0" xfId="0" applyNumberFormat="1" applyFont="1" applyFill="1" applyBorder="1" applyAlignment="1" applyProtection="1">
      <protection hidden="1"/>
    </xf>
    <xf numFmtId="0" fontId="4" fillId="4" borderId="11" xfId="0" applyNumberFormat="1" applyFont="1" applyFill="1" applyBorder="1" applyAlignment="1" applyProtection="1">
      <protection hidden="1"/>
    </xf>
    <xf numFmtId="10" fontId="4" fillId="3" borderId="11" xfId="0" applyNumberFormat="1" applyFont="1" applyFill="1" applyBorder="1" applyAlignment="1" applyProtection="1">
      <alignment vertical="top"/>
      <protection hidden="1"/>
    </xf>
    <xf numFmtId="0" fontId="4" fillId="2" borderId="8" xfId="0" applyNumberFormat="1" applyFont="1" applyFill="1" applyBorder="1" applyAlignment="1" applyProtection="1">
      <alignment vertical="top"/>
      <protection hidden="1"/>
    </xf>
    <xf numFmtId="10" fontId="6" fillId="2" borderId="0" xfId="0" applyNumberFormat="1" applyFont="1" applyFill="1" applyBorder="1" applyAlignment="1" applyProtection="1">
      <alignment horizontal="right" vertical="top"/>
      <protection hidden="1"/>
    </xf>
    <xf numFmtId="2" fontId="6" fillId="2" borderId="9" xfId="0" applyNumberFormat="1" applyFont="1" applyFill="1" applyBorder="1" applyAlignment="1" applyProtection="1">
      <alignment vertical="top"/>
      <protection hidden="1"/>
    </xf>
    <xf numFmtId="10" fontId="6" fillId="2" borderId="0" xfId="0" applyNumberFormat="1" applyFont="1" applyFill="1" applyBorder="1" applyAlignment="1" applyProtection="1">
      <alignment vertical="top"/>
      <protection hidden="1"/>
    </xf>
    <xf numFmtId="0" fontId="6" fillId="2" borderId="8" xfId="0" applyNumberFormat="1" applyFont="1" applyFill="1" applyBorder="1" applyAlignment="1" applyProtection="1">
      <alignment horizontal="left" vertical="top"/>
      <protection hidden="1"/>
    </xf>
    <xf numFmtId="0" fontId="4" fillId="2" borderId="12" xfId="0" applyFont="1" applyFill="1" applyBorder="1"/>
    <xf numFmtId="0" fontId="4" fillId="2" borderId="11" xfId="0" applyNumberFormat="1" applyFont="1" applyFill="1" applyBorder="1" applyAlignment="1" applyProtection="1">
      <alignment vertical="top"/>
      <protection hidden="1"/>
    </xf>
    <xf numFmtId="10" fontId="6" fillId="2" borderId="11" xfId="0" applyNumberFormat="1" applyFont="1" applyFill="1" applyBorder="1" applyAlignment="1" applyProtection="1">
      <alignment horizontal="right" vertical="top"/>
      <protection hidden="1"/>
    </xf>
    <xf numFmtId="2" fontId="6" fillId="2" borderId="10" xfId="0" applyNumberFormat="1" applyFont="1" applyFill="1" applyBorder="1" applyAlignment="1" applyProtection="1">
      <alignment vertical="top"/>
      <protection hidden="1"/>
    </xf>
    <xf numFmtId="0" fontId="2" fillId="5" borderId="2" xfId="0" applyFont="1" applyFill="1" applyBorder="1"/>
    <xf numFmtId="0" fontId="2" fillId="5" borderId="4" xfId="0" applyFont="1" applyFill="1" applyBorder="1"/>
    <xf numFmtId="165" fontId="2" fillId="5" borderId="4" xfId="0" applyNumberFormat="1" applyFont="1" applyFill="1" applyBorder="1"/>
    <xf numFmtId="0" fontId="2" fillId="0" borderId="0" xfId="0" applyFont="1"/>
    <xf numFmtId="10" fontId="4" fillId="3" borderId="11" xfId="2" applyNumberFormat="1" applyFont="1" applyFill="1" applyBorder="1" applyAlignment="1" applyProtection="1">
      <alignment vertical="top"/>
      <protection hidden="1"/>
    </xf>
    <xf numFmtId="0" fontId="5" fillId="2" borderId="8" xfId="0" applyNumberFormat="1" applyFont="1" applyFill="1" applyBorder="1" applyAlignment="1" applyProtection="1">
      <alignment vertical="top"/>
      <protection hidden="1"/>
    </xf>
    <xf numFmtId="0" fontId="4" fillId="2" borderId="6" xfId="0" applyNumberFormat="1" applyFont="1" applyFill="1" applyBorder="1" applyAlignment="1" applyProtection="1">
      <alignment vertical="top"/>
      <protection hidden="1"/>
    </xf>
    <xf numFmtId="2" fontId="4" fillId="2" borderId="7" xfId="1" applyNumberFormat="1" applyFont="1" applyFill="1" applyBorder="1" applyAlignment="1">
      <alignment vertical="top"/>
    </xf>
    <xf numFmtId="10" fontId="2" fillId="0" borderId="0" xfId="0" applyNumberFormat="1" applyFont="1"/>
    <xf numFmtId="0" fontId="2" fillId="2" borderId="0" xfId="0" applyFont="1" applyFill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NumberFormat="1" applyFont="1" applyFill="1" applyBorder="1" applyAlignment="1" applyProtection="1">
      <alignment vertical="top"/>
      <protection hidden="1"/>
    </xf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88FF7-BBFB-DB4E-BFA1-357C3760CCA1}">
  <dimension ref="A1:L61"/>
  <sheetViews>
    <sheetView showGridLines="0" tabSelected="1" zoomScale="89" zoomScaleNormal="89" workbookViewId="0">
      <selection activeCell="H19" sqref="H19"/>
    </sheetView>
  </sheetViews>
  <sheetFormatPr baseColWidth="10" defaultColWidth="11" defaultRowHeight="16" x14ac:dyDescent="0.2"/>
  <cols>
    <col min="2" max="2" width="6.5" style="38" customWidth="1"/>
    <col min="3" max="3" width="37.5" style="38" bestFit="1" customWidth="1"/>
    <col min="4" max="4" width="13.6640625" style="38" customWidth="1"/>
    <col min="5" max="5" width="8.83203125" style="38" customWidth="1"/>
    <col min="6" max="6" width="1.6640625" style="38" customWidth="1"/>
    <col min="7" max="7" width="6.6640625" style="38" customWidth="1"/>
    <col min="8" max="8" width="39.83203125" style="38" bestFit="1" customWidth="1"/>
    <col min="9" max="9" width="13.33203125" style="38" bestFit="1" customWidth="1"/>
    <col min="10" max="10" width="9.6640625" style="38" customWidth="1"/>
    <col min="11" max="11" width="2.6640625" style="38" customWidth="1"/>
  </cols>
  <sheetData>
    <row r="1" spans="1:12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1"/>
    </row>
    <row r="2" spans="1:12" x14ac:dyDescent="0.2">
      <c r="A2" s="1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1"/>
    </row>
    <row r="3" spans="1:12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1"/>
    </row>
    <row r="4" spans="1:12" x14ac:dyDescent="0.2">
      <c r="A4" s="1"/>
      <c r="B4" s="45" t="s">
        <v>1</v>
      </c>
      <c r="C4" s="45"/>
      <c r="D4" s="46"/>
      <c r="E4" s="47"/>
      <c r="F4" s="47"/>
      <c r="G4" s="48"/>
      <c r="H4" s="2"/>
      <c r="I4" s="2"/>
      <c r="J4" s="2"/>
      <c r="K4" s="2"/>
      <c r="L4" s="1"/>
    </row>
    <row r="5" spans="1:12" x14ac:dyDescent="0.2">
      <c r="A5" s="1"/>
      <c r="B5" s="49"/>
      <c r="C5" s="50"/>
      <c r="D5" s="50"/>
      <c r="E5" s="50"/>
      <c r="F5" s="50"/>
      <c r="G5" s="50"/>
      <c r="H5" s="50"/>
      <c r="I5" s="50"/>
      <c r="J5" s="50"/>
      <c r="K5" s="2"/>
      <c r="L5" s="1"/>
    </row>
    <row r="6" spans="1:12" x14ac:dyDescent="0.2">
      <c r="A6" s="1"/>
      <c r="B6" s="51" t="s">
        <v>2</v>
      </c>
      <c r="C6" s="52"/>
      <c r="D6" s="52"/>
      <c r="E6" s="53"/>
      <c r="F6" s="4"/>
      <c r="G6" s="51" t="s">
        <v>3</v>
      </c>
      <c r="H6" s="52"/>
      <c r="I6" s="52"/>
      <c r="J6" s="53"/>
      <c r="K6" s="2"/>
      <c r="L6" s="1"/>
    </row>
    <row r="7" spans="1:12" x14ac:dyDescent="0.2">
      <c r="A7" s="1"/>
      <c r="B7" s="5"/>
      <c r="C7" s="4"/>
      <c r="D7" s="4"/>
      <c r="E7" s="6"/>
      <c r="F7" s="4"/>
      <c r="G7" s="5"/>
      <c r="H7" s="4"/>
      <c r="I7" s="4"/>
      <c r="J7" s="6"/>
      <c r="K7" s="2"/>
      <c r="L7" s="1"/>
    </row>
    <row r="8" spans="1:12" x14ac:dyDescent="0.2">
      <c r="A8" s="1"/>
      <c r="B8" s="54" t="s">
        <v>4</v>
      </c>
      <c r="C8" s="7" t="s">
        <v>5</v>
      </c>
      <c r="D8" s="8"/>
      <c r="E8" s="9">
        <v>100</v>
      </c>
      <c r="F8" s="4"/>
      <c r="G8" s="54" t="s">
        <v>4</v>
      </c>
      <c r="H8" s="7" t="s">
        <v>5</v>
      </c>
      <c r="I8" s="8"/>
      <c r="J8" s="9">
        <v>100</v>
      </c>
      <c r="K8" s="2"/>
      <c r="L8" s="1"/>
    </row>
    <row r="9" spans="1:12" x14ac:dyDescent="0.2">
      <c r="A9" s="1"/>
      <c r="B9" s="54"/>
      <c r="C9" s="7" t="s">
        <v>6</v>
      </c>
      <c r="D9" s="10">
        <v>0</v>
      </c>
      <c r="E9" s="9">
        <f>D9*E8</f>
        <v>0</v>
      </c>
      <c r="F9" s="4"/>
      <c r="G9" s="54"/>
      <c r="H9" s="7" t="s">
        <v>6</v>
      </c>
      <c r="I9" s="10">
        <v>0</v>
      </c>
      <c r="J9" s="9">
        <f>I9*J8</f>
        <v>0</v>
      </c>
      <c r="K9" s="2"/>
      <c r="L9" s="1"/>
    </row>
    <row r="10" spans="1:12" x14ac:dyDescent="0.2">
      <c r="A10" s="1"/>
      <c r="B10" s="54"/>
      <c r="C10" s="7" t="s">
        <v>7</v>
      </c>
      <c r="D10" s="43">
        <v>8.3299999999999999E-2</v>
      </c>
      <c r="E10" s="9">
        <f>D10*E8</f>
        <v>8.33</v>
      </c>
      <c r="F10" s="4"/>
      <c r="G10" s="54"/>
      <c r="H10" s="7" t="s">
        <v>7</v>
      </c>
      <c r="I10" s="43">
        <v>8.3299999999999999E-2</v>
      </c>
      <c r="J10" s="9">
        <f>I10*J8</f>
        <v>8.33</v>
      </c>
      <c r="K10" s="2"/>
      <c r="L10" s="1"/>
    </row>
    <row r="11" spans="1:12" x14ac:dyDescent="0.2">
      <c r="A11" s="1"/>
      <c r="B11" s="54"/>
      <c r="C11" s="7"/>
      <c r="D11" s="8"/>
      <c r="E11" s="12">
        <f>SUM(E8:E10)</f>
        <v>108.33</v>
      </c>
      <c r="F11" s="4"/>
      <c r="G11" s="54"/>
      <c r="H11" s="7"/>
      <c r="I11" s="8"/>
      <c r="J11" s="12">
        <f>SUM(J8:J10)</f>
        <v>108.33</v>
      </c>
      <c r="K11" s="2"/>
      <c r="L11" s="1"/>
    </row>
    <row r="12" spans="1:12" x14ac:dyDescent="0.2">
      <c r="A12" s="1"/>
      <c r="B12" s="54"/>
      <c r="C12" s="7"/>
      <c r="D12" s="8"/>
      <c r="E12" s="9"/>
      <c r="F12" s="4"/>
      <c r="G12" s="54"/>
      <c r="H12" s="7"/>
      <c r="I12" s="8"/>
      <c r="J12" s="9"/>
      <c r="K12" s="2"/>
      <c r="L12" s="1"/>
    </row>
    <row r="13" spans="1:12" x14ac:dyDescent="0.2">
      <c r="A13" s="1"/>
      <c r="B13" s="13" t="s">
        <v>8</v>
      </c>
      <c r="C13" s="14" t="s">
        <v>9</v>
      </c>
      <c r="D13" s="15">
        <v>0</v>
      </c>
      <c r="E13" s="9">
        <f>D13*(E$8+E$9)</f>
        <v>0</v>
      </c>
      <c r="F13" s="4"/>
      <c r="G13" s="13" t="s">
        <v>8</v>
      </c>
      <c r="H13" s="14" t="s">
        <v>9</v>
      </c>
      <c r="I13" s="15">
        <v>0</v>
      </c>
      <c r="J13" s="9">
        <f>I13*(J$8+J$9)</f>
        <v>0</v>
      </c>
      <c r="K13" s="2"/>
      <c r="L13" s="1"/>
    </row>
    <row r="14" spans="1:12" x14ac:dyDescent="0.2">
      <c r="A14" s="1"/>
      <c r="B14" s="13"/>
      <c r="C14" s="14" t="s">
        <v>10</v>
      </c>
      <c r="D14" s="15">
        <v>0</v>
      </c>
      <c r="E14" s="9">
        <f>D14*(E$8+E$9)</f>
        <v>0</v>
      </c>
      <c r="F14" s="4"/>
      <c r="G14" s="13"/>
      <c r="H14" s="14" t="s">
        <v>10</v>
      </c>
      <c r="I14" s="15">
        <v>0</v>
      </c>
      <c r="J14" s="9">
        <f>I14*(J$8+J$9)</f>
        <v>0</v>
      </c>
      <c r="K14" s="2"/>
      <c r="L14" s="1"/>
    </row>
    <row r="15" spans="1:12" x14ac:dyDescent="0.2">
      <c r="A15" s="1"/>
      <c r="B15" s="13"/>
      <c r="C15" s="14" t="s">
        <v>11</v>
      </c>
      <c r="D15" s="15">
        <v>0</v>
      </c>
      <c r="E15" s="9">
        <f>D15*(E$8+E$9)</f>
        <v>0</v>
      </c>
      <c r="F15" s="4"/>
      <c r="G15" s="13"/>
      <c r="H15" s="14" t="s">
        <v>11</v>
      </c>
      <c r="I15" s="15">
        <v>0</v>
      </c>
      <c r="J15" s="9">
        <f>I15*(J$8+J$9)</f>
        <v>0</v>
      </c>
      <c r="K15" s="2"/>
      <c r="L15" s="1"/>
    </row>
    <row r="16" spans="1:12" x14ac:dyDescent="0.2">
      <c r="A16" s="1"/>
      <c r="B16" s="13"/>
      <c r="C16" s="14" t="s">
        <v>12</v>
      </c>
      <c r="D16" s="15">
        <v>0</v>
      </c>
      <c r="E16" s="9">
        <f>D16*(E$8+E$9)</f>
        <v>0</v>
      </c>
      <c r="F16" s="4"/>
      <c r="G16" s="13"/>
      <c r="H16" s="14" t="s">
        <v>12</v>
      </c>
      <c r="I16" s="15">
        <v>0</v>
      </c>
      <c r="J16" s="9">
        <f>I16*(J$8+J$9)</f>
        <v>0</v>
      </c>
      <c r="K16" s="2"/>
      <c r="L16" s="1"/>
    </row>
    <row r="17" spans="1:12" x14ac:dyDescent="0.2">
      <c r="A17" s="1"/>
      <c r="B17" s="13"/>
      <c r="C17" s="14" t="s">
        <v>40</v>
      </c>
      <c r="D17" s="11">
        <v>8.3299999999999999E-2</v>
      </c>
      <c r="E17" s="9">
        <f>D17*(E8+E13+E14)</f>
        <v>8.33</v>
      </c>
      <c r="F17" s="4"/>
      <c r="G17" s="13"/>
      <c r="H17" s="14" t="s">
        <v>40</v>
      </c>
      <c r="I17" s="11">
        <v>8.3299999999999999E-2</v>
      </c>
      <c r="J17" s="9">
        <f>I17*(J8+J13+J14)</f>
        <v>8.33</v>
      </c>
      <c r="K17" s="2"/>
      <c r="L17" s="1"/>
    </row>
    <row r="18" spans="1:12" x14ac:dyDescent="0.2">
      <c r="A18" s="1"/>
      <c r="B18" s="40"/>
      <c r="C18" s="14" t="s">
        <v>39</v>
      </c>
      <c r="D18" s="15">
        <v>0</v>
      </c>
      <c r="E18" s="9">
        <f>D18*(E$8+E$9)</f>
        <v>0</v>
      </c>
      <c r="F18" s="4"/>
      <c r="G18" s="40"/>
      <c r="H18" s="14" t="s">
        <v>39</v>
      </c>
      <c r="I18" s="15">
        <v>0</v>
      </c>
      <c r="J18" s="9">
        <f>I18*(J$8+J$9)</f>
        <v>0</v>
      </c>
      <c r="K18" s="2"/>
      <c r="L18" s="1"/>
    </row>
    <row r="19" spans="1:12" x14ac:dyDescent="0.2">
      <c r="A19" s="1"/>
      <c r="B19" s="13"/>
      <c r="C19" s="14" t="s">
        <v>37</v>
      </c>
      <c r="D19" s="15">
        <v>0</v>
      </c>
      <c r="E19" s="9">
        <f>D19*(E$8+E$9)</f>
        <v>0</v>
      </c>
      <c r="F19" s="4"/>
      <c r="G19" s="13"/>
      <c r="H19" s="14" t="s">
        <v>37</v>
      </c>
      <c r="I19" s="15">
        <v>0</v>
      </c>
      <c r="J19" s="9">
        <f>I19*(J$8+J$9)</f>
        <v>0</v>
      </c>
      <c r="K19" s="2"/>
      <c r="L19" s="1"/>
    </row>
    <row r="20" spans="1:12" x14ac:dyDescent="0.2">
      <c r="A20" s="1"/>
      <c r="B20" s="13"/>
      <c r="C20" s="14"/>
      <c r="D20" s="11"/>
      <c r="E20" s="9"/>
      <c r="F20" s="4"/>
      <c r="G20" s="13"/>
      <c r="H20" s="14" t="s">
        <v>36</v>
      </c>
      <c r="I20" s="15">
        <v>0</v>
      </c>
      <c r="J20" s="9">
        <f>I20*(J$8+J$9)</f>
        <v>0</v>
      </c>
      <c r="K20" s="2"/>
      <c r="L20" s="1"/>
    </row>
    <row r="21" spans="1:12" x14ac:dyDescent="0.2">
      <c r="A21" s="1"/>
      <c r="B21" s="13"/>
      <c r="C21" s="41" t="s">
        <v>13</v>
      </c>
      <c r="D21" s="18"/>
      <c r="E21" s="42">
        <f>SUM(E11,E13:E20)</f>
        <v>116.66</v>
      </c>
      <c r="F21" s="4"/>
      <c r="G21" s="13"/>
      <c r="H21" s="41" t="s">
        <v>13</v>
      </c>
      <c r="I21" s="18"/>
      <c r="J21" s="42">
        <f>SUM(J11,J13:J20)</f>
        <v>116.66</v>
      </c>
      <c r="K21" s="2"/>
      <c r="L21" s="1"/>
    </row>
    <row r="22" spans="1:12" x14ac:dyDescent="0.2">
      <c r="A22" s="1"/>
      <c r="B22" s="19"/>
      <c r="C22" s="7"/>
      <c r="D22" s="8"/>
      <c r="E22" s="12"/>
      <c r="F22" s="4"/>
      <c r="G22" s="19"/>
      <c r="H22" s="7"/>
      <c r="I22" s="8"/>
      <c r="J22" s="12"/>
      <c r="K22" s="2"/>
      <c r="L22" s="1"/>
    </row>
    <row r="23" spans="1:12" x14ac:dyDescent="0.2">
      <c r="A23" s="1"/>
      <c r="B23" s="13"/>
      <c r="C23" s="7"/>
      <c r="D23" s="8"/>
      <c r="E23" s="9"/>
      <c r="F23" s="4"/>
      <c r="G23" s="13"/>
      <c r="H23" s="7"/>
      <c r="I23" s="8"/>
      <c r="J23" s="9"/>
      <c r="K23" s="2"/>
      <c r="L23" s="1"/>
    </row>
    <row r="24" spans="1:12" x14ac:dyDescent="0.2">
      <c r="A24" s="1"/>
      <c r="B24" s="13" t="s">
        <v>14</v>
      </c>
      <c r="C24" s="20" t="s">
        <v>15</v>
      </c>
      <c r="D24" s="15">
        <v>0</v>
      </c>
      <c r="E24" s="9">
        <f>ROUND(D24*E$21,2)</f>
        <v>0</v>
      </c>
      <c r="F24" s="4"/>
      <c r="G24" s="13" t="s">
        <v>14</v>
      </c>
      <c r="H24" s="20" t="s">
        <v>15</v>
      </c>
      <c r="I24" s="15">
        <v>0</v>
      </c>
      <c r="J24" s="9">
        <f>ROUND(I24*J$21,2)</f>
        <v>0</v>
      </c>
      <c r="K24" s="2"/>
      <c r="L24" s="1"/>
    </row>
    <row r="25" spans="1:12" x14ac:dyDescent="0.2">
      <c r="A25" s="1"/>
      <c r="B25" s="13"/>
      <c r="C25" s="20" t="s">
        <v>16</v>
      </c>
      <c r="D25" s="15">
        <v>0</v>
      </c>
      <c r="E25" s="9">
        <f>ROUND(D25*E$21,2)</f>
        <v>0</v>
      </c>
      <c r="F25" s="4"/>
      <c r="G25" s="13"/>
      <c r="H25" s="20" t="s">
        <v>16</v>
      </c>
      <c r="I25" s="15">
        <v>0</v>
      </c>
      <c r="J25" s="9">
        <f>ROUND(I25*J$21,2)</f>
        <v>0</v>
      </c>
      <c r="K25" s="2"/>
      <c r="L25" s="1"/>
    </row>
    <row r="26" spans="1:12" x14ac:dyDescent="0.2">
      <c r="A26" s="1"/>
      <c r="B26" s="13"/>
      <c r="C26" s="4" t="s">
        <v>17</v>
      </c>
      <c r="D26" s="15"/>
      <c r="E26" s="9"/>
      <c r="F26" s="4"/>
      <c r="G26" s="13"/>
      <c r="H26" s="4" t="s">
        <v>17</v>
      </c>
      <c r="I26" s="15"/>
      <c r="J26" s="9"/>
      <c r="K26" s="2"/>
      <c r="L26" s="1"/>
    </row>
    <row r="27" spans="1:12" x14ac:dyDescent="0.2">
      <c r="A27" s="1"/>
      <c r="B27" s="13"/>
      <c r="C27" s="21" t="s">
        <v>18</v>
      </c>
      <c r="D27" s="15">
        <v>0</v>
      </c>
      <c r="E27" s="9">
        <f t="shared" ref="E27:E36" si="0">ROUND(D27*E$21,2)</f>
        <v>0</v>
      </c>
      <c r="F27" s="4"/>
      <c r="G27" s="13"/>
      <c r="H27" s="21" t="s">
        <v>19</v>
      </c>
      <c r="I27" s="15">
        <v>0</v>
      </c>
      <c r="J27" s="9">
        <f t="shared" ref="J27:J36" si="1">ROUND(I27*J$21,2)</f>
        <v>0</v>
      </c>
      <c r="K27" s="2"/>
      <c r="L27" s="1"/>
    </row>
    <row r="28" spans="1:12" x14ac:dyDescent="0.2">
      <c r="A28" s="1"/>
      <c r="B28" s="13"/>
      <c r="C28" s="21" t="s">
        <v>20</v>
      </c>
      <c r="D28" s="15">
        <v>0</v>
      </c>
      <c r="E28" s="9">
        <f t="shared" si="0"/>
        <v>0</v>
      </c>
      <c r="F28" s="4"/>
      <c r="G28" s="13"/>
      <c r="H28" s="21" t="s">
        <v>21</v>
      </c>
      <c r="I28" s="15">
        <v>0</v>
      </c>
      <c r="J28" s="9">
        <f t="shared" si="1"/>
        <v>0</v>
      </c>
      <c r="K28" s="2"/>
      <c r="L28" s="1"/>
    </row>
    <row r="29" spans="1:12" x14ac:dyDescent="0.2">
      <c r="A29" s="1"/>
      <c r="B29" s="13"/>
      <c r="C29" s="20" t="s">
        <v>22</v>
      </c>
      <c r="D29" s="15">
        <v>0</v>
      </c>
      <c r="E29" s="9">
        <f t="shared" si="0"/>
        <v>0</v>
      </c>
      <c r="F29" s="4"/>
      <c r="G29" s="13"/>
      <c r="H29" s="20" t="s">
        <v>22</v>
      </c>
      <c r="I29" s="15">
        <v>0</v>
      </c>
      <c r="J29" s="9">
        <f t="shared" si="1"/>
        <v>0</v>
      </c>
      <c r="K29" s="2"/>
      <c r="L29" s="1"/>
    </row>
    <row r="30" spans="1:12" x14ac:dyDescent="0.2">
      <c r="A30" s="1"/>
      <c r="B30" s="13"/>
      <c r="C30" s="20" t="s">
        <v>23</v>
      </c>
      <c r="D30" s="15">
        <v>0</v>
      </c>
      <c r="E30" s="9">
        <f t="shared" si="0"/>
        <v>0</v>
      </c>
      <c r="F30" s="4"/>
      <c r="G30" s="13"/>
      <c r="H30" s="20" t="s">
        <v>24</v>
      </c>
      <c r="I30" s="15">
        <v>0</v>
      </c>
      <c r="J30" s="9">
        <f t="shared" si="1"/>
        <v>0</v>
      </c>
      <c r="K30" s="2"/>
      <c r="L30" s="1"/>
    </row>
    <row r="31" spans="1:12" x14ac:dyDescent="0.2">
      <c r="A31" s="1"/>
      <c r="B31" s="13"/>
      <c r="C31" s="20" t="s">
        <v>38</v>
      </c>
      <c r="D31" s="15">
        <v>0</v>
      </c>
      <c r="E31" s="9">
        <f t="shared" si="0"/>
        <v>0</v>
      </c>
      <c r="F31" s="4"/>
      <c r="G31" s="13"/>
      <c r="H31" s="20" t="s">
        <v>38</v>
      </c>
      <c r="I31" s="15">
        <v>0</v>
      </c>
      <c r="J31" s="9">
        <f t="shared" si="1"/>
        <v>0</v>
      </c>
      <c r="K31" s="2"/>
      <c r="L31" s="1"/>
    </row>
    <row r="32" spans="1:12" x14ac:dyDescent="0.2">
      <c r="A32" s="1"/>
      <c r="B32" s="13"/>
      <c r="C32" s="20" t="s">
        <v>25</v>
      </c>
      <c r="D32" s="15">
        <v>0</v>
      </c>
      <c r="E32" s="9">
        <f t="shared" si="0"/>
        <v>0</v>
      </c>
      <c r="F32" s="4"/>
      <c r="G32" s="13"/>
      <c r="H32" s="20" t="s">
        <v>25</v>
      </c>
      <c r="I32" s="15">
        <v>0</v>
      </c>
      <c r="J32" s="9">
        <f t="shared" si="1"/>
        <v>0</v>
      </c>
      <c r="K32" s="2"/>
      <c r="L32" s="1"/>
    </row>
    <row r="33" spans="1:12" x14ac:dyDescent="0.2">
      <c r="A33" s="1"/>
      <c r="B33" s="13"/>
      <c r="C33" s="20" t="s">
        <v>26</v>
      </c>
      <c r="D33" s="15">
        <v>0</v>
      </c>
      <c r="E33" s="9">
        <f t="shared" si="0"/>
        <v>0</v>
      </c>
      <c r="F33" s="4"/>
      <c r="G33" s="13"/>
      <c r="H33" s="20" t="s">
        <v>26</v>
      </c>
      <c r="I33" s="15">
        <v>0</v>
      </c>
      <c r="J33" s="9">
        <f t="shared" si="1"/>
        <v>0</v>
      </c>
      <c r="K33" s="2"/>
      <c r="L33" s="1"/>
    </row>
    <row r="34" spans="1:12" x14ac:dyDescent="0.2">
      <c r="A34" s="1"/>
      <c r="B34" s="13"/>
      <c r="C34" s="20" t="s">
        <v>27</v>
      </c>
      <c r="D34" s="15">
        <v>0</v>
      </c>
      <c r="E34" s="9">
        <f t="shared" si="0"/>
        <v>0</v>
      </c>
      <c r="F34" s="4"/>
      <c r="G34" s="13"/>
      <c r="H34" s="20" t="s">
        <v>27</v>
      </c>
      <c r="I34" s="15">
        <v>0</v>
      </c>
      <c r="J34" s="9">
        <f t="shared" si="1"/>
        <v>0</v>
      </c>
      <c r="K34" s="2"/>
      <c r="L34" s="1"/>
    </row>
    <row r="35" spans="1:12" x14ac:dyDescent="0.2">
      <c r="A35" s="1"/>
      <c r="B35" s="22"/>
      <c r="C35" s="23" t="s">
        <v>28</v>
      </c>
      <c r="D35" s="15">
        <v>0</v>
      </c>
      <c r="E35" s="9">
        <f t="shared" si="0"/>
        <v>0</v>
      </c>
      <c r="F35" s="4"/>
      <c r="G35" s="22"/>
      <c r="H35" s="23" t="s">
        <v>28</v>
      </c>
      <c r="I35" s="15">
        <v>0</v>
      </c>
      <c r="J35" s="9">
        <f t="shared" si="1"/>
        <v>0</v>
      </c>
      <c r="K35" s="2"/>
      <c r="L35" s="1"/>
    </row>
    <row r="36" spans="1:12" x14ac:dyDescent="0.2">
      <c r="A36" s="1"/>
      <c r="B36" s="22"/>
      <c r="C36" s="24" t="s">
        <v>29</v>
      </c>
      <c r="D36" s="25">
        <v>0</v>
      </c>
      <c r="E36" s="16">
        <f t="shared" si="0"/>
        <v>0</v>
      </c>
      <c r="F36" s="4"/>
      <c r="G36" s="22"/>
      <c r="H36" s="24" t="s">
        <v>29</v>
      </c>
      <c r="I36" s="25">
        <v>0</v>
      </c>
      <c r="J36" s="16">
        <f t="shared" si="1"/>
        <v>0</v>
      </c>
      <c r="K36" s="2"/>
      <c r="L36" s="1"/>
    </row>
    <row r="37" spans="1:12" x14ac:dyDescent="0.2">
      <c r="A37" s="1"/>
      <c r="B37" s="13"/>
      <c r="C37" s="7"/>
      <c r="D37" s="8"/>
      <c r="E37" s="9">
        <f>SUM(E21,E24:E36)</f>
        <v>116.66</v>
      </c>
      <c r="F37" s="4"/>
      <c r="G37" s="13"/>
      <c r="H37" s="7"/>
      <c r="I37" s="8"/>
      <c r="J37" s="9">
        <f>SUM(J21,J24:J36)</f>
        <v>116.66</v>
      </c>
      <c r="K37" s="2"/>
      <c r="L37" s="1"/>
    </row>
    <row r="38" spans="1:12" x14ac:dyDescent="0.2">
      <c r="A38" s="1"/>
      <c r="B38" s="13"/>
      <c r="C38" s="7"/>
      <c r="D38" s="8"/>
      <c r="E38" s="9"/>
      <c r="F38" s="4"/>
      <c r="G38" s="13"/>
      <c r="H38" s="7"/>
      <c r="I38" s="8"/>
      <c r="J38" s="9"/>
      <c r="K38" s="2"/>
      <c r="L38" s="1"/>
    </row>
    <row r="39" spans="1:12" x14ac:dyDescent="0.2">
      <c r="A39" s="1"/>
      <c r="B39" s="13"/>
      <c r="C39" s="7"/>
      <c r="D39" s="8"/>
      <c r="E39" s="9"/>
      <c r="F39" s="2"/>
      <c r="G39" s="13"/>
      <c r="H39" s="7"/>
      <c r="I39" s="8"/>
      <c r="J39" s="9"/>
      <c r="K39" s="2"/>
      <c r="L39" s="1"/>
    </row>
    <row r="40" spans="1:12" x14ac:dyDescent="0.2">
      <c r="A40" s="1"/>
      <c r="B40" s="13" t="s">
        <v>30</v>
      </c>
      <c r="C40" s="17" t="s">
        <v>31</v>
      </c>
      <c r="D40" s="25">
        <v>0</v>
      </c>
      <c r="E40" s="16">
        <f>ROUND(D40*E$21,2)</f>
        <v>0</v>
      </c>
      <c r="F40" s="2"/>
      <c r="G40" s="13" t="s">
        <v>30</v>
      </c>
      <c r="H40" s="17" t="s">
        <v>31</v>
      </c>
      <c r="I40" s="25">
        <v>0</v>
      </c>
      <c r="J40" s="16">
        <f>ROUND(I40*J$21,2)</f>
        <v>0</v>
      </c>
      <c r="K40" s="2"/>
      <c r="L40" s="1"/>
    </row>
    <row r="41" spans="1:12" x14ac:dyDescent="0.2">
      <c r="A41" s="1"/>
      <c r="B41" s="26"/>
      <c r="C41" s="7"/>
      <c r="D41" s="8"/>
      <c r="E41" s="9"/>
      <c r="F41" s="2"/>
      <c r="G41" s="26"/>
      <c r="H41" s="7"/>
      <c r="I41" s="8"/>
      <c r="J41" s="9"/>
      <c r="K41" s="2"/>
      <c r="L41" s="1"/>
    </row>
    <row r="42" spans="1:12" x14ac:dyDescent="0.2">
      <c r="A42" s="1"/>
      <c r="B42" s="26"/>
      <c r="C42" s="7"/>
      <c r="D42" s="8"/>
      <c r="E42" s="9"/>
      <c r="F42" s="4"/>
      <c r="G42" s="26"/>
      <c r="H42" s="7"/>
      <c r="I42" s="8"/>
      <c r="J42" s="9"/>
      <c r="K42" s="2"/>
      <c r="L42" s="1"/>
    </row>
    <row r="43" spans="1:12" x14ac:dyDescent="0.2">
      <c r="A43" s="1"/>
      <c r="B43" s="26"/>
      <c r="C43" s="7"/>
      <c r="D43" s="27" t="s">
        <v>32</v>
      </c>
      <c r="E43" s="28">
        <f>(E37+E40)</f>
        <v>116.66</v>
      </c>
      <c r="F43" s="4"/>
      <c r="G43" s="26"/>
      <c r="H43" s="7"/>
      <c r="I43" s="27" t="s">
        <v>32</v>
      </c>
      <c r="J43" s="28">
        <f>(J37+J40)</f>
        <v>116.66</v>
      </c>
      <c r="K43" s="2"/>
      <c r="L43" s="1"/>
    </row>
    <row r="44" spans="1:12" x14ac:dyDescent="0.2">
      <c r="A44" s="1"/>
      <c r="B44" s="26"/>
      <c r="C44" s="7"/>
      <c r="D44" s="29"/>
      <c r="E44" s="28"/>
      <c r="F44" s="4"/>
      <c r="G44" s="26"/>
      <c r="H44" s="7"/>
      <c r="I44" s="29"/>
      <c r="J44" s="28"/>
      <c r="K44" s="2"/>
      <c r="L44" s="1"/>
    </row>
    <row r="45" spans="1:12" x14ac:dyDescent="0.2">
      <c r="A45" s="1"/>
      <c r="B45" s="26"/>
      <c r="C45" s="17" t="s">
        <v>33</v>
      </c>
      <c r="D45" s="39">
        <v>0</v>
      </c>
      <c r="E45" s="16"/>
      <c r="F45" s="4"/>
      <c r="G45" s="26"/>
      <c r="H45" s="17" t="s">
        <v>33</v>
      </c>
      <c r="I45" s="25">
        <v>0</v>
      </c>
      <c r="J45" s="16"/>
      <c r="K45" s="2"/>
      <c r="L45" s="1"/>
    </row>
    <row r="46" spans="1:12" x14ac:dyDescent="0.2">
      <c r="A46" s="1"/>
      <c r="B46" s="30"/>
      <c r="C46" s="7"/>
      <c r="D46" s="8"/>
      <c r="E46" s="9"/>
      <c r="F46" s="4"/>
      <c r="G46" s="30"/>
      <c r="H46" s="7"/>
      <c r="I46" s="8"/>
      <c r="J46" s="9"/>
      <c r="K46" s="2"/>
      <c r="L46" s="1"/>
    </row>
    <row r="47" spans="1:12" x14ac:dyDescent="0.2">
      <c r="A47" s="1"/>
      <c r="B47" s="31"/>
      <c r="C47" s="32"/>
      <c r="D47" s="33" t="s">
        <v>34</v>
      </c>
      <c r="E47" s="34">
        <f>(1+D45)*E43</f>
        <v>116.66</v>
      </c>
      <c r="F47" s="4"/>
      <c r="G47" s="31"/>
      <c r="H47" s="32"/>
      <c r="I47" s="33" t="s">
        <v>34</v>
      </c>
      <c r="J47" s="34">
        <f>(1+I45)*J43</f>
        <v>116.66</v>
      </c>
      <c r="K47" s="2"/>
      <c r="L47" s="1"/>
    </row>
    <row r="48" spans="1:12" x14ac:dyDescent="0.2">
      <c r="A48" s="1"/>
      <c r="B48" s="2"/>
      <c r="C48" s="2"/>
      <c r="D48" s="2"/>
      <c r="E48" s="2"/>
      <c r="F48" s="4"/>
      <c r="G48" s="2"/>
      <c r="H48" s="2"/>
      <c r="I48" s="2"/>
      <c r="J48" s="2"/>
      <c r="K48" s="2"/>
      <c r="L48" s="1"/>
    </row>
    <row r="49" spans="1:12" x14ac:dyDescent="0.2">
      <c r="A49" s="1"/>
      <c r="B49" s="2"/>
      <c r="C49" s="2"/>
      <c r="D49" s="2"/>
      <c r="E49" s="2">
        <v>30</v>
      </c>
      <c r="F49" s="4"/>
      <c r="G49" s="2"/>
      <c r="H49" s="2"/>
      <c r="I49" s="2"/>
      <c r="J49" s="2">
        <v>70</v>
      </c>
      <c r="K49" s="2"/>
      <c r="L49" s="1"/>
    </row>
    <row r="50" spans="1:12" x14ac:dyDescent="0.2">
      <c r="A50" s="1"/>
      <c r="B50" s="2"/>
      <c r="C50" s="2"/>
      <c r="D50" s="2"/>
      <c r="E50" s="2"/>
      <c r="F50" s="4"/>
      <c r="G50" s="2"/>
      <c r="H50" s="2"/>
      <c r="I50" s="2"/>
      <c r="J50" s="2"/>
      <c r="K50" s="2"/>
      <c r="L50" s="1"/>
    </row>
    <row r="51" spans="1:12" x14ac:dyDescent="0.2">
      <c r="A51" s="1"/>
      <c r="B51" s="2"/>
      <c r="C51" s="2"/>
      <c r="D51" s="2"/>
      <c r="E51" s="2"/>
      <c r="F51" s="4"/>
      <c r="G51" s="2"/>
      <c r="H51" s="35" t="s">
        <v>35</v>
      </c>
      <c r="I51" s="36"/>
      <c r="J51" s="37">
        <f>((E47*E49)+(J47*J49))/100</f>
        <v>116.66</v>
      </c>
      <c r="K51" s="2"/>
      <c r="L51" s="1"/>
    </row>
    <row r="52" spans="1:12" x14ac:dyDescent="0.2">
      <c r="A52" s="1"/>
      <c r="B52" s="2"/>
      <c r="C52" s="2"/>
      <c r="D52" s="2"/>
      <c r="E52" s="2"/>
      <c r="F52" s="4"/>
      <c r="G52" s="2"/>
      <c r="H52" s="2"/>
      <c r="I52" s="2"/>
      <c r="J52" s="2"/>
      <c r="K52" s="2"/>
      <c r="L52" s="1"/>
    </row>
    <row r="53" spans="1:12" x14ac:dyDescent="0.2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1"/>
    </row>
    <row r="54" spans="1:12" x14ac:dyDescent="0.2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1"/>
    </row>
    <row r="55" spans="1:12" x14ac:dyDescent="0.2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1"/>
    </row>
    <row r="56" spans="1:12" ht="139" customHeight="1" x14ac:dyDescent="0.2">
      <c r="A56" s="1"/>
      <c r="B56" s="2"/>
      <c r="C56" s="44"/>
      <c r="D56" s="44"/>
      <c r="E56" s="44"/>
      <c r="F56" s="2"/>
      <c r="G56" s="2"/>
      <c r="H56" s="2"/>
      <c r="I56" s="2"/>
      <c r="J56" s="2"/>
      <c r="K56" s="2"/>
      <c r="L56" s="1"/>
    </row>
    <row r="57" spans="1:12" x14ac:dyDescent="0.2">
      <c r="A57" s="1"/>
      <c r="F57" s="2"/>
      <c r="K57" s="2"/>
      <c r="L57" s="1"/>
    </row>
    <row r="58" spans="1:12" x14ac:dyDescent="0.2">
      <c r="A58" s="1"/>
      <c r="F58" s="2"/>
      <c r="K58" s="2"/>
      <c r="L58" s="1"/>
    </row>
    <row r="59" spans="1:12" s="38" customFormat="1" x14ac:dyDescent="0.2">
      <c r="A59" s="1"/>
      <c r="F59" s="2"/>
      <c r="K59" s="2"/>
      <c r="L59" s="1"/>
    </row>
    <row r="60" spans="1:12" s="38" customFormat="1" x14ac:dyDescent="0.2">
      <c r="A60" s="1"/>
      <c r="F60" s="2"/>
      <c r="K60" s="2"/>
      <c r="L60" s="1"/>
    </row>
    <row r="61" spans="1:12" x14ac:dyDescent="0.2">
      <c r="A61" s="1"/>
      <c r="F61" s="2"/>
      <c r="K61" s="2"/>
      <c r="L61" s="1"/>
    </row>
  </sheetData>
  <mergeCells count="8">
    <mergeCell ref="C56:E56"/>
    <mergeCell ref="B4:C4"/>
    <mergeCell ref="D4:G4"/>
    <mergeCell ref="B5:J5"/>
    <mergeCell ref="B6:E6"/>
    <mergeCell ref="G6:J6"/>
    <mergeCell ref="B8:B12"/>
    <mergeCell ref="G8:G12"/>
  </mergeCells>
  <pageMargins left="0.75" right="0.75" top="1" bottom="1" header="0.5" footer="0.5"/>
  <pageSetup paperSize="9" scale="70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Erik Semmelink</cp:lastModifiedBy>
  <dcterms:created xsi:type="dcterms:W3CDTF">2022-05-23T11:28:22Z</dcterms:created>
  <dcterms:modified xsi:type="dcterms:W3CDTF">2022-06-22T10:57:26Z</dcterms:modified>
</cp:coreProperties>
</file>