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5" documentId="8_{9FB40C5C-AAD5-4401-AB36-42AB2BF2F4B1}" xr6:coauthVersionLast="47" xr6:coauthVersionMax="47" xr10:uidLastSave="{E7B6CC81-02AC-4B07-9AE3-D1BEAD93B971}"/>
  <bookViews>
    <workbookView xWindow="-27885" yWindow="945" windowWidth="27000" windowHeight="1416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1" l="1"/>
  <c r="D55" i="1" s="1"/>
  <c r="D50" i="1" l="1"/>
  <c r="D49" i="1"/>
  <c r="D38" i="1"/>
  <c r="D37" i="1"/>
  <c r="D36" i="1"/>
  <c r="D35" i="1"/>
  <c r="D33" i="1"/>
  <c r="D32" i="1"/>
  <c r="D31" i="1"/>
  <c r="D25" i="1"/>
  <c r="D24" i="1"/>
  <c r="D23" i="1"/>
  <c r="D26" i="1" l="1"/>
  <c r="D44" i="1"/>
  <c r="D43" i="1"/>
  <c r="D39" i="1" l="1"/>
  <c r="D45" i="1"/>
  <c r="D51" i="1" l="1"/>
  <c r="D60" i="1" s="1"/>
</calcChain>
</file>

<file path=xl/sharedStrings.xml><?xml version="1.0" encoding="utf-8"?>
<sst xmlns="http://schemas.openxmlformats.org/spreadsheetml/2006/main" count="85" uniqueCount="76">
  <si>
    <t>Prijssjabloon</t>
  </si>
  <si>
    <t>De Oplossing</t>
  </si>
  <si>
    <t>Oplossing</t>
  </si>
  <si>
    <t>Totaal</t>
  </si>
  <si>
    <t>Koppelingen</t>
  </si>
  <si>
    <t>Koppeling</t>
  </si>
  <si>
    <t>Eenmalig</t>
  </si>
  <si>
    <t>Jaarlijks</t>
  </si>
  <si>
    <t>Trainingen</t>
  </si>
  <si>
    <t>Trainingen (incl. documentatie)</t>
  </si>
  <si>
    <t>Additionele ondersteunende uren</t>
  </si>
  <si>
    <t>Rol</t>
  </si>
  <si>
    <t>Uurtarief</t>
  </si>
  <si>
    <t xml:space="preserve">Projectleider </t>
  </si>
  <si>
    <t>Adviseur / architect</t>
  </si>
  <si>
    <t>Trainer</t>
  </si>
  <si>
    <t>Functioneel consultant</t>
  </si>
  <si>
    <t>Technisch consultant</t>
  </si>
  <si>
    <t xml:space="preserve">De prijzen per gebruiker excl. BTW omvat de kosten voor de volledige training incl. documentatie. </t>
  </si>
  <si>
    <t>…..</t>
  </si>
  <si>
    <t>Uren per maand</t>
  </si>
  <si>
    <t>Uurtarief beheer</t>
  </si>
  <si>
    <t>Totaal per jaar</t>
  </si>
  <si>
    <t>Functioneel applicatiebeheer</t>
  </si>
  <si>
    <t>Functioneel beheer</t>
  </si>
  <si>
    <t>Totaal gehele looptijd incl verlengingen</t>
  </si>
  <si>
    <t>Totale kosten gehele looptijd</t>
  </si>
  <si>
    <t>ALTENA01</t>
  </si>
  <si>
    <t>Organisatie</t>
  </si>
  <si>
    <t>Functie</t>
  </si>
  <si>
    <t>Handtekening</t>
  </si>
  <si>
    <t>Naam ondertekenaar (Penvoerder)</t>
  </si>
  <si>
    <t>Naam inschrijver:</t>
  </si>
  <si>
    <t xml:space="preserve">De gemeente wil middels dit prijssjabloon een gedegen inzicht verkrijgen in de prijsstelling van de verschillende oplossingen om deze goed te kunnen vergelijken. De gemeente vraagt om prijzen op basis van ‘fixed price’ en conform de uitgangspunten zoals opgenomen in onderstaande TCO berekening.
Onderstaande geeft geen enkele verplichting tot afname en dient slechts om een vergelijking te kunnen maken tussen de verschillende oplossingen.
</t>
  </si>
  <si>
    <t>De berekening van de prijs (P) excl. BTW zal plaatsvinden op basis van de volgende uitgangspunten:
Een sitelicentie voor de volledige oplossing inclusief de bijgaande diensten.
Alle prijzen zijn excl. BTW.</t>
  </si>
  <si>
    <t xml:space="preserve">Afname van de Oplossing voor een periode van 4+2+2 jaren: </t>
  </si>
  <si>
    <t>Jaarlijks* exclusief functioneel beheer</t>
  </si>
  <si>
    <t>Saas-oplossing inclusief lijn verbinding                           (* jaarlijks per gebruiker)</t>
  </si>
  <si>
    <t>Variabele belkosten obv gemiddelde per maand                            (*jaarlijks per belminuut)</t>
  </si>
  <si>
    <t xml:space="preserve">Eenmalige implementatie kosten </t>
  </si>
  <si>
    <t>In uw prijsopbouw biedt u ook de toezegging uit de wensenlijst en de toezegging uit uw beantwoording van onze gunningcriteria aan in de eenmalige en jaarlijkse prijzen.</t>
  </si>
  <si>
    <t>Zaaksysteem InProces (Visma-Roxit</t>
  </si>
  <si>
    <t xml:space="preserve">De eenmalige prijs excl. BTW omvat de eenmalige kosten voor afname inclusief de (eventuele ontwikkeling), installatie en configuratie van de voor uw oplossing noodzakelijke koppelingen (incl. alle eventuele add-ons, additionele applicatie(module)s en (configuratie)tools, etc.). Dit betreft óók de kosten die derden berekenen.                                                                                                                                                                                                                                                                                     De jaarlijkse prijs excl. BTW omvat gebruik, onderhoud (SLA) en ondersteuning per jaar (dus incl. noodzakelijk aanpassingen bij wijzigingen in versies van de te koppelen systemen) voor de daarop volgende jaren.
</t>
  </si>
  <si>
    <t>Bedienpost</t>
  </si>
  <si>
    <t>Saas-applicatie</t>
  </si>
  <si>
    <t>Gebruikerstraining</t>
  </si>
  <si>
    <t>Adoptietraining</t>
  </si>
  <si>
    <t>Prijs per gebruiker</t>
  </si>
  <si>
    <t>Aantal gebruikers</t>
  </si>
  <si>
    <t>Gemiddeld uurtarief</t>
  </si>
  <si>
    <t>Altena Connect</t>
  </si>
  <si>
    <t>Opdrachtgever</t>
  </si>
  <si>
    <t>Aanbesteding</t>
  </si>
  <si>
    <t>Gemeente Altena</t>
  </si>
  <si>
    <t>Kenmerk:</t>
  </si>
  <si>
    <t>2020-031287/siw009338</t>
  </si>
  <si>
    <t>Kentallen</t>
  </si>
  <si>
    <t xml:space="preserve">De opgegeven prijzen (in het prijssjabloon) worden bij elkaar  opgeteld, waarna het totaal van de opgegeven prijzen wordt gehanteerd als de (beoordelings)prijs (P).   </t>
  </si>
  <si>
    <t xml:space="preserve">De eenmalige prijs excl. BTW omvat de eenmalige kosten voor afname inclusief de installatie en configuratie van de door u aangeboden Oplossing.                                                                                                                                                                                                                                                                           Inclusief migratie vanuit de bestaande oplossing, alle eventuele add-ons, additionele applicatie(module)s, (configuratie)tools en diensten,  etc.).                                                                                               Exclusief opleidingen en adoptie.                                                                                                                                                                                                                                             De jaarlijkse prijs excl. BTW omvat gebruik, onderhoud (SLA) en ondersteuning per jaar voor de daarop volgende jaren.                                                                                                                            
</t>
  </si>
  <si>
    <t xml:space="preserve">Additionele ondersteuning (in uren) o.b.v. het gemiddelde uurtarief; (75 uur / jaar)
</t>
  </si>
  <si>
    <t>Power BI</t>
  </si>
  <si>
    <t>Cognos</t>
  </si>
  <si>
    <t>Bijlage 1</t>
  </si>
  <si>
    <t>Inschrijfbiljet</t>
  </si>
  <si>
    <t>Het tweede lijns beheer wordt bij de inschrijver belegd, zie paragraaf 2.2.5 van het beschrijvende document wat dit inhoudt.                                                                                                                                                                                    U dient hier zelf het aantal uren per maand per proces te benoemen die benodigd zijn voor uw oplossing, op basis van ons programma van eisen en uw toezeggingen uit de beantwoording van het gunningcriteria Kwaliteit (zie paragraaf 6.3 en 6.4 uit het beschrijvend document) bestaande uit de beantwoording van de wensen, gebruiksvriendelijkheid, plan van aanpak implementatie en plan van aanpak innovatie).                                                                                                                                                                                                                                                                                                                                                                                                                                        Het later aanpassen van het aantal uren per maand die, op basis van het programma van eisen noodzakelijk zijn, zijn voor uw eigen risico en voor uw kosten, tenzij dit in overleg wordt vastgesteld.</t>
  </si>
  <si>
    <t>Bedieningspost KCC                                                               (* jaarlijks per gebruiker)</t>
  </si>
  <si>
    <t>Aantal belminuten per maand (gemiddeld) exclusief intern belverkeer (eis 14)</t>
  </si>
  <si>
    <t xml:space="preserve">Aantal medewerkers KCC die tegelijketijd gebruik maken van de bedieningspost.
</t>
  </si>
  <si>
    <t xml:space="preserve">Aantal medewerkers KCC tbv training etc.
</t>
  </si>
  <si>
    <t xml:space="preserve">Aantal gebruikers exclusief KCC medewerkers
</t>
  </si>
  <si>
    <t xml:space="preserve">De eerder genoemde prijzen voor de Oplossing, koppelingen en trainingen zijn inclusief de hierbij benodigde uren. Beschrijf hieronder de uurtarieven voor eventuele aanvullende opdrachten welke niet vallen onder de huidige uitvraag.
Uurtarieven excl. BTW zijn inclusief eventuele reis- en verblijfkosten.
</t>
  </si>
  <si>
    <t>Overige, zelf toevoegen</t>
  </si>
  <si>
    <t>U dient hier zelf de koppelingen aan toe te voegen die benodigd zijn voor uw oplossing, op basis van ons programma van eisen en uw beantwoording van onze wensen en uw toezeggingen in onze gunningcriteria.                                                                                                                                                                                                                                                                                            Het later toevoegen van koppelingen die, op basis van uw oplossing noodzakelijk zijn en die u nu niet opneemt, zijn voor uw eigen risico en voor uw kosten.</t>
  </si>
  <si>
    <t>Datum</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</si>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</sst>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4"/>
      <name val="Calibri"/>
      <family val="2"/>
      <scheme val="minor"/>
    </font>
    <font>
      <sz val="14"/>
      <name val="Calibri"/>
      <family val="2"/>
      <scheme val="minor"/>
    </font>
    <font>
      <b/>
      <sz val="14"/>
      <color theme="0"/>
      <name val="Calibri"/>
      <family val="2"/>
      <scheme val="minor"/>
    </font>
    <font>
      <sz val="14"/>
      <color theme="1"/>
      <name val="Segoe UI"/>
      <family val="2"/>
    </font>
    <font>
      <sz val="14"/>
      <color theme="0"/>
      <name val="Calibri"/>
      <family val="2"/>
      <scheme val="minor"/>
    </font>
    <font>
      <b/>
      <sz val="14"/>
      <color theme="1"/>
      <name val="Calibri"/>
      <family val="2"/>
      <scheme val="minor"/>
    </font>
    <font>
      <b/>
      <sz val="2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style="medium">
        <color rgb="FF0000CC"/>
      </left>
      <right/>
      <top style="medium">
        <color rgb="FF0000CC"/>
      </top>
      <bottom style="medium">
        <color rgb="FF0000CC"/>
      </bottom>
      <diagonal/>
    </border>
    <border>
      <left/>
      <right style="medium">
        <color rgb="FF0000CC"/>
      </right>
      <top style="medium">
        <color rgb="FF0000CC"/>
      </top>
      <bottom style="medium">
        <color rgb="FF0000CC"/>
      </bottom>
      <diagonal/>
    </border>
    <border>
      <left style="thin">
        <color rgb="FF0000CC"/>
      </left>
      <right style="thin">
        <color rgb="FF0000CC"/>
      </right>
      <top style="thin">
        <color rgb="FF0000CC"/>
      </top>
      <bottom style="thin">
        <color rgb="FF0000CC"/>
      </bottom>
      <diagonal/>
    </border>
    <border>
      <left style="thin">
        <color rgb="FF0000CC"/>
      </left>
      <right/>
      <top style="thin">
        <color rgb="FF0000CC"/>
      </top>
      <bottom style="thin">
        <color rgb="FF0000CC"/>
      </bottom>
      <diagonal/>
    </border>
    <border>
      <left/>
      <right style="thin">
        <color rgb="FF0000CC"/>
      </right>
      <top style="thin">
        <color rgb="FF0000CC"/>
      </top>
      <bottom style="thin">
        <color rgb="FF0000CC"/>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rgb="FF0000CC"/>
      </top>
      <bottom/>
      <diagonal/>
    </border>
    <border>
      <left/>
      <right style="thin">
        <color rgb="FF0000CC"/>
      </right>
      <top style="thin">
        <color rgb="FF0000CC"/>
      </top>
      <bottom/>
      <diagonal/>
    </border>
    <border>
      <left style="thin">
        <color theme="0"/>
      </left>
      <right/>
      <top/>
      <bottom/>
      <diagonal/>
    </border>
    <border>
      <left/>
      <right style="thin">
        <color rgb="FF0000CC"/>
      </right>
      <top/>
      <bottom/>
      <diagonal/>
    </border>
    <border>
      <left style="thin">
        <color theme="0"/>
      </left>
      <right/>
      <top/>
      <bottom style="thin">
        <color rgb="FF0000CC"/>
      </bottom>
      <diagonal/>
    </border>
    <border>
      <left/>
      <right style="thin">
        <color rgb="FF0000CC"/>
      </right>
      <top/>
      <bottom style="thin">
        <color rgb="FF0000CC"/>
      </bottom>
      <diagonal/>
    </border>
    <border>
      <left/>
      <right/>
      <top style="thin">
        <color rgb="FF0000CC"/>
      </top>
      <bottom style="thin">
        <color rgb="FF0000CC"/>
      </bottom>
      <diagonal/>
    </border>
    <border>
      <left style="thin">
        <color rgb="FF0000CC"/>
      </left>
      <right style="thin">
        <color rgb="FF0000CC"/>
      </right>
      <top style="thin">
        <color rgb="FF0000CC"/>
      </top>
      <bottom/>
      <diagonal/>
    </border>
    <border>
      <left style="thin">
        <color rgb="FF0000CC"/>
      </left>
      <right style="thin">
        <color rgb="FF0000CC"/>
      </right>
      <top/>
      <bottom/>
      <diagonal/>
    </border>
    <border>
      <left style="thin">
        <color rgb="FF0000CC"/>
      </left>
      <right style="thin">
        <color rgb="FF0000CC"/>
      </right>
      <top/>
      <bottom style="thin">
        <color rgb="FF0000CC"/>
      </bottom>
      <diagonal/>
    </border>
  </borders>
  <cellStyleXfs count="1">
    <xf numFmtId="0" fontId="0" fillId="0" borderId="0"/>
  </cellStyleXfs>
  <cellXfs count="76">
    <xf numFmtId="0" fontId="0" fillId="0" borderId="0" xfId="0"/>
    <xf numFmtId="0" fontId="1" fillId="0" borderId="0" xfId="0" applyFont="1" applyAlignment="1">
      <alignment wrapText="1"/>
    </xf>
    <xf numFmtId="0" fontId="2" fillId="0" borderId="0" xfId="0" applyFont="1"/>
    <xf numFmtId="0" fontId="1" fillId="0" borderId="0" xfId="0" applyFont="1"/>
    <xf numFmtId="0" fontId="2" fillId="0" borderId="0" xfId="0" applyFont="1" applyAlignment="1">
      <alignment wrapText="1"/>
    </xf>
    <xf numFmtId="0" fontId="2" fillId="0" borderId="0" xfId="0" applyFont="1" applyFill="1" applyAlignment="1">
      <alignment horizontal="left"/>
    </xf>
    <xf numFmtId="0" fontId="2" fillId="0" borderId="0" xfId="0" applyFont="1" applyAlignment="1">
      <alignment horizontal="left" vertical="top"/>
    </xf>
    <xf numFmtId="0" fontId="3" fillId="3" borderId="3" xfId="0" applyFont="1" applyFill="1" applyBorder="1" applyAlignment="1">
      <alignment vertical="top" wrapText="1"/>
    </xf>
    <xf numFmtId="0" fontId="3" fillId="3" borderId="3" xfId="0" applyFont="1" applyFill="1" applyBorder="1" applyAlignment="1">
      <alignment horizontal="right" vertical="top" wrapText="1"/>
    </xf>
    <xf numFmtId="0" fontId="1" fillId="4" borderId="3" xfId="0" applyFont="1" applyFill="1" applyBorder="1" applyAlignment="1">
      <alignment wrapText="1"/>
    </xf>
    <xf numFmtId="0" fontId="1" fillId="4" borderId="3" xfId="0" applyFont="1" applyFill="1" applyBorder="1" applyAlignment="1">
      <alignment horizontal="right"/>
    </xf>
    <xf numFmtId="0" fontId="1" fillId="4" borderId="3" xfId="0" applyFont="1" applyFill="1" applyBorder="1" applyAlignment="1">
      <alignment horizontal="right" wrapText="1"/>
    </xf>
    <xf numFmtId="0" fontId="2" fillId="0" borderId="3" xfId="0" applyFont="1" applyBorder="1" applyAlignment="1">
      <alignment wrapText="1"/>
    </xf>
    <xf numFmtId="164" fontId="2" fillId="5" borderId="3" xfId="0" applyNumberFormat="1" applyFont="1" applyFill="1" applyBorder="1" applyProtection="1"/>
    <xf numFmtId="164" fontId="2" fillId="0" borderId="3" xfId="0" applyNumberFormat="1" applyFont="1" applyBorder="1"/>
    <xf numFmtId="0" fontId="1" fillId="0" borderId="3" xfId="0" applyFont="1" applyBorder="1" applyAlignment="1">
      <alignment wrapText="1"/>
    </xf>
    <xf numFmtId="0" fontId="1" fillId="0" borderId="3" xfId="0" applyFont="1" applyBorder="1"/>
    <xf numFmtId="164" fontId="1" fillId="0" borderId="3" xfId="0" applyNumberFormat="1" applyFont="1" applyBorder="1"/>
    <xf numFmtId="164" fontId="2" fillId="6" borderId="3" xfId="0" applyNumberFormat="1" applyFont="1" applyFill="1" applyBorder="1" applyAlignment="1">
      <alignment wrapText="1"/>
    </xf>
    <xf numFmtId="0" fontId="2" fillId="0" borderId="0" xfId="0" quotePrefix="1" applyFont="1" applyAlignment="1">
      <alignment horizontal="left" vertical="top"/>
    </xf>
    <xf numFmtId="164" fontId="2" fillId="5" borderId="3" xfId="0" applyNumberFormat="1" applyFont="1" applyFill="1" applyBorder="1" applyAlignment="1">
      <alignment wrapText="1"/>
    </xf>
    <xf numFmtId="0" fontId="2" fillId="0" borderId="3" xfId="0" applyFont="1" applyBorder="1"/>
    <xf numFmtId="0" fontId="4" fillId="0" borderId="0" xfId="0" applyFont="1" applyAlignment="1">
      <alignment vertical="center"/>
    </xf>
    <xf numFmtId="0" fontId="1" fillId="4" borderId="3" xfId="0" applyFont="1" applyFill="1" applyBorder="1" applyAlignment="1"/>
    <xf numFmtId="0" fontId="1" fillId="4" borderId="3" xfId="0" applyFont="1" applyFill="1" applyBorder="1"/>
    <xf numFmtId="0" fontId="2" fillId="0" borderId="3" xfId="0" applyFont="1" applyBorder="1" applyAlignment="1">
      <alignment vertical="center" wrapText="1"/>
    </xf>
    <xf numFmtId="0" fontId="2" fillId="5" borderId="3" xfId="0" applyNumberFormat="1" applyFont="1" applyFill="1" applyBorder="1" applyProtection="1"/>
    <xf numFmtId="0" fontId="2" fillId="5"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3" fillId="2" borderId="3" xfId="0" applyFont="1" applyFill="1" applyBorder="1"/>
    <xf numFmtId="164" fontId="3" fillId="2" borderId="3" xfId="0" applyNumberFormat="1" applyFont="1" applyFill="1" applyBorder="1"/>
    <xf numFmtId="0" fontId="5" fillId="0" borderId="0" xfId="0" applyFont="1" applyAlignment="1">
      <alignment wrapText="1"/>
    </xf>
    <xf numFmtId="164" fontId="2" fillId="5" borderId="3" xfId="0" applyNumberFormat="1" applyFont="1" applyFill="1" applyBorder="1" applyAlignment="1" applyProtection="1">
      <alignment vertical="center"/>
    </xf>
    <xf numFmtId="164" fontId="2" fillId="0" borderId="3" xfId="0" applyNumberFormat="1" applyFont="1" applyBorder="1" applyAlignment="1">
      <alignment vertical="center"/>
    </xf>
    <xf numFmtId="164" fontId="2" fillId="0" borderId="3" xfId="0" applyNumberFormat="1" applyFont="1" applyFill="1" applyBorder="1" applyAlignment="1" applyProtection="1">
      <alignment vertical="center"/>
    </xf>
    <xf numFmtId="0" fontId="6" fillId="0" borderId="0" xfId="0" applyFont="1"/>
    <xf numFmtId="0" fontId="7" fillId="0" borderId="0" xfId="0" applyFont="1" applyAlignment="1">
      <alignment wrapText="1"/>
    </xf>
    <xf numFmtId="0" fontId="1" fillId="0" borderId="0" xfId="0" applyFont="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top" wrapText="1"/>
    </xf>
    <xf numFmtId="164" fontId="2" fillId="0" borderId="16" xfId="0" applyNumberFormat="1" applyFont="1" applyFill="1" applyBorder="1" applyAlignment="1" applyProtection="1">
      <alignment horizontal="center" vertical="center"/>
    </xf>
    <xf numFmtId="164" fontId="2" fillId="0" borderId="17" xfId="0" applyNumberFormat="1" applyFont="1" applyFill="1" applyBorder="1" applyAlignment="1" applyProtection="1">
      <alignment horizontal="center" vertical="center"/>
    </xf>
    <xf numFmtId="164" fontId="2" fillId="0" borderId="18" xfId="0" applyNumberFormat="1" applyFont="1" applyFill="1" applyBorder="1" applyAlignment="1" applyProtection="1">
      <alignment horizontal="center" vertical="center"/>
    </xf>
    <xf numFmtId="164" fontId="1" fillId="0" borderId="3" xfId="0" applyNumberFormat="1" applyFont="1" applyBorder="1" applyAlignment="1">
      <alignment horizontal="right" vertical="center"/>
    </xf>
    <xf numFmtId="0" fontId="3" fillId="3" borderId="3" xfId="0" applyFont="1" applyFill="1" applyBorder="1" applyAlignment="1">
      <alignment horizontal="left"/>
    </xf>
    <xf numFmtId="0" fontId="1" fillId="3" borderId="3" xfId="0" applyFont="1" applyFill="1" applyBorder="1" applyAlignment="1">
      <alignment horizontal="left"/>
    </xf>
    <xf numFmtId="0" fontId="2" fillId="0" borderId="3" xfId="0" applyFont="1" applyFill="1" applyBorder="1" applyAlignment="1">
      <alignment horizontal="left" vertical="top" wrapText="1"/>
    </xf>
    <xf numFmtId="164" fontId="2" fillId="6" borderId="4" xfId="0" applyNumberFormat="1" applyFont="1" applyFill="1" applyBorder="1" applyAlignment="1">
      <alignment horizontal="left"/>
    </xf>
    <xf numFmtId="164" fontId="2" fillId="6" borderId="15" xfId="0" applyNumberFormat="1" applyFont="1" applyFill="1" applyBorder="1" applyAlignment="1">
      <alignment horizontal="left"/>
    </xf>
    <xf numFmtId="164" fontId="2" fillId="6" borderId="5" xfId="0" applyNumberFormat="1" applyFont="1" applyFill="1" applyBorder="1" applyAlignment="1">
      <alignment horizontal="left"/>
    </xf>
    <xf numFmtId="0" fontId="1" fillId="0" borderId="3" xfId="0" applyFont="1" applyBorder="1" applyAlignment="1">
      <alignment vertical="center" wrapText="1"/>
    </xf>
    <xf numFmtId="164" fontId="2" fillId="5" borderId="1" xfId="0" applyNumberFormat="1" applyFont="1" applyFill="1" applyBorder="1" applyAlignment="1">
      <alignment horizontal="left" vertical="center"/>
    </xf>
    <xf numFmtId="164" fontId="2" fillId="5" borderId="2" xfId="0" applyNumberFormat="1" applyFont="1" applyFill="1" applyBorder="1" applyAlignment="1">
      <alignment horizontal="left" vertical="center"/>
    </xf>
    <xf numFmtId="0" fontId="3" fillId="2" borderId="3" xfId="0" applyFont="1" applyFill="1" applyBorder="1" applyAlignment="1">
      <alignment horizontal="left"/>
    </xf>
    <xf numFmtId="0" fontId="1" fillId="2" borderId="3" xfId="0" applyFont="1" applyFill="1" applyBorder="1" applyAlignment="1">
      <alignment horizontal="left"/>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5" xfId="0" applyFont="1" applyBorder="1" applyAlignment="1">
      <alignment horizontal="left" vertical="top" wrapText="1"/>
    </xf>
    <xf numFmtId="0" fontId="1" fillId="0" borderId="5" xfId="0" applyFont="1" applyBorder="1" applyAlignment="1">
      <alignment horizontal="left" vertical="top" wrapText="1"/>
    </xf>
    <xf numFmtId="0" fontId="3" fillId="2"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9"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11"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4" xfId="0" applyFont="1" applyFill="1" applyBorder="1" applyAlignment="1">
      <alignment horizontal="left" vertical="top"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Medium9"/>
  <colors>
    <mruColors>
      <color rgb="FF0000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abSelected="1" topLeftCell="A37" zoomScale="80" zoomScaleNormal="80" workbookViewId="0">
      <selection activeCell="H63" sqref="H63:I63"/>
    </sheetView>
  </sheetViews>
  <sheetFormatPr defaultColWidth="9.109375" defaultRowHeight="18" x14ac:dyDescent="0.35"/>
  <cols>
    <col min="1" max="1" width="55" style="4" bestFit="1" customWidth="1"/>
    <col min="2" max="2" width="37.6640625" style="2" customWidth="1"/>
    <col min="3" max="3" width="35.6640625" style="2" customWidth="1"/>
    <col min="4" max="4" width="36.109375" style="2" customWidth="1"/>
    <col min="5" max="5" width="10.44140625" style="6" customWidth="1"/>
    <col min="6" max="6" width="9.109375" style="2"/>
    <col min="7" max="7" width="17.88671875" style="2" bestFit="1" customWidth="1"/>
    <col min="8" max="16384" width="9.109375" style="2"/>
  </cols>
  <sheetData>
    <row r="1" spans="1:5" ht="25.8" x14ac:dyDescent="0.5">
      <c r="A1" s="37" t="s">
        <v>62</v>
      </c>
      <c r="B1" s="37" t="s">
        <v>63</v>
      </c>
      <c r="E1" s="2"/>
    </row>
    <row r="2" spans="1:5" x14ac:dyDescent="0.35">
      <c r="A2" s="1" t="s">
        <v>52</v>
      </c>
      <c r="B2" s="3" t="s">
        <v>50</v>
      </c>
      <c r="E2" s="2"/>
    </row>
    <row r="3" spans="1:5" x14ac:dyDescent="0.35">
      <c r="A3" s="1" t="s">
        <v>51</v>
      </c>
      <c r="B3" s="3" t="s">
        <v>53</v>
      </c>
      <c r="E3" s="2"/>
    </row>
    <row r="4" spans="1:5" x14ac:dyDescent="0.35">
      <c r="A4" s="1" t="s">
        <v>54</v>
      </c>
      <c r="B4" s="36" t="s">
        <v>55</v>
      </c>
      <c r="E4" s="2"/>
    </row>
    <row r="5" spans="1:5" ht="18.600000000000001" thickBot="1" x14ac:dyDescent="0.4">
      <c r="E5" s="2"/>
    </row>
    <row r="6" spans="1:5" ht="28.5" customHeight="1" thickBot="1" x14ac:dyDescent="0.4">
      <c r="A6" s="38" t="s">
        <v>32</v>
      </c>
      <c r="B6" s="55"/>
      <c r="C6" s="56"/>
      <c r="E6" s="2"/>
    </row>
    <row r="7" spans="1:5" ht="21.75" customHeight="1" x14ac:dyDescent="0.35">
      <c r="B7" s="5"/>
      <c r="C7" s="5"/>
      <c r="E7" s="2"/>
    </row>
    <row r="8" spans="1:5" x14ac:dyDescent="0.35">
      <c r="A8" s="57" t="s">
        <v>0</v>
      </c>
      <c r="B8" s="58"/>
      <c r="C8" s="58"/>
      <c r="D8" s="58"/>
    </row>
    <row r="9" spans="1:5" ht="93.75" customHeight="1" x14ac:dyDescent="0.35">
      <c r="A9" s="40" t="s">
        <v>33</v>
      </c>
      <c r="B9" s="40"/>
      <c r="C9" s="40"/>
      <c r="D9" s="40"/>
    </row>
    <row r="10" spans="1:5" x14ac:dyDescent="0.35">
      <c r="A10" s="48" t="s">
        <v>56</v>
      </c>
      <c r="B10" s="49"/>
      <c r="C10" s="49"/>
      <c r="D10" s="49"/>
    </row>
    <row r="11" spans="1:5" ht="58.5" customHeight="1" x14ac:dyDescent="0.35">
      <c r="A11" s="40" t="s">
        <v>34</v>
      </c>
      <c r="B11" s="40"/>
      <c r="C11" s="40"/>
      <c r="D11" s="40"/>
    </row>
    <row r="12" spans="1:5" x14ac:dyDescent="0.35">
      <c r="A12" s="59" t="s">
        <v>67</v>
      </c>
      <c r="B12" s="59"/>
      <c r="C12" s="59"/>
      <c r="D12" s="7">
        <v>8</v>
      </c>
    </row>
    <row r="13" spans="1:5" x14ac:dyDescent="0.35">
      <c r="A13" s="60" t="s">
        <v>68</v>
      </c>
      <c r="B13" s="61"/>
      <c r="C13" s="62"/>
      <c r="D13" s="7">
        <v>10</v>
      </c>
    </row>
    <row r="14" spans="1:5" x14ac:dyDescent="0.35">
      <c r="A14" s="59" t="s">
        <v>69</v>
      </c>
      <c r="B14" s="59"/>
      <c r="C14" s="59"/>
      <c r="D14" s="7">
        <v>575</v>
      </c>
    </row>
    <row r="15" spans="1:5" x14ac:dyDescent="0.35">
      <c r="A15" s="60" t="s">
        <v>66</v>
      </c>
      <c r="B15" s="61"/>
      <c r="C15" s="62"/>
      <c r="D15" s="7">
        <v>22000</v>
      </c>
    </row>
    <row r="16" spans="1:5" x14ac:dyDescent="0.35">
      <c r="A16" s="40" t="s">
        <v>35</v>
      </c>
      <c r="B16" s="40"/>
      <c r="C16" s="40"/>
      <c r="D16" s="8">
        <v>8</v>
      </c>
    </row>
    <row r="17" spans="1:5" x14ac:dyDescent="0.35">
      <c r="A17" s="40" t="s">
        <v>59</v>
      </c>
      <c r="B17" s="40"/>
      <c r="C17" s="40"/>
      <c r="D17" s="7">
        <v>600</v>
      </c>
    </row>
    <row r="18" spans="1:5" ht="44.25" customHeight="1" x14ac:dyDescent="0.35">
      <c r="A18" s="40" t="s">
        <v>57</v>
      </c>
      <c r="B18" s="40"/>
      <c r="C18" s="40"/>
      <c r="D18" s="40"/>
    </row>
    <row r="19" spans="1:5" x14ac:dyDescent="0.35">
      <c r="A19" s="48" t="s">
        <v>1</v>
      </c>
      <c r="B19" s="49"/>
      <c r="C19" s="49"/>
      <c r="D19" s="49"/>
    </row>
    <row r="20" spans="1:5" ht="76.5" customHeight="1" x14ac:dyDescent="0.35">
      <c r="A20" s="40" t="s">
        <v>58</v>
      </c>
      <c r="B20" s="40"/>
      <c r="C20" s="40"/>
      <c r="D20" s="40"/>
    </row>
    <row r="21" spans="1:5" ht="47.25" customHeight="1" x14ac:dyDescent="0.35">
      <c r="A21" s="41" t="s">
        <v>40</v>
      </c>
      <c r="B21" s="42"/>
      <c r="C21" s="42"/>
      <c r="D21" s="43"/>
    </row>
    <row r="22" spans="1:5" ht="36" x14ac:dyDescent="0.35">
      <c r="A22" s="9" t="s">
        <v>2</v>
      </c>
      <c r="B22" s="10" t="s">
        <v>39</v>
      </c>
      <c r="C22" s="11" t="s">
        <v>36</v>
      </c>
      <c r="D22" s="10" t="s">
        <v>3</v>
      </c>
    </row>
    <row r="23" spans="1:5" ht="36" x14ac:dyDescent="0.35">
      <c r="A23" s="12" t="s">
        <v>65</v>
      </c>
      <c r="B23" s="33">
        <v>0</v>
      </c>
      <c r="C23" s="33">
        <v>0</v>
      </c>
      <c r="D23" s="34">
        <f>B23+(D12*C23*D16)</f>
        <v>0</v>
      </c>
    </row>
    <row r="24" spans="1:5" ht="36" x14ac:dyDescent="0.35">
      <c r="A24" s="12" t="s">
        <v>37</v>
      </c>
      <c r="B24" s="33">
        <v>0</v>
      </c>
      <c r="C24" s="33">
        <v>0</v>
      </c>
      <c r="D24" s="34">
        <f>B24+(D14*C24*D16)</f>
        <v>0</v>
      </c>
    </row>
    <row r="25" spans="1:5" ht="36" x14ac:dyDescent="0.35">
      <c r="A25" s="12" t="s">
        <v>38</v>
      </c>
      <c r="B25" s="35"/>
      <c r="C25" s="33">
        <v>0</v>
      </c>
      <c r="D25" s="34">
        <f>D15*C25*12*D16</f>
        <v>0</v>
      </c>
    </row>
    <row r="26" spans="1:5" x14ac:dyDescent="0.35">
      <c r="A26" s="15" t="s">
        <v>3</v>
      </c>
      <c r="B26" s="16"/>
      <c r="C26" s="16"/>
      <c r="D26" s="17">
        <f>SUM(D23:D25)</f>
        <v>0</v>
      </c>
    </row>
    <row r="27" spans="1:5" x14ac:dyDescent="0.35">
      <c r="A27" s="48" t="s">
        <v>4</v>
      </c>
      <c r="B27" s="49"/>
      <c r="C27" s="49"/>
      <c r="D27" s="49"/>
    </row>
    <row r="28" spans="1:5" ht="97.5" customHeight="1" x14ac:dyDescent="0.35">
      <c r="A28" s="40" t="s">
        <v>42</v>
      </c>
      <c r="B28" s="40"/>
      <c r="C28" s="40"/>
      <c r="D28" s="40"/>
    </row>
    <row r="29" spans="1:5" ht="74.25" customHeight="1" x14ac:dyDescent="0.35">
      <c r="A29" s="41" t="s">
        <v>72</v>
      </c>
      <c r="B29" s="42"/>
      <c r="C29" s="42"/>
      <c r="D29" s="43"/>
    </row>
    <row r="30" spans="1:5" x14ac:dyDescent="0.35">
      <c r="A30" s="9" t="s">
        <v>5</v>
      </c>
      <c r="B30" s="10" t="s">
        <v>6</v>
      </c>
      <c r="C30" s="10" t="s">
        <v>7</v>
      </c>
      <c r="D30" s="10" t="s">
        <v>3</v>
      </c>
    </row>
    <row r="31" spans="1:5" x14ac:dyDescent="0.35">
      <c r="A31" s="18" t="s">
        <v>41</v>
      </c>
      <c r="B31" s="13">
        <v>0</v>
      </c>
      <c r="C31" s="13">
        <v>0</v>
      </c>
      <c r="D31" s="14">
        <f>B31+(C31*$D$16)</f>
        <v>0</v>
      </c>
      <c r="E31" s="19"/>
    </row>
    <row r="32" spans="1:5" x14ac:dyDescent="0.35">
      <c r="A32" s="18" t="s">
        <v>60</v>
      </c>
      <c r="B32" s="13">
        <v>0</v>
      </c>
      <c r="C32" s="13">
        <v>0</v>
      </c>
      <c r="D32" s="14">
        <f>B32+(C32*$D$16)</f>
        <v>0</v>
      </c>
      <c r="E32" s="19"/>
    </row>
    <row r="33" spans="1:5" x14ac:dyDescent="0.35">
      <c r="A33" s="18" t="s">
        <v>61</v>
      </c>
      <c r="B33" s="13">
        <v>0</v>
      </c>
      <c r="C33" s="13">
        <v>0</v>
      </c>
      <c r="D33" s="14">
        <f>B33+(C33*$D$16)</f>
        <v>0</v>
      </c>
      <c r="E33" s="19"/>
    </row>
    <row r="34" spans="1:5" x14ac:dyDescent="0.35">
      <c r="A34" s="51" t="s">
        <v>71</v>
      </c>
      <c r="B34" s="52"/>
      <c r="C34" s="52"/>
      <c r="D34" s="53"/>
    </row>
    <row r="35" spans="1:5" x14ac:dyDescent="0.35">
      <c r="A35" s="20" t="s">
        <v>19</v>
      </c>
      <c r="B35" s="13">
        <v>0</v>
      </c>
      <c r="C35" s="13">
        <v>0</v>
      </c>
      <c r="D35" s="14">
        <f>B35+(C35*$D$16)</f>
        <v>0</v>
      </c>
    </row>
    <row r="36" spans="1:5" x14ac:dyDescent="0.35">
      <c r="A36" s="20" t="s">
        <v>19</v>
      </c>
      <c r="B36" s="13">
        <v>0</v>
      </c>
      <c r="C36" s="13">
        <v>0</v>
      </c>
      <c r="D36" s="14">
        <f>B36+(C36*$D$16)</f>
        <v>0</v>
      </c>
    </row>
    <row r="37" spans="1:5" x14ac:dyDescent="0.35">
      <c r="A37" s="20" t="s">
        <v>19</v>
      </c>
      <c r="B37" s="13">
        <v>0</v>
      </c>
      <c r="C37" s="13">
        <v>0</v>
      </c>
      <c r="D37" s="14">
        <f>B37+(C37*$D$16)</f>
        <v>0</v>
      </c>
    </row>
    <row r="38" spans="1:5" x14ac:dyDescent="0.35">
      <c r="A38" s="20" t="s">
        <v>19</v>
      </c>
      <c r="B38" s="13">
        <v>0</v>
      </c>
      <c r="C38" s="13">
        <v>0</v>
      </c>
      <c r="D38" s="14">
        <f>B38+(C38*$D$16)</f>
        <v>0</v>
      </c>
    </row>
    <row r="39" spans="1:5" x14ac:dyDescent="0.35">
      <c r="A39" s="15" t="s">
        <v>3</v>
      </c>
      <c r="B39" s="21"/>
      <c r="C39" s="21"/>
      <c r="D39" s="17">
        <f>SUM(D31:D38)</f>
        <v>0</v>
      </c>
    </row>
    <row r="40" spans="1:5" ht="20.399999999999999" x14ac:dyDescent="0.35">
      <c r="A40" s="48" t="s">
        <v>23</v>
      </c>
      <c r="B40" s="49"/>
      <c r="C40" s="49"/>
      <c r="D40" s="49"/>
      <c r="E40" s="22"/>
    </row>
    <row r="41" spans="1:5" ht="114" customHeight="1" x14ac:dyDescent="0.35">
      <c r="A41" s="50" t="s">
        <v>64</v>
      </c>
      <c r="B41" s="50"/>
      <c r="C41" s="50"/>
      <c r="D41" s="50"/>
    </row>
    <row r="42" spans="1:5" x14ac:dyDescent="0.35">
      <c r="A42" s="9" t="s">
        <v>24</v>
      </c>
      <c r="B42" s="23" t="s">
        <v>20</v>
      </c>
      <c r="C42" s="24" t="s">
        <v>21</v>
      </c>
      <c r="D42" s="10" t="s">
        <v>22</v>
      </c>
    </row>
    <row r="43" spans="1:5" x14ac:dyDescent="0.35">
      <c r="A43" s="25" t="s">
        <v>43</v>
      </c>
      <c r="B43" s="26">
        <v>0</v>
      </c>
      <c r="C43" s="13">
        <v>0</v>
      </c>
      <c r="D43" s="14">
        <f>B43*C43*12</f>
        <v>0</v>
      </c>
    </row>
    <row r="44" spans="1:5" x14ac:dyDescent="0.35">
      <c r="A44" s="25" t="s">
        <v>44</v>
      </c>
      <c r="B44" s="26">
        <v>0</v>
      </c>
      <c r="C44" s="13">
        <v>0</v>
      </c>
      <c r="D44" s="14">
        <f>B44*C44*12</f>
        <v>0</v>
      </c>
    </row>
    <row r="45" spans="1:5" x14ac:dyDescent="0.35">
      <c r="A45" s="15" t="s">
        <v>25</v>
      </c>
      <c r="B45" s="21"/>
      <c r="C45" s="21"/>
      <c r="D45" s="17">
        <f>(D43+D44)*D16</f>
        <v>0</v>
      </c>
    </row>
    <row r="46" spans="1:5" x14ac:dyDescent="0.35">
      <c r="A46" s="48" t="s">
        <v>8</v>
      </c>
      <c r="B46" s="49"/>
      <c r="C46" s="49"/>
      <c r="D46" s="49"/>
    </row>
    <row r="47" spans="1:5" x14ac:dyDescent="0.35">
      <c r="A47" s="40" t="s">
        <v>18</v>
      </c>
      <c r="B47" s="40"/>
      <c r="C47" s="40"/>
      <c r="D47" s="40"/>
    </row>
    <row r="48" spans="1:5" x14ac:dyDescent="0.35">
      <c r="A48" s="23" t="s">
        <v>9</v>
      </c>
      <c r="B48" s="23" t="s">
        <v>48</v>
      </c>
      <c r="C48" s="24" t="s">
        <v>47</v>
      </c>
      <c r="D48" s="10" t="s">
        <v>3</v>
      </c>
    </row>
    <row r="49" spans="1:4" x14ac:dyDescent="0.35">
      <c r="A49" s="25" t="s">
        <v>45</v>
      </c>
      <c r="B49" s="27"/>
      <c r="C49" s="13">
        <v>0</v>
      </c>
      <c r="D49" s="14">
        <f>B49*C49</f>
        <v>0</v>
      </c>
    </row>
    <row r="50" spans="1:4" x14ac:dyDescent="0.35">
      <c r="A50" s="25" t="s">
        <v>46</v>
      </c>
      <c r="B50" s="27"/>
      <c r="C50" s="13">
        <v>0</v>
      </c>
      <c r="D50" s="14">
        <f>B50*C50</f>
        <v>0</v>
      </c>
    </row>
    <row r="51" spans="1:4" x14ac:dyDescent="0.35">
      <c r="A51" s="54" t="s">
        <v>3</v>
      </c>
      <c r="B51" s="54"/>
      <c r="C51" s="25"/>
      <c r="D51" s="17">
        <f>SUM(D49:D50)</f>
        <v>0</v>
      </c>
    </row>
    <row r="52" spans="1:4" x14ac:dyDescent="0.35">
      <c r="A52" s="48" t="s">
        <v>10</v>
      </c>
      <c r="B52" s="49"/>
      <c r="C52" s="49"/>
      <c r="D52" s="49"/>
    </row>
    <row r="53" spans="1:4" ht="59.25" customHeight="1" x14ac:dyDescent="0.35">
      <c r="A53" s="40" t="s">
        <v>70</v>
      </c>
      <c r="B53" s="40"/>
      <c r="C53" s="40"/>
      <c r="D53" s="40"/>
    </row>
    <row r="54" spans="1:4" x14ac:dyDescent="0.35">
      <c r="A54" s="23" t="s">
        <v>11</v>
      </c>
      <c r="B54" s="24" t="s">
        <v>12</v>
      </c>
      <c r="C54" s="24" t="s">
        <v>49</v>
      </c>
      <c r="D54" s="10" t="s">
        <v>3</v>
      </c>
    </row>
    <row r="55" spans="1:4" x14ac:dyDescent="0.35">
      <c r="A55" s="39" t="s">
        <v>13</v>
      </c>
      <c r="B55" s="13">
        <v>0.01</v>
      </c>
      <c r="C55" s="44">
        <f>SUM(B55:B59)/COUNTIF(B55:B59,"&gt;0")</f>
        <v>0.01</v>
      </c>
      <c r="D55" s="47">
        <f>C55*D17</f>
        <v>6</v>
      </c>
    </row>
    <row r="56" spans="1:4" x14ac:dyDescent="0.35">
      <c r="A56" s="39" t="s">
        <v>14</v>
      </c>
      <c r="B56" s="13">
        <v>0</v>
      </c>
      <c r="C56" s="45"/>
      <c r="D56" s="47"/>
    </row>
    <row r="57" spans="1:4" x14ac:dyDescent="0.35">
      <c r="A57" s="39" t="s">
        <v>15</v>
      </c>
      <c r="B57" s="13">
        <v>0</v>
      </c>
      <c r="C57" s="45"/>
      <c r="D57" s="47"/>
    </row>
    <row r="58" spans="1:4" x14ac:dyDescent="0.35">
      <c r="A58" s="39" t="s">
        <v>17</v>
      </c>
      <c r="B58" s="13">
        <v>0</v>
      </c>
      <c r="C58" s="45"/>
      <c r="D58" s="47"/>
    </row>
    <row r="59" spans="1:4" x14ac:dyDescent="0.35">
      <c r="A59" s="39" t="s">
        <v>16</v>
      </c>
      <c r="B59" s="13">
        <v>0</v>
      </c>
      <c r="C59" s="46"/>
      <c r="D59" s="47"/>
    </row>
    <row r="60" spans="1:4" x14ac:dyDescent="0.35">
      <c r="A60" s="28" t="s">
        <v>26</v>
      </c>
      <c r="B60" s="29"/>
      <c r="C60" s="30"/>
      <c r="D60" s="31">
        <f>SUM(D26+D39+D45+D51+D55)</f>
        <v>6</v>
      </c>
    </row>
    <row r="61" spans="1:4" x14ac:dyDescent="0.35">
      <c r="A61" s="32" t="s">
        <v>27</v>
      </c>
    </row>
    <row r="63" spans="1:4" ht="14.25" customHeight="1" x14ac:dyDescent="0.35">
      <c r="A63" s="63" t="s">
        <v>28</v>
      </c>
      <c r="B63" s="64" t="s">
        <v>74</v>
      </c>
      <c r="C63" s="65"/>
    </row>
    <row r="64" spans="1:4" ht="15" customHeight="1" x14ac:dyDescent="0.35">
      <c r="A64" s="63"/>
      <c r="B64" s="66"/>
      <c r="C64" s="67"/>
    </row>
    <row r="65" spans="1:3" ht="15" customHeight="1" x14ac:dyDescent="0.35">
      <c r="A65" s="74" t="s">
        <v>31</v>
      </c>
      <c r="B65" s="64"/>
      <c r="C65" s="65"/>
    </row>
    <row r="66" spans="1:3" ht="15" customHeight="1" x14ac:dyDescent="0.35">
      <c r="A66" s="75"/>
      <c r="B66" s="66"/>
      <c r="C66" s="67"/>
    </row>
    <row r="67" spans="1:3" ht="14.25" customHeight="1" x14ac:dyDescent="0.35">
      <c r="A67" s="63" t="s">
        <v>29</v>
      </c>
      <c r="B67" s="64"/>
      <c r="C67" s="65"/>
    </row>
    <row r="68" spans="1:3" ht="15" customHeight="1" x14ac:dyDescent="0.35">
      <c r="A68" s="63"/>
      <c r="B68" s="66"/>
      <c r="C68" s="67"/>
    </row>
    <row r="69" spans="1:3" ht="15" customHeight="1" x14ac:dyDescent="0.35">
      <c r="A69" s="74" t="s">
        <v>73</v>
      </c>
      <c r="B69" s="64" t="s">
        <v>75</v>
      </c>
      <c r="C69" s="65"/>
    </row>
    <row r="70" spans="1:3" ht="15" customHeight="1" x14ac:dyDescent="0.35">
      <c r="A70" s="75"/>
      <c r="B70" s="66"/>
      <c r="C70" s="67"/>
    </row>
    <row r="71" spans="1:3" ht="14.25" customHeight="1" x14ac:dyDescent="0.35">
      <c r="A71" s="63" t="s">
        <v>30</v>
      </c>
      <c r="B71" s="68"/>
      <c r="C71" s="69"/>
    </row>
    <row r="72" spans="1:3" ht="14.25" customHeight="1" x14ac:dyDescent="0.35">
      <c r="A72" s="63"/>
      <c r="B72" s="70"/>
      <c r="C72" s="71"/>
    </row>
    <row r="73" spans="1:3" ht="14.25" customHeight="1" x14ac:dyDescent="0.35">
      <c r="A73" s="63"/>
      <c r="B73" s="70"/>
      <c r="C73" s="71"/>
    </row>
    <row r="74" spans="1:3" ht="14.25" customHeight="1" x14ac:dyDescent="0.35">
      <c r="A74" s="63"/>
      <c r="B74" s="70"/>
      <c r="C74" s="71"/>
    </row>
    <row r="75" spans="1:3" ht="15" customHeight="1" x14ac:dyDescent="0.35">
      <c r="A75" s="63"/>
      <c r="B75" s="72"/>
      <c r="C75" s="73"/>
    </row>
  </sheetData>
  <sheetProtection algorithmName="SHA-512" hashValue="SeVg7xEq89n9/aExMnGEafOWagkKu8aJvI7Vibjjja8YnnVysr6BmnfKWqXGr4UnEu4NCXFEQ7q/K5ia9cICGw==" saltValue="HWBgjIKc69noSjlhcw0WJg==" spinCount="100000" sheet="1" objects="1" scenarios="1"/>
  <protectedRanges>
    <protectedRange sqref="B63:C75" name="Bereik9"/>
    <protectedRange sqref="B55:B59" name="Bereik8"/>
    <protectedRange sqref="B49:C50" name="Bereik7"/>
    <protectedRange sqref="B43:C44" name="Bereik6"/>
    <protectedRange sqref="A35:C38" name="Bereik5"/>
    <protectedRange sqref="B31:C33" name="Bereik4"/>
    <protectedRange sqref="C25" name="Bereik3"/>
    <protectedRange sqref="B23:C24" name="Bereik2"/>
    <protectedRange sqref="B6" name="Bereik1"/>
  </protectedRanges>
  <mergeCells count="38">
    <mergeCell ref="A71:A75"/>
    <mergeCell ref="B63:C64"/>
    <mergeCell ref="B65:C66"/>
    <mergeCell ref="B67:C68"/>
    <mergeCell ref="B71:C75"/>
    <mergeCell ref="A65:A66"/>
    <mergeCell ref="A63:A64"/>
    <mergeCell ref="A67:A68"/>
    <mergeCell ref="A69:A70"/>
    <mergeCell ref="B69:C70"/>
    <mergeCell ref="A17:C17"/>
    <mergeCell ref="A18:D18"/>
    <mergeCell ref="A12:C12"/>
    <mergeCell ref="A16:C16"/>
    <mergeCell ref="A19:D19"/>
    <mergeCell ref="A14:C14"/>
    <mergeCell ref="A15:C15"/>
    <mergeCell ref="A13:C13"/>
    <mergeCell ref="B6:C6"/>
    <mergeCell ref="A8:D8"/>
    <mergeCell ref="A10:D10"/>
    <mergeCell ref="A9:D9"/>
    <mergeCell ref="A11:D11"/>
    <mergeCell ref="A20:D20"/>
    <mergeCell ref="A21:D21"/>
    <mergeCell ref="A29:D29"/>
    <mergeCell ref="C55:C59"/>
    <mergeCell ref="D55:D59"/>
    <mergeCell ref="A27:D27"/>
    <mergeCell ref="A28:D28"/>
    <mergeCell ref="A46:D46"/>
    <mergeCell ref="A47:D47"/>
    <mergeCell ref="A40:D40"/>
    <mergeCell ref="A41:D41"/>
    <mergeCell ref="A34:D34"/>
    <mergeCell ref="A51:B51"/>
    <mergeCell ref="A52:D52"/>
    <mergeCell ref="A53:D53"/>
  </mergeCells>
  <pageMargins left="0.7" right="0.7" top="0.75" bottom="0.75" header="0.3" footer="0.3"/>
  <pageSetup paperSize="9" scale="60" orientation="landscape" r:id="rId1"/>
  <rowBreaks count="2" manualBreakCount="2">
    <brk id="26" max="16383" man="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A3490B9E8D34F94260F13349A4B11" ma:contentTypeVersion="11" ma:contentTypeDescription="Een nieuw document maken." ma:contentTypeScope="" ma:versionID="e5c0633b413b6ac12859ef14ca9a8a6c">
  <xsd:schema xmlns:xsd="http://www.w3.org/2001/XMLSchema" xmlns:xs="http://www.w3.org/2001/XMLSchema" xmlns:p="http://schemas.microsoft.com/office/2006/metadata/properties" xmlns:ns3="a3aa1d29-5dd9-4cd4-974b-5b3e31c6d8f7" xmlns:ns4="8ad6875d-c1f7-4c47-a5b3-43f8066812fd" targetNamespace="http://schemas.microsoft.com/office/2006/metadata/properties" ma:root="true" ma:fieldsID="bf68e8dcdb4487236e030b5642d5aeb0" ns3:_="" ns4:_="">
    <xsd:import namespace="a3aa1d29-5dd9-4cd4-974b-5b3e31c6d8f7"/>
    <xsd:import namespace="8ad6875d-c1f7-4c47-a5b3-43f8066812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a1d29-5dd9-4cd4-974b-5b3e31c6d8f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d6875d-c1f7-4c47-a5b3-43f8066812f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20DEB2-E423-4F55-8A33-6E870F9554BB}">
  <ds:schemaRefs>
    <ds:schemaRef ds:uri="http://schemas.microsoft.com/sharepoint/v3/contenttype/forms"/>
  </ds:schemaRefs>
</ds:datastoreItem>
</file>

<file path=customXml/itemProps2.xml><?xml version="1.0" encoding="utf-8"?>
<ds:datastoreItem xmlns:ds="http://schemas.openxmlformats.org/officeDocument/2006/customXml" ds:itemID="{829B2632-17A2-4FCB-AB49-8026F76D3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a1d29-5dd9-4cd4-974b-5b3e31c6d8f7"/>
    <ds:schemaRef ds:uri="8ad6875d-c1f7-4c47-a5b3-43f806681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A8F249-05A0-495F-A81B-B818A2820E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2022-05-20T09:59:49Z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0x010100F22A3490B9E8D34F94260F13349A4B11</vt:lpwstr>
  </property>
</Properties>
</file>