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codeName="ThisWorkbook" autoCompressPictures="0" defaultThemeVersion="124226"/>
  <mc:AlternateContent xmlns:mc="http://schemas.openxmlformats.org/markup-compatibility/2006">
    <mc:Choice Requires="x15">
      <x15ac:absPath xmlns:x15ac="http://schemas.microsoft.com/office/spreadsheetml/2010/11/ac" url="https://ingenionnl.sharepoint.com/sites/SP-Projecten/Shared Documents/Telecom Visie/SON EA Telefonie/Gepubliceerd/"/>
    </mc:Choice>
  </mc:AlternateContent>
  <xr:revisionPtr revIDLastSave="0" documentId="8_{DBF6AEFD-A602-4827-B960-81A0F101489F}" xr6:coauthVersionLast="47" xr6:coauthVersionMax="47" xr10:uidLastSave="{00000000-0000-0000-0000-000000000000}"/>
  <bookViews>
    <workbookView xWindow="-28920" yWindow="-120" windowWidth="29040" windowHeight="15720" tabRatio="852" xr2:uid="{00000000-000D-0000-FFFF-FFFF00000000}"/>
  </bookViews>
  <sheets>
    <sheet name="Dashboard totale kosten" sheetId="32" r:id="rId1"/>
    <sheet name="Invulformulier mobiel" sheetId="17" r:id="rId2"/>
    <sheet name="Invulformulier vast" sheetId="11" r:id="rId3"/>
    <sheet name="Invulformulier telefonie funct." sheetId="30" r:id="rId4"/>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0" i="30" l="1"/>
  <c r="J10" i="30"/>
  <c r="F10" i="30"/>
  <c r="H10" i="30" s="1"/>
  <c r="J14" i="30"/>
  <c r="L14" i="30" s="1"/>
  <c r="F14" i="30"/>
  <c r="H14" i="30" s="1"/>
  <c r="J13" i="30"/>
  <c r="L13" i="30" s="1"/>
  <c r="F13" i="30"/>
  <c r="H13" i="30" s="1"/>
  <c r="F23" i="11" l="1"/>
  <c r="F21" i="17" l="1"/>
  <c r="H21" i="17" s="1"/>
  <c r="F18" i="30" l="1"/>
  <c r="H18" i="30" s="1"/>
  <c r="J28" i="30" l="1"/>
  <c r="L28" i="30" s="1"/>
  <c r="F28" i="30"/>
  <c r="H28" i="30" s="1"/>
  <c r="J27" i="30"/>
  <c r="L27" i="30" s="1"/>
  <c r="F27" i="30"/>
  <c r="H27" i="30" s="1"/>
  <c r="J26" i="30"/>
  <c r="L26" i="30" s="1"/>
  <c r="F26" i="30"/>
  <c r="H26" i="30" s="1"/>
  <c r="J9" i="30"/>
  <c r="L9" i="30" s="1"/>
  <c r="F9" i="30"/>
  <c r="H9" i="30" s="1"/>
  <c r="F23" i="30"/>
  <c r="H23" i="30" s="1"/>
  <c r="H28" i="17" l="1"/>
  <c r="H23" i="11"/>
  <c r="H6" i="11"/>
  <c r="H7" i="11"/>
  <c r="H8" i="11"/>
  <c r="H9" i="11"/>
  <c r="H5" i="11"/>
  <c r="D29" i="17"/>
  <c r="B6" i="32" l="1"/>
  <c r="F21" i="30" l="1"/>
  <c r="J23" i="30" l="1"/>
  <c r="H24" i="11"/>
  <c r="H5" i="17" l="1"/>
  <c r="H13" i="17"/>
  <c r="H12" i="17"/>
  <c r="H11" i="17"/>
  <c r="H10" i="17"/>
  <c r="H9" i="17"/>
  <c r="H6" i="17"/>
  <c r="H7" i="17"/>
  <c r="H8" i="17"/>
  <c r="F7" i="30" l="1"/>
  <c r="H7" i="30" s="1"/>
  <c r="F8" i="30"/>
  <c r="H8" i="30" s="1"/>
  <c r="F12" i="30"/>
  <c r="H12" i="30" s="1"/>
  <c r="F16" i="30"/>
  <c r="H16" i="30" s="1"/>
  <c r="F17" i="30"/>
  <c r="H17" i="30" s="1"/>
  <c r="F19" i="30"/>
  <c r="H19" i="30" s="1"/>
  <c r="H21" i="30"/>
  <c r="F25" i="30"/>
  <c r="H25" i="30" s="1"/>
  <c r="J7" i="30"/>
  <c r="L7" i="30" s="1"/>
  <c r="J8" i="30"/>
  <c r="L8" i="30" s="1"/>
  <c r="J12" i="30"/>
  <c r="L12" i="30" s="1"/>
  <c r="L23" i="30"/>
  <c r="J25" i="30"/>
  <c r="L25" i="30" s="1"/>
  <c r="F19" i="17"/>
  <c r="H19" i="17" s="1"/>
  <c r="F20" i="17"/>
  <c r="H20" i="17" s="1"/>
  <c r="C8" i="32"/>
  <c r="F17" i="11"/>
  <c r="H17" i="11" s="1"/>
  <c r="F16" i="11"/>
  <c r="H16" i="11" s="1"/>
  <c r="F15" i="11"/>
  <c r="H15" i="11" s="1"/>
  <c r="H29" i="17"/>
  <c r="H22" i="17" l="1"/>
  <c r="H18" i="11"/>
  <c r="L30" i="30"/>
  <c r="D7" i="32" s="1"/>
  <c r="C7" i="32" l="1"/>
  <c r="H26" i="11"/>
  <c r="H30" i="30"/>
  <c r="B7" i="32"/>
  <c r="H31" i="17"/>
  <c r="H24" i="17"/>
  <c r="H10" i="11"/>
  <c r="B8" i="32"/>
  <c r="H32" i="30" l="1"/>
  <c r="D8" i="32"/>
  <c r="D9" i="32" s="1"/>
  <c r="C6" i="32"/>
  <c r="C9" i="32" s="1"/>
  <c r="B9" i="32"/>
  <c r="B11" i="32" l="1"/>
</calcChain>
</file>

<file path=xl/sharedStrings.xml><?xml version="1.0" encoding="utf-8"?>
<sst xmlns="http://schemas.openxmlformats.org/spreadsheetml/2006/main" count="240" uniqueCount="111">
  <si>
    <t>Totale kosten over 4 jaar per onderdeel</t>
  </si>
  <si>
    <t>Mobiel</t>
  </si>
  <si>
    <t>Vast</t>
  </si>
  <si>
    <t>Telefonie functionaliteit</t>
  </si>
  <si>
    <t>Gesprekskosten</t>
  </si>
  <si>
    <t>Vaste Kosten (operationeel)</t>
  </si>
  <si>
    <t>Eenmalige kosten / investeringskosten</t>
  </si>
  <si>
    <t>Opmerkingen:</t>
  </si>
  <si>
    <t>Graag kolommen aanvullen indien zaken ontbreken die wel onderdeel uitmaken van uw inschrijving</t>
  </si>
  <si>
    <t>Graag in het invulformulier "telefonie functionaliteit" bij gunninscriteria de gevraagde zaken in de witte velden invullen. Deze maken geen onderdeel uit van de totale kosten waarop uw inschrijving wordt beoordeeld.</t>
  </si>
  <si>
    <t xml:space="preserve">Afhankelijk van de soort inschrijving, kan het zijn dat bepaalde onderdelen in de invulformulieren niet van toepassing zijn. Inschrijver wordt dan verzocht om deze velden leeg te laten. </t>
  </si>
  <si>
    <t xml:space="preserve">Alle genoemde prijzen zijn exclusief BTW. </t>
  </si>
  <si>
    <t>Ondertekening tekenbevoegde</t>
  </si>
  <si>
    <t>Naam:</t>
  </si>
  <si>
    <t>Functie:</t>
  </si>
  <si>
    <t>Plaats:</t>
  </si>
  <si>
    <t xml:space="preserve"> </t>
  </si>
  <si>
    <t>Datum:</t>
  </si>
  <si>
    <t>Totale kosten mobiele telefonie</t>
  </si>
  <si>
    <t>A. Gesprekskosten:</t>
  </si>
  <si>
    <t>Aantal</t>
  </si>
  <si>
    <t xml:space="preserve">Gespreks duur (min/MB) </t>
  </si>
  <si>
    <t>Start tarief</t>
  </si>
  <si>
    <t>Minuut/MB  tarief</t>
  </si>
  <si>
    <t>Totaal bruto per jaar</t>
  </si>
  <si>
    <t>Korting %</t>
  </si>
  <si>
    <t>Totaal netto per jaar</t>
  </si>
  <si>
    <t>Bellen naar vaste nummers</t>
  </si>
  <si>
    <t xml:space="preserve">N.v.t. </t>
  </si>
  <si>
    <t>Flatfee</t>
  </si>
  <si>
    <t>N.v.t.</t>
  </si>
  <si>
    <t>Bellen naar mobiele nummers</t>
  </si>
  <si>
    <t>Bellen naar het buitenland EU</t>
  </si>
  <si>
    <t>Gesprekken ontvangen in buitenland EU</t>
  </si>
  <si>
    <t>SMS Nederland</t>
  </si>
  <si>
    <t>SMS buiten Nederland EU met uitzondering van betaaldiensten</t>
  </si>
  <si>
    <t>Data nationaal</t>
  </si>
  <si>
    <t xml:space="preserve">Data roaming EU </t>
  </si>
  <si>
    <t>Voicemail</t>
  </si>
  <si>
    <t>Totale gesprekskosten</t>
  </si>
  <si>
    <t>B. Vaste kosten:</t>
  </si>
  <si>
    <t>Per maand</t>
  </si>
  <si>
    <t>Spraak abonnement</t>
  </si>
  <si>
    <t>Totaal vaste kosten</t>
  </si>
  <si>
    <t>Totale kosten</t>
  </si>
  <si>
    <t>C. Eenmalige inrichtingskosten:</t>
  </si>
  <si>
    <t>Kosten</t>
  </si>
  <si>
    <t xml:space="preserve">Totaal netto eenmalig </t>
  </si>
  <si>
    <t>Indien van toepassing door leverancier in te vullen</t>
  </si>
  <si>
    <t>Totale eenmalige inrichtingskosten</t>
  </si>
  <si>
    <t>Totale kosten voor 4 jaar  (voor direct vergelijk)</t>
  </si>
  <si>
    <t>Totale kosten vaste telefonie</t>
  </si>
  <si>
    <t>Gespreks duur (min)</t>
  </si>
  <si>
    <t>Minuut tarief</t>
  </si>
  <si>
    <t>Bellen naar nationale nummers</t>
  </si>
  <si>
    <t>Bellen naar regionale nummers</t>
  </si>
  <si>
    <t>Bellen naar Service nummers (buiten scope)</t>
  </si>
  <si>
    <t>Volgend nummberblok 100-tal</t>
  </si>
  <si>
    <t>Totaal bruto eenmalig</t>
  </si>
  <si>
    <t>Totaal netto eenmalig</t>
  </si>
  <si>
    <t>Totaal</t>
  </si>
  <si>
    <t>Totale kosten telefonie functionaliteit</t>
  </si>
  <si>
    <t>Investering (eenmalig)</t>
  </si>
  <si>
    <t>Exploitatie (per jaar)</t>
  </si>
  <si>
    <t>Kostensoort</t>
  </si>
  <si>
    <t>Apparatuur 
/ Software</t>
  </si>
  <si>
    <t>Installatie/
Configuratie</t>
  </si>
  <si>
    <t>Totaal bruto Investering</t>
  </si>
  <si>
    <t>Totaal netto Investering</t>
  </si>
  <si>
    <t>Maandelijkse kosten per eenheid</t>
  </si>
  <si>
    <t>Eenheid / uren</t>
  </si>
  <si>
    <t>licentie</t>
  </si>
  <si>
    <t>2. Apparatuur &amp; programmatuur</t>
  </si>
  <si>
    <t>Functionele vast-mobiel integratie</t>
  </si>
  <si>
    <t>Conform Pakket van eisen</t>
  </si>
  <si>
    <t>3. Documentatie &amp; training</t>
  </si>
  <si>
    <t>Beheerdocumentatie platform (nederlands)</t>
  </si>
  <si>
    <t>hardkopie</t>
  </si>
  <si>
    <t>Handleiding functioneel beheer (nederlands)</t>
  </si>
  <si>
    <t>Training functioneel beheer en changemanagement</t>
  </si>
  <si>
    <t>4. Projectkosten</t>
  </si>
  <si>
    <t>Implementatie totale aangeboden bereikbaarheidsoplossing</t>
  </si>
  <si>
    <t>5. Operationele support kosten</t>
  </si>
  <si>
    <t>Beschikbaarheid oplossing conform SLA (inclusief gevraagde helpdesk)</t>
  </si>
  <si>
    <t>Conform SLA</t>
  </si>
  <si>
    <t>Aanvulling door leverancier</t>
  </si>
  <si>
    <t>Prijs per maand</t>
  </si>
  <si>
    <t>Toelichting op prijs 
(per medewerker/totaal/eenmalig/maandelijks)</t>
  </si>
  <si>
    <t>Mobiele data 10 Gb per gebruiker (in groepsbundel)</t>
  </si>
  <si>
    <t>Mobiele data 15 Gb per gebruiker (in groepsbundel)</t>
  </si>
  <si>
    <t>Mobiele data 20 Gb per gebruiker (in groepsbundel)</t>
  </si>
  <si>
    <t>Dashboard totale kosten Stadsbank Oost Nederland</t>
  </si>
  <si>
    <t>Data addon (groepsbundel, minimaal 6 Gb per gebruiker)</t>
  </si>
  <si>
    <t>Data only (groepsbundel, minimaal 6 Gb per gebruiker)</t>
  </si>
  <si>
    <t>SIP Trunk/connectiviteit locatie Opdrachtgever</t>
  </si>
  <si>
    <t>Nummerblok 100-tal</t>
  </si>
  <si>
    <t>IVR</t>
  </si>
  <si>
    <t>Wallboard</t>
  </si>
  <si>
    <t xml:space="preserve">Training (KCC) medewerkers </t>
  </si>
  <si>
    <t>Wensen zonder afnameverplichting</t>
  </si>
  <si>
    <t>Bovenstaande lijst aan te vullen door inschrijver</t>
  </si>
  <si>
    <t>Totale kosten over 4 jaar (totaalprijs die wordt beoordeeld)</t>
  </si>
  <si>
    <t>Profiel 4: Receptie</t>
  </si>
  <si>
    <t>Profiel 3: KCC Supervisor</t>
  </si>
  <si>
    <t>Profiel 2: KCC Agent</t>
  </si>
  <si>
    <t>Profiel 1: Mobiele gebruiker met vaste telefoniefunctionaliteiten</t>
  </si>
  <si>
    <r>
      <t>1. Profielen op basis van persona's</t>
    </r>
    <r>
      <rPr>
        <b/>
        <sz val="14"/>
        <color rgb="FFFF0000"/>
        <rFont val="Arial"/>
        <family val="2"/>
      </rPr>
      <t xml:space="preserve"> (zie PVE)</t>
    </r>
  </si>
  <si>
    <t>Alle prijzen dienen te zijn gebaseerd op eisen uit het Programma van Eisen en de overige eisen uit de Uitnodiging tot Inschrijving.</t>
  </si>
  <si>
    <r>
      <t xml:space="preserve">Deze werkmap bevat meerdere tabbladen, berekeningen en functies. Indien u gebruik wenst te maken van de gegevens uit deze werkmap raden wij u aan te werken met een kopie. De bladen zijn niet beveiligd om u in gelegenheid te stellen uw eigen berekeningen in een kopie te hanteren. </t>
    </r>
    <r>
      <rPr>
        <b/>
        <u/>
        <sz val="11"/>
        <color theme="1"/>
        <rFont val="Arial"/>
        <family val="2"/>
      </rPr>
      <t>Echter in het up te loaden document dient de Inschrijver slechts de gevraagde cellen in te vullen en verder geen wijzigingen aan te brengen in gegevens of formules, zulks op risico van het ter zijde leggen door Aanbestedende Dienst van de Inschrijving._x000D_</t>
    </r>
    <r>
      <rPr>
        <u/>
        <sz val="11"/>
        <color theme="1"/>
        <rFont val="Arial"/>
        <family val="2"/>
      </rPr>
      <t xml:space="preserve">
</t>
    </r>
  </si>
  <si>
    <t xml:space="preserve">Graag de gele cellen in te vullen in de invulformulieren. De prijstabel rekent alle totalen automatisch door.
</t>
  </si>
  <si>
    <t>6. Overige kosten (te specificeren, bijvoorbeeld benodigde CTI integraties en POC)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</si>
</sst>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43" formatCode="_ * #,##0.00_ ;_ * \-#,##0.00_ ;_ * &quot;-&quot;??_ ;_ @_ "/>
    <numFmt numFmtId="164" formatCode="_(&quot;€&quot;* #,##0.00_);_(&quot;€&quot;* \(#,##0.00\);_(&quot;€&quot;* &quot;-&quot;??_);_(@_)"/>
    <numFmt numFmtId="165" formatCode="_-&quot;€&quot;\ * #,##0.00_-;_-&quot;€&quot;\ * #,##0.00\-;_-&quot;€&quot;\ * &quot;-&quot;??_-;_-@_-"/>
    <numFmt numFmtId="166" formatCode="&quot;€&quot;\ #,##0.00"/>
    <numFmt numFmtId="167" formatCode="_ * #,##0_ ;_ * \-#,##0_ ;_ * &quot;-&quot;??_ ;_ @_ "/>
  </numFmts>
  <fonts count="45" x14ac:knownFonts="1">
    <font>
      <sz val="11"/>
      <color theme="1"/>
      <name val="Calibri"/>
      <family val="2"/>
      <scheme val="minor"/>
    </font>
    <font>
      <sz val="11"/>
      <color theme="1"/>
      <name val="Calibri"/>
      <family val="2"/>
      <scheme val="minor"/>
    </font>
    <font>
      <sz val="9"/>
      <color theme="1"/>
      <name val="Calibri"/>
      <family val="2"/>
      <scheme val="minor"/>
    </font>
    <font>
      <sz val="14"/>
      <color theme="1"/>
      <name val="Calibri"/>
      <family val="2"/>
      <scheme val="minor"/>
    </font>
    <font>
      <b/>
      <sz val="9"/>
      <color theme="1"/>
      <name val="Arial"/>
      <family val="2"/>
    </font>
    <font>
      <sz val="9"/>
      <color theme="1"/>
      <name val="Arial"/>
      <family val="2"/>
    </font>
    <font>
      <sz val="9"/>
      <name val="Arial"/>
      <family val="2"/>
    </font>
    <font>
      <b/>
      <sz val="9"/>
      <color theme="0"/>
      <name val="Arial"/>
      <family val="2"/>
    </font>
    <font>
      <b/>
      <sz val="11"/>
      <color theme="1"/>
      <name val="Calibri"/>
      <family val="2"/>
      <scheme val="minor"/>
    </font>
    <font>
      <u/>
      <sz val="11"/>
      <color theme="10"/>
      <name val="Calibri"/>
      <family val="2"/>
      <scheme val="minor"/>
    </font>
    <font>
      <u/>
      <sz val="11"/>
      <color theme="11"/>
      <name val="Calibri"/>
      <family val="2"/>
      <scheme val="minor"/>
    </font>
    <font>
      <sz val="10"/>
      <name val="Arial"/>
      <family val="2"/>
    </font>
    <font>
      <b/>
      <sz val="9"/>
      <name val="Arial"/>
      <family val="2"/>
    </font>
    <font>
      <b/>
      <sz val="14"/>
      <color indexed="8"/>
      <name val="Arial"/>
      <family val="2"/>
    </font>
    <font>
      <sz val="14"/>
      <name val="Arial"/>
      <family val="2"/>
    </font>
    <font>
      <sz val="14"/>
      <color indexed="8"/>
      <name val="Arial"/>
      <family val="2"/>
    </font>
    <font>
      <b/>
      <sz val="14"/>
      <color indexed="8"/>
      <name val="Calibri"/>
      <family val="2"/>
    </font>
    <font>
      <sz val="11"/>
      <name val="Arial"/>
      <family val="2"/>
    </font>
    <font>
      <sz val="11"/>
      <color indexed="8"/>
      <name val="Arial"/>
      <family val="2"/>
    </font>
    <font>
      <b/>
      <sz val="11"/>
      <color indexed="8"/>
      <name val="Arial"/>
      <family val="2"/>
    </font>
    <font>
      <b/>
      <sz val="9"/>
      <color indexed="8"/>
      <name val="Arial"/>
      <family val="2"/>
    </font>
    <font>
      <sz val="9"/>
      <color theme="2" tint="-0.89999084444715716"/>
      <name val="Arial"/>
      <family val="2"/>
    </font>
    <font>
      <sz val="9"/>
      <color indexed="8"/>
      <name val="Arial"/>
      <family val="2"/>
    </font>
    <font>
      <sz val="11"/>
      <color indexed="8"/>
      <name val="Calibri"/>
      <family val="2"/>
    </font>
    <font>
      <sz val="9"/>
      <color indexed="8"/>
      <name val="Calibri"/>
      <family val="2"/>
    </font>
    <font>
      <b/>
      <sz val="9"/>
      <color theme="1" tint="4.9989318521683403E-2"/>
      <name val="Arial"/>
      <family val="2"/>
    </font>
    <font>
      <b/>
      <sz val="9"/>
      <color indexed="9"/>
      <name val="Arial"/>
      <family val="2"/>
    </font>
    <font>
      <b/>
      <sz val="12"/>
      <color theme="1"/>
      <name val="Arial"/>
      <family val="2"/>
    </font>
    <font>
      <sz val="12"/>
      <color theme="1"/>
      <name val="Arial"/>
      <family val="2"/>
    </font>
    <font>
      <b/>
      <sz val="12"/>
      <color theme="2" tint="-0.89999084444715716"/>
      <name val="Arial"/>
      <family val="2"/>
    </font>
    <font>
      <b/>
      <sz val="24"/>
      <color theme="1"/>
      <name val="Calibri"/>
      <family val="2"/>
      <scheme val="minor"/>
    </font>
    <font>
      <sz val="24"/>
      <color theme="1"/>
      <name val="Calibri"/>
      <family val="2"/>
      <scheme val="minor"/>
    </font>
    <font>
      <b/>
      <sz val="20"/>
      <color theme="1"/>
      <name val="Arial"/>
      <family val="2"/>
    </font>
    <font>
      <sz val="11"/>
      <color theme="1"/>
      <name val="Arial"/>
      <family val="2"/>
    </font>
    <font>
      <u/>
      <sz val="11"/>
      <color theme="1"/>
      <name val="Arial"/>
      <family val="2"/>
    </font>
    <font>
      <b/>
      <sz val="9"/>
      <color theme="2" tint="-0.89999084444715716"/>
      <name val="Arial"/>
      <family val="2"/>
    </font>
    <font>
      <b/>
      <sz val="14"/>
      <color rgb="FFFF0000"/>
      <name val="Arial"/>
      <family val="2"/>
    </font>
    <font>
      <sz val="9"/>
      <color theme="0" tint="-0.34998626667073579"/>
      <name val="Arial"/>
      <family val="2"/>
    </font>
    <font>
      <sz val="9"/>
      <color theme="1" tint="4.9989318521683403E-2"/>
      <name val="Arial"/>
      <family val="2"/>
    </font>
    <font>
      <b/>
      <sz val="10"/>
      <color theme="1"/>
      <name val="Arial"/>
      <family val="2"/>
    </font>
    <font>
      <sz val="10"/>
      <color theme="1"/>
      <name val="Arial"/>
      <family val="2"/>
    </font>
    <font>
      <sz val="10"/>
      <color theme="1"/>
      <name val="Calibri"/>
      <family val="2"/>
      <scheme val="minor"/>
    </font>
    <font>
      <b/>
      <sz val="14"/>
      <color theme="1"/>
      <name val="Arial"/>
      <family val="2"/>
    </font>
    <font>
      <b/>
      <u/>
      <sz val="11"/>
      <color theme="1"/>
      <name val="Arial"/>
      <family val="2"/>
    </font>
    <font>
      <b/>
      <u/>
      <sz val="14"/>
      <color theme="1"/>
      <name val="Arial"/>
      <family val="2"/>
    </font>
  </fonts>
  <fills count="11">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indexed="13"/>
        <bgColor indexed="64"/>
      </patternFill>
    </fill>
    <fill>
      <patternFill patternType="solid">
        <fgColor theme="3" tint="0.59999389629810485"/>
        <bgColor indexed="64"/>
      </patternFill>
    </fill>
    <fill>
      <patternFill patternType="solid">
        <fgColor theme="4" tint="0.39994506668294322"/>
        <bgColor indexed="64"/>
      </patternFill>
    </fill>
    <fill>
      <patternFill patternType="solid">
        <fgColor rgb="FFFFC000"/>
        <bgColor indexed="64"/>
      </patternFill>
    </fill>
    <fill>
      <patternFill patternType="solid">
        <fgColor theme="4" tint="0.79998168889431442"/>
        <bgColor indexed="64"/>
      </patternFill>
    </fill>
  </fills>
  <borders count="4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style="medium">
        <color auto="1"/>
      </left>
      <right style="thin">
        <color auto="1"/>
      </right>
      <top style="thin">
        <color auto="1"/>
      </top>
      <bottom/>
      <diagonal/>
    </border>
    <border>
      <left style="medium">
        <color auto="1"/>
      </left>
      <right style="thin">
        <color auto="1"/>
      </right>
      <top style="thin">
        <color auto="1"/>
      </top>
      <bottom style="thin">
        <color auto="1"/>
      </bottom>
      <diagonal/>
    </border>
    <border>
      <left style="medium">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bottom/>
      <diagonal/>
    </border>
    <border>
      <left style="thin">
        <color auto="1"/>
      </left>
      <right style="medium">
        <color auto="1"/>
      </right>
      <top/>
      <bottom/>
      <diagonal/>
    </border>
    <border>
      <left style="thin">
        <color auto="1"/>
      </left>
      <right style="medium">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bottom style="thin">
        <color auto="1"/>
      </bottom>
      <diagonal/>
    </border>
    <border>
      <left/>
      <right style="medium">
        <color auto="1"/>
      </right>
      <top/>
      <bottom style="thin">
        <color auto="1"/>
      </bottom>
      <diagonal/>
    </border>
    <border>
      <left/>
      <right style="medium">
        <color auto="1"/>
      </right>
      <top style="thin">
        <color auto="1"/>
      </top>
      <bottom style="medium">
        <color auto="1"/>
      </bottom>
      <diagonal/>
    </border>
    <border>
      <left style="medium">
        <color indexed="64"/>
      </left>
      <right/>
      <top style="medium">
        <color indexed="64"/>
      </top>
      <bottom style="medium">
        <color indexed="64"/>
      </bottom>
      <diagonal/>
    </border>
    <border>
      <left/>
      <right style="thin">
        <color auto="1"/>
      </right>
      <top style="medium">
        <color auto="1"/>
      </top>
      <bottom style="thin">
        <color auto="1"/>
      </bottom>
      <diagonal/>
    </border>
    <border>
      <left style="thin">
        <color auto="1"/>
      </left>
      <right style="medium">
        <color auto="1"/>
      </right>
      <top style="medium">
        <color auto="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indexed="64"/>
      </left>
      <right/>
      <top style="medium">
        <color indexed="64"/>
      </top>
      <bottom/>
      <diagonal/>
    </border>
    <border>
      <left/>
      <right style="medium">
        <color auto="1"/>
      </right>
      <top style="medium">
        <color auto="1"/>
      </top>
      <bottom/>
      <diagonal/>
    </border>
    <border>
      <left/>
      <right/>
      <top style="medium">
        <color auto="1"/>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55">
    <xf numFmtId="0" fontId="0" fillId="0" borderId="0"/>
    <xf numFmtId="9" fontId="1" fillId="0" borderId="0" applyFont="0" applyFill="0" applyBorder="0" applyAlignment="0" applyProtection="0"/>
    <xf numFmtId="164" fontId="1" fillId="0" borderId="0" applyFon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43" fontId="1" fillId="0" borderId="0" applyFont="0" applyFill="0" applyBorder="0" applyAlignment="0" applyProtection="0"/>
    <xf numFmtId="0" fontId="11" fillId="0" borderId="0"/>
    <xf numFmtId="9" fontId="23" fillId="0" borderId="0" applyFont="0" applyFill="0" applyBorder="0" applyAlignment="0" applyProtection="0"/>
    <xf numFmtId="44" fontId="1" fillId="0" borderId="0" applyFont="0" applyFill="0" applyBorder="0" applyAlignment="0" applyProtection="0"/>
  </cellStyleXfs>
  <cellXfs count="306">
    <xf numFmtId="0" fontId="0" fillId="0" borderId="0" xfId="0"/>
    <xf numFmtId="0" fontId="2" fillId="0" borderId="0" xfId="0" applyFont="1"/>
    <xf numFmtId="0" fontId="3" fillId="0" borderId="0" xfId="0" applyFont="1"/>
    <xf numFmtId="0" fontId="0" fillId="0" borderId="0" xfId="0" applyBorder="1"/>
    <xf numFmtId="3" fontId="5" fillId="0" borderId="1" xfId="0" applyNumberFormat="1" applyFont="1" applyBorder="1" applyAlignment="1">
      <alignment horizontal="right" vertical="center"/>
    </xf>
    <xf numFmtId="9" fontId="5" fillId="2" borderId="1" xfId="1" applyFont="1" applyFill="1" applyBorder="1" applyAlignment="1">
      <alignment vertical="center"/>
    </xf>
    <xf numFmtId="0" fontId="5" fillId="0" borderId="1" xfId="0" quotePrefix="1" applyFont="1" applyBorder="1" applyAlignment="1">
      <alignment vertical="center"/>
    </xf>
    <xf numFmtId="0" fontId="7" fillId="0" borderId="0" xfId="0" applyFont="1" applyFill="1" applyBorder="1" applyAlignment="1">
      <alignment vertical="center"/>
    </xf>
    <xf numFmtId="0" fontId="5" fillId="0" borderId="1" xfId="0" applyFont="1" applyFill="1" applyBorder="1" applyAlignment="1" applyProtection="1">
      <alignment horizontal="center" vertical="center"/>
      <protection locked="0"/>
    </xf>
    <xf numFmtId="166" fontId="4" fillId="3" borderId="1" xfId="0" applyNumberFormat="1" applyFont="1" applyFill="1" applyBorder="1" applyAlignment="1">
      <alignment vertical="center"/>
    </xf>
    <xf numFmtId="166" fontId="7" fillId="5" borderId="1" xfId="0" applyNumberFormat="1" applyFont="1" applyFill="1" applyBorder="1" applyAlignment="1">
      <alignment horizontal="right" vertical="center"/>
    </xf>
    <xf numFmtId="9" fontId="5" fillId="2" borderId="1" xfId="1" applyFont="1" applyFill="1" applyBorder="1" applyAlignment="1" applyProtection="1">
      <alignment vertical="center"/>
      <protection locked="0"/>
    </xf>
    <xf numFmtId="164" fontId="5" fillId="2" borderId="1" xfId="2" applyFont="1" applyFill="1" applyBorder="1" applyAlignment="1" applyProtection="1">
      <alignment horizontal="right" vertical="center"/>
      <protection locked="0"/>
    </xf>
    <xf numFmtId="164" fontId="5" fillId="0" borderId="1" xfId="2" applyFont="1" applyFill="1" applyBorder="1" applyAlignment="1">
      <alignment horizontal="right" vertical="center"/>
    </xf>
    <xf numFmtId="164" fontId="5" fillId="0" borderId="1" xfId="2" applyFont="1" applyFill="1" applyBorder="1" applyAlignment="1">
      <alignment vertical="center"/>
    </xf>
    <xf numFmtId="164" fontId="5" fillId="2" borderId="1" xfId="2" applyFont="1" applyFill="1" applyBorder="1" applyAlignment="1" applyProtection="1">
      <alignment vertical="center"/>
      <protection locked="0"/>
    </xf>
    <xf numFmtId="0" fontId="5" fillId="0" borderId="0" xfId="0" applyFont="1"/>
    <xf numFmtId="0" fontId="0" fillId="0" borderId="0" xfId="0" applyAlignment="1">
      <alignment horizontal="left"/>
    </xf>
    <xf numFmtId="165" fontId="0" fillId="0" borderId="0" xfId="0" applyNumberFormat="1"/>
    <xf numFmtId="0" fontId="6" fillId="0" borderId="1" xfId="0" applyFont="1" applyBorder="1" applyAlignment="1">
      <alignment horizontal="left"/>
    </xf>
    <xf numFmtId="44" fontId="0" fillId="0" borderId="0" xfId="0" applyNumberFormat="1"/>
    <xf numFmtId="44" fontId="8" fillId="0" borderId="0" xfId="0" applyNumberFormat="1" applyFont="1"/>
    <xf numFmtId="44" fontId="2" fillId="0" borderId="0" xfId="0" applyNumberFormat="1" applyFont="1"/>
    <xf numFmtId="44" fontId="4" fillId="0" borderId="1" xfId="2" applyNumberFormat="1" applyFont="1" applyFill="1" applyBorder="1" applyAlignment="1">
      <alignment horizontal="right" vertical="center"/>
    </xf>
    <xf numFmtId="44" fontId="5" fillId="3" borderId="1" xfId="2" applyNumberFormat="1" applyFont="1" applyFill="1" applyBorder="1" applyAlignment="1">
      <alignment vertical="center"/>
    </xf>
    <xf numFmtId="44" fontId="7" fillId="5" borderId="1" xfId="2" applyNumberFormat="1" applyFont="1" applyFill="1" applyBorder="1" applyAlignment="1">
      <alignment horizontal="right" vertical="center"/>
    </xf>
    <xf numFmtId="44" fontId="7" fillId="0" borderId="0" xfId="0" applyNumberFormat="1" applyFont="1" applyFill="1" applyBorder="1" applyAlignment="1">
      <alignment horizontal="right" vertical="center"/>
    </xf>
    <xf numFmtId="44" fontId="4" fillId="3" borderId="1" xfId="2" applyNumberFormat="1" applyFont="1" applyFill="1" applyBorder="1" applyAlignment="1">
      <alignment vertical="center"/>
    </xf>
    <xf numFmtId="0" fontId="5" fillId="0" borderId="1" xfId="0" applyFont="1" applyBorder="1" applyAlignment="1">
      <alignment horizontal="left"/>
    </xf>
    <xf numFmtId="1" fontId="11" fillId="0" borderId="0" xfId="52" applyNumberFormat="1"/>
    <xf numFmtId="0" fontId="11" fillId="0" borderId="0" xfId="52"/>
    <xf numFmtId="0" fontId="5" fillId="0" borderId="0" xfId="0" applyFont="1" applyBorder="1"/>
    <xf numFmtId="0" fontId="0" fillId="0" borderId="0" xfId="0" applyFill="1" applyAlignment="1">
      <alignment horizontal="left"/>
    </xf>
    <xf numFmtId="165" fontId="0" fillId="0" borderId="0" xfId="0" applyNumberFormat="1" applyFill="1"/>
    <xf numFmtId="43" fontId="0" fillId="0" borderId="0" xfId="51" applyFont="1" applyFill="1"/>
    <xf numFmtId="164" fontId="5" fillId="0" borderId="1" xfId="2" applyFont="1" applyFill="1" applyBorder="1" applyAlignment="1">
      <alignment horizontal="left" vertical="center"/>
    </xf>
    <xf numFmtId="0" fontId="0" fillId="0" borderId="0" xfId="0" applyFill="1"/>
    <xf numFmtId="167" fontId="5" fillId="0" borderId="1" xfId="51" applyNumberFormat="1" applyFont="1" applyBorder="1"/>
    <xf numFmtId="167" fontId="0" fillId="0" borderId="0" xfId="0" applyNumberFormat="1"/>
    <xf numFmtId="167" fontId="8" fillId="0" borderId="0" xfId="0" applyNumberFormat="1" applyFont="1" applyAlignment="1">
      <alignment horizontal="left"/>
    </xf>
    <xf numFmtId="44" fontId="0" fillId="0" borderId="0" xfId="0" applyNumberFormat="1" applyFill="1" applyBorder="1"/>
    <xf numFmtId="167" fontId="8" fillId="0" borderId="0" xfId="0" applyNumberFormat="1" applyFont="1" applyFill="1" applyAlignment="1">
      <alignment horizontal="left"/>
    </xf>
    <xf numFmtId="0" fontId="8" fillId="0" borderId="0" xfId="0" applyFont="1" applyFill="1"/>
    <xf numFmtId="0" fontId="4" fillId="0" borderId="3" xfId="0" applyFont="1" applyBorder="1" applyAlignment="1">
      <alignment vertical="center"/>
    </xf>
    <xf numFmtId="0" fontId="4" fillId="0" borderId="8" xfId="0" applyFont="1" applyBorder="1" applyAlignment="1">
      <alignment vertical="center"/>
    </xf>
    <xf numFmtId="0" fontId="4" fillId="0" borderId="9" xfId="0" applyFont="1" applyBorder="1" applyAlignment="1">
      <alignment vertical="center"/>
    </xf>
    <xf numFmtId="44" fontId="4" fillId="0" borderId="6" xfId="2" applyNumberFormat="1" applyFont="1" applyFill="1" applyBorder="1" applyAlignment="1">
      <alignment horizontal="right" vertical="center"/>
    </xf>
    <xf numFmtId="0" fontId="14" fillId="0" borderId="0" xfId="0" applyFont="1" applyProtection="1">
      <protection locked="0"/>
    </xf>
    <xf numFmtId="0" fontId="15" fillId="0" borderId="0" xfId="0" applyFont="1" applyFill="1" applyAlignment="1" applyProtection="1">
      <alignment horizontal="center"/>
      <protection locked="0"/>
    </xf>
    <xf numFmtId="164" fontId="15" fillId="0" borderId="0" xfId="2" applyFont="1" applyProtection="1">
      <protection locked="0"/>
    </xf>
    <xf numFmtId="0" fontId="15" fillId="0" borderId="0" xfId="0" applyFont="1" applyProtection="1">
      <protection locked="0"/>
    </xf>
    <xf numFmtId="0" fontId="16" fillId="0" borderId="12" xfId="0" applyFont="1" applyFill="1" applyBorder="1" applyAlignment="1" applyProtection="1">
      <protection locked="0"/>
    </xf>
    <xf numFmtId="0" fontId="17" fillId="0" borderId="12" xfId="0" applyFont="1" applyFill="1" applyBorder="1" applyProtection="1">
      <protection locked="0"/>
    </xf>
    <xf numFmtId="0" fontId="18" fillId="0" borderId="12" xfId="0" applyFont="1" applyFill="1" applyBorder="1" applyAlignment="1" applyProtection="1">
      <alignment horizontal="center"/>
      <protection locked="0"/>
    </xf>
    <xf numFmtId="0" fontId="18" fillId="0" borderId="0" xfId="0" applyFont="1" applyProtection="1">
      <protection locked="0"/>
    </xf>
    <xf numFmtId="0" fontId="20" fillId="4" borderId="8" xfId="0" applyFont="1" applyFill="1" applyBorder="1" applyAlignment="1" applyProtection="1">
      <alignment horizontal="center" vertical="center"/>
      <protection locked="0"/>
    </xf>
    <xf numFmtId="0" fontId="20" fillId="4" borderId="14" xfId="0" applyFont="1" applyFill="1" applyBorder="1" applyAlignment="1" applyProtection="1">
      <alignment horizontal="center" vertical="center"/>
      <protection locked="0"/>
    </xf>
    <xf numFmtId="0" fontId="20" fillId="4" borderId="11" xfId="0" applyFont="1" applyFill="1" applyBorder="1" applyAlignment="1" applyProtection="1">
      <alignment horizontal="center" vertical="center"/>
      <protection locked="0"/>
    </xf>
    <xf numFmtId="0" fontId="12" fillId="4" borderId="3" xfId="0" applyFont="1" applyFill="1" applyBorder="1" applyAlignment="1" applyProtection="1">
      <alignment vertical="center"/>
      <protection locked="0"/>
    </xf>
    <xf numFmtId="0" fontId="20" fillId="4" borderId="3" xfId="0" applyFont="1" applyFill="1" applyBorder="1" applyAlignment="1" applyProtection="1">
      <alignment horizontal="center" vertical="center"/>
      <protection locked="0"/>
    </xf>
    <xf numFmtId="164" fontId="20" fillId="4" borderId="29" xfId="2" applyFont="1" applyFill="1" applyBorder="1" applyAlignment="1" applyProtection="1">
      <alignment vertical="center"/>
      <protection locked="0"/>
    </xf>
    <xf numFmtId="164" fontId="20" fillId="4" borderId="3" xfId="2" applyFont="1" applyFill="1" applyBorder="1" applyAlignment="1" applyProtection="1">
      <alignment vertical="center"/>
      <protection locked="0"/>
    </xf>
    <xf numFmtId="164" fontId="20" fillId="4" borderId="30" xfId="2" applyFont="1" applyFill="1" applyBorder="1" applyAlignment="1" applyProtection="1">
      <alignment vertical="center"/>
      <protection locked="0"/>
    </xf>
    <xf numFmtId="164" fontId="22" fillId="6" borderId="16" xfId="2" applyFont="1" applyFill="1" applyBorder="1" applyAlignment="1" applyProtection="1">
      <alignment vertical="center"/>
      <protection locked="0"/>
    </xf>
    <xf numFmtId="164" fontId="22" fillId="6" borderId="1" xfId="2" applyFont="1" applyFill="1" applyBorder="1" applyAlignment="1" applyProtection="1">
      <alignment vertical="center"/>
      <protection locked="0"/>
    </xf>
    <xf numFmtId="164" fontId="22" fillId="0" borderId="1" xfId="2" applyFont="1" applyFill="1" applyBorder="1" applyAlignment="1" applyProtection="1">
      <alignment vertical="center"/>
    </xf>
    <xf numFmtId="9" fontId="22" fillId="6" borderId="1" xfId="53" applyFont="1" applyFill="1" applyBorder="1" applyAlignment="1" applyProtection="1">
      <alignment vertical="center"/>
      <protection locked="0"/>
    </xf>
    <xf numFmtId="164" fontId="22" fillId="0" borderId="25" xfId="2" applyFont="1" applyFill="1" applyBorder="1" applyAlignment="1" applyProtection="1">
      <alignment vertical="center"/>
    </xf>
    <xf numFmtId="0" fontId="20" fillId="4" borderId="11" xfId="0" applyFont="1" applyFill="1" applyBorder="1" applyAlignment="1" applyProtection="1">
      <alignment vertical="center"/>
      <protection locked="0"/>
    </xf>
    <xf numFmtId="0" fontId="12" fillId="4" borderId="12" xfId="0" applyFont="1" applyFill="1" applyBorder="1" applyAlignment="1" applyProtection="1">
      <alignment vertical="center"/>
      <protection locked="0"/>
    </xf>
    <xf numFmtId="0" fontId="20" fillId="4" borderId="12" xfId="0" applyFont="1" applyFill="1" applyBorder="1" applyAlignment="1" applyProtection="1">
      <alignment horizontal="center" vertical="center"/>
      <protection locked="0"/>
    </xf>
    <xf numFmtId="164" fontId="20" fillId="4" borderId="31" xfId="2" applyFont="1" applyFill="1" applyBorder="1" applyAlignment="1" applyProtection="1">
      <alignment vertical="center"/>
      <protection locked="0"/>
    </xf>
    <xf numFmtId="164" fontId="20" fillId="4" borderId="12" xfId="2" applyFont="1" applyFill="1" applyBorder="1" applyAlignment="1" applyProtection="1">
      <alignment vertical="center"/>
      <protection locked="0"/>
    </xf>
    <xf numFmtId="164" fontId="20" fillId="4" borderId="12" xfId="2" applyFont="1" applyFill="1" applyBorder="1" applyAlignment="1" applyProtection="1">
      <alignment vertical="center"/>
    </xf>
    <xf numFmtId="9" fontId="20" fillId="4" borderId="12" xfId="53" applyFont="1" applyFill="1" applyBorder="1" applyAlignment="1" applyProtection="1">
      <alignment vertical="center"/>
      <protection locked="0"/>
    </xf>
    <xf numFmtId="164" fontId="20" fillId="4" borderId="32" xfId="2" applyFont="1" applyFill="1" applyBorder="1" applyAlignment="1" applyProtection="1">
      <alignment vertical="center"/>
    </xf>
    <xf numFmtId="3" fontId="6" fillId="0" borderId="1" xfId="0" quotePrefix="1" applyNumberFormat="1" applyFont="1" applyFill="1" applyBorder="1" applyAlignment="1" applyProtection="1">
      <alignment horizontal="center" vertical="center"/>
    </xf>
    <xf numFmtId="0" fontId="22" fillId="0" borderId="1" xfId="0" quotePrefix="1" applyFont="1" applyBorder="1" applyAlignment="1" applyProtection="1">
      <alignment vertical="center"/>
      <protection locked="0"/>
    </xf>
    <xf numFmtId="164" fontId="22" fillId="0" borderId="4" xfId="2" applyFont="1" applyFill="1" applyBorder="1" applyAlignment="1" applyProtection="1">
      <alignment vertical="center"/>
    </xf>
    <xf numFmtId="164" fontId="20" fillId="4" borderId="3" xfId="2" applyFont="1" applyFill="1" applyBorder="1" applyAlignment="1" applyProtection="1">
      <alignment vertical="center"/>
    </xf>
    <xf numFmtId="164" fontId="20" fillId="4" borderId="30" xfId="2" applyFont="1" applyFill="1" applyBorder="1" applyAlignment="1" applyProtection="1">
      <alignment vertical="center"/>
    </xf>
    <xf numFmtId="9" fontId="20" fillId="4" borderId="3" xfId="53" applyFont="1" applyFill="1" applyBorder="1" applyAlignment="1" applyProtection="1">
      <alignment vertical="center"/>
      <protection locked="0"/>
    </xf>
    <xf numFmtId="0" fontId="22" fillId="0" borderId="5" xfId="0" quotePrefix="1" applyFont="1" applyBorder="1" applyAlignment="1" applyProtection="1">
      <alignment vertical="center"/>
      <protection locked="0"/>
    </xf>
    <xf numFmtId="3" fontId="6" fillId="0" borderId="5" xfId="0" quotePrefix="1" applyNumberFormat="1" applyFont="1" applyFill="1" applyBorder="1" applyAlignment="1" applyProtection="1">
      <alignment horizontal="center" vertical="center"/>
      <protection locked="0"/>
    </xf>
    <xf numFmtId="3" fontId="22" fillId="0" borderId="11" xfId="0" quotePrefix="1" applyNumberFormat="1" applyFont="1" applyBorder="1" applyAlignment="1" applyProtection="1">
      <alignment horizontal="center" vertical="center"/>
      <protection locked="0"/>
    </xf>
    <xf numFmtId="164" fontId="22" fillId="0" borderId="5" xfId="2" applyFont="1" applyFill="1" applyBorder="1" applyAlignment="1" applyProtection="1">
      <alignment vertical="center"/>
    </xf>
    <xf numFmtId="164" fontId="22" fillId="4" borderId="16" xfId="2" applyFont="1" applyFill="1" applyBorder="1" applyAlignment="1" applyProtection="1">
      <alignment vertical="center"/>
      <protection locked="0"/>
    </xf>
    <xf numFmtId="164" fontId="22" fillId="4" borderId="4" xfId="2" applyFont="1" applyFill="1" applyBorder="1" applyAlignment="1" applyProtection="1">
      <alignment vertical="center"/>
    </xf>
    <xf numFmtId="9" fontId="22" fillId="4" borderId="1" xfId="53" applyFont="1" applyFill="1" applyBorder="1" applyAlignment="1" applyProtection="1">
      <alignment vertical="center"/>
      <protection locked="0"/>
    </xf>
    <xf numFmtId="3" fontId="6" fillId="0" borderId="1" xfId="0" quotePrefix="1" applyNumberFormat="1" applyFont="1" applyFill="1" applyBorder="1" applyAlignment="1" applyProtection="1">
      <alignment horizontal="center" vertical="center"/>
      <protection locked="0"/>
    </xf>
    <xf numFmtId="3" fontId="22" fillId="0" borderId="2" xfId="0" quotePrefix="1" applyNumberFormat="1" applyFont="1" applyBorder="1" applyAlignment="1" applyProtection="1">
      <alignment horizontal="center" vertical="center"/>
      <protection locked="0"/>
    </xf>
    <xf numFmtId="3" fontId="22" fillId="0" borderId="2" xfId="0" quotePrefix="1" applyNumberFormat="1" applyFont="1" applyFill="1" applyBorder="1" applyAlignment="1" applyProtection="1">
      <alignment horizontal="center" vertical="center"/>
      <protection locked="0"/>
    </xf>
    <xf numFmtId="164" fontId="22" fillId="4" borderId="16" xfId="2" applyFont="1" applyFill="1" applyBorder="1" applyAlignment="1" applyProtection="1">
      <alignment horizontal="right" vertical="center"/>
      <protection locked="0"/>
    </xf>
    <xf numFmtId="9" fontId="23" fillId="4" borderId="3" xfId="53" applyFont="1" applyFill="1" applyBorder="1" applyAlignment="1" applyProtection="1">
      <alignment vertical="center"/>
      <protection locked="0"/>
    </xf>
    <xf numFmtId="164" fontId="22" fillId="4" borderId="17" xfId="2" applyFont="1" applyFill="1" applyBorder="1" applyAlignment="1" applyProtection="1">
      <alignment horizontal="right" vertical="center"/>
      <protection locked="0"/>
    </xf>
    <xf numFmtId="0" fontId="22" fillId="0" borderId="0" xfId="0" applyFont="1" applyProtection="1">
      <protection locked="0"/>
    </xf>
    <xf numFmtId="0" fontId="24" fillId="0" borderId="0" xfId="0" applyFont="1" applyProtection="1">
      <protection locked="0"/>
    </xf>
    <xf numFmtId="0" fontId="0" fillId="0" borderId="0" xfId="0" applyProtection="1">
      <protection locked="0"/>
    </xf>
    <xf numFmtId="0" fontId="22" fillId="6" borderId="5" xfId="0" quotePrefix="1" applyFont="1" applyFill="1" applyBorder="1" applyAlignment="1" applyProtection="1">
      <alignment vertical="center"/>
      <protection locked="0"/>
    </xf>
    <xf numFmtId="0" fontId="20" fillId="0" borderId="0" xfId="0" applyFont="1" applyBorder="1" applyAlignment="1" applyProtection="1">
      <alignment vertical="center"/>
      <protection locked="0"/>
    </xf>
    <xf numFmtId="0" fontId="12" fillId="0" borderId="0" xfId="0" applyFont="1" applyBorder="1" applyAlignment="1" applyProtection="1">
      <alignment vertical="center"/>
      <protection locked="0"/>
    </xf>
    <xf numFmtId="0" fontId="20" fillId="0" borderId="0" xfId="0" applyFont="1" applyBorder="1" applyAlignment="1" applyProtection="1">
      <alignment horizontal="center" vertical="center"/>
      <protection locked="0"/>
    </xf>
    <xf numFmtId="164" fontId="20" fillId="0" borderId="0" xfId="2" applyFont="1" applyFill="1" applyBorder="1" applyAlignment="1" applyProtection="1">
      <alignment vertical="center"/>
      <protection locked="0"/>
    </xf>
    <xf numFmtId="164" fontId="20" fillId="0" borderId="0" xfId="2" applyFont="1" applyFill="1" applyBorder="1" applyAlignment="1" applyProtection="1">
      <alignment vertical="center"/>
    </xf>
    <xf numFmtId="166" fontId="20" fillId="0" borderId="0" xfId="0" applyNumberFormat="1" applyFont="1" applyFill="1" applyBorder="1" applyAlignment="1" applyProtection="1">
      <alignment vertical="center"/>
    </xf>
    <xf numFmtId="0" fontId="25" fillId="4" borderId="1" xfId="0" applyFont="1" applyFill="1" applyBorder="1" applyAlignment="1" applyProtection="1">
      <alignment vertical="center"/>
      <protection locked="0"/>
    </xf>
    <xf numFmtId="0" fontId="12" fillId="4" borderId="1" xfId="0" applyFont="1" applyFill="1" applyBorder="1" applyAlignment="1" applyProtection="1">
      <alignment vertical="center"/>
      <protection locked="0"/>
    </xf>
    <xf numFmtId="0" fontId="25" fillId="4" borderId="1" xfId="0" applyFont="1" applyFill="1" applyBorder="1" applyAlignment="1" applyProtection="1">
      <alignment horizontal="center" vertical="center"/>
      <protection locked="0"/>
    </xf>
    <xf numFmtId="164" fontId="20" fillId="4" borderId="1" xfId="2" applyFont="1" applyFill="1" applyBorder="1" applyAlignment="1" applyProtection="1">
      <alignment vertical="center"/>
    </xf>
    <xf numFmtId="164" fontId="20" fillId="4" borderId="1" xfId="2" applyFont="1" applyFill="1" applyBorder="1" applyAlignment="1" applyProtection="1">
      <alignment horizontal="right" vertical="center"/>
    </xf>
    <xf numFmtId="0" fontId="26" fillId="0" borderId="0" xfId="0" applyFont="1" applyFill="1" applyBorder="1" applyAlignment="1" applyProtection="1">
      <alignment vertical="center"/>
      <protection locked="0"/>
    </xf>
    <xf numFmtId="0" fontId="12" fillId="0" borderId="0" xfId="0" applyFont="1" applyFill="1" applyBorder="1" applyAlignment="1" applyProtection="1">
      <alignment vertical="center"/>
      <protection locked="0"/>
    </xf>
    <xf numFmtId="0" fontId="26" fillId="0" borderId="0" xfId="0" applyFont="1" applyFill="1" applyBorder="1" applyAlignment="1" applyProtection="1">
      <alignment horizontal="center" vertical="center"/>
      <protection locked="0"/>
    </xf>
    <xf numFmtId="164" fontId="26" fillId="0" borderId="0" xfId="2" applyFont="1" applyFill="1" applyBorder="1" applyAlignment="1" applyProtection="1">
      <alignment vertical="center"/>
      <protection locked="0"/>
    </xf>
    <xf numFmtId="164" fontId="26" fillId="0" borderId="0" xfId="2" applyFont="1" applyFill="1" applyBorder="1" applyAlignment="1" applyProtection="1">
      <alignment horizontal="right" vertical="center"/>
      <protection locked="0"/>
    </xf>
    <xf numFmtId="166" fontId="26" fillId="0" borderId="0" xfId="0" applyNumberFormat="1" applyFont="1" applyFill="1" applyBorder="1" applyAlignment="1" applyProtection="1">
      <alignment horizontal="right" vertical="center"/>
      <protection locked="0"/>
    </xf>
    <xf numFmtId="164" fontId="22" fillId="0" borderId="0" xfId="2" applyFont="1" applyProtection="1">
      <protection locked="0"/>
    </xf>
    <xf numFmtId="0" fontId="6" fillId="0" borderId="1" xfId="0" quotePrefix="1" applyFont="1" applyFill="1" applyBorder="1" applyAlignment="1" applyProtection="1">
      <alignment horizontal="center" vertical="center"/>
      <protection locked="0"/>
    </xf>
    <xf numFmtId="0" fontId="17" fillId="0" borderId="0" xfId="0" applyFont="1" applyProtection="1">
      <protection locked="0"/>
    </xf>
    <xf numFmtId="0" fontId="18" fillId="0" borderId="0" xfId="0" applyFont="1" applyAlignment="1" applyProtection="1">
      <alignment horizontal="center"/>
      <protection locked="0"/>
    </xf>
    <xf numFmtId="164" fontId="18" fillId="0" borderId="0" xfId="2" applyFont="1" applyProtection="1">
      <protection locked="0"/>
    </xf>
    <xf numFmtId="164" fontId="22" fillId="6" borderId="4" xfId="2" applyFont="1" applyFill="1" applyBorder="1" applyAlignment="1" applyProtection="1">
      <alignment vertical="center"/>
      <protection locked="0"/>
    </xf>
    <xf numFmtId="0" fontId="5" fillId="0" borderId="1" xfId="0" applyFont="1" applyFill="1" applyBorder="1" applyAlignment="1">
      <alignment horizontal="left"/>
    </xf>
    <xf numFmtId="0" fontId="0" fillId="0" borderId="1" xfId="0" applyBorder="1"/>
    <xf numFmtId="44" fontId="4" fillId="0" borderId="1" xfId="0" applyNumberFormat="1" applyFont="1" applyFill="1" applyBorder="1" applyAlignment="1">
      <alignment vertical="center"/>
    </xf>
    <xf numFmtId="0" fontId="5" fillId="7" borderId="1" xfId="0" applyFont="1" applyFill="1" applyBorder="1" applyAlignment="1">
      <alignment horizontal="center" vertical="center"/>
    </xf>
    <xf numFmtId="0" fontId="22" fillId="0" borderId="25" xfId="0" quotePrefix="1" applyFont="1" applyFill="1" applyBorder="1" applyAlignment="1" applyProtection="1">
      <alignment horizontal="center" vertical="center"/>
      <protection locked="0"/>
    </xf>
    <xf numFmtId="0" fontId="5" fillId="7" borderId="1" xfId="0" applyFont="1" applyFill="1" applyBorder="1" applyAlignment="1" applyProtection="1">
      <alignment horizontal="center" vertical="center"/>
      <protection locked="0"/>
    </xf>
    <xf numFmtId="0" fontId="4" fillId="0" borderId="1" xfId="0" applyFont="1" applyFill="1" applyBorder="1" applyAlignment="1">
      <alignment vertical="center"/>
    </xf>
    <xf numFmtId="164" fontId="4" fillId="0" borderId="1" xfId="2" applyFont="1" applyFill="1" applyBorder="1" applyAlignment="1">
      <alignment vertical="center"/>
    </xf>
    <xf numFmtId="0" fontId="4" fillId="7" borderId="5" xfId="0" applyFont="1" applyFill="1" applyBorder="1" applyAlignment="1">
      <alignment horizontal="center" vertical="center" wrapText="1"/>
    </xf>
    <xf numFmtId="166" fontId="5" fillId="7" borderId="1" xfId="0" applyNumberFormat="1" applyFont="1" applyFill="1" applyBorder="1" applyAlignment="1">
      <alignment vertical="center"/>
    </xf>
    <xf numFmtId="0" fontId="21" fillId="0" borderId="1" xfId="0" quotePrefix="1" applyFont="1" applyFill="1" applyBorder="1" applyAlignment="1" applyProtection="1">
      <alignment vertical="center" wrapText="1"/>
      <protection locked="0"/>
    </xf>
    <xf numFmtId="3" fontId="22" fillId="0" borderId="25" xfId="0" applyNumberFormat="1" applyFont="1" applyFill="1" applyBorder="1" applyAlignment="1" applyProtection="1">
      <alignment horizontal="center" vertical="center"/>
      <protection locked="0"/>
    </xf>
    <xf numFmtId="0" fontId="2" fillId="0" borderId="0" xfId="0" applyFont="1" applyFill="1"/>
    <xf numFmtId="44" fontId="2" fillId="0" borderId="0" xfId="0" applyNumberFormat="1" applyFont="1" applyFill="1"/>
    <xf numFmtId="0" fontId="6" fillId="3" borderId="1" xfId="0" applyFont="1" applyFill="1" applyBorder="1" applyAlignment="1">
      <alignment horizontal="left"/>
    </xf>
    <xf numFmtId="0" fontId="22" fillId="3" borderId="1" xfId="0" quotePrefix="1" applyFont="1" applyFill="1" applyBorder="1" applyAlignment="1" applyProtection="1">
      <alignment vertical="center"/>
      <protection locked="0"/>
    </xf>
    <xf numFmtId="0" fontId="27" fillId="4" borderId="34" xfId="0" applyFont="1" applyFill="1" applyBorder="1" applyAlignment="1" applyProtection="1">
      <alignment vertical="center"/>
    </xf>
    <xf numFmtId="0" fontId="28" fillId="0" borderId="31" xfId="0" applyFont="1" applyBorder="1" applyProtection="1"/>
    <xf numFmtId="0" fontId="28" fillId="0" borderId="29" xfId="0" applyFont="1" applyBorder="1" applyProtection="1"/>
    <xf numFmtId="0" fontId="29" fillId="4" borderId="34" xfId="0" applyFont="1" applyFill="1" applyBorder="1" applyAlignment="1" applyProtection="1">
      <alignment horizontal="left" vertical="center"/>
    </xf>
    <xf numFmtId="44" fontId="29" fillId="4" borderId="18" xfId="54" applyFont="1" applyFill="1" applyBorder="1" applyAlignment="1" applyProtection="1">
      <alignment horizontal="left" vertical="center"/>
    </xf>
    <xf numFmtId="44" fontId="29" fillId="4" borderId="19" xfId="54" applyFont="1" applyFill="1" applyBorder="1" applyAlignment="1" applyProtection="1">
      <alignment horizontal="left" vertical="center"/>
    </xf>
    <xf numFmtId="0" fontId="30" fillId="0" borderId="0" xfId="0" applyFont="1"/>
    <xf numFmtId="0" fontId="31" fillId="0" borderId="0" xfId="0" applyFont="1"/>
    <xf numFmtId="0" fontId="32" fillId="0" borderId="0" xfId="0" applyFont="1"/>
    <xf numFmtId="0" fontId="29" fillId="0" borderId="0" xfId="0" applyFont="1" applyFill="1" applyBorder="1" applyAlignment="1" applyProtection="1">
      <alignment horizontal="left" vertical="center"/>
    </xf>
    <xf numFmtId="44" fontId="29" fillId="0" borderId="0" xfId="54" applyFont="1" applyFill="1" applyBorder="1" applyAlignment="1" applyProtection="1">
      <alignment horizontal="left" vertical="center"/>
    </xf>
    <xf numFmtId="0" fontId="7" fillId="5" borderId="8" xfId="0" applyFont="1" applyFill="1" applyBorder="1" applyAlignment="1">
      <alignment vertical="center"/>
    </xf>
    <xf numFmtId="0" fontId="7" fillId="5" borderId="9" xfId="0" applyFont="1" applyFill="1" applyBorder="1" applyAlignment="1">
      <alignment vertical="center"/>
    </xf>
    <xf numFmtId="0" fontId="7" fillId="5" borderId="10" xfId="0" applyFont="1" applyFill="1" applyBorder="1" applyAlignment="1">
      <alignment vertical="center"/>
    </xf>
    <xf numFmtId="44" fontId="7" fillId="5" borderId="6" xfId="2" applyNumberFormat="1" applyFont="1" applyFill="1" applyBorder="1" applyAlignment="1">
      <alignment horizontal="right" vertical="center"/>
    </xf>
    <xf numFmtId="164" fontId="7" fillId="5" borderId="6" xfId="2" applyFont="1" applyFill="1" applyBorder="1" applyAlignment="1">
      <alignment horizontal="center" vertical="center"/>
    </xf>
    <xf numFmtId="166" fontId="7" fillId="5" borderId="6" xfId="0" applyNumberFormat="1" applyFont="1" applyFill="1" applyBorder="1" applyAlignment="1">
      <alignment vertical="center"/>
    </xf>
    <xf numFmtId="166" fontId="7" fillId="5" borderId="6" xfId="0" applyNumberFormat="1" applyFont="1" applyFill="1" applyBorder="1" applyAlignment="1">
      <alignment horizontal="right" vertical="center"/>
    </xf>
    <xf numFmtId="0" fontId="20" fillId="4" borderId="2" xfId="0" applyFont="1" applyFill="1" applyBorder="1" applyAlignment="1" applyProtection="1">
      <alignment vertical="center"/>
      <protection locked="0"/>
    </xf>
    <xf numFmtId="0" fontId="20" fillId="4" borderId="3" xfId="0" applyFont="1" applyFill="1" applyBorder="1" applyAlignment="1" applyProtection="1">
      <alignment vertical="center"/>
      <protection locked="0"/>
    </xf>
    <xf numFmtId="164" fontId="26" fillId="5" borderId="6" xfId="2" applyFont="1" applyFill="1" applyBorder="1" applyAlignment="1" applyProtection="1">
      <alignment horizontal="right" vertical="center"/>
    </xf>
    <xf numFmtId="164" fontId="20" fillId="4" borderId="4" xfId="2" applyFont="1" applyFill="1" applyBorder="1" applyAlignment="1" applyProtection="1">
      <alignment vertical="center"/>
      <protection locked="0"/>
    </xf>
    <xf numFmtId="164" fontId="20" fillId="4" borderId="13" xfId="2" applyFont="1" applyFill="1" applyBorder="1" applyAlignment="1" applyProtection="1">
      <alignment vertical="center"/>
    </xf>
    <xf numFmtId="164" fontId="20" fillId="4" borderId="4" xfId="2" applyFont="1" applyFill="1" applyBorder="1" applyAlignment="1" applyProtection="1">
      <alignment vertical="center"/>
    </xf>
    <xf numFmtId="164" fontId="22" fillId="4" borderId="1" xfId="2" applyFont="1" applyFill="1" applyBorder="1" applyAlignment="1" applyProtection="1">
      <alignment vertical="center"/>
    </xf>
    <xf numFmtId="166" fontId="5" fillId="0" borderId="1" xfId="0" applyNumberFormat="1" applyFont="1" applyFill="1" applyBorder="1" applyAlignment="1" applyProtection="1">
      <alignment horizontal="right" vertical="center"/>
      <protection locked="0"/>
    </xf>
    <xf numFmtId="0" fontId="5" fillId="2" borderId="1" xfId="0" applyFont="1" applyFill="1" applyBorder="1" applyAlignment="1" applyProtection="1">
      <alignment vertical="center"/>
      <protection locked="0"/>
    </xf>
    <xf numFmtId="44" fontId="4" fillId="0" borderId="1" xfId="2" applyNumberFormat="1" applyFont="1" applyFill="1" applyBorder="1" applyAlignment="1">
      <alignment vertical="center"/>
    </xf>
    <xf numFmtId="9" fontId="5" fillId="0" borderId="1" xfId="1" applyNumberFormat="1" applyFont="1" applyFill="1" applyBorder="1" applyAlignment="1" applyProtection="1">
      <alignment horizontal="center" vertical="center"/>
      <protection locked="0"/>
    </xf>
    <xf numFmtId="167" fontId="5" fillId="0" borderId="1" xfId="51" applyNumberFormat="1" applyFont="1" applyFill="1" applyBorder="1" applyAlignment="1">
      <alignment horizontal="center" vertical="center"/>
    </xf>
    <xf numFmtId="0" fontId="2" fillId="0" borderId="0" xfId="0" applyFont="1" applyAlignment="1">
      <alignment horizontal="center"/>
    </xf>
    <xf numFmtId="0" fontId="4" fillId="0" borderId="4" xfId="0" applyFont="1" applyBorder="1" applyAlignment="1">
      <alignment horizontal="center" vertical="center"/>
    </xf>
    <xf numFmtId="0" fontId="4" fillId="0" borderId="10" xfId="0" applyFont="1" applyBorder="1" applyAlignment="1">
      <alignment horizontal="center" vertical="center"/>
    </xf>
    <xf numFmtId="166" fontId="4" fillId="3" borderId="1" xfId="0" applyNumberFormat="1" applyFont="1" applyFill="1" applyBorder="1" applyAlignment="1">
      <alignment horizontal="center" vertical="center"/>
    </xf>
    <xf numFmtId="0" fontId="0" fillId="0" borderId="0" xfId="0" applyAlignment="1">
      <alignment horizontal="center"/>
    </xf>
    <xf numFmtId="9" fontId="5" fillId="2" borderId="1" xfId="1" applyFont="1" applyFill="1" applyBorder="1" applyAlignment="1" applyProtection="1">
      <alignment horizontal="right" vertical="center"/>
      <protection locked="0"/>
    </xf>
    <xf numFmtId="0" fontId="7" fillId="5" borderId="6" xfId="0" applyFont="1" applyFill="1" applyBorder="1" applyAlignment="1">
      <alignment horizontal="center" vertical="center"/>
    </xf>
    <xf numFmtId="9" fontId="5" fillId="0" borderId="1" xfId="1" applyFont="1" applyFill="1" applyBorder="1" applyAlignment="1" applyProtection="1">
      <alignment horizontal="center" vertical="center"/>
      <protection locked="0"/>
    </xf>
    <xf numFmtId="9" fontId="5" fillId="0" borderId="1" xfId="1" applyFont="1" applyFill="1" applyBorder="1" applyAlignment="1">
      <alignment vertical="center"/>
    </xf>
    <xf numFmtId="167" fontId="5" fillId="0" borderId="1" xfId="51" applyNumberFormat="1" applyFont="1" applyBorder="1" applyAlignment="1">
      <alignment horizontal="center"/>
    </xf>
    <xf numFmtId="164" fontId="5" fillId="2" borderId="1" xfId="2" applyFont="1" applyFill="1" applyBorder="1" applyAlignment="1">
      <alignment vertical="center"/>
    </xf>
    <xf numFmtId="0" fontId="35" fillId="4" borderId="2" xfId="0" applyFont="1" applyFill="1" applyBorder="1" applyAlignment="1" applyProtection="1">
      <alignment vertical="center"/>
      <protection locked="0"/>
    </xf>
    <xf numFmtId="0" fontId="27" fillId="8" borderId="18" xfId="0" applyFont="1" applyFill="1" applyBorder="1" applyAlignment="1" applyProtection="1">
      <alignment vertical="center"/>
    </xf>
    <xf numFmtId="44" fontId="27" fillId="8" borderId="36" xfId="0" applyNumberFormat="1" applyFont="1" applyFill="1" applyBorder="1" applyAlignment="1">
      <alignment vertical="center"/>
    </xf>
    <xf numFmtId="0" fontId="18" fillId="0" borderId="0" xfId="0" applyFont="1" applyAlignment="1" applyProtection="1">
      <alignment vertical="center"/>
      <protection locked="0"/>
    </xf>
    <xf numFmtId="0" fontId="22" fillId="0" borderId="37" xfId="0" applyFont="1" applyBorder="1" applyProtection="1">
      <protection locked="0"/>
    </xf>
    <xf numFmtId="0" fontId="6" fillId="0" borderId="5" xfId="0" quotePrefix="1" applyFont="1" applyFill="1" applyBorder="1" applyAlignment="1" applyProtection="1">
      <alignment horizontal="center" vertical="center"/>
      <protection locked="0"/>
    </xf>
    <xf numFmtId="0" fontId="22" fillId="0" borderId="2" xfId="0" quotePrefix="1" applyFont="1" applyFill="1" applyBorder="1" applyAlignment="1" applyProtection="1">
      <alignment horizontal="center" vertical="center"/>
      <protection locked="0"/>
    </xf>
    <xf numFmtId="0" fontId="22" fillId="0" borderId="11" xfId="0" quotePrefix="1" applyFont="1" applyFill="1" applyBorder="1" applyAlignment="1" applyProtection="1">
      <alignment horizontal="center" vertical="center"/>
      <protection locked="0"/>
    </xf>
    <xf numFmtId="0" fontId="0" fillId="0" borderId="0" xfId="0" applyAlignment="1">
      <alignment vertical="center"/>
    </xf>
    <xf numFmtId="164" fontId="20" fillId="4" borderId="3" xfId="0" applyNumberFormat="1" applyFont="1" applyFill="1" applyBorder="1" applyAlignment="1" applyProtection="1">
      <alignment vertical="center"/>
      <protection locked="0"/>
    </xf>
    <xf numFmtId="0" fontId="20" fillId="4" borderId="4" xfId="0" applyFont="1" applyFill="1" applyBorder="1" applyAlignment="1" applyProtection="1">
      <alignment horizontal="right" vertical="center"/>
      <protection locked="0"/>
    </xf>
    <xf numFmtId="0" fontId="20" fillId="4" borderId="3" xfId="0" applyFont="1" applyFill="1" applyBorder="1" applyAlignment="1" applyProtection="1">
      <alignment horizontal="right" vertical="center"/>
      <protection locked="0"/>
    </xf>
    <xf numFmtId="0" fontId="27" fillId="4" borderId="18" xfId="0" applyFont="1" applyFill="1" applyBorder="1" applyAlignment="1" applyProtection="1">
      <alignment horizontal="center" vertical="center"/>
    </xf>
    <xf numFmtId="44" fontId="28" fillId="0" borderId="40" xfId="54" applyFont="1" applyBorder="1"/>
    <xf numFmtId="44" fontId="28" fillId="0" borderId="30" xfId="54" applyFont="1" applyBorder="1"/>
    <xf numFmtId="44" fontId="28" fillId="0" borderId="33" xfId="54" applyFont="1" applyBorder="1"/>
    <xf numFmtId="44" fontId="28" fillId="0" borderId="41" xfId="54" applyFont="1" applyBorder="1"/>
    <xf numFmtId="44" fontId="28" fillId="0" borderId="42" xfId="54" applyFont="1" applyBorder="1"/>
    <xf numFmtId="44" fontId="28" fillId="0" borderId="43" xfId="54" applyFont="1" applyBorder="1"/>
    <xf numFmtId="164" fontId="37" fillId="0" borderId="1" xfId="2" applyFont="1" applyFill="1" applyBorder="1" applyAlignment="1" applyProtection="1">
      <alignment horizontal="center" vertical="center"/>
      <protection locked="0"/>
    </xf>
    <xf numFmtId="0" fontId="5" fillId="0" borderId="1" xfId="0" applyFont="1" applyFill="1" applyBorder="1" applyAlignment="1" applyProtection="1">
      <alignment horizontal="right" vertical="center"/>
      <protection locked="0"/>
    </xf>
    <xf numFmtId="0" fontId="40" fillId="0" borderId="1" xfId="0" applyFont="1" applyBorder="1" applyProtection="1">
      <protection locked="0"/>
    </xf>
    <xf numFmtId="0" fontId="41" fillId="0" borderId="1" xfId="0" applyFont="1" applyBorder="1" applyAlignment="1" applyProtection="1">
      <protection locked="0"/>
    </xf>
    <xf numFmtId="0" fontId="40" fillId="0" borderId="5" xfId="0" applyFont="1" applyBorder="1" applyProtection="1">
      <protection locked="0"/>
    </xf>
    <xf numFmtId="0" fontId="41" fillId="0" borderId="5" xfId="0" applyFont="1" applyBorder="1" applyAlignment="1" applyProtection="1">
      <protection locked="0"/>
    </xf>
    <xf numFmtId="0" fontId="4" fillId="0" borderId="2" xfId="0" applyFont="1" applyBorder="1" applyAlignment="1">
      <alignment vertical="center"/>
    </xf>
    <xf numFmtId="0" fontId="4" fillId="0" borderId="4" xfId="0" applyFont="1" applyBorder="1" applyAlignment="1">
      <alignment vertical="center"/>
    </xf>
    <xf numFmtId="0" fontId="4" fillId="4" borderId="6" xfId="0" applyFont="1" applyFill="1" applyBorder="1" applyAlignment="1">
      <alignment horizontal="center" vertical="center" wrapText="1"/>
    </xf>
    <xf numFmtId="0" fontId="39" fillId="4" borderId="2" xfId="0" applyFont="1" applyFill="1" applyBorder="1" applyAlignment="1" applyProtection="1">
      <protection locked="0"/>
    </xf>
    <xf numFmtId="0" fontId="39" fillId="4" borderId="3" xfId="0" applyFont="1" applyFill="1" applyBorder="1" applyAlignment="1" applyProtection="1">
      <protection locked="0"/>
    </xf>
    <xf numFmtId="0" fontId="39" fillId="4" borderId="4" xfId="0" applyFont="1" applyFill="1" applyBorder="1" applyAlignment="1" applyProtection="1">
      <protection locked="0"/>
    </xf>
    <xf numFmtId="3" fontId="6" fillId="9" borderId="1" xfId="0" applyNumberFormat="1" applyFont="1" applyFill="1" applyBorder="1" applyAlignment="1" applyProtection="1">
      <alignment horizontal="center" vertical="center"/>
      <protection locked="0"/>
    </xf>
    <xf numFmtId="3" fontId="5" fillId="9" borderId="1" xfId="0" applyNumberFormat="1" applyFont="1" applyFill="1" applyBorder="1" applyAlignment="1">
      <alignment horizontal="right" vertical="center"/>
    </xf>
    <xf numFmtId="0" fontId="5" fillId="9" borderId="1" xfId="0" applyNumberFormat="1" applyFont="1" applyFill="1" applyBorder="1"/>
    <xf numFmtId="0" fontId="38" fillId="9" borderId="1" xfId="0" applyNumberFormat="1" applyFont="1" applyFill="1" applyBorder="1"/>
    <xf numFmtId="164" fontId="7" fillId="0" borderId="0" xfId="2" applyFont="1" applyFill="1" applyBorder="1" applyAlignment="1">
      <alignment horizontal="center" vertical="center"/>
    </xf>
    <xf numFmtId="44" fontId="7" fillId="0" borderId="0" xfId="2" applyNumberFormat="1" applyFont="1" applyFill="1" applyBorder="1" applyAlignment="1">
      <alignment horizontal="right" vertical="center"/>
    </xf>
    <xf numFmtId="0" fontId="13" fillId="0" borderId="0" xfId="0" applyFont="1" applyAlignment="1" applyProtection="1">
      <alignment vertical="center"/>
      <protection locked="0"/>
    </xf>
    <xf numFmtId="0" fontId="42" fillId="0" borderId="0" xfId="0" applyFont="1" applyAlignment="1">
      <alignment vertical="center"/>
    </xf>
    <xf numFmtId="0" fontId="0" fillId="0" borderId="0" xfId="0" applyAlignment="1">
      <alignment vertical="top"/>
    </xf>
    <xf numFmtId="0" fontId="44" fillId="0" borderId="0" xfId="0" applyFont="1"/>
    <xf numFmtId="0" fontId="33" fillId="10" borderId="0" xfId="0" applyFont="1" applyFill="1" applyBorder="1" applyAlignment="1">
      <alignment horizontal="left" vertical="top" wrapText="1"/>
    </xf>
    <xf numFmtId="3" fontId="20" fillId="4" borderId="44" xfId="0" applyNumberFormat="1" applyFont="1" applyFill="1" applyBorder="1" applyAlignment="1" applyProtection="1">
      <alignment vertical="center"/>
      <protection locked="0"/>
    </xf>
    <xf numFmtId="0" fontId="20" fillId="4" borderId="46" xfId="2" applyNumberFormat="1" applyFont="1" applyFill="1" applyBorder="1" applyAlignment="1" applyProtection="1">
      <alignment vertical="center"/>
      <protection locked="0"/>
    </xf>
    <xf numFmtId="0" fontId="17" fillId="0" borderId="38" xfId="0" applyFont="1" applyBorder="1" applyProtection="1">
      <protection locked="0"/>
    </xf>
    <xf numFmtId="164" fontId="20" fillId="4" borderId="47" xfId="2" applyFont="1" applyFill="1" applyBorder="1" applyAlignment="1" applyProtection="1">
      <alignment horizontal="center" vertical="center" wrapText="1"/>
      <protection locked="0"/>
    </xf>
    <xf numFmtId="0" fontId="18" fillId="2" borderId="42" xfId="0" applyFont="1" applyFill="1" applyBorder="1" applyProtection="1">
      <protection locked="0"/>
    </xf>
    <xf numFmtId="0" fontId="18" fillId="2" borderId="42" xfId="0" applyFont="1" applyFill="1" applyBorder="1" applyAlignment="1" applyProtection="1">
      <alignment horizontal="center"/>
      <protection locked="0"/>
    </xf>
    <xf numFmtId="0" fontId="18" fillId="0" borderId="48" xfId="0" applyFont="1" applyFill="1" applyBorder="1" applyAlignment="1" applyProtection="1">
      <alignment horizontal="center"/>
      <protection locked="0"/>
    </xf>
    <xf numFmtId="3" fontId="22" fillId="0" borderId="2" xfId="0" applyNumberFormat="1" applyFont="1" applyBorder="1" applyProtection="1">
      <protection locked="0"/>
    </xf>
    <xf numFmtId="0" fontId="18" fillId="0" borderId="30" xfId="2" applyNumberFormat="1" applyFont="1" applyBorder="1" applyProtection="1">
      <protection locked="0"/>
    </xf>
    <xf numFmtId="0" fontId="22" fillId="0" borderId="2" xfId="0" applyFont="1" applyBorder="1" applyProtection="1">
      <protection locked="0"/>
    </xf>
    <xf numFmtId="0" fontId="17" fillId="0" borderId="30" xfId="0" applyFont="1" applyBorder="1" applyProtection="1">
      <protection locked="0"/>
    </xf>
    <xf numFmtId="0" fontId="33" fillId="10" borderId="1" xfId="0" applyFont="1" applyFill="1" applyBorder="1" applyAlignment="1">
      <alignment horizontal="left" vertical="top" wrapText="1"/>
    </xf>
    <xf numFmtId="0" fontId="33" fillId="10" borderId="1" xfId="0" applyFont="1" applyFill="1" applyBorder="1" applyAlignment="1">
      <alignment horizontal="left" vertical="top"/>
    </xf>
    <xf numFmtId="0" fontId="33" fillId="10" borderId="1" xfId="0" applyFont="1" applyFill="1" applyBorder="1" applyAlignment="1">
      <alignment horizontal="left" wrapText="1"/>
    </xf>
    <xf numFmtId="0" fontId="41" fillId="0" borderId="1" xfId="0" applyFont="1" applyBorder="1" applyAlignment="1" applyProtection="1">
      <protection locked="0"/>
    </xf>
    <xf numFmtId="0" fontId="39" fillId="4" borderId="2" xfId="0" applyFont="1" applyFill="1" applyBorder="1" applyAlignment="1" applyProtection="1">
      <alignment horizontal="left"/>
      <protection locked="0"/>
    </xf>
    <xf numFmtId="0" fontId="39" fillId="4" borderId="3" xfId="0" applyFont="1" applyFill="1" applyBorder="1" applyAlignment="1" applyProtection="1">
      <alignment horizontal="left"/>
      <protection locked="0"/>
    </xf>
    <xf numFmtId="0" fontId="39" fillId="4" borderId="4" xfId="0" applyFont="1" applyFill="1" applyBorder="1" applyAlignment="1" applyProtection="1">
      <alignment horizontal="left"/>
      <protection locked="0"/>
    </xf>
    <xf numFmtId="0" fontId="4" fillId="0" borderId="2" xfId="0" applyFont="1" applyBorder="1" applyAlignment="1">
      <alignment vertical="center"/>
    </xf>
    <xf numFmtId="0" fontId="4" fillId="0" borderId="4" xfId="0" applyFont="1" applyBorder="1" applyAlignment="1">
      <alignment vertical="center"/>
    </xf>
    <xf numFmtId="0" fontId="7" fillId="5" borderId="2" xfId="0" applyFont="1" applyFill="1" applyBorder="1" applyAlignment="1">
      <alignment vertical="center"/>
    </xf>
    <xf numFmtId="0" fontId="7" fillId="5" borderId="3" xfId="0" applyFont="1" applyFill="1" applyBorder="1" applyAlignment="1">
      <alignment vertical="center"/>
    </xf>
    <xf numFmtId="0" fontId="4" fillId="4" borderId="6" xfId="0" applyFont="1" applyFill="1" applyBorder="1" applyAlignment="1">
      <alignment vertical="center"/>
    </xf>
    <xf numFmtId="0" fontId="4" fillId="4" borderId="5" xfId="0" applyFont="1" applyFill="1" applyBorder="1" applyAlignment="1">
      <alignment vertical="center"/>
    </xf>
    <xf numFmtId="0" fontId="4" fillId="4" borderId="6" xfId="0" applyFont="1" applyFill="1" applyBorder="1" applyAlignment="1">
      <alignment horizontal="center" vertical="center"/>
    </xf>
    <xf numFmtId="0" fontId="4" fillId="4" borderId="5" xfId="0" applyFont="1" applyFill="1" applyBorder="1" applyAlignment="1">
      <alignment horizontal="center" vertical="center"/>
    </xf>
    <xf numFmtId="0" fontId="4" fillId="4" borderId="6" xfId="0" applyFont="1" applyFill="1" applyBorder="1" applyAlignment="1">
      <alignment horizontal="center" vertical="center" wrapText="1"/>
    </xf>
    <xf numFmtId="0" fontId="4" fillId="4" borderId="5" xfId="0" applyFont="1" applyFill="1" applyBorder="1" applyAlignment="1">
      <alignment horizontal="center" vertical="center" wrapText="1"/>
    </xf>
    <xf numFmtId="164" fontId="18" fillId="2" borderId="16" xfId="2" applyFont="1" applyFill="1" applyBorder="1" applyAlignment="1" applyProtection="1">
      <alignment horizontal="left" vertical="top"/>
      <protection locked="0"/>
    </xf>
    <xf numFmtId="164" fontId="18" fillId="2" borderId="1" xfId="2" applyFont="1" applyFill="1" applyBorder="1" applyAlignment="1" applyProtection="1">
      <alignment horizontal="left" vertical="top"/>
      <protection locked="0"/>
    </xf>
    <xf numFmtId="164" fontId="18" fillId="2" borderId="25" xfId="2" applyFont="1" applyFill="1" applyBorder="1" applyAlignment="1" applyProtection="1">
      <alignment horizontal="left" vertical="top"/>
      <protection locked="0"/>
    </xf>
    <xf numFmtId="164" fontId="18" fillId="0" borderId="37" xfId="2" applyFont="1" applyFill="1" applyBorder="1" applyAlignment="1" applyProtection="1">
      <alignment horizontal="center"/>
      <protection locked="0"/>
    </xf>
    <xf numFmtId="164" fontId="18" fillId="0" borderId="38" xfId="2" applyFont="1" applyFill="1" applyBorder="1" applyAlignment="1" applyProtection="1">
      <alignment horizontal="center"/>
      <protection locked="0"/>
    </xf>
    <xf numFmtId="164" fontId="18" fillId="0" borderId="39" xfId="2" applyFont="1" applyFill="1" applyBorder="1" applyAlignment="1" applyProtection="1">
      <alignment horizontal="center"/>
      <protection locked="0"/>
    </xf>
    <xf numFmtId="164" fontId="20" fillId="8" borderId="44" xfId="2" applyFont="1" applyFill="1" applyBorder="1" applyAlignment="1" applyProtection="1">
      <alignment horizontal="center" vertical="center" wrapText="1"/>
      <protection locked="0"/>
    </xf>
    <xf numFmtId="164" fontId="20" fillId="8" borderId="46" xfId="2" applyFont="1" applyFill="1" applyBorder="1" applyAlignment="1" applyProtection="1">
      <alignment horizontal="center" vertical="center" wrapText="1"/>
      <protection locked="0"/>
    </xf>
    <xf numFmtId="164" fontId="20" fillId="8" borderId="45" xfId="2" applyFont="1" applyFill="1" applyBorder="1" applyAlignment="1" applyProtection="1">
      <alignment horizontal="center" vertical="center" wrapText="1"/>
      <protection locked="0"/>
    </xf>
    <xf numFmtId="0" fontId="18" fillId="2" borderId="16" xfId="0" applyFont="1" applyFill="1" applyBorder="1" applyAlignment="1" applyProtection="1">
      <alignment horizontal="left" vertical="top"/>
      <protection locked="0"/>
    </xf>
    <xf numFmtId="0" fontId="18" fillId="2" borderId="1" xfId="0" applyFont="1" applyFill="1" applyBorder="1" applyAlignment="1" applyProtection="1">
      <alignment horizontal="left" vertical="top"/>
      <protection locked="0"/>
    </xf>
    <xf numFmtId="0" fontId="18" fillId="2" borderId="25" xfId="0" applyFont="1" applyFill="1" applyBorder="1" applyAlignment="1" applyProtection="1">
      <alignment horizontal="left" vertical="top"/>
      <protection locked="0"/>
    </xf>
    <xf numFmtId="0" fontId="18" fillId="2" borderId="29" xfId="0" applyFont="1" applyFill="1" applyBorder="1" applyAlignment="1" applyProtection="1">
      <alignment horizontal="left" vertical="top"/>
      <protection locked="0"/>
    </xf>
    <xf numFmtId="0" fontId="18" fillId="2" borderId="3" xfId="0" applyFont="1" applyFill="1" applyBorder="1" applyAlignment="1" applyProtection="1">
      <alignment horizontal="left" vertical="top"/>
      <protection locked="0"/>
    </xf>
    <xf numFmtId="0" fontId="18" fillId="2" borderId="30" xfId="0" applyFont="1" applyFill="1" applyBorder="1" applyAlignment="1" applyProtection="1">
      <alignment horizontal="left" vertical="top"/>
      <protection locked="0"/>
    </xf>
    <xf numFmtId="44" fontId="4" fillId="0" borderId="0" xfId="0" applyNumberFormat="1" applyFont="1" applyFill="1" applyBorder="1" applyAlignment="1">
      <alignment horizontal="center" vertical="center" wrapText="1"/>
    </xf>
    <xf numFmtId="44" fontId="4" fillId="4" borderId="6" xfId="0" applyNumberFormat="1" applyFont="1" applyFill="1" applyBorder="1" applyAlignment="1">
      <alignment horizontal="center" vertical="center" wrapText="1"/>
    </xf>
    <xf numFmtId="44" fontId="4" fillId="4" borderId="5" xfId="0" applyNumberFormat="1" applyFont="1" applyFill="1" applyBorder="1" applyAlignment="1">
      <alignment horizontal="center" vertical="center" wrapText="1"/>
    </xf>
    <xf numFmtId="0" fontId="4" fillId="4" borderId="7" xfId="0" applyFont="1" applyFill="1" applyBorder="1" applyAlignment="1">
      <alignment horizontal="center" vertical="center" wrapText="1"/>
    </xf>
    <xf numFmtId="44" fontId="4" fillId="4" borderId="7" xfId="0" applyNumberFormat="1" applyFont="1" applyFill="1" applyBorder="1" applyAlignment="1">
      <alignment horizontal="center" vertical="center" wrapText="1"/>
    </xf>
    <xf numFmtId="0" fontId="4" fillId="4" borderId="7" xfId="0" applyFont="1" applyFill="1" applyBorder="1" applyAlignment="1">
      <alignment vertical="center"/>
    </xf>
    <xf numFmtId="0" fontId="4" fillId="4" borderId="7" xfId="0" applyFont="1" applyFill="1" applyBorder="1" applyAlignment="1">
      <alignment horizontal="center" vertical="center"/>
    </xf>
    <xf numFmtId="0" fontId="4" fillId="4" borderId="6" xfId="0" applyFont="1" applyFill="1" applyBorder="1" applyAlignment="1">
      <alignment horizontal="left" vertical="center"/>
    </xf>
    <xf numFmtId="0" fontId="4" fillId="4" borderId="7" xfId="0" applyFont="1" applyFill="1" applyBorder="1" applyAlignment="1">
      <alignment horizontal="left" vertical="center"/>
    </xf>
    <xf numFmtId="0" fontId="4" fillId="4" borderId="5" xfId="0" applyFont="1" applyFill="1" applyBorder="1" applyAlignment="1">
      <alignment horizontal="left" vertical="center"/>
    </xf>
    <xf numFmtId="0" fontId="26" fillId="5" borderId="8" xfId="0" applyFont="1" applyFill="1" applyBorder="1" applyAlignment="1" applyProtection="1">
      <alignment horizontal="left" vertical="center"/>
      <protection locked="0"/>
    </xf>
    <xf numFmtId="0" fontId="26" fillId="5" borderId="9" xfId="0" applyFont="1" applyFill="1" applyBorder="1" applyAlignment="1" applyProtection="1">
      <alignment horizontal="left" vertical="center"/>
      <protection locked="0"/>
    </xf>
    <xf numFmtId="0" fontId="26" fillId="5" borderId="10" xfId="0" applyFont="1" applyFill="1" applyBorder="1" applyAlignment="1" applyProtection="1">
      <alignment horizontal="left" vertical="center"/>
      <protection locked="0"/>
    </xf>
    <xf numFmtId="0" fontId="20" fillId="4" borderId="6" xfId="0" applyFont="1" applyFill="1" applyBorder="1" applyAlignment="1" applyProtection="1">
      <alignment horizontal="left" vertical="center"/>
      <protection locked="0"/>
    </xf>
    <xf numFmtId="0" fontId="20" fillId="4" borderId="7" xfId="0" applyFont="1" applyFill="1" applyBorder="1" applyAlignment="1" applyProtection="1">
      <alignment horizontal="left" vertical="center"/>
      <protection locked="0"/>
    </xf>
    <xf numFmtId="0" fontId="20" fillId="4" borderId="5" xfId="0" applyFont="1" applyFill="1" applyBorder="1" applyAlignment="1" applyProtection="1">
      <alignment horizontal="left" vertical="center"/>
      <protection locked="0"/>
    </xf>
    <xf numFmtId="0" fontId="12" fillId="4" borderId="6" xfId="0" applyFont="1" applyFill="1" applyBorder="1" applyAlignment="1" applyProtection="1">
      <alignment horizontal="center" vertical="center"/>
      <protection locked="0"/>
    </xf>
    <xf numFmtId="0" fontId="12" fillId="4" borderId="7" xfId="0" applyFont="1" applyFill="1" applyBorder="1" applyAlignment="1" applyProtection="1">
      <alignment horizontal="center" vertical="center"/>
      <protection locked="0"/>
    </xf>
    <xf numFmtId="0" fontId="12" fillId="4" borderId="5" xfId="0" applyFont="1" applyFill="1" applyBorder="1" applyAlignment="1" applyProtection="1">
      <alignment horizontal="center" vertical="center"/>
      <protection locked="0"/>
    </xf>
    <xf numFmtId="164" fontId="20" fillId="4" borderId="23" xfId="2" applyFont="1" applyFill="1" applyBorder="1" applyAlignment="1" applyProtection="1">
      <alignment horizontal="center" vertical="center" wrapText="1"/>
      <protection locked="0"/>
    </xf>
    <xf numFmtId="164" fontId="20" fillId="4" borderId="17" xfId="2" applyFont="1" applyFill="1" applyBorder="1" applyAlignment="1" applyProtection="1">
      <alignment horizontal="center" vertical="center"/>
      <protection locked="0"/>
    </xf>
    <xf numFmtId="164" fontId="20" fillId="4" borderId="14" xfId="2" applyFont="1" applyFill="1" applyBorder="1" applyAlignment="1" applyProtection="1">
      <alignment horizontal="center" vertical="center" wrapText="1"/>
      <protection locked="0"/>
    </xf>
    <xf numFmtId="164" fontId="20" fillId="4" borderId="11" xfId="2" applyFont="1" applyFill="1" applyBorder="1" applyAlignment="1" applyProtection="1">
      <alignment horizontal="center" vertical="center" wrapText="1"/>
      <protection locked="0"/>
    </xf>
    <xf numFmtId="164" fontId="20" fillId="4" borderId="7" xfId="2" applyFont="1" applyFill="1" applyBorder="1" applyAlignment="1" applyProtection="1">
      <alignment horizontal="center" vertical="center" wrapText="1"/>
      <protection locked="0"/>
    </xf>
    <xf numFmtId="164" fontId="20" fillId="4" borderId="5" xfId="2" applyFont="1" applyFill="1" applyBorder="1" applyAlignment="1" applyProtection="1">
      <alignment horizontal="center" vertical="center" wrapText="1"/>
      <protection locked="0"/>
    </xf>
    <xf numFmtId="0" fontId="20" fillId="4" borderId="2" xfId="0" applyFont="1" applyFill="1" applyBorder="1" applyAlignment="1" applyProtection="1">
      <alignment horizontal="center" vertical="center"/>
    </xf>
    <xf numFmtId="0" fontId="20" fillId="4" borderId="3" xfId="0" applyFont="1" applyFill="1" applyBorder="1" applyAlignment="1" applyProtection="1">
      <alignment horizontal="center" vertical="center"/>
    </xf>
    <xf numFmtId="0" fontId="20" fillId="4" borderId="4" xfId="0" applyFont="1" applyFill="1" applyBorder="1" applyAlignment="1" applyProtection="1">
      <alignment horizontal="center" vertical="center"/>
    </xf>
    <xf numFmtId="0" fontId="19" fillId="4" borderId="26" xfId="0" applyFont="1" applyFill="1" applyBorder="1" applyAlignment="1" applyProtection="1">
      <alignment horizontal="center" vertical="center"/>
      <protection locked="0"/>
    </xf>
    <xf numFmtId="0" fontId="19" fillId="4" borderId="27" xfId="0" applyFont="1" applyFill="1" applyBorder="1" applyAlignment="1" applyProtection="1">
      <alignment horizontal="center" vertical="center"/>
      <protection locked="0"/>
    </xf>
    <xf numFmtId="0" fontId="19" fillId="4" borderId="28" xfId="0" applyFont="1" applyFill="1" applyBorder="1" applyAlignment="1" applyProtection="1">
      <alignment horizontal="center" vertical="center"/>
      <protection locked="0"/>
    </xf>
    <xf numFmtId="0" fontId="19" fillId="4" borderId="21" xfId="0" applyFont="1" applyFill="1" applyBorder="1" applyAlignment="1" applyProtection="1">
      <alignment horizontal="center" vertical="center"/>
      <protection locked="0"/>
    </xf>
    <xf numFmtId="0" fontId="19" fillId="4" borderId="22" xfId="0" applyFont="1" applyFill="1" applyBorder="1" applyAlignment="1" applyProtection="1">
      <alignment horizontal="center" vertical="center"/>
      <protection locked="0"/>
    </xf>
    <xf numFmtId="0" fontId="19" fillId="4" borderId="35" xfId="0" applyFont="1" applyFill="1" applyBorder="1" applyAlignment="1" applyProtection="1">
      <alignment horizontal="center" vertical="center"/>
      <protection locked="0"/>
    </xf>
    <xf numFmtId="0" fontId="20" fillId="4" borderId="7" xfId="0" applyFont="1" applyFill="1" applyBorder="1" applyAlignment="1" applyProtection="1">
      <alignment horizontal="center" vertical="center" wrapText="1"/>
      <protection locked="0"/>
    </xf>
    <xf numFmtId="0" fontId="20" fillId="4" borderId="5" xfId="0" applyFont="1" applyFill="1" applyBorder="1" applyAlignment="1" applyProtection="1">
      <alignment horizontal="center" vertical="center" wrapText="1"/>
      <protection locked="0"/>
    </xf>
    <xf numFmtId="164" fontId="20" fillId="4" borderId="24" xfId="2" applyFont="1" applyFill="1" applyBorder="1" applyAlignment="1" applyProtection="1">
      <alignment horizontal="center" vertical="center" wrapText="1"/>
      <protection locked="0"/>
    </xf>
    <xf numFmtId="164" fontId="20" fillId="4" borderId="20" xfId="2" applyFont="1" applyFill="1" applyBorder="1" applyAlignment="1" applyProtection="1">
      <alignment horizontal="center" vertical="center" wrapText="1"/>
      <protection locked="0"/>
    </xf>
    <xf numFmtId="164" fontId="20" fillId="4" borderId="15" xfId="2" applyFont="1" applyFill="1" applyBorder="1" applyAlignment="1" applyProtection="1">
      <alignment horizontal="center" vertical="center" wrapText="1"/>
      <protection locked="0"/>
    </xf>
    <xf numFmtId="164" fontId="20" fillId="4" borderId="17" xfId="2" applyFont="1" applyFill="1" applyBorder="1" applyAlignment="1" applyProtection="1">
      <alignment horizontal="center" vertical="center" wrapText="1"/>
      <protection locked="0"/>
    </xf>
    <xf numFmtId="164" fontId="20" fillId="4" borderId="6" xfId="2" applyFont="1" applyFill="1" applyBorder="1" applyAlignment="1" applyProtection="1">
      <alignment horizontal="center" vertical="center" wrapText="1"/>
      <protection locked="0"/>
    </xf>
    <xf numFmtId="0" fontId="20" fillId="4" borderId="6" xfId="0" applyFont="1" applyFill="1" applyBorder="1" applyAlignment="1" applyProtection="1">
      <alignment horizontal="center" vertical="center" wrapText="1"/>
      <protection locked="0"/>
    </xf>
  </cellXfs>
  <cellStyles count="55">
    <cellStyle name="Gevolgde hyperlink" xfId="46" builtinId="9" hidden="1"/>
    <cellStyle name="Gevolgde hyperlink" xfId="48" builtinId="9" hidden="1"/>
    <cellStyle name="Gevolgde hyperlink" xfId="40" builtinId="9" hidden="1"/>
    <cellStyle name="Gevolgde hyperlink" xfId="32" builtinId="9" hidden="1"/>
    <cellStyle name="Gevolgde hyperlink" xfId="12" builtinId="9" hidden="1"/>
    <cellStyle name="Gevolgde hyperlink" xfId="14" builtinId="9" hidden="1"/>
    <cellStyle name="Gevolgde hyperlink" xfId="16" builtinId="9" hidden="1"/>
    <cellStyle name="Gevolgde hyperlink" xfId="20" builtinId="9" hidden="1"/>
    <cellStyle name="Gevolgde hyperlink" xfId="6" builtinId="9" hidden="1"/>
    <cellStyle name="Gevolgde hyperlink" xfId="10" builtinId="9" hidden="1"/>
    <cellStyle name="Gevolgde hyperlink" xfId="4" builtinId="9" hidden="1"/>
    <cellStyle name="Gevolgde hyperlink" xfId="8" builtinId="9" hidden="1"/>
    <cellStyle name="Gevolgde hyperlink" xfId="18" builtinId="9" hidden="1"/>
    <cellStyle name="Gevolgde hyperlink" xfId="24" builtinId="9" hidden="1"/>
    <cellStyle name="Gevolgde hyperlink" xfId="50" builtinId="9" hidden="1"/>
    <cellStyle name="Gevolgde hyperlink" xfId="34" builtinId="9" hidden="1"/>
    <cellStyle name="Gevolgde hyperlink" xfId="36" builtinId="9" hidden="1"/>
    <cellStyle name="Gevolgde hyperlink" xfId="38" builtinId="9" hidden="1"/>
    <cellStyle name="Gevolgde hyperlink" xfId="42" builtinId="9" hidden="1"/>
    <cellStyle name="Gevolgde hyperlink" xfId="44" builtinId="9" hidden="1"/>
    <cellStyle name="Gevolgde hyperlink" xfId="26" builtinId="9" hidden="1"/>
    <cellStyle name="Gevolgde hyperlink" xfId="30" builtinId="9" hidden="1"/>
    <cellStyle name="Gevolgde hyperlink" xfId="28" builtinId="9" hidden="1"/>
    <cellStyle name="Gevolgde hyperlink" xfId="22" builtinId="9" hidden="1"/>
    <cellStyle name="Hyperlink" xfId="11" builtinId="8" hidden="1"/>
    <cellStyle name="Hyperlink" xfId="13" builtinId="8" hidden="1"/>
    <cellStyle name="Hyperlink" xfId="15" builtinId="8" hidden="1"/>
    <cellStyle name="Hyperlink" xfId="7" builtinId="8" hidden="1"/>
    <cellStyle name="Hyperlink" xfId="3" builtinId="8" hidden="1"/>
    <cellStyle name="Hyperlink" xfId="5" builtinId="8" hidden="1"/>
    <cellStyle name="Hyperlink" xfId="9" builtinId="8" hidden="1"/>
    <cellStyle name="Hyperlink" xfId="17" builtinId="8" hidden="1"/>
    <cellStyle name="Hyperlink" xfId="19"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21" builtinId="8" hidden="1"/>
    <cellStyle name="Hyperlink" xfId="23" builtinId="8" hidden="1"/>
    <cellStyle name="Hyperlink" xfId="47" builtinId="8" hidden="1"/>
    <cellStyle name="Hyperlink" xfId="49" builtinId="8" hidden="1"/>
    <cellStyle name="Hyperlink" xfId="45" builtinId="8" hidden="1"/>
    <cellStyle name="Hyperlink" xfId="37" builtinId="8" hidden="1"/>
    <cellStyle name="Hyperlink" xfId="41" builtinId="8" hidden="1"/>
    <cellStyle name="Hyperlink" xfId="43" builtinId="8" hidden="1"/>
    <cellStyle name="Hyperlink" xfId="39" builtinId="8" hidden="1"/>
    <cellStyle name="Komma" xfId="51" builtinId="3"/>
    <cellStyle name="Procent" xfId="1" builtinId="5"/>
    <cellStyle name="Procent 2" xfId="53" xr:uid="{00000000-0005-0000-0000-000032000000}"/>
    <cellStyle name="Standaard" xfId="0" builtinId="0"/>
    <cellStyle name="Standaard_euphony" xfId="52" xr:uid="{00000000-0005-0000-0000-000034000000}"/>
    <cellStyle name="Valuta" xfId="2" builtinId="4"/>
    <cellStyle name="Valuta 2" xfId="54" xr:uid="{00000000-0005-0000-0000-000036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5141071</xdr:colOff>
      <xdr:row>24</xdr:row>
      <xdr:rowOff>0</xdr:rowOff>
    </xdr:from>
    <xdr:to>
      <xdr:col>2</xdr:col>
      <xdr:colOff>1436033</xdr:colOff>
      <xdr:row>28</xdr:row>
      <xdr:rowOff>0</xdr:rowOff>
    </xdr:to>
    <xdr:sp macro="" textlink="">
      <xdr:nvSpPr>
        <xdr:cNvPr id="3" name="TextBox 1">
          <a:extLst>
            <a:ext uri="{FF2B5EF4-FFF2-40B4-BE49-F238E27FC236}">
              <a16:creationId xmlns:a16="http://schemas.microsoft.com/office/drawing/2014/main" id="{26582A2D-5DD3-46DD-893C-0BCCCF967754}"/>
            </a:ext>
          </a:extLst>
        </xdr:cNvPr>
        <xdr:cNvSpPr txBox="1"/>
      </xdr:nvSpPr>
      <xdr:spPr>
        <a:xfrm>
          <a:off x="5141071" y="7562850"/>
          <a:ext cx="3219637" cy="723900"/>
        </a:xfrm>
        <a:prstGeom prst="rect">
          <a:avLst/>
        </a:prstGeom>
        <a:solidFill>
          <a:schemeClr val="lt1"/>
        </a:solidFill>
        <a:ln w="31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chemeClr val="bg1">
                  <a:lumMod val="75000"/>
                </a:schemeClr>
              </a:solidFill>
            </a:rPr>
            <a:t>handtekening</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xdr:colOff>
      <xdr:row>43</xdr:row>
      <xdr:rowOff>0</xdr:rowOff>
    </xdr:from>
    <xdr:to>
      <xdr:col>4</xdr:col>
      <xdr:colOff>0</xdr:colOff>
      <xdr:row>47</xdr:row>
      <xdr:rowOff>0</xdr:rowOff>
    </xdr:to>
    <xdr:sp macro="" textlink="">
      <xdr:nvSpPr>
        <xdr:cNvPr id="2" name="TextBox 1">
          <a:extLst>
            <a:ext uri="{FF2B5EF4-FFF2-40B4-BE49-F238E27FC236}">
              <a16:creationId xmlns:a16="http://schemas.microsoft.com/office/drawing/2014/main" id="{6A5252A5-0E81-4D12-AA81-858BEEF17A7D}"/>
            </a:ext>
          </a:extLst>
        </xdr:cNvPr>
        <xdr:cNvSpPr txBox="1"/>
      </xdr:nvSpPr>
      <xdr:spPr>
        <a:xfrm>
          <a:off x="3970021" y="6637020"/>
          <a:ext cx="2560319" cy="731520"/>
        </a:xfrm>
        <a:prstGeom prst="rect">
          <a:avLst/>
        </a:prstGeom>
        <a:solidFill>
          <a:schemeClr val="lt1"/>
        </a:solidFill>
        <a:ln w="31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chemeClr val="bg1">
                  <a:lumMod val="75000"/>
                </a:schemeClr>
              </a:solidFill>
            </a:rPr>
            <a:t>handtekening</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xdr:colOff>
      <xdr:row>29</xdr:row>
      <xdr:rowOff>0</xdr:rowOff>
    </xdr:from>
    <xdr:to>
      <xdr:col>4</xdr:col>
      <xdr:colOff>0</xdr:colOff>
      <xdr:row>33</xdr:row>
      <xdr:rowOff>0</xdr:rowOff>
    </xdr:to>
    <xdr:sp macro="" textlink="">
      <xdr:nvSpPr>
        <xdr:cNvPr id="2" name="TextBox 1">
          <a:extLst>
            <a:ext uri="{FF2B5EF4-FFF2-40B4-BE49-F238E27FC236}">
              <a16:creationId xmlns:a16="http://schemas.microsoft.com/office/drawing/2014/main" id="{7DAEDC19-057A-4C4B-AE0A-6E3EA5614933}"/>
            </a:ext>
          </a:extLst>
        </xdr:cNvPr>
        <xdr:cNvSpPr txBox="1"/>
      </xdr:nvSpPr>
      <xdr:spPr>
        <a:xfrm>
          <a:off x="4015741" y="5844540"/>
          <a:ext cx="2560319" cy="731520"/>
        </a:xfrm>
        <a:prstGeom prst="rect">
          <a:avLst/>
        </a:prstGeom>
        <a:solidFill>
          <a:schemeClr val="lt1"/>
        </a:solidFill>
        <a:ln w="31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chemeClr val="bg1">
                  <a:lumMod val="75000"/>
                </a:schemeClr>
              </a:solidFill>
            </a:rPr>
            <a:t>handtekening</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xdr:colOff>
      <xdr:row>37</xdr:row>
      <xdr:rowOff>0</xdr:rowOff>
    </xdr:from>
    <xdr:to>
      <xdr:col>4</xdr:col>
      <xdr:colOff>0</xdr:colOff>
      <xdr:row>41</xdr:row>
      <xdr:rowOff>0</xdr:rowOff>
    </xdr:to>
    <xdr:sp macro="" textlink="">
      <xdr:nvSpPr>
        <xdr:cNvPr id="2" name="TextBox 1">
          <a:extLst>
            <a:ext uri="{FF2B5EF4-FFF2-40B4-BE49-F238E27FC236}">
              <a16:creationId xmlns:a16="http://schemas.microsoft.com/office/drawing/2014/main" id="{0CEA240B-5A69-43F3-943B-CA552CC8DB44}"/>
            </a:ext>
          </a:extLst>
        </xdr:cNvPr>
        <xdr:cNvSpPr txBox="1"/>
      </xdr:nvSpPr>
      <xdr:spPr>
        <a:xfrm>
          <a:off x="4625341" y="8976360"/>
          <a:ext cx="3619499" cy="731520"/>
        </a:xfrm>
        <a:prstGeom prst="rect">
          <a:avLst/>
        </a:prstGeom>
        <a:solidFill>
          <a:schemeClr val="lt1"/>
        </a:solidFill>
        <a:ln w="31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chemeClr val="bg1">
                  <a:lumMod val="75000"/>
                </a:schemeClr>
              </a:solidFill>
            </a:rPr>
            <a:t>handtekening</a:t>
          </a:r>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5">
    <pageSetUpPr fitToPage="1"/>
  </sheetPr>
  <dimension ref="A2:D28"/>
  <sheetViews>
    <sheetView showGridLines="0" tabSelected="1" zoomScaleNormal="100" workbookViewId="0"/>
  </sheetViews>
  <sheetFormatPr defaultRowHeight="14.5" x14ac:dyDescent="0.35"/>
  <cols>
    <col min="1" max="1" width="74.7265625" customWidth="1"/>
    <col min="2" max="2" width="24.453125" customWidth="1"/>
    <col min="3" max="3" width="20.54296875" customWidth="1"/>
    <col min="4" max="4" width="29" bestFit="1" customWidth="1"/>
    <col min="5" max="5" width="19.1796875" customWidth="1"/>
    <col min="6" max="6" width="20.7265625" customWidth="1"/>
  </cols>
  <sheetData>
    <row r="2" spans="1:4" ht="31" x14ac:dyDescent="0.7">
      <c r="A2" s="146" t="s">
        <v>91</v>
      </c>
      <c r="B2" s="144"/>
      <c r="C2" s="145"/>
    </row>
    <row r="4" spans="1:4" ht="15" thickBot="1" x14ac:dyDescent="0.4"/>
    <row r="5" spans="1:4" ht="25.5" customHeight="1" thickBot="1" x14ac:dyDescent="0.4">
      <c r="A5" s="138" t="s">
        <v>0</v>
      </c>
      <c r="B5" s="191" t="s">
        <v>1</v>
      </c>
      <c r="C5" s="191" t="s">
        <v>2</v>
      </c>
      <c r="D5" s="191" t="s">
        <v>3</v>
      </c>
    </row>
    <row r="6" spans="1:4" ht="15.5" x14ac:dyDescent="0.35">
      <c r="A6" s="139" t="s">
        <v>4</v>
      </c>
      <c r="B6" s="195">
        <f>'Invulformulier mobiel'!H14*4</f>
        <v>0</v>
      </c>
      <c r="C6" s="192">
        <f>'Invulformulier vast'!H10*4</f>
        <v>0</v>
      </c>
      <c r="D6" s="192">
        <v>0</v>
      </c>
    </row>
    <row r="7" spans="1:4" ht="15.5" x14ac:dyDescent="0.35">
      <c r="A7" s="140" t="s">
        <v>5</v>
      </c>
      <c r="B7" s="196">
        <f>'Invulformulier mobiel'!H22*4</f>
        <v>0</v>
      </c>
      <c r="C7" s="193">
        <f>'Invulformulier vast'!H18*4</f>
        <v>0</v>
      </c>
      <c r="D7" s="193">
        <f>'Invulformulier telefonie funct.'!L30*4</f>
        <v>0</v>
      </c>
    </row>
    <row r="8" spans="1:4" ht="16" thickBot="1" x14ac:dyDescent="0.4">
      <c r="A8" s="140" t="s">
        <v>6</v>
      </c>
      <c r="B8" s="197">
        <f>'Invulformulier mobiel'!H29</f>
        <v>0</v>
      </c>
      <c r="C8" s="194">
        <f>'Invulformulier vast'!H24</f>
        <v>0</v>
      </c>
      <c r="D8" s="194">
        <f>'Invulformulier telefonie funct.'!H30</f>
        <v>0</v>
      </c>
    </row>
    <row r="9" spans="1:4" ht="18.75" customHeight="1" thickBot="1" x14ac:dyDescent="0.4">
      <c r="A9" s="141" t="s">
        <v>0</v>
      </c>
      <c r="B9" s="142">
        <f>SUM(B6:B8)</f>
        <v>0</v>
      </c>
      <c r="C9" s="143">
        <f>SUM(C6:C8)</f>
        <v>0</v>
      </c>
      <c r="D9" s="143">
        <f>SUM(D6:D8)</f>
        <v>0</v>
      </c>
    </row>
    <row r="10" spans="1:4" ht="28.5" customHeight="1" thickBot="1" x14ac:dyDescent="0.4">
      <c r="A10" s="147"/>
      <c r="B10" s="148"/>
      <c r="C10" s="148"/>
      <c r="D10" s="148"/>
    </row>
    <row r="11" spans="1:4" ht="27.75" customHeight="1" thickBot="1" x14ac:dyDescent="0.4">
      <c r="A11" s="180" t="s">
        <v>101</v>
      </c>
      <c r="B11" s="181">
        <f>SUM(B9:D9)</f>
        <v>0</v>
      </c>
    </row>
    <row r="14" spans="1:4" ht="18" x14ac:dyDescent="0.4">
      <c r="A14" s="219" t="s">
        <v>7</v>
      </c>
    </row>
    <row r="15" spans="1:4" ht="74" customHeight="1" x14ac:dyDescent="0.35">
      <c r="A15" s="234" t="s">
        <v>108</v>
      </c>
      <c r="B15" s="234"/>
      <c r="C15" s="234"/>
      <c r="D15" s="234"/>
    </row>
    <row r="16" spans="1:4" ht="30" customHeight="1" x14ac:dyDescent="0.35">
      <c r="A16" s="234" t="s">
        <v>109</v>
      </c>
      <c r="B16" s="234"/>
      <c r="C16" s="234"/>
      <c r="D16" s="234"/>
    </row>
    <row r="17" spans="1:4" ht="30" customHeight="1" x14ac:dyDescent="0.35">
      <c r="A17" s="233" t="s">
        <v>8</v>
      </c>
      <c r="B17" s="233"/>
      <c r="C17" s="233"/>
      <c r="D17" s="233"/>
    </row>
    <row r="18" spans="1:4" s="218" customFormat="1" ht="45" customHeight="1" x14ac:dyDescent="0.35">
      <c r="A18" s="232" t="s">
        <v>9</v>
      </c>
      <c r="B18" s="232"/>
      <c r="C18" s="232"/>
      <c r="D18" s="232"/>
    </row>
    <row r="19" spans="1:4" s="218" customFormat="1" ht="45" customHeight="1" x14ac:dyDescent="0.35">
      <c r="A19" s="232" t="s">
        <v>10</v>
      </c>
      <c r="B19" s="232"/>
      <c r="C19" s="232"/>
      <c r="D19" s="232"/>
    </row>
    <row r="20" spans="1:4" s="218" customFormat="1" ht="30" customHeight="1" x14ac:dyDescent="0.35">
      <c r="A20" s="232" t="s">
        <v>107</v>
      </c>
      <c r="B20" s="232"/>
      <c r="C20" s="232"/>
      <c r="D20" s="232"/>
    </row>
    <row r="21" spans="1:4" s="218" customFormat="1" ht="30" customHeight="1" x14ac:dyDescent="0.35">
      <c r="A21" s="232" t="s">
        <v>11</v>
      </c>
      <c r="B21" s="232"/>
      <c r="C21" s="232"/>
      <c r="D21" s="232"/>
    </row>
    <row r="22" spans="1:4" x14ac:dyDescent="0.35">
      <c r="B22" s="220"/>
      <c r="C22" s="220"/>
    </row>
    <row r="24" spans="1:4" x14ac:dyDescent="0.35">
      <c r="A24" s="207" t="s">
        <v>12</v>
      </c>
      <c r="B24" s="208"/>
      <c r="C24" s="209"/>
    </row>
    <row r="25" spans="1:4" x14ac:dyDescent="0.35">
      <c r="A25" s="200" t="s">
        <v>13</v>
      </c>
      <c r="B25" s="235"/>
      <c r="C25" s="235"/>
    </row>
    <row r="26" spans="1:4" x14ac:dyDescent="0.35">
      <c r="A26" s="200" t="s">
        <v>14</v>
      </c>
      <c r="B26" s="235"/>
      <c r="C26" s="235"/>
    </row>
    <row r="27" spans="1:4" x14ac:dyDescent="0.35">
      <c r="A27" s="200" t="s">
        <v>15</v>
      </c>
      <c r="B27" s="235" t="s">
        <v>16</v>
      </c>
      <c r="C27" s="235"/>
    </row>
    <row r="28" spans="1:4" x14ac:dyDescent="0.35">
      <c r="A28" s="200" t="s">
        <v>17</v>
      </c>
      <c r="B28" s="235"/>
      <c r="C28" s="235"/>
    </row>
  </sheetData>
  <sheetProtection insertHyperlinks="0" sort="0"/>
  <mergeCells count="11">
    <mergeCell ref="B25:C25"/>
    <mergeCell ref="B26:C26"/>
    <mergeCell ref="B27:C27"/>
    <mergeCell ref="B28:C28"/>
    <mergeCell ref="A21:D21"/>
    <mergeCell ref="A17:D17"/>
    <mergeCell ref="A15:D15"/>
    <mergeCell ref="A16:D16"/>
    <mergeCell ref="A18:D18"/>
    <mergeCell ref="A19:D19"/>
    <mergeCell ref="A20:D20"/>
  </mergeCells>
  <pageMargins left="0.7" right="0.7" top="0.75" bottom="0.75" header="0.3" footer="0.3"/>
  <pageSetup paperSize="9" scale="7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4"/>
  <dimension ref="A1:N86"/>
  <sheetViews>
    <sheetView showGridLines="0" zoomScaleNormal="100" workbookViewId="0">
      <selection activeCell="A39" sqref="A39"/>
    </sheetView>
  </sheetViews>
  <sheetFormatPr defaultColWidth="8.81640625" defaultRowHeight="14.5" x14ac:dyDescent="0.35"/>
  <cols>
    <col min="1" max="1" width="60.6328125" customWidth="1"/>
    <col min="2" max="5" width="12.6328125" style="1" customWidth="1"/>
    <col min="6" max="6" width="16.6328125" style="1" customWidth="1"/>
    <col min="7" max="7" width="12.6328125" style="1" customWidth="1"/>
    <col min="8" max="8" width="16.6328125" style="22" customWidth="1"/>
    <col min="9" max="9" width="21.453125" bestFit="1" customWidth="1"/>
    <col min="10" max="10" width="29.7265625" customWidth="1"/>
    <col min="11" max="11" width="15.26953125" bestFit="1" customWidth="1"/>
    <col min="12" max="12" width="27.54296875" bestFit="1" customWidth="1"/>
    <col min="13" max="13" width="15.81640625" bestFit="1" customWidth="1"/>
    <col min="14" max="14" width="11.1796875" bestFit="1" customWidth="1"/>
  </cols>
  <sheetData>
    <row r="1" spans="1:11" s="2" customFormat="1" ht="30" customHeight="1" x14ac:dyDescent="0.45">
      <c r="A1" s="217" t="s">
        <v>18</v>
      </c>
      <c r="B1" s="1"/>
      <c r="C1" s="1"/>
      <c r="D1" s="1"/>
      <c r="E1" s="1"/>
      <c r="F1" s="1"/>
      <c r="G1" s="1"/>
      <c r="H1" s="22"/>
    </row>
    <row r="2" spans="1:11" s="2" customFormat="1" ht="15" customHeight="1" x14ac:dyDescent="0.45">
      <c r="A2" s="243" t="s">
        <v>19</v>
      </c>
      <c r="B2" s="245" t="s">
        <v>20</v>
      </c>
      <c r="C2" s="247" t="s">
        <v>21</v>
      </c>
      <c r="D2" s="247" t="s">
        <v>22</v>
      </c>
      <c r="E2" s="247" t="s">
        <v>23</v>
      </c>
      <c r="F2" s="247" t="s">
        <v>24</v>
      </c>
      <c r="G2" s="247" t="s">
        <v>25</v>
      </c>
      <c r="H2" s="265" t="s">
        <v>26</v>
      </c>
    </row>
    <row r="3" spans="1:11" ht="15" customHeight="1" x14ac:dyDescent="0.35">
      <c r="A3" s="269"/>
      <c r="B3" s="270"/>
      <c r="C3" s="267"/>
      <c r="D3" s="267"/>
      <c r="E3" s="267"/>
      <c r="F3" s="267"/>
      <c r="G3" s="267"/>
      <c r="H3" s="268"/>
    </row>
    <row r="4" spans="1:11" ht="15" customHeight="1" x14ac:dyDescent="0.35">
      <c r="A4" s="244"/>
      <c r="B4" s="246"/>
      <c r="C4" s="248"/>
      <c r="D4" s="248"/>
      <c r="E4" s="248"/>
      <c r="F4" s="248"/>
      <c r="G4" s="248"/>
      <c r="H4" s="266"/>
    </row>
    <row r="5" spans="1:11" x14ac:dyDescent="0.35">
      <c r="A5" s="28" t="s">
        <v>27</v>
      </c>
      <c r="B5" s="167" t="s">
        <v>28</v>
      </c>
      <c r="C5" s="167" t="s">
        <v>28</v>
      </c>
      <c r="D5" s="198" t="s">
        <v>29</v>
      </c>
      <c r="E5" s="198" t="s">
        <v>29</v>
      </c>
      <c r="F5" s="14">
        <v>0</v>
      </c>
      <c r="G5" s="166" t="s">
        <v>30</v>
      </c>
      <c r="H5" s="35">
        <f>F5</f>
        <v>0</v>
      </c>
      <c r="I5" s="39"/>
      <c r="J5" s="39"/>
      <c r="K5" s="18"/>
    </row>
    <row r="6" spans="1:11" x14ac:dyDescent="0.35">
      <c r="A6" s="28" t="s">
        <v>31</v>
      </c>
      <c r="B6" s="167" t="s">
        <v>28</v>
      </c>
      <c r="C6" s="167" t="s">
        <v>28</v>
      </c>
      <c r="D6" s="198" t="s">
        <v>29</v>
      </c>
      <c r="E6" s="198" t="s">
        <v>29</v>
      </c>
      <c r="F6" s="14">
        <v>0</v>
      </c>
      <c r="G6" s="166" t="s">
        <v>30</v>
      </c>
      <c r="H6" s="35">
        <f t="shared" ref="H6:H13" si="0">F6</f>
        <v>0</v>
      </c>
      <c r="J6" s="18"/>
      <c r="K6" s="18"/>
    </row>
    <row r="7" spans="1:11" x14ac:dyDescent="0.35">
      <c r="A7" s="28" t="s">
        <v>32</v>
      </c>
      <c r="B7" s="167" t="s">
        <v>28</v>
      </c>
      <c r="C7" s="167" t="s">
        <v>28</v>
      </c>
      <c r="D7" s="198" t="s">
        <v>29</v>
      </c>
      <c r="E7" s="198" t="s">
        <v>29</v>
      </c>
      <c r="F7" s="14">
        <v>0</v>
      </c>
      <c r="G7" s="166" t="s">
        <v>30</v>
      </c>
      <c r="H7" s="35">
        <f t="shared" si="0"/>
        <v>0</v>
      </c>
      <c r="I7" s="32"/>
      <c r="J7" s="32"/>
      <c r="K7" s="33"/>
    </row>
    <row r="8" spans="1:11" x14ac:dyDescent="0.35">
      <c r="A8" s="28" t="s">
        <v>33</v>
      </c>
      <c r="B8" s="167" t="s">
        <v>28</v>
      </c>
      <c r="C8" s="167" t="s">
        <v>28</v>
      </c>
      <c r="D8" s="198" t="s">
        <v>29</v>
      </c>
      <c r="E8" s="198" t="s">
        <v>29</v>
      </c>
      <c r="F8" s="14">
        <v>0</v>
      </c>
      <c r="G8" s="166" t="s">
        <v>30</v>
      </c>
      <c r="H8" s="35">
        <f t="shared" si="0"/>
        <v>0</v>
      </c>
      <c r="I8" s="41"/>
      <c r="J8" s="34"/>
      <c r="K8" s="33"/>
    </row>
    <row r="9" spans="1:11" x14ac:dyDescent="0.35">
      <c r="A9" s="28" t="s">
        <v>34</v>
      </c>
      <c r="B9" s="167" t="s">
        <v>28</v>
      </c>
      <c r="C9" s="167" t="s">
        <v>28</v>
      </c>
      <c r="D9" s="198" t="s">
        <v>29</v>
      </c>
      <c r="E9" s="198" t="s">
        <v>29</v>
      </c>
      <c r="F9" s="14">
        <v>0</v>
      </c>
      <c r="G9" s="166" t="s">
        <v>30</v>
      </c>
      <c r="H9" s="35">
        <f t="shared" si="0"/>
        <v>0</v>
      </c>
      <c r="I9" s="17"/>
      <c r="J9" s="18"/>
      <c r="K9" s="18"/>
    </row>
    <row r="10" spans="1:11" x14ac:dyDescent="0.35">
      <c r="A10" s="28" t="s">
        <v>35</v>
      </c>
      <c r="B10" s="167" t="s">
        <v>28</v>
      </c>
      <c r="C10" s="167" t="s">
        <v>28</v>
      </c>
      <c r="D10" s="198" t="s">
        <v>29</v>
      </c>
      <c r="E10" s="198" t="s">
        <v>29</v>
      </c>
      <c r="F10" s="14">
        <v>0</v>
      </c>
      <c r="G10" s="166" t="s">
        <v>30</v>
      </c>
      <c r="H10" s="35">
        <f t="shared" si="0"/>
        <v>0</v>
      </c>
      <c r="I10" s="3"/>
    </row>
    <row r="11" spans="1:11" x14ac:dyDescent="0.35">
      <c r="A11" s="122" t="s">
        <v>36</v>
      </c>
      <c r="B11" s="167" t="s">
        <v>28</v>
      </c>
      <c r="C11" s="167" t="s">
        <v>28</v>
      </c>
      <c r="D11" s="198" t="s">
        <v>29</v>
      </c>
      <c r="E11" s="198" t="s">
        <v>29</v>
      </c>
      <c r="F11" s="14">
        <v>0</v>
      </c>
      <c r="G11" s="166" t="s">
        <v>30</v>
      </c>
      <c r="H11" s="35">
        <f t="shared" si="0"/>
        <v>0</v>
      </c>
      <c r="I11" s="31"/>
    </row>
    <row r="12" spans="1:11" x14ac:dyDescent="0.35">
      <c r="A12" s="122" t="s">
        <v>37</v>
      </c>
      <c r="B12" s="167" t="s">
        <v>28</v>
      </c>
      <c r="C12" s="167" t="s">
        <v>28</v>
      </c>
      <c r="D12" s="198" t="s">
        <v>29</v>
      </c>
      <c r="E12" s="198" t="s">
        <v>29</v>
      </c>
      <c r="F12" s="14">
        <v>0</v>
      </c>
      <c r="G12" s="166" t="s">
        <v>30</v>
      </c>
      <c r="H12" s="35">
        <f t="shared" si="0"/>
        <v>0</v>
      </c>
      <c r="I12" s="31"/>
    </row>
    <row r="13" spans="1:11" x14ac:dyDescent="0.35">
      <c r="A13" s="122" t="s">
        <v>38</v>
      </c>
      <c r="B13" s="167" t="s">
        <v>28</v>
      </c>
      <c r="C13" s="167" t="s">
        <v>28</v>
      </c>
      <c r="D13" s="198" t="s">
        <v>29</v>
      </c>
      <c r="E13" s="198" t="s">
        <v>29</v>
      </c>
      <c r="F13" s="14">
        <v>0</v>
      </c>
      <c r="G13" s="166" t="s">
        <v>30</v>
      </c>
      <c r="H13" s="35">
        <f t="shared" si="0"/>
        <v>0</v>
      </c>
      <c r="I13" s="31"/>
    </row>
    <row r="14" spans="1:11" x14ac:dyDescent="0.35">
      <c r="A14" s="204" t="s">
        <v>39</v>
      </c>
      <c r="B14" s="43"/>
      <c r="C14" s="43"/>
      <c r="D14" s="43"/>
      <c r="E14" s="43"/>
      <c r="F14" s="43"/>
      <c r="G14" s="205"/>
      <c r="H14" s="165">
        <v>0</v>
      </c>
      <c r="I14" s="31"/>
      <c r="K14" s="18"/>
    </row>
    <row r="15" spans="1:11" x14ac:dyDescent="0.35">
      <c r="A15" s="16"/>
    </row>
    <row r="16" spans="1:11" ht="15" customHeight="1" x14ac:dyDescent="0.35">
      <c r="A16" s="243" t="s">
        <v>40</v>
      </c>
      <c r="B16" s="245" t="s">
        <v>20</v>
      </c>
      <c r="C16" s="245"/>
      <c r="D16" s="247" t="s">
        <v>41</v>
      </c>
      <c r="E16" s="247"/>
      <c r="F16" s="247" t="s">
        <v>24</v>
      </c>
      <c r="G16" s="247" t="s">
        <v>25</v>
      </c>
      <c r="H16" s="265" t="s">
        <v>26</v>
      </c>
      <c r="I16" s="264"/>
      <c r="J16" s="264"/>
    </row>
    <row r="17" spans="1:14" x14ac:dyDescent="0.35">
      <c r="A17" s="269"/>
      <c r="B17" s="270"/>
      <c r="C17" s="270"/>
      <c r="D17" s="267"/>
      <c r="E17" s="267"/>
      <c r="F17" s="267"/>
      <c r="G17" s="267"/>
      <c r="H17" s="268"/>
      <c r="I17" s="264"/>
      <c r="J17" s="264"/>
    </row>
    <row r="18" spans="1:14" ht="15" customHeight="1" x14ac:dyDescent="0.35">
      <c r="A18" s="244"/>
      <c r="B18" s="246"/>
      <c r="C18" s="246"/>
      <c r="D18" s="248"/>
      <c r="E18" s="248"/>
      <c r="F18" s="248"/>
      <c r="G18" s="248"/>
      <c r="H18" s="266"/>
      <c r="I18" s="264"/>
      <c r="J18" s="264"/>
    </row>
    <row r="19" spans="1:14" x14ac:dyDescent="0.35">
      <c r="A19" s="6" t="s">
        <v>42</v>
      </c>
      <c r="B19" s="211">
        <v>166</v>
      </c>
      <c r="C19" s="125"/>
      <c r="D19" s="15">
        <v>0</v>
      </c>
      <c r="E19" s="163"/>
      <c r="F19" s="13">
        <f t="shared" ref="F19:F20" si="1">D19*12*B19</f>
        <v>0</v>
      </c>
      <c r="G19" s="11">
        <v>0</v>
      </c>
      <c r="H19" s="13">
        <f t="shared" ref="H19:H21" si="2">F19*(1-G19)</f>
        <v>0</v>
      </c>
      <c r="I19" s="40"/>
      <c r="J19" s="3"/>
    </row>
    <row r="20" spans="1:14" x14ac:dyDescent="0.35">
      <c r="A20" s="6" t="s">
        <v>92</v>
      </c>
      <c r="B20" s="211">
        <v>166</v>
      </c>
      <c r="C20" s="125"/>
      <c r="D20" s="15">
        <v>0</v>
      </c>
      <c r="E20" s="163"/>
      <c r="F20" s="13">
        <f t="shared" si="1"/>
        <v>0</v>
      </c>
      <c r="G20" s="11">
        <v>0</v>
      </c>
      <c r="H20" s="13">
        <f t="shared" si="2"/>
        <v>0</v>
      </c>
      <c r="I20" s="40"/>
      <c r="J20" s="3"/>
    </row>
    <row r="21" spans="1:14" x14ac:dyDescent="0.35">
      <c r="A21" s="6" t="s">
        <v>93</v>
      </c>
      <c r="B21" s="4">
        <v>1</v>
      </c>
      <c r="C21" s="125"/>
      <c r="D21" s="15">
        <v>0</v>
      </c>
      <c r="E21" s="163"/>
      <c r="F21" s="13">
        <f>D21*12*B21</f>
        <v>0</v>
      </c>
      <c r="G21" s="11">
        <v>0</v>
      </c>
      <c r="H21" s="13">
        <f t="shared" si="2"/>
        <v>0</v>
      </c>
    </row>
    <row r="22" spans="1:14" x14ac:dyDescent="0.35">
      <c r="A22" s="204" t="s">
        <v>43</v>
      </c>
      <c r="B22" s="43"/>
      <c r="C22" s="43"/>
      <c r="D22" s="43"/>
      <c r="E22" s="43"/>
      <c r="F22" s="43"/>
      <c r="G22" s="205"/>
      <c r="H22" s="23">
        <f>SUM(H19:H21)</f>
        <v>0</v>
      </c>
      <c r="I22" s="20"/>
    </row>
    <row r="23" spans="1:14" x14ac:dyDescent="0.35">
      <c r="A23" s="16"/>
      <c r="I23" s="20"/>
    </row>
    <row r="24" spans="1:14" x14ac:dyDescent="0.35">
      <c r="A24" s="241" t="s">
        <v>44</v>
      </c>
      <c r="B24" s="242"/>
      <c r="C24" s="242"/>
      <c r="D24" s="242"/>
      <c r="E24" s="10"/>
      <c r="F24" s="10"/>
      <c r="G24" s="10"/>
      <c r="H24" s="25">
        <f>H22+H14</f>
        <v>0</v>
      </c>
      <c r="I24" s="21"/>
    </row>
    <row r="25" spans="1:14" ht="22.5" customHeight="1" x14ac:dyDescent="0.35">
      <c r="A25" s="7"/>
      <c r="B25" s="7"/>
      <c r="C25" s="7"/>
      <c r="D25" s="7"/>
      <c r="E25" s="7"/>
      <c r="F25" s="7"/>
      <c r="G25" s="7"/>
      <c r="H25" s="26"/>
      <c r="I25" s="20"/>
    </row>
    <row r="26" spans="1:14" x14ac:dyDescent="0.35">
      <c r="A26" s="243" t="s">
        <v>45</v>
      </c>
      <c r="B26" s="245"/>
      <c r="C26" s="245"/>
      <c r="D26" s="247" t="s">
        <v>46</v>
      </c>
      <c r="E26" s="247"/>
      <c r="F26" s="206"/>
      <c r="G26" s="247" t="s">
        <v>25</v>
      </c>
      <c r="H26" s="265" t="s">
        <v>47</v>
      </c>
      <c r="I26" s="20"/>
      <c r="J26" s="20"/>
      <c r="K26" s="20"/>
      <c r="L26" s="20"/>
      <c r="M26" s="20"/>
      <c r="N26" s="20"/>
    </row>
    <row r="27" spans="1:14" x14ac:dyDescent="0.35">
      <c r="A27" s="244"/>
      <c r="B27" s="246"/>
      <c r="C27" s="246"/>
      <c r="D27" s="248"/>
      <c r="E27" s="248"/>
      <c r="F27" s="130"/>
      <c r="G27" s="248"/>
      <c r="H27" s="266"/>
      <c r="I27" s="20"/>
      <c r="J27" s="20"/>
      <c r="K27" s="20"/>
      <c r="L27" s="20"/>
      <c r="M27" s="20"/>
    </row>
    <row r="28" spans="1:14" x14ac:dyDescent="0.35">
      <c r="A28" s="164" t="s">
        <v>48</v>
      </c>
      <c r="B28" s="8"/>
      <c r="C28" s="127"/>
      <c r="D28" s="178">
        <v>0</v>
      </c>
      <c r="E28" s="176"/>
      <c r="F28" s="131"/>
      <c r="G28" s="5">
        <v>0</v>
      </c>
      <c r="H28" s="24">
        <f>D28*(1-G28)</f>
        <v>0</v>
      </c>
      <c r="I28" s="20"/>
      <c r="J28" s="20"/>
      <c r="K28" s="20"/>
      <c r="L28" s="20"/>
      <c r="M28" s="20"/>
    </row>
    <row r="29" spans="1:14" ht="15" customHeight="1" x14ac:dyDescent="0.35">
      <c r="A29" s="239" t="s">
        <v>49</v>
      </c>
      <c r="B29" s="240"/>
      <c r="C29" s="128"/>
      <c r="D29" s="129">
        <f>SUM(D28:D28)</f>
        <v>0</v>
      </c>
      <c r="E29" s="128"/>
      <c r="F29" s="128"/>
      <c r="G29" s="128"/>
      <c r="H29" s="27">
        <f>SUM(H28:H28)</f>
        <v>0</v>
      </c>
    </row>
    <row r="30" spans="1:14" x14ac:dyDescent="0.35">
      <c r="A30" s="7"/>
      <c r="B30" s="7"/>
      <c r="C30" s="7"/>
      <c r="D30" s="7"/>
      <c r="E30" s="7"/>
      <c r="F30" s="7"/>
      <c r="G30" s="7"/>
      <c r="H30" s="26"/>
    </row>
    <row r="31" spans="1:14" ht="22.5" customHeight="1" x14ac:dyDescent="0.35">
      <c r="A31" s="149" t="s">
        <v>50</v>
      </c>
      <c r="B31" s="150"/>
      <c r="C31" s="150"/>
      <c r="D31" s="150"/>
      <c r="E31" s="151"/>
      <c r="F31" s="153"/>
      <c r="G31" s="151"/>
      <c r="H31" s="152">
        <f>((H14+H22)*4)+H29</f>
        <v>0</v>
      </c>
    </row>
    <row r="32" spans="1:14" ht="22.5" customHeight="1" x14ac:dyDescent="0.35">
      <c r="A32" s="7"/>
      <c r="B32" s="7"/>
      <c r="C32" s="7"/>
      <c r="D32" s="7"/>
      <c r="E32" s="7"/>
      <c r="F32" s="214"/>
      <c r="G32" s="7"/>
      <c r="H32" s="215"/>
    </row>
    <row r="33" spans="1:12" ht="22.5" customHeight="1" x14ac:dyDescent="0.35">
      <c r="A33" s="7"/>
      <c r="B33" s="7"/>
      <c r="C33" s="7"/>
      <c r="D33" s="7"/>
      <c r="E33" s="7"/>
      <c r="F33" s="214"/>
      <c r="G33" s="7"/>
      <c r="H33" s="215"/>
    </row>
    <row r="34" spans="1:12" ht="15" thickBot="1" x14ac:dyDescent="0.4">
      <c r="A34" s="36"/>
      <c r="B34" s="134"/>
      <c r="C34" s="134"/>
      <c r="D34" s="134"/>
      <c r="E34" s="134"/>
      <c r="F34" s="134"/>
      <c r="G34" s="134"/>
      <c r="H34" s="135"/>
    </row>
    <row r="35" spans="1:12" s="182" customFormat="1" ht="33.75" customHeight="1" x14ac:dyDescent="0.35">
      <c r="A35" s="221" t="s">
        <v>99</v>
      </c>
      <c r="B35" s="222"/>
      <c r="C35" s="224" t="s">
        <v>86</v>
      </c>
      <c r="D35" s="255" t="s">
        <v>87</v>
      </c>
      <c r="E35" s="256"/>
      <c r="F35" s="257"/>
    </row>
    <row r="36" spans="1:12" s="54" customFormat="1" ht="14" x14ac:dyDescent="0.3">
      <c r="A36" s="228" t="s">
        <v>88</v>
      </c>
      <c r="B36" s="229"/>
      <c r="C36" s="225"/>
      <c r="D36" s="258"/>
      <c r="E36" s="259"/>
      <c r="F36" s="260"/>
    </row>
    <row r="37" spans="1:12" s="54" customFormat="1" ht="14" x14ac:dyDescent="0.3">
      <c r="A37" s="228" t="s">
        <v>89</v>
      </c>
      <c r="B37" s="229"/>
      <c r="C37" s="225"/>
      <c r="D37" s="258"/>
      <c r="E37" s="259"/>
      <c r="F37" s="260"/>
    </row>
    <row r="38" spans="1:12" s="54" customFormat="1" ht="14" x14ac:dyDescent="0.3">
      <c r="A38" s="228" t="s">
        <v>90</v>
      </c>
      <c r="B38" s="229"/>
      <c r="C38" s="225"/>
      <c r="D38" s="261"/>
      <c r="E38" s="262"/>
      <c r="F38" s="263"/>
    </row>
    <row r="39" spans="1:12" s="54" customFormat="1" ht="14" x14ac:dyDescent="0.3">
      <c r="A39" s="230" t="s">
        <v>100</v>
      </c>
      <c r="B39" s="231"/>
      <c r="C39" s="226"/>
      <c r="D39" s="249"/>
      <c r="E39" s="250"/>
      <c r="F39" s="251"/>
      <c r="H39" s="120"/>
      <c r="I39" s="120"/>
      <c r="J39" s="120"/>
      <c r="L39" s="120"/>
    </row>
    <row r="40" spans="1:12" s="54" customFormat="1" ht="15.75" customHeight="1" thickBot="1" x14ac:dyDescent="0.35">
      <c r="A40" s="183"/>
      <c r="B40" s="223"/>
      <c r="C40" s="227"/>
      <c r="D40" s="252"/>
      <c r="E40" s="253"/>
      <c r="F40" s="254"/>
      <c r="H40" s="120"/>
      <c r="I40" s="120"/>
      <c r="J40" s="120"/>
      <c r="L40" s="120"/>
    </row>
    <row r="41" spans="1:12" s="54" customFormat="1" ht="14" x14ac:dyDescent="0.3">
      <c r="B41" s="118"/>
      <c r="C41" s="119"/>
      <c r="D41" s="120"/>
      <c r="E41" s="120"/>
      <c r="F41" s="120"/>
      <c r="H41" s="120"/>
      <c r="I41" s="120"/>
      <c r="J41" s="120"/>
      <c r="L41" s="120"/>
    </row>
    <row r="42" spans="1:12" x14ac:dyDescent="0.35">
      <c r="A42" s="30"/>
      <c r="B42" s="30"/>
      <c r="C42" s="29"/>
    </row>
    <row r="43" spans="1:12" x14ac:dyDescent="0.35">
      <c r="A43" s="236" t="s">
        <v>12</v>
      </c>
      <c r="B43" s="237"/>
      <c r="C43" s="237"/>
      <c r="D43" s="238"/>
    </row>
    <row r="44" spans="1:12" x14ac:dyDescent="0.35">
      <c r="A44" s="202" t="s">
        <v>13</v>
      </c>
      <c r="B44" s="203"/>
      <c r="C44" s="203"/>
    </row>
    <row r="45" spans="1:12" x14ac:dyDescent="0.35">
      <c r="A45" s="200" t="s">
        <v>14</v>
      </c>
      <c r="B45" s="201"/>
      <c r="C45" s="201"/>
    </row>
    <row r="46" spans="1:12" x14ac:dyDescent="0.35">
      <c r="A46" s="200" t="s">
        <v>15</v>
      </c>
      <c r="B46" s="201" t="s">
        <v>16</v>
      </c>
      <c r="C46" s="201"/>
    </row>
    <row r="47" spans="1:12" x14ac:dyDescent="0.35">
      <c r="A47" s="200" t="s">
        <v>17</v>
      </c>
      <c r="B47" s="201"/>
      <c r="C47" s="201"/>
    </row>
    <row r="48" spans="1:12" x14ac:dyDescent="0.35">
      <c r="A48" s="30"/>
      <c r="B48" s="30"/>
      <c r="C48" s="29"/>
    </row>
    <row r="49" spans="1:3" x14ac:dyDescent="0.35">
      <c r="A49" s="30"/>
      <c r="B49" s="30"/>
      <c r="C49" s="29"/>
    </row>
    <row r="50" spans="1:3" x14ac:dyDescent="0.35">
      <c r="A50" s="30"/>
      <c r="B50" s="30"/>
      <c r="C50" s="29"/>
    </row>
    <row r="51" spans="1:3" x14ac:dyDescent="0.35">
      <c r="A51" s="30"/>
      <c r="B51" s="30"/>
      <c r="C51" s="29"/>
    </row>
    <row r="52" spans="1:3" x14ac:dyDescent="0.35">
      <c r="A52" s="30"/>
      <c r="B52" s="30"/>
      <c r="C52" s="29"/>
    </row>
    <row r="53" spans="1:3" x14ac:dyDescent="0.35">
      <c r="A53" s="30"/>
      <c r="B53" s="30"/>
      <c r="C53" s="29"/>
    </row>
    <row r="54" spans="1:3" x14ac:dyDescent="0.35">
      <c r="A54" s="30"/>
      <c r="B54" s="30"/>
      <c r="C54" s="29"/>
    </row>
    <row r="55" spans="1:3" x14ac:dyDescent="0.35">
      <c r="A55" s="30"/>
      <c r="B55" s="30"/>
      <c r="C55" s="29"/>
    </row>
    <row r="56" spans="1:3" x14ac:dyDescent="0.35">
      <c r="A56" s="30"/>
      <c r="B56" s="30"/>
      <c r="C56" s="29"/>
    </row>
    <row r="57" spans="1:3" x14ac:dyDescent="0.35">
      <c r="A57" s="30"/>
      <c r="B57" s="30"/>
      <c r="C57" s="29"/>
    </row>
    <row r="58" spans="1:3" x14ac:dyDescent="0.35">
      <c r="A58" s="30"/>
      <c r="B58" s="30"/>
      <c r="C58" s="29"/>
    </row>
    <row r="59" spans="1:3" x14ac:dyDescent="0.35">
      <c r="A59" s="30"/>
      <c r="B59" s="30"/>
      <c r="C59" s="29"/>
    </row>
    <row r="60" spans="1:3" x14ac:dyDescent="0.35">
      <c r="A60" s="30"/>
      <c r="B60" s="30"/>
      <c r="C60" s="29"/>
    </row>
    <row r="61" spans="1:3" x14ac:dyDescent="0.35">
      <c r="A61" s="30"/>
      <c r="B61" s="30"/>
      <c r="C61" s="29"/>
    </row>
    <row r="62" spans="1:3" x14ac:dyDescent="0.35">
      <c r="A62" s="30"/>
      <c r="B62" s="30"/>
      <c r="C62" s="29"/>
    </row>
    <row r="63" spans="1:3" x14ac:dyDescent="0.35">
      <c r="A63" s="30"/>
      <c r="B63" s="30"/>
      <c r="C63" s="29"/>
    </row>
    <row r="64" spans="1:3" x14ac:dyDescent="0.35">
      <c r="A64" s="30"/>
      <c r="B64" s="30"/>
      <c r="C64" s="29"/>
    </row>
    <row r="65" spans="1:3" x14ac:dyDescent="0.35">
      <c r="A65" s="30"/>
      <c r="B65" s="30"/>
      <c r="C65" s="29"/>
    </row>
    <row r="66" spans="1:3" x14ac:dyDescent="0.35">
      <c r="A66" s="30"/>
      <c r="B66" s="30"/>
      <c r="C66" s="29"/>
    </row>
    <row r="67" spans="1:3" x14ac:dyDescent="0.35">
      <c r="A67" s="30"/>
      <c r="B67" s="30"/>
      <c r="C67" s="29"/>
    </row>
    <row r="68" spans="1:3" x14ac:dyDescent="0.35">
      <c r="A68" s="30"/>
      <c r="B68" s="30"/>
      <c r="C68" s="29"/>
    </row>
    <row r="69" spans="1:3" x14ac:dyDescent="0.35">
      <c r="A69" s="30"/>
      <c r="B69" s="30"/>
      <c r="C69" s="29"/>
    </row>
    <row r="70" spans="1:3" x14ac:dyDescent="0.35">
      <c r="A70" s="30"/>
      <c r="B70" s="30"/>
      <c r="C70" s="29"/>
    </row>
    <row r="71" spans="1:3" x14ac:dyDescent="0.35">
      <c r="A71" s="30"/>
      <c r="B71" s="30"/>
      <c r="C71" s="29"/>
    </row>
    <row r="72" spans="1:3" x14ac:dyDescent="0.35">
      <c r="A72" s="30"/>
      <c r="B72" s="30"/>
      <c r="C72" s="29"/>
    </row>
    <row r="73" spans="1:3" x14ac:dyDescent="0.35">
      <c r="A73" s="30"/>
      <c r="B73" s="30"/>
      <c r="C73" s="29"/>
    </row>
    <row r="74" spans="1:3" x14ac:dyDescent="0.35">
      <c r="A74" s="30"/>
      <c r="B74" s="30"/>
      <c r="C74" s="29"/>
    </row>
    <row r="75" spans="1:3" x14ac:dyDescent="0.35">
      <c r="A75" s="30"/>
      <c r="B75" s="30"/>
      <c r="C75" s="29"/>
    </row>
    <row r="76" spans="1:3" x14ac:dyDescent="0.35">
      <c r="A76" s="30"/>
      <c r="B76" s="30"/>
      <c r="C76" s="29"/>
    </row>
    <row r="77" spans="1:3" x14ac:dyDescent="0.35">
      <c r="A77" s="30"/>
      <c r="B77" s="30"/>
      <c r="C77" s="29"/>
    </row>
    <row r="78" spans="1:3" x14ac:dyDescent="0.35">
      <c r="A78" s="30"/>
      <c r="B78" s="30"/>
      <c r="C78" s="29"/>
    </row>
    <row r="79" spans="1:3" x14ac:dyDescent="0.35">
      <c r="A79" s="30"/>
      <c r="B79" s="30"/>
      <c r="C79" s="29"/>
    </row>
    <row r="80" spans="1:3" x14ac:dyDescent="0.35">
      <c r="A80" s="30"/>
      <c r="B80" s="30"/>
      <c r="C80" s="29"/>
    </row>
    <row r="81" spans="1:3" x14ac:dyDescent="0.35">
      <c r="A81" s="30"/>
      <c r="B81" s="30"/>
      <c r="C81" s="29"/>
    </row>
    <row r="82" spans="1:3" x14ac:dyDescent="0.35">
      <c r="A82" s="30"/>
      <c r="B82" s="30"/>
      <c r="C82" s="29"/>
    </row>
    <row r="83" spans="1:3" x14ac:dyDescent="0.35">
      <c r="A83" s="30"/>
      <c r="B83" s="30"/>
      <c r="C83" s="29"/>
    </row>
    <row r="84" spans="1:3" x14ac:dyDescent="0.35">
      <c r="A84" s="30"/>
      <c r="B84" s="30"/>
      <c r="C84" s="29"/>
    </row>
    <row r="85" spans="1:3" x14ac:dyDescent="0.35">
      <c r="A85" s="30"/>
      <c r="B85" s="30"/>
      <c r="C85" s="29"/>
    </row>
    <row r="86" spans="1:3" x14ac:dyDescent="0.35">
      <c r="A86" s="30"/>
      <c r="B86" s="30"/>
      <c r="C86" s="29"/>
    </row>
  </sheetData>
  <sortState xmlns:xlrd2="http://schemas.microsoft.com/office/spreadsheetml/2017/richdata2" ref="A5:F20">
    <sortCondition descending="1" ref="C5:C20"/>
  </sortState>
  <mergeCells count="34">
    <mergeCell ref="H2:H4"/>
    <mergeCell ref="A16:A18"/>
    <mergeCell ref="B16:B18"/>
    <mergeCell ref="F2:F4"/>
    <mergeCell ref="G2:G4"/>
    <mergeCell ref="C16:C18"/>
    <mergeCell ref="D16:D18"/>
    <mergeCell ref="A2:A4"/>
    <mergeCell ref="B2:B4"/>
    <mergeCell ref="C2:C4"/>
    <mergeCell ref="D2:D4"/>
    <mergeCell ref="E2:E4"/>
    <mergeCell ref="I16:I18"/>
    <mergeCell ref="J16:J18"/>
    <mergeCell ref="E26:E27"/>
    <mergeCell ref="H26:H27"/>
    <mergeCell ref="E16:E18"/>
    <mergeCell ref="G26:G27"/>
    <mergeCell ref="F16:F18"/>
    <mergeCell ref="G16:G18"/>
    <mergeCell ref="H16:H18"/>
    <mergeCell ref="A43:D43"/>
    <mergeCell ref="A29:B29"/>
    <mergeCell ref="A24:D24"/>
    <mergeCell ref="A26:A27"/>
    <mergeCell ref="B26:B27"/>
    <mergeCell ref="C26:C27"/>
    <mergeCell ref="D26:D27"/>
    <mergeCell ref="D39:F39"/>
    <mergeCell ref="D40:F40"/>
    <mergeCell ref="D35:F35"/>
    <mergeCell ref="D36:F36"/>
    <mergeCell ref="D37:F37"/>
    <mergeCell ref="D38:F38"/>
  </mergeCells>
  <pageMargins left="0.70866141732283472" right="0.70866141732283472" top="0.74803149606299213" bottom="0.74803149606299213" header="0.31496062992125984" footer="0.31496062992125984"/>
  <pageSetup scale="6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pageSetUpPr fitToPage="1"/>
  </sheetPr>
  <dimension ref="A1:J33"/>
  <sheetViews>
    <sheetView showGridLines="0" zoomScaleNormal="100" workbookViewId="0"/>
  </sheetViews>
  <sheetFormatPr defaultColWidth="8.81640625" defaultRowHeight="14.5" x14ac:dyDescent="0.35"/>
  <cols>
    <col min="1" max="1" width="60.6328125" customWidth="1"/>
    <col min="2" max="5" width="12.6328125" style="1" customWidth="1"/>
    <col min="6" max="6" width="16.6328125" style="1" customWidth="1"/>
    <col min="7" max="7" width="12.6328125" style="168" customWidth="1"/>
    <col min="8" max="8" width="16.6328125" style="1" customWidth="1"/>
    <col min="9" max="9" width="13.1796875" bestFit="1" customWidth="1"/>
  </cols>
  <sheetData>
    <row r="1" spans="1:10" s="2" customFormat="1" ht="30" customHeight="1" x14ac:dyDescent="0.45">
      <c r="A1" s="217" t="s">
        <v>51</v>
      </c>
      <c r="B1" s="1"/>
      <c r="C1" s="1"/>
      <c r="D1" s="1"/>
      <c r="E1" s="1"/>
      <c r="F1" s="1"/>
      <c r="G1" s="168"/>
      <c r="H1" s="1"/>
    </row>
    <row r="2" spans="1:10" s="2" customFormat="1" ht="15" customHeight="1" x14ac:dyDescent="0.45">
      <c r="A2" s="243" t="s">
        <v>19</v>
      </c>
      <c r="B2" s="245" t="s">
        <v>20</v>
      </c>
      <c r="C2" s="247" t="s">
        <v>52</v>
      </c>
      <c r="D2" s="247" t="s">
        <v>22</v>
      </c>
      <c r="E2" s="247" t="s">
        <v>53</v>
      </c>
      <c r="F2" s="247" t="s">
        <v>24</v>
      </c>
      <c r="G2" s="247" t="s">
        <v>25</v>
      </c>
      <c r="H2" s="247" t="s">
        <v>26</v>
      </c>
    </row>
    <row r="3" spans="1:10" s="2" customFormat="1" ht="15" customHeight="1" x14ac:dyDescent="0.45">
      <c r="A3" s="269"/>
      <c r="B3" s="270"/>
      <c r="C3" s="267"/>
      <c r="D3" s="267"/>
      <c r="E3" s="267"/>
      <c r="F3" s="267"/>
      <c r="G3" s="267"/>
      <c r="H3" s="267"/>
    </row>
    <row r="4" spans="1:10" ht="15" customHeight="1" x14ac:dyDescent="0.35">
      <c r="A4" s="244"/>
      <c r="B4" s="246"/>
      <c r="C4" s="248"/>
      <c r="D4" s="248"/>
      <c r="E4" s="248"/>
      <c r="F4" s="248"/>
      <c r="G4" s="248"/>
      <c r="H4" s="248"/>
      <c r="I4" s="38"/>
      <c r="J4" s="38"/>
    </row>
    <row r="5" spans="1:10" x14ac:dyDescent="0.35">
      <c r="A5" s="28" t="s">
        <v>54</v>
      </c>
      <c r="B5" s="177" t="s">
        <v>30</v>
      </c>
      <c r="C5" s="37"/>
      <c r="D5" s="198" t="s">
        <v>29</v>
      </c>
      <c r="E5" s="198" t="s">
        <v>29</v>
      </c>
      <c r="F5" s="14">
        <v>0</v>
      </c>
      <c r="G5" s="175" t="s">
        <v>30</v>
      </c>
      <c r="H5" s="35">
        <f>F5</f>
        <v>0</v>
      </c>
      <c r="I5" s="38"/>
      <c r="J5" s="38"/>
    </row>
    <row r="6" spans="1:10" x14ac:dyDescent="0.35">
      <c r="A6" s="28" t="s">
        <v>55</v>
      </c>
      <c r="B6" s="177" t="s">
        <v>30</v>
      </c>
      <c r="C6" s="37"/>
      <c r="D6" s="198" t="s">
        <v>29</v>
      </c>
      <c r="E6" s="198" t="s">
        <v>29</v>
      </c>
      <c r="F6" s="14">
        <v>0</v>
      </c>
      <c r="G6" s="175" t="s">
        <v>30</v>
      </c>
      <c r="H6" s="35">
        <f t="shared" ref="H6:H9" si="0">F6</f>
        <v>0</v>
      </c>
      <c r="I6" s="38"/>
      <c r="J6" s="38"/>
    </row>
    <row r="7" spans="1:10" x14ac:dyDescent="0.35">
      <c r="A7" s="28" t="s">
        <v>31</v>
      </c>
      <c r="B7" s="177" t="s">
        <v>30</v>
      </c>
      <c r="C7" s="37"/>
      <c r="D7" s="198" t="s">
        <v>29</v>
      </c>
      <c r="E7" s="198" t="s">
        <v>29</v>
      </c>
      <c r="F7" s="14">
        <v>0</v>
      </c>
      <c r="G7" s="175" t="s">
        <v>30</v>
      </c>
      <c r="H7" s="35">
        <f t="shared" si="0"/>
        <v>0</v>
      </c>
      <c r="I7" s="38"/>
      <c r="J7" s="38"/>
    </row>
    <row r="8" spans="1:10" x14ac:dyDescent="0.35">
      <c r="A8" s="28" t="s">
        <v>56</v>
      </c>
      <c r="B8" s="177" t="s">
        <v>30</v>
      </c>
      <c r="C8" s="37"/>
      <c r="D8" s="198" t="s">
        <v>29</v>
      </c>
      <c r="E8" s="198" t="s">
        <v>29</v>
      </c>
      <c r="F8" s="14">
        <v>0</v>
      </c>
      <c r="G8" s="175" t="s">
        <v>30</v>
      </c>
      <c r="H8" s="35">
        <f t="shared" si="0"/>
        <v>0</v>
      </c>
      <c r="I8" s="38"/>
      <c r="J8" s="38"/>
    </row>
    <row r="9" spans="1:10" x14ac:dyDescent="0.35">
      <c r="A9" s="28" t="s">
        <v>32</v>
      </c>
      <c r="B9" s="177" t="s">
        <v>30</v>
      </c>
      <c r="C9" s="37"/>
      <c r="D9" s="198" t="s">
        <v>29</v>
      </c>
      <c r="E9" s="198" t="s">
        <v>29</v>
      </c>
      <c r="F9" s="14">
        <v>0</v>
      </c>
      <c r="G9" s="175" t="s">
        <v>30</v>
      </c>
      <c r="H9" s="35">
        <f t="shared" si="0"/>
        <v>0</v>
      </c>
      <c r="I9" s="38"/>
      <c r="J9" s="38"/>
    </row>
    <row r="10" spans="1:10" x14ac:dyDescent="0.35">
      <c r="A10" s="204" t="s">
        <v>39</v>
      </c>
      <c r="B10" s="43"/>
      <c r="C10" s="43"/>
      <c r="D10" s="43"/>
      <c r="E10" s="43"/>
      <c r="F10" s="43"/>
      <c r="G10" s="169"/>
      <c r="H10" s="124">
        <f>SUM(H5:H9)</f>
        <v>0</v>
      </c>
      <c r="I10" s="36"/>
    </row>
    <row r="11" spans="1:10" x14ac:dyDescent="0.35">
      <c r="A11" s="16"/>
      <c r="I11" s="36"/>
    </row>
    <row r="12" spans="1:10" ht="15" customHeight="1" x14ac:dyDescent="0.35">
      <c r="A12" s="243" t="s">
        <v>40</v>
      </c>
      <c r="B12" s="245" t="s">
        <v>20</v>
      </c>
      <c r="C12" s="245"/>
      <c r="D12" s="247" t="s">
        <v>41</v>
      </c>
      <c r="E12" s="247"/>
      <c r="F12" s="247" t="s">
        <v>24</v>
      </c>
      <c r="G12" s="247" t="s">
        <v>25</v>
      </c>
      <c r="H12" s="247" t="s">
        <v>26</v>
      </c>
      <c r="I12" s="42"/>
    </row>
    <row r="13" spans="1:10" x14ac:dyDescent="0.35">
      <c r="A13" s="269"/>
      <c r="B13" s="270"/>
      <c r="C13" s="270"/>
      <c r="D13" s="267"/>
      <c r="E13" s="267"/>
      <c r="F13" s="267"/>
      <c r="G13" s="267"/>
      <c r="H13" s="267"/>
      <c r="I13" s="36"/>
    </row>
    <row r="14" spans="1:10" ht="15" customHeight="1" x14ac:dyDescent="0.35">
      <c r="A14" s="244"/>
      <c r="B14" s="246"/>
      <c r="C14" s="246"/>
      <c r="D14" s="248"/>
      <c r="E14" s="248"/>
      <c r="F14" s="248"/>
      <c r="G14" s="267"/>
      <c r="H14" s="267"/>
    </row>
    <row r="15" spans="1:10" x14ac:dyDescent="0.35">
      <c r="A15" s="136" t="s">
        <v>94</v>
      </c>
      <c r="B15" s="212">
        <v>1</v>
      </c>
      <c r="C15" s="123"/>
      <c r="D15" s="12">
        <v>0</v>
      </c>
      <c r="E15" s="163"/>
      <c r="F15" s="13">
        <f t="shared" ref="F15:F17" si="1">B15*D15*12</f>
        <v>0</v>
      </c>
      <c r="G15" s="173">
        <v>0</v>
      </c>
      <c r="H15" s="35">
        <f t="shared" ref="H15:H17" si="2">F15*(1-G15)</f>
        <v>0</v>
      </c>
    </row>
    <row r="16" spans="1:10" x14ac:dyDescent="0.35">
      <c r="A16" s="19" t="s">
        <v>95</v>
      </c>
      <c r="B16" s="213">
        <v>1</v>
      </c>
      <c r="C16" s="123"/>
      <c r="D16" s="12">
        <v>0</v>
      </c>
      <c r="E16" s="163"/>
      <c r="F16" s="13">
        <f t="shared" si="1"/>
        <v>0</v>
      </c>
      <c r="G16" s="173">
        <v>0</v>
      </c>
      <c r="H16" s="35">
        <f t="shared" si="2"/>
        <v>0</v>
      </c>
    </row>
    <row r="17" spans="1:8" x14ac:dyDescent="0.35">
      <c r="A17" s="19" t="s">
        <v>57</v>
      </c>
      <c r="B17" s="213">
        <v>1</v>
      </c>
      <c r="C17" s="123"/>
      <c r="D17" s="12">
        <v>0</v>
      </c>
      <c r="E17" s="163"/>
      <c r="F17" s="13">
        <f t="shared" si="1"/>
        <v>0</v>
      </c>
      <c r="G17" s="173">
        <v>0</v>
      </c>
      <c r="H17" s="35">
        <f t="shared" si="2"/>
        <v>0</v>
      </c>
    </row>
    <row r="18" spans="1:8" x14ac:dyDescent="0.35">
      <c r="A18" s="204" t="s">
        <v>43</v>
      </c>
      <c r="B18" s="43"/>
      <c r="C18" s="43"/>
      <c r="D18" s="43"/>
      <c r="E18" s="43"/>
      <c r="F18" s="43"/>
      <c r="G18" s="169"/>
      <c r="H18" s="23">
        <f>SUM(H15:H17)</f>
        <v>0</v>
      </c>
    </row>
    <row r="19" spans="1:8" x14ac:dyDescent="0.35">
      <c r="A19" s="44"/>
      <c r="B19" s="45"/>
      <c r="C19" s="45"/>
      <c r="D19" s="45"/>
      <c r="E19" s="45"/>
      <c r="F19" s="45"/>
      <c r="G19" s="170"/>
      <c r="H19" s="46"/>
    </row>
    <row r="20" spans="1:8" x14ac:dyDescent="0.35">
      <c r="A20" s="271" t="s">
        <v>45</v>
      </c>
      <c r="B20" s="245"/>
      <c r="C20" s="245"/>
      <c r="D20" s="245"/>
      <c r="E20" s="245"/>
      <c r="F20" s="247" t="s">
        <v>58</v>
      </c>
      <c r="G20" s="247" t="s">
        <v>25</v>
      </c>
      <c r="H20" s="247" t="s">
        <v>59</v>
      </c>
    </row>
    <row r="21" spans="1:8" x14ac:dyDescent="0.35">
      <c r="A21" s="272"/>
      <c r="B21" s="270"/>
      <c r="C21" s="270"/>
      <c r="D21" s="270"/>
      <c r="E21" s="270"/>
      <c r="F21" s="267"/>
      <c r="G21" s="267"/>
      <c r="H21" s="267"/>
    </row>
    <row r="22" spans="1:8" ht="6" customHeight="1" x14ac:dyDescent="0.35">
      <c r="A22" s="273"/>
      <c r="B22" s="246"/>
      <c r="C22" s="246"/>
      <c r="D22" s="246"/>
      <c r="E22" s="246"/>
      <c r="F22" s="248"/>
      <c r="G22" s="248"/>
      <c r="H22" s="248"/>
    </row>
    <row r="23" spans="1:8" x14ac:dyDescent="0.35">
      <c r="A23" s="164" t="s">
        <v>48</v>
      </c>
      <c r="B23" s="199">
        <v>1</v>
      </c>
      <c r="C23" s="8"/>
      <c r="D23" s="12">
        <v>0</v>
      </c>
      <c r="E23" s="8"/>
      <c r="F23" s="13">
        <f>B23*D23</f>
        <v>0</v>
      </c>
      <c r="G23" s="173">
        <v>0</v>
      </c>
      <c r="H23" s="35">
        <f t="shared" ref="H23" si="3">F23*(1-G23)</f>
        <v>0</v>
      </c>
    </row>
    <row r="24" spans="1:8" x14ac:dyDescent="0.35">
      <c r="A24" s="204" t="s">
        <v>49</v>
      </c>
      <c r="B24" s="43"/>
      <c r="C24" s="43"/>
      <c r="D24" s="43"/>
      <c r="E24" s="205"/>
      <c r="F24" s="9"/>
      <c r="G24" s="171"/>
      <c r="H24" s="9">
        <f>SUM(H23:H23)</f>
        <v>0</v>
      </c>
    </row>
    <row r="26" spans="1:8" ht="27.75" customHeight="1" x14ac:dyDescent="0.35">
      <c r="A26" s="149" t="s">
        <v>50</v>
      </c>
      <c r="B26" s="150"/>
      <c r="C26" s="150"/>
      <c r="D26" s="150"/>
      <c r="E26" s="151"/>
      <c r="F26" s="154"/>
      <c r="G26" s="174"/>
      <c r="H26" s="155">
        <f>((H10+H18)*4)+H24</f>
        <v>0</v>
      </c>
    </row>
    <row r="28" spans="1:8" x14ac:dyDescent="0.35">
      <c r="B28"/>
      <c r="C28"/>
      <c r="D28"/>
      <c r="E28"/>
      <c r="F28"/>
      <c r="G28" s="172"/>
      <c r="H28"/>
    </row>
    <row r="29" spans="1:8" x14ac:dyDescent="0.35">
      <c r="A29" s="236" t="s">
        <v>12</v>
      </c>
      <c r="B29" s="237"/>
      <c r="C29" s="237"/>
      <c r="D29" s="238"/>
    </row>
    <row r="30" spans="1:8" x14ac:dyDescent="0.35">
      <c r="A30" s="202" t="s">
        <v>13</v>
      </c>
      <c r="B30" s="203"/>
      <c r="C30" s="203"/>
    </row>
    <row r="31" spans="1:8" x14ac:dyDescent="0.35">
      <c r="A31" s="200" t="s">
        <v>14</v>
      </c>
      <c r="B31" s="201"/>
      <c r="C31" s="201"/>
    </row>
    <row r="32" spans="1:8" x14ac:dyDescent="0.35">
      <c r="A32" s="200" t="s">
        <v>15</v>
      </c>
      <c r="B32" s="201" t="s">
        <v>16</v>
      </c>
      <c r="C32" s="201"/>
    </row>
    <row r="33" spans="1:3" x14ac:dyDescent="0.35">
      <c r="A33" s="200" t="s">
        <v>17</v>
      </c>
      <c r="B33" s="201"/>
      <c r="C33" s="201"/>
    </row>
  </sheetData>
  <sortState xmlns:xlrd2="http://schemas.microsoft.com/office/spreadsheetml/2017/richdata2" ref="A5:G13">
    <sortCondition descending="1" ref="C5:C13"/>
  </sortState>
  <mergeCells count="25">
    <mergeCell ref="G20:G22"/>
    <mergeCell ref="H20:H22"/>
    <mergeCell ref="G2:G4"/>
    <mergeCell ref="H2:H4"/>
    <mergeCell ref="F12:F14"/>
    <mergeCell ref="G12:G14"/>
    <mergeCell ref="H12:H14"/>
    <mergeCell ref="A2:A4"/>
    <mergeCell ref="B2:B4"/>
    <mergeCell ref="C2:C4"/>
    <mergeCell ref="D2:D4"/>
    <mergeCell ref="F20:F22"/>
    <mergeCell ref="A20:A22"/>
    <mergeCell ref="B20:B22"/>
    <mergeCell ref="C20:C22"/>
    <mergeCell ref="D20:D22"/>
    <mergeCell ref="E20:E22"/>
    <mergeCell ref="F2:F4"/>
    <mergeCell ref="E2:E4"/>
    <mergeCell ref="E12:E14"/>
    <mergeCell ref="A29:D29"/>
    <mergeCell ref="A12:A14"/>
    <mergeCell ref="B12:B14"/>
    <mergeCell ref="C12:C14"/>
    <mergeCell ref="D12:D14"/>
  </mergeCells>
  <pageMargins left="0.70866141732283472" right="0.70866141732283472" top="0.74803149606299213" bottom="0.74803149606299213" header="0.31496062992125984" footer="0.31496062992125984"/>
  <pageSetup scale="7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
    <pageSetUpPr fitToPage="1"/>
  </sheetPr>
  <dimension ref="A1:S41"/>
  <sheetViews>
    <sheetView showGridLines="0" zoomScaleNormal="100" zoomScalePageLayoutView="90" workbookViewId="0"/>
  </sheetViews>
  <sheetFormatPr defaultColWidth="9.1796875" defaultRowHeight="14" x14ac:dyDescent="0.3"/>
  <cols>
    <col min="1" max="1" width="60.6328125" style="54" customWidth="1"/>
    <col min="2" max="2" width="8.6328125" style="118" customWidth="1"/>
    <col min="3" max="3" width="24.6328125" style="119" customWidth="1"/>
    <col min="4" max="5" width="12.6328125" style="120" customWidth="1"/>
    <col min="6" max="6" width="16.6328125" style="120" customWidth="1"/>
    <col min="7" max="7" width="12.6328125" style="54" customWidth="1"/>
    <col min="8" max="8" width="16.6328125" style="120" customWidth="1"/>
    <col min="9" max="9" width="12.6328125" style="120" customWidth="1"/>
    <col min="10" max="10" width="16.6328125" style="120" customWidth="1"/>
    <col min="11" max="11" width="12.6328125" style="54" customWidth="1"/>
    <col min="12" max="12" width="16.6328125" style="120" customWidth="1"/>
    <col min="13" max="13" width="13" style="54" customWidth="1"/>
    <col min="14" max="14" width="19.7265625" style="54" customWidth="1"/>
    <col min="15" max="19" width="13" style="54" customWidth="1"/>
    <col min="20" max="16384" width="9.1796875" style="54"/>
  </cols>
  <sheetData>
    <row r="1" spans="1:19" s="50" customFormat="1" ht="30" customHeight="1" thickBot="1" x14ac:dyDescent="0.4">
      <c r="A1" s="216" t="s">
        <v>61</v>
      </c>
      <c r="B1" s="47"/>
      <c r="C1" s="48"/>
      <c r="D1" s="49"/>
      <c r="E1" s="49"/>
      <c r="F1" s="49"/>
      <c r="H1" s="49"/>
      <c r="I1" s="49"/>
      <c r="J1" s="49"/>
      <c r="L1" s="49"/>
      <c r="M1"/>
      <c r="N1"/>
      <c r="O1"/>
      <c r="P1"/>
      <c r="Q1"/>
      <c r="R1"/>
      <c r="S1"/>
    </row>
    <row r="2" spans="1:19" ht="24" customHeight="1" x14ac:dyDescent="0.45">
      <c r="A2" s="51"/>
      <c r="B2" s="52"/>
      <c r="C2" s="53"/>
      <c r="D2" s="292" t="s">
        <v>62</v>
      </c>
      <c r="E2" s="293"/>
      <c r="F2" s="293"/>
      <c r="G2" s="293"/>
      <c r="H2" s="294"/>
      <c r="I2" s="295" t="s">
        <v>63</v>
      </c>
      <c r="J2" s="296"/>
      <c r="K2" s="296"/>
      <c r="L2" s="297"/>
      <c r="M2"/>
      <c r="N2"/>
      <c r="O2"/>
      <c r="P2"/>
      <c r="Q2"/>
      <c r="R2"/>
      <c r="S2"/>
    </row>
    <row r="3" spans="1:19" ht="24" customHeight="1" x14ac:dyDescent="0.35">
      <c r="A3" s="277" t="s">
        <v>64</v>
      </c>
      <c r="B3" s="280" t="s">
        <v>20</v>
      </c>
      <c r="C3" s="55"/>
      <c r="D3" s="283" t="s">
        <v>65</v>
      </c>
      <c r="E3" s="285" t="s">
        <v>66</v>
      </c>
      <c r="F3" s="287" t="s">
        <v>67</v>
      </c>
      <c r="G3" s="298" t="s">
        <v>25</v>
      </c>
      <c r="H3" s="300" t="s">
        <v>68</v>
      </c>
      <c r="I3" s="302" t="s">
        <v>69</v>
      </c>
      <c r="J3" s="304" t="s">
        <v>24</v>
      </c>
      <c r="K3" s="305" t="s">
        <v>25</v>
      </c>
      <c r="L3" s="304" t="s">
        <v>26</v>
      </c>
      <c r="M3"/>
      <c r="N3"/>
      <c r="O3"/>
      <c r="P3"/>
      <c r="Q3"/>
      <c r="R3"/>
      <c r="S3"/>
    </row>
    <row r="4" spans="1:19" ht="14.25" customHeight="1" x14ac:dyDescent="0.35">
      <c r="A4" s="278"/>
      <c r="B4" s="281"/>
      <c r="C4" s="56" t="s">
        <v>70</v>
      </c>
      <c r="D4" s="283"/>
      <c r="E4" s="285"/>
      <c r="F4" s="287"/>
      <c r="G4" s="298"/>
      <c r="H4" s="300"/>
      <c r="I4" s="283"/>
      <c r="J4" s="287"/>
      <c r="K4" s="298"/>
      <c r="L4" s="287"/>
      <c r="M4"/>
      <c r="N4"/>
      <c r="O4"/>
      <c r="P4"/>
      <c r="Q4"/>
      <c r="R4"/>
      <c r="S4"/>
    </row>
    <row r="5" spans="1:19" ht="15" customHeight="1" x14ac:dyDescent="0.35">
      <c r="A5" s="279"/>
      <c r="B5" s="282"/>
      <c r="C5" s="57"/>
      <c r="D5" s="284"/>
      <c r="E5" s="286"/>
      <c r="F5" s="288"/>
      <c r="G5" s="299"/>
      <c r="H5" s="301"/>
      <c r="I5" s="303"/>
      <c r="J5" s="288"/>
      <c r="K5" s="299"/>
      <c r="L5" s="288"/>
      <c r="M5"/>
      <c r="N5"/>
      <c r="O5"/>
      <c r="P5"/>
      <c r="Q5"/>
      <c r="R5"/>
      <c r="S5"/>
    </row>
    <row r="6" spans="1:19" s="182" customFormat="1" ht="24" customHeight="1" x14ac:dyDescent="0.35">
      <c r="A6" s="179" t="s">
        <v>106</v>
      </c>
      <c r="B6" s="58"/>
      <c r="C6" s="59"/>
      <c r="D6" s="60"/>
      <c r="E6" s="61"/>
      <c r="F6" s="61"/>
      <c r="G6" s="157"/>
      <c r="H6" s="62"/>
      <c r="I6" s="60"/>
      <c r="J6" s="61"/>
      <c r="K6" s="157"/>
      <c r="L6" s="159"/>
      <c r="M6" s="187"/>
      <c r="N6" s="187"/>
      <c r="O6" s="187"/>
      <c r="P6" s="187"/>
      <c r="Q6" s="187"/>
      <c r="R6" s="187"/>
      <c r="S6" s="187"/>
    </row>
    <row r="7" spans="1:19" ht="14.5" x14ac:dyDescent="0.35">
      <c r="A7" s="132" t="s">
        <v>105</v>
      </c>
      <c r="B7" s="210">
        <v>166</v>
      </c>
      <c r="C7" s="133" t="s">
        <v>71</v>
      </c>
      <c r="D7" s="121">
        <v>0</v>
      </c>
      <c r="E7" s="64">
        <v>0</v>
      </c>
      <c r="F7" s="65">
        <f>(E7*B7)+(B7*D7)</f>
        <v>0</v>
      </c>
      <c r="G7" s="66">
        <v>0</v>
      </c>
      <c r="H7" s="67">
        <f>(1-G7)*F7</f>
        <v>0</v>
      </c>
      <c r="I7" s="63">
        <v>0</v>
      </c>
      <c r="J7" s="65">
        <f>12*B7*I7</f>
        <v>0</v>
      </c>
      <c r="K7" s="66">
        <v>0</v>
      </c>
      <c r="L7" s="65">
        <f>(1-K7)*J7</f>
        <v>0</v>
      </c>
      <c r="M7"/>
      <c r="N7"/>
      <c r="O7"/>
      <c r="P7"/>
      <c r="Q7"/>
      <c r="R7"/>
      <c r="S7"/>
    </row>
    <row r="8" spans="1:19" ht="14.5" x14ac:dyDescent="0.35">
      <c r="A8" s="132" t="s">
        <v>104</v>
      </c>
      <c r="B8" s="210">
        <v>106</v>
      </c>
      <c r="C8" s="133" t="s">
        <v>71</v>
      </c>
      <c r="D8" s="121">
        <v>0</v>
      </c>
      <c r="E8" s="64">
        <v>0</v>
      </c>
      <c r="F8" s="65">
        <f>(E8*B8)+(B8*D8)</f>
        <v>0</v>
      </c>
      <c r="G8" s="66">
        <v>0</v>
      </c>
      <c r="H8" s="67">
        <f>(1-G8)*F8</f>
        <v>0</v>
      </c>
      <c r="I8" s="63">
        <v>0</v>
      </c>
      <c r="J8" s="65">
        <f>12*B8*I8</f>
        <v>0</v>
      </c>
      <c r="K8" s="66">
        <v>0</v>
      </c>
      <c r="L8" s="65">
        <f>(1-K8)*J8</f>
        <v>0</v>
      </c>
      <c r="M8"/>
      <c r="N8"/>
      <c r="O8"/>
      <c r="P8"/>
      <c r="Q8"/>
      <c r="R8"/>
      <c r="S8"/>
    </row>
    <row r="9" spans="1:19" ht="14.5" x14ac:dyDescent="0.35">
      <c r="A9" s="132" t="s">
        <v>103</v>
      </c>
      <c r="B9" s="210">
        <v>2</v>
      </c>
      <c r="C9" s="133" t="s">
        <v>71</v>
      </c>
      <c r="D9" s="121">
        <v>0</v>
      </c>
      <c r="E9" s="64">
        <v>0</v>
      </c>
      <c r="F9" s="65">
        <f>(E9*B9)+(B9*D9)</f>
        <v>0</v>
      </c>
      <c r="G9" s="66">
        <v>0</v>
      </c>
      <c r="H9" s="67">
        <f>(1-G9)*F9</f>
        <v>0</v>
      </c>
      <c r="I9" s="63">
        <v>0</v>
      </c>
      <c r="J9" s="65">
        <f>12*B9*I9</f>
        <v>0</v>
      </c>
      <c r="K9" s="66">
        <v>0</v>
      </c>
      <c r="L9" s="65">
        <f>(1-K9)*J9</f>
        <v>0</v>
      </c>
      <c r="M9"/>
      <c r="N9"/>
      <c r="O9"/>
      <c r="P9"/>
      <c r="Q9"/>
      <c r="R9"/>
      <c r="S9"/>
    </row>
    <row r="10" spans="1:19" ht="14.5" x14ac:dyDescent="0.35">
      <c r="A10" s="132" t="s">
        <v>102</v>
      </c>
      <c r="B10" s="210">
        <v>29</v>
      </c>
      <c r="C10" s="133" t="s">
        <v>71</v>
      </c>
      <c r="D10" s="121">
        <v>0</v>
      </c>
      <c r="E10" s="64">
        <v>0</v>
      </c>
      <c r="F10" s="65">
        <f>(E10*B10)+(B10*D10)</f>
        <v>0</v>
      </c>
      <c r="G10" s="66">
        <v>0</v>
      </c>
      <c r="H10" s="67">
        <f>(1-G10)*F10</f>
        <v>0</v>
      </c>
      <c r="I10" s="63">
        <v>0</v>
      </c>
      <c r="J10" s="65">
        <f>12*B10*I10</f>
        <v>0</v>
      </c>
      <c r="K10" s="66">
        <v>0</v>
      </c>
      <c r="L10" s="65">
        <f>(1-K10)*J10</f>
        <v>0</v>
      </c>
      <c r="M10"/>
      <c r="N10"/>
      <c r="O10"/>
      <c r="P10"/>
      <c r="Q10"/>
      <c r="R10"/>
      <c r="S10"/>
    </row>
    <row r="11" spans="1:19" ht="23.25" customHeight="1" x14ac:dyDescent="0.35">
      <c r="A11" s="68" t="s">
        <v>72</v>
      </c>
      <c r="B11" s="69"/>
      <c r="C11" s="70"/>
      <c r="D11" s="71"/>
      <c r="E11" s="72"/>
      <c r="F11" s="73"/>
      <c r="G11" s="74"/>
      <c r="H11" s="75"/>
      <c r="I11" s="71"/>
      <c r="J11" s="73"/>
      <c r="K11" s="74"/>
      <c r="L11" s="160"/>
      <c r="M11"/>
      <c r="N11"/>
      <c r="O11"/>
      <c r="P11"/>
      <c r="Q11"/>
      <c r="R11"/>
      <c r="S11"/>
    </row>
    <row r="12" spans="1:19" ht="15" customHeight="1" x14ac:dyDescent="0.35">
      <c r="A12" s="77" t="s">
        <v>73</v>
      </c>
      <c r="B12" s="76">
        <v>1</v>
      </c>
      <c r="C12" s="126" t="s">
        <v>74</v>
      </c>
      <c r="D12" s="121">
        <v>0</v>
      </c>
      <c r="E12" s="64">
        <v>0</v>
      </c>
      <c r="F12" s="65">
        <f>B12*D12+B12*E12</f>
        <v>0</v>
      </c>
      <c r="G12" s="66">
        <v>0</v>
      </c>
      <c r="H12" s="67">
        <f t="shared" ref="H12" si="0">(1-G12)*F12</f>
        <v>0</v>
      </c>
      <c r="I12" s="63">
        <v>0</v>
      </c>
      <c r="J12" s="78">
        <f>B12*I12*12</f>
        <v>0</v>
      </c>
      <c r="K12" s="66">
        <v>0</v>
      </c>
      <c r="L12" s="65">
        <f>(1-K12)*J12</f>
        <v>0</v>
      </c>
      <c r="M12"/>
      <c r="N12"/>
      <c r="O12"/>
      <c r="P12"/>
      <c r="Q12"/>
      <c r="R12"/>
      <c r="S12"/>
    </row>
    <row r="13" spans="1:19" ht="15" customHeight="1" x14ac:dyDescent="0.35">
      <c r="A13" s="77" t="s">
        <v>96</v>
      </c>
      <c r="B13" s="76">
        <v>1</v>
      </c>
      <c r="C13" s="126" t="s">
        <v>74</v>
      </c>
      <c r="D13" s="121">
        <v>0</v>
      </c>
      <c r="E13" s="64">
        <v>0</v>
      </c>
      <c r="F13" s="65">
        <f>B13*D13+B13*E13</f>
        <v>0</v>
      </c>
      <c r="G13" s="66">
        <v>0</v>
      </c>
      <c r="H13" s="67">
        <f t="shared" ref="H13:H14" si="1">(1-G13)*F13</f>
        <v>0</v>
      </c>
      <c r="I13" s="63">
        <v>0</v>
      </c>
      <c r="J13" s="78">
        <f>B13*I13*12</f>
        <v>0</v>
      </c>
      <c r="K13" s="66">
        <v>0</v>
      </c>
      <c r="L13" s="65">
        <f>(1-K13)*J13</f>
        <v>0</v>
      </c>
      <c r="M13"/>
      <c r="N13"/>
      <c r="O13"/>
      <c r="P13"/>
      <c r="Q13"/>
      <c r="R13"/>
      <c r="S13"/>
    </row>
    <row r="14" spans="1:19" ht="15" customHeight="1" x14ac:dyDescent="0.35">
      <c r="A14" s="77" t="s">
        <v>97</v>
      </c>
      <c r="B14" s="76">
        <v>1</v>
      </c>
      <c r="C14" s="126" t="s">
        <v>74</v>
      </c>
      <c r="D14" s="121">
        <v>0</v>
      </c>
      <c r="E14" s="64">
        <v>0</v>
      </c>
      <c r="F14" s="65">
        <f>B14*D14+B14*E14</f>
        <v>0</v>
      </c>
      <c r="G14" s="66">
        <v>0</v>
      </c>
      <c r="H14" s="67">
        <f t="shared" si="1"/>
        <v>0</v>
      </c>
      <c r="I14" s="63">
        <v>0</v>
      </c>
      <c r="J14" s="78">
        <f>B14*I14*12</f>
        <v>0</v>
      </c>
      <c r="K14" s="66">
        <v>0</v>
      </c>
      <c r="L14" s="65">
        <f>(1-K14)*J14</f>
        <v>0</v>
      </c>
      <c r="M14"/>
      <c r="N14"/>
      <c r="O14"/>
      <c r="P14"/>
      <c r="Q14"/>
      <c r="R14"/>
      <c r="S14"/>
    </row>
    <row r="15" spans="1:19" ht="21.75" customHeight="1" x14ac:dyDescent="0.35">
      <c r="A15" s="68" t="s">
        <v>75</v>
      </c>
      <c r="B15" s="69"/>
      <c r="C15" s="70"/>
      <c r="D15" s="60"/>
      <c r="E15" s="61"/>
      <c r="F15" s="79"/>
      <c r="G15" s="157"/>
      <c r="H15" s="80"/>
      <c r="I15" s="60"/>
      <c r="J15" s="79"/>
      <c r="K15" s="81"/>
      <c r="L15" s="161"/>
      <c r="M15"/>
      <c r="N15"/>
      <c r="O15"/>
      <c r="P15"/>
      <c r="Q15"/>
      <c r="R15"/>
      <c r="S15"/>
    </row>
    <row r="16" spans="1:19" ht="15" customHeight="1" x14ac:dyDescent="0.3">
      <c r="A16" s="82" t="s">
        <v>76</v>
      </c>
      <c r="B16" s="83">
        <v>1</v>
      </c>
      <c r="C16" s="84" t="s">
        <v>77</v>
      </c>
      <c r="D16" s="63">
        <v>0</v>
      </c>
      <c r="E16" s="64">
        <v>0</v>
      </c>
      <c r="F16" s="85">
        <f>B16*D16+B16*E16</f>
        <v>0</v>
      </c>
      <c r="G16" s="66">
        <v>0</v>
      </c>
      <c r="H16" s="67">
        <f t="shared" ref="H16:H19" si="2">(1-G16)*F16</f>
        <v>0</v>
      </c>
      <c r="I16" s="86"/>
      <c r="J16" s="87"/>
      <c r="K16" s="88"/>
      <c r="L16" s="162"/>
    </row>
    <row r="17" spans="1:18" ht="15" customHeight="1" x14ac:dyDescent="0.3">
      <c r="A17" s="77" t="s">
        <v>78</v>
      </c>
      <c r="B17" s="89">
        <v>1</v>
      </c>
      <c r="C17" s="90" t="s">
        <v>77</v>
      </c>
      <c r="D17" s="63">
        <v>0</v>
      </c>
      <c r="E17" s="64">
        <v>0</v>
      </c>
      <c r="F17" s="65">
        <f>B17*D17+B17*E17</f>
        <v>0</v>
      </c>
      <c r="G17" s="66">
        <v>0</v>
      </c>
      <c r="H17" s="67">
        <f t="shared" si="2"/>
        <v>0</v>
      </c>
      <c r="I17" s="86"/>
      <c r="J17" s="87"/>
      <c r="K17" s="88"/>
      <c r="L17" s="162"/>
    </row>
    <row r="18" spans="1:18" ht="15" customHeight="1" x14ac:dyDescent="0.3">
      <c r="A18" s="77" t="s">
        <v>98</v>
      </c>
      <c r="B18" s="89">
        <v>1</v>
      </c>
      <c r="C18" s="91" t="s">
        <v>74</v>
      </c>
      <c r="D18" s="63">
        <v>0</v>
      </c>
      <c r="E18" s="64">
        <v>0</v>
      </c>
      <c r="F18" s="65">
        <f>B18*D18+B18*E18</f>
        <v>0</v>
      </c>
      <c r="G18" s="66">
        <v>0</v>
      </c>
      <c r="H18" s="67">
        <f t="shared" si="2"/>
        <v>0</v>
      </c>
      <c r="I18" s="86"/>
      <c r="J18" s="87"/>
      <c r="K18" s="88"/>
      <c r="L18" s="162"/>
    </row>
    <row r="19" spans="1:18" x14ac:dyDescent="0.3">
      <c r="A19" s="137" t="s">
        <v>79</v>
      </c>
      <c r="B19" s="89">
        <v>1</v>
      </c>
      <c r="C19" s="91" t="s">
        <v>74</v>
      </c>
      <c r="D19" s="63">
        <v>0</v>
      </c>
      <c r="E19" s="64">
        <v>0</v>
      </c>
      <c r="F19" s="65">
        <f>B19*D19+B19*E19</f>
        <v>0</v>
      </c>
      <c r="G19" s="66">
        <v>0</v>
      </c>
      <c r="H19" s="67">
        <f t="shared" si="2"/>
        <v>0</v>
      </c>
      <c r="I19" s="86"/>
      <c r="J19" s="87"/>
      <c r="K19" s="88"/>
      <c r="L19" s="162"/>
    </row>
    <row r="20" spans="1:18" ht="20.25" customHeight="1" x14ac:dyDescent="0.3">
      <c r="A20" s="156" t="s">
        <v>80</v>
      </c>
      <c r="B20" s="58"/>
      <c r="C20" s="59"/>
      <c r="D20" s="60"/>
      <c r="E20" s="61"/>
      <c r="F20" s="79"/>
      <c r="G20" s="157"/>
      <c r="H20" s="80"/>
      <c r="I20" s="60"/>
      <c r="J20" s="79"/>
      <c r="K20" s="81"/>
      <c r="L20" s="161"/>
    </row>
    <row r="21" spans="1:18" ht="16.5" customHeight="1" x14ac:dyDescent="0.3">
      <c r="A21" s="77" t="s">
        <v>81</v>
      </c>
      <c r="B21" s="117">
        <v>1</v>
      </c>
      <c r="C21" s="185" t="s">
        <v>74</v>
      </c>
      <c r="D21" s="92"/>
      <c r="E21" s="64">
        <v>0</v>
      </c>
      <c r="F21" s="85">
        <f>E21</f>
        <v>0</v>
      </c>
      <c r="G21" s="66">
        <v>0</v>
      </c>
      <c r="H21" s="67">
        <f t="shared" ref="H21:H23" si="3">(1-G21)*F21</f>
        <v>0</v>
      </c>
      <c r="I21" s="86"/>
      <c r="J21" s="87"/>
      <c r="K21" s="88"/>
      <c r="L21" s="162"/>
    </row>
    <row r="22" spans="1:18" ht="21" customHeight="1" x14ac:dyDescent="0.3">
      <c r="A22" s="156" t="s">
        <v>82</v>
      </c>
      <c r="B22" s="58"/>
      <c r="C22" s="59"/>
      <c r="D22" s="60"/>
      <c r="E22" s="61"/>
      <c r="F22" s="79"/>
      <c r="G22" s="157"/>
      <c r="H22" s="80"/>
      <c r="I22" s="60"/>
      <c r="J22" s="79"/>
      <c r="K22" s="93"/>
      <c r="L22" s="161"/>
    </row>
    <row r="23" spans="1:18" ht="15" customHeight="1" x14ac:dyDescent="0.3">
      <c r="A23" s="77" t="s">
        <v>83</v>
      </c>
      <c r="B23" s="117">
        <v>1</v>
      </c>
      <c r="C23" s="185" t="s">
        <v>84</v>
      </c>
      <c r="D23" s="94"/>
      <c r="E23" s="64"/>
      <c r="F23" s="85">
        <f>E23</f>
        <v>0</v>
      </c>
      <c r="G23" s="66">
        <v>0</v>
      </c>
      <c r="H23" s="67">
        <f t="shared" si="3"/>
        <v>0</v>
      </c>
      <c r="I23" s="63">
        <v>0</v>
      </c>
      <c r="J23" s="78">
        <f t="shared" ref="J23" si="4">B23*I23*12</f>
        <v>0</v>
      </c>
      <c r="K23" s="66">
        <v>0</v>
      </c>
      <c r="L23" s="65">
        <f t="shared" ref="L23" si="5">(1-K23)*J23</f>
        <v>0</v>
      </c>
    </row>
    <row r="24" spans="1:18" s="97" customFormat="1" ht="21" customHeight="1" x14ac:dyDescent="0.35">
      <c r="A24" s="156" t="s">
        <v>110</v>
      </c>
      <c r="B24" s="58"/>
      <c r="C24" s="59"/>
      <c r="D24" s="60"/>
      <c r="E24" s="61"/>
      <c r="F24" s="79"/>
      <c r="G24" s="157"/>
      <c r="H24" s="80"/>
      <c r="I24" s="60"/>
      <c r="J24" s="79"/>
      <c r="K24" s="81"/>
      <c r="L24" s="161"/>
      <c r="M24" s="95"/>
      <c r="N24" s="95"/>
      <c r="O24" s="95"/>
      <c r="P24" s="95"/>
      <c r="Q24" s="95"/>
      <c r="R24" s="96"/>
    </row>
    <row r="25" spans="1:18" x14ac:dyDescent="0.3">
      <c r="A25" s="98" t="s">
        <v>85</v>
      </c>
      <c r="B25" s="184">
        <v>1</v>
      </c>
      <c r="C25" s="186" t="s">
        <v>74</v>
      </c>
      <c r="D25" s="63">
        <v>0</v>
      </c>
      <c r="E25" s="64">
        <v>0</v>
      </c>
      <c r="F25" s="85">
        <f t="shared" ref="F25:F28" si="6">B25*D25+B25*E25</f>
        <v>0</v>
      </c>
      <c r="G25" s="66">
        <v>0</v>
      </c>
      <c r="H25" s="67">
        <f t="shared" ref="H25:H28" si="7">(1-G25)*F25</f>
        <v>0</v>
      </c>
      <c r="I25" s="63">
        <v>0</v>
      </c>
      <c r="J25" s="78">
        <f t="shared" ref="J25" si="8">B25*I25*12</f>
        <v>0</v>
      </c>
      <c r="K25" s="66">
        <v>0</v>
      </c>
      <c r="L25" s="65">
        <f t="shared" ref="L25:L28" si="9">(1-K25)*J25</f>
        <v>0</v>
      </c>
      <c r="M25" s="95"/>
      <c r="N25" s="95"/>
      <c r="O25" s="95"/>
      <c r="P25" s="95"/>
      <c r="Q25" s="95"/>
      <c r="R25" s="95"/>
    </row>
    <row r="26" spans="1:18" x14ac:dyDescent="0.3">
      <c r="A26" s="98" t="s">
        <v>85</v>
      </c>
      <c r="B26" s="184">
        <v>1</v>
      </c>
      <c r="C26" s="186" t="s">
        <v>74</v>
      </c>
      <c r="D26" s="63">
        <v>0</v>
      </c>
      <c r="E26" s="64">
        <v>0</v>
      </c>
      <c r="F26" s="85">
        <f t="shared" si="6"/>
        <v>0</v>
      </c>
      <c r="G26" s="66">
        <v>0</v>
      </c>
      <c r="H26" s="67">
        <f t="shared" si="7"/>
        <v>0</v>
      </c>
      <c r="I26" s="63">
        <v>0</v>
      </c>
      <c r="J26" s="78">
        <f t="shared" ref="J26" si="10">B26*I26*12</f>
        <v>0</v>
      </c>
      <c r="K26" s="66">
        <v>0</v>
      </c>
      <c r="L26" s="65">
        <f t="shared" si="9"/>
        <v>0</v>
      </c>
      <c r="M26" s="95"/>
      <c r="N26" s="95"/>
      <c r="O26" s="95"/>
      <c r="P26" s="95"/>
      <c r="Q26" s="95"/>
      <c r="R26" s="95"/>
    </row>
    <row r="27" spans="1:18" x14ac:dyDescent="0.3">
      <c r="A27" s="98" t="s">
        <v>85</v>
      </c>
      <c r="B27" s="184">
        <v>1</v>
      </c>
      <c r="C27" s="186" t="s">
        <v>74</v>
      </c>
      <c r="D27" s="63">
        <v>0</v>
      </c>
      <c r="E27" s="64">
        <v>0</v>
      </c>
      <c r="F27" s="85">
        <f t="shared" si="6"/>
        <v>0</v>
      </c>
      <c r="G27" s="66">
        <v>0</v>
      </c>
      <c r="H27" s="67">
        <f t="shared" si="7"/>
        <v>0</v>
      </c>
      <c r="I27" s="63">
        <v>0</v>
      </c>
      <c r="J27" s="78">
        <f t="shared" ref="J27" si="11">B27*I27*12</f>
        <v>0</v>
      </c>
      <c r="K27" s="66">
        <v>0</v>
      </c>
      <c r="L27" s="65">
        <f t="shared" si="9"/>
        <v>0</v>
      </c>
      <c r="M27" s="95"/>
      <c r="N27" s="95"/>
      <c r="O27" s="95"/>
      <c r="P27" s="95"/>
      <c r="Q27" s="95"/>
      <c r="R27" s="95"/>
    </row>
    <row r="28" spans="1:18" x14ac:dyDescent="0.3">
      <c r="A28" s="98" t="s">
        <v>85</v>
      </c>
      <c r="B28" s="184">
        <v>1</v>
      </c>
      <c r="C28" s="186" t="s">
        <v>74</v>
      </c>
      <c r="D28" s="63">
        <v>0</v>
      </c>
      <c r="E28" s="64">
        <v>0</v>
      </c>
      <c r="F28" s="85">
        <f t="shared" si="6"/>
        <v>0</v>
      </c>
      <c r="G28" s="66">
        <v>0</v>
      </c>
      <c r="H28" s="67">
        <f t="shared" si="7"/>
        <v>0</v>
      </c>
      <c r="I28" s="63">
        <v>0</v>
      </c>
      <c r="J28" s="78">
        <f t="shared" ref="J28" si="12">B28*I28*12</f>
        <v>0</v>
      </c>
      <c r="K28" s="66">
        <v>0</v>
      </c>
      <c r="L28" s="65">
        <f t="shared" si="9"/>
        <v>0</v>
      </c>
      <c r="M28" s="95"/>
      <c r="N28" s="95"/>
      <c r="O28" s="95"/>
      <c r="P28" s="95"/>
      <c r="Q28" s="95"/>
      <c r="R28" s="95"/>
    </row>
    <row r="29" spans="1:18" x14ac:dyDescent="0.3">
      <c r="A29" s="99"/>
      <c r="B29" s="100"/>
      <c r="C29" s="101"/>
      <c r="D29" s="102"/>
      <c r="E29" s="102"/>
      <c r="F29" s="103"/>
      <c r="G29" s="104"/>
      <c r="H29" s="103"/>
      <c r="I29" s="103"/>
      <c r="J29" s="103"/>
      <c r="K29" s="104"/>
      <c r="L29" s="103"/>
      <c r="M29" s="95"/>
      <c r="N29" s="95"/>
      <c r="O29" s="95"/>
      <c r="P29" s="95"/>
      <c r="Q29" s="95"/>
      <c r="R29" s="95"/>
    </row>
    <row r="30" spans="1:18" ht="19.5" customHeight="1" x14ac:dyDescent="0.3">
      <c r="A30" s="105" t="s">
        <v>60</v>
      </c>
      <c r="B30" s="106"/>
      <c r="C30" s="107"/>
      <c r="D30" s="156"/>
      <c r="E30" s="190"/>
      <c r="F30" s="188"/>
      <c r="G30" s="189"/>
      <c r="H30" s="108">
        <f>SUM(H7:H28)</f>
        <v>0</v>
      </c>
      <c r="I30" s="289"/>
      <c r="J30" s="290"/>
      <c r="K30" s="291"/>
      <c r="L30" s="109">
        <f>SUM(L7:L28)</f>
        <v>0</v>
      </c>
    </row>
    <row r="31" spans="1:18" x14ac:dyDescent="0.3">
      <c r="A31" s="110"/>
      <c r="B31" s="111"/>
      <c r="C31" s="112"/>
      <c r="D31" s="113"/>
      <c r="E31" s="113"/>
      <c r="F31" s="113"/>
      <c r="G31" s="110"/>
      <c r="H31" s="113"/>
      <c r="I31" s="113"/>
      <c r="J31" s="114"/>
      <c r="K31" s="115"/>
      <c r="L31" s="114"/>
    </row>
    <row r="32" spans="1:18" s="97" customFormat="1" ht="26.25" customHeight="1" x14ac:dyDescent="0.35">
      <c r="A32" s="274" t="s">
        <v>50</v>
      </c>
      <c r="B32" s="275"/>
      <c r="C32" s="275"/>
      <c r="D32" s="275"/>
      <c r="E32" s="275"/>
      <c r="F32" s="275"/>
      <c r="G32" s="276"/>
      <c r="H32" s="158">
        <f>(4*L30)+H30</f>
        <v>0</v>
      </c>
      <c r="I32" s="116"/>
      <c r="J32" s="116"/>
      <c r="K32" s="95"/>
      <c r="L32" s="116"/>
      <c r="M32" s="95"/>
      <c r="N32" s="95"/>
      <c r="O32" s="95"/>
      <c r="P32" s="95"/>
      <c r="Q32" s="95"/>
      <c r="R32" s="96"/>
    </row>
    <row r="33" spans="1:12" ht="14.5" x14ac:dyDescent="0.35">
      <c r="A33"/>
      <c r="B33"/>
      <c r="C33"/>
      <c r="D33"/>
      <c r="E33"/>
      <c r="F33"/>
      <c r="G33"/>
      <c r="H33"/>
      <c r="I33"/>
      <c r="J33"/>
      <c r="K33"/>
      <c r="L33"/>
    </row>
    <row r="34" spans="1:12" ht="14.5" x14ac:dyDescent="0.35">
      <c r="A34"/>
      <c r="B34"/>
      <c r="C34"/>
      <c r="D34"/>
      <c r="E34"/>
      <c r="F34"/>
      <c r="G34"/>
      <c r="H34"/>
      <c r="I34"/>
      <c r="J34"/>
      <c r="K34"/>
      <c r="L34"/>
    </row>
    <row r="37" spans="1:12" x14ac:dyDescent="0.3">
      <c r="A37" s="236" t="s">
        <v>12</v>
      </c>
      <c r="B37" s="237"/>
      <c r="C37" s="237"/>
      <c r="D37" s="238"/>
    </row>
    <row r="38" spans="1:12" x14ac:dyDescent="0.3">
      <c r="A38" s="202" t="s">
        <v>13</v>
      </c>
      <c r="B38" s="203"/>
      <c r="C38" s="203"/>
      <c r="D38" s="1"/>
    </row>
    <row r="39" spans="1:12" x14ac:dyDescent="0.3">
      <c r="A39" s="200" t="s">
        <v>14</v>
      </c>
      <c r="B39" s="201"/>
      <c r="C39" s="201"/>
      <c r="D39" s="1"/>
    </row>
    <row r="40" spans="1:12" x14ac:dyDescent="0.3">
      <c r="A40" s="200" t="s">
        <v>15</v>
      </c>
      <c r="B40" s="201" t="s">
        <v>16</v>
      </c>
      <c r="C40" s="201"/>
      <c r="D40" s="1"/>
    </row>
    <row r="41" spans="1:12" x14ac:dyDescent="0.3">
      <c r="A41" s="200" t="s">
        <v>17</v>
      </c>
      <c r="B41" s="201"/>
      <c r="C41" s="201"/>
      <c r="D41" s="1"/>
    </row>
  </sheetData>
  <mergeCells count="16">
    <mergeCell ref="I30:K30"/>
    <mergeCell ref="D2:H2"/>
    <mergeCell ref="I2:L2"/>
    <mergeCell ref="G3:G5"/>
    <mergeCell ref="H3:H5"/>
    <mergeCell ref="I3:I5"/>
    <mergeCell ref="J3:J5"/>
    <mergeCell ref="K3:K5"/>
    <mergeCell ref="L3:L5"/>
    <mergeCell ref="A37:D37"/>
    <mergeCell ref="A32:G32"/>
    <mergeCell ref="A3:A5"/>
    <mergeCell ref="B3:B5"/>
    <mergeCell ref="D3:D5"/>
    <mergeCell ref="E3:E5"/>
    <mergeCell ref="F3:F5"/>
  </mergeCells>
  <pageMargins left="0.7" right="0.7" top="0.75" bottom="0.75" header="0.3" footer="0.3"/>
  <pageSetup paperSize="9" scale="82" fitToWidth="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01BAE8198AB094BA71E4C56740B70B5" ma:contentTypeVersion="12" ma:contentTypeDescription="Een nieuw document maken." ma:contentTypeScope="" ma:versionID="d1eee38ba68dec56de1cdb91f3958528">
  <xsd:schema xmlns:xsd="http://www.w3.org/2001/XMLSchema" xmlns:xs="http://www.w3.org/2001/XMLSchema" xmlns:p="http://schemas.microsoft.com/office/2006/metadata/properties" xmlns:ns2="ae586e2e-e207-45a9-a8a8-8ad30477958d" xmlns:ns3="f8e0e575-8568-4af1-85ef-794ef5b1c2ae" targetNamespace="http://schemas.microsoft.com/office/2006/metadata/properties" ma:root="true" ma:fieldsID="73f349740a9e0c03b984bc0924048f5b" ns2:_="" ns3:_="">
    <xsd:import namespace="ae586e2e-e207-45a9-a8a8-8ad30477958d"/>
    <xsd:import namespace="f8e0e575-8568-4af1-85ef-794ef5b1c2a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586e2e-e207-45a9-a8a8-8ad3047795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8e0e575-8568-4af1-85ef-794ef5b1c2ae"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F92A314-374F-40B2-9A18-7065F40397F9}">
  <ds:schemaRefs>
    <ds:schemaRef ds:uri="http://schemas.microsoft.com/sharepoint/v3/contenttype/forms"/>
  </ds:schemaRefs>
</ds:datastoreItem>
</file>

<file path=customXml/itemProps2.xml><?xml version="1.0" encoding="utf-8"?>
<ds:datastoreItem xmlns:ds="http://schemas.openxmlformats.org/officeDocument/2006/customXml" ds:itemID="{135E5ADB-A21D-4E6A-B5EC-5A0317AF8C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586e2e-e207-45a9-a8a8-8ad30477958d"/>
    <ds:schemaRef ds:uri="f8e0e575-8568-4af1-85ef-794ef5b1c2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46476E-D93F-4B98-8127-80036614C6C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4</vt:i4>
      </vt:variant>
    </vt:vector>
  </HeadingPairs>
  <TitlesOfParts>
    <vt:vector size="4" baseType="lpstr">
      <vt:lpstr>Dashboard totale kosten</vt:lpstr>
      <vt:lpstr>Invulformulier mobiel</vt:lpstr>
      <vt:lpstr>Invulformulier vast</vt:lpstr>
      <vt:lpstr>Invulformulier telefonie funct.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Patrick Kuipers</dc:creator>
  <cp:keywords/>
  <dc:description/>
  <cp:lastModifiedBy>Chris Sanderman</cp:lastModifiedBy>
  <cp:revision/>
  <dcterms:created xsi:type="dcterms:W3CDTF">2006-09-16T00:00:00Z</dcterms:created>
  <dcterms:modified xsi:type="dcterms:W3CDTF">2022-05-18T09:05:18Z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0x010100D01BAE8198AB094BA71E4C56740B70B5</vt:lpwstr>
  </property>
  <property fmtid="{D5CDD505-2E9C-101B-9397-08002B2CF9AE}" pid="3" name="Modified By">
    <vt:lpwstr>i:0#.f|membership|mark@telecomvisie.nl</vt:lpwstr>
  </property>
  <property fmtid="{D5CDD505-2E9C-101B-9397-08002B2CF9AE}" pid="4" name="FileLeafRef">
    <vt:lpwstr>Bijlage x - prijstabel v0.6.xlsx</vt:lpwstr>
  </property>
  <property fmtid="{D5CDD505-2E9C-101B-9397-08002B2CF9AE}" pid="5" name="Created By">
    <vt:lpwstr>i:0#.f|membership|mark@telecomvisie.nl</vt:lpwstr>
  </property>
</Properties>
</file>