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075 Inkoop\A1. Lopende aanbestedingen\2022 OTI - Calamiteiten afvalwaterleidingen\03 Nota van inlichtingen\"/>
    </mc:Choice>
  </mc:AlternateContent>
  <xr:revisionPtr revIDLastSave="0" documentId="13_ncr:1_{1BDD627C-9763-4DB6-8537-0757DBB32BA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L37" i="1"/>
  <c r="L36" i="1"/>
  <c r="L35" i="1"/>
  <c r="L34" i="1"/>
  <c r="L33" i="1"/>
  <c r="L32" i="1"/>
  <c r="L31" i="1"/>
  <c r="L30" i="1"/>
  <c r="J37" i="1"/>
  <c r="J36" i="1"/>
  <c r="J35" i="1"/>
  <c r="J34" i="1"/>
  <c r="J33" i="1"/>
  <c r="J32" i="1"/>
  <c r="J31" i="1"/>
  <c r="J30" i="1"/>
  <c r="H37" i="1"/>
  <c r="H36" i="1"/>
  <c r="H35" i="1"/>
  <c r="H34" i="1"/>
  <c r="H33" i="1"/>
  <c r="H32" i="1"/>
  <c r="H31" i="1"/>
  <c r="H30" i="1"/>
  <c r="L29" i="1"/>
  <c r="J29" i="1"/>
  <c r="H29" i="1"/>
  <c r="L24" i="1"/>
  <c r="L23" i="1"/>
  <c r="L22" i="1"/>
  <c r="L21" i="1"/>
  <c r="L20" i="1"/>
  <c r="L19" i="1"/>
  <c r="L18" i="1"/>
  <c r="L17" i="1"/>
  <c r="L16" i="1"/>
  <c r="L15" i="1"/>
  <c r="L14" i="1"/>
  <c r="L13" i="1"/>
  <c r="J24" i="1"/>
  <c r="J23" i="1"/>
  <c r="J22" i="1"/>
  <c r="J21" i="1"/>
  <c r="J20" i="1"/>
  <c r="J19" i="1"/>
  <c r="J18" i="1"/>
  <c r="J17" i="1"/>
  <c r="J16" i="1"/>
  <c r="J15" i="1"/>
  <c r="J14" i="1"/>
  <c r="J13" i="1"/>
  <c r="H24" i="1"/>
  <c r="H23" i="1"/>
  <c r="H22" i="1"/>
  <c r="H21" i="1"/>
  <c r="H20" i="1"/>
  <c r="H19" i="1"/>
  <c r="H18" i="1"/>
  <c r="H17" i="1"/>
  <c r="H16" i="1"/>
  <c r="H15" i="1"/>
  <c r="H14" i="1"/>
  <c r="H13" i="1"/>
  <c r="L12" i="1"/>
  <c r="J12" i="1"/>
  <c r="H12" i="1"/>
  <c r="F83" i="1"/>
  <c r="M83" i="1" s="1"/>
  <c r="F82" i="1"/>
  <c r="M82" i="1" s="1"/>
  <c r="F81" i="1"/>
  <c r="M81" i="1" s="1"/>
  <c r="F80" i="1"/>
  <c r="M80" i="1" s="1"/>
  <c r="F79" i="1"/>
  <c r="M79" i="1" s="1"/>
  <c r="F78" i="1"/>
  <c r="M78" i="1" s="1"/>
  <c r="F77" i="1"/>
  <c r="M77" i="1" s="1"/>
  <c r="F76" i="1"/>
  <c r="M76" i="1" s="1"/>
  <c r="F75" i="1"/>
  <c r="M75" i="1" s="1"/>
  <c r="F74" i="1"/>
  <c r="M74" i="1" s="1"/>
  <c r="F73" i="1"/>
  <c r="M73" i="1" s="1"/>
  <c r="F72" i="1"/>
  <c r="M72" i="1" s="1"/>
  <c r="F71" i="1"/>
  <c r="M71" i="1" s="1"/>
  <c r="F70" i="1"/>
  <c r="M70" i="1" s="1"/>
  <c r="F69" i="1"/>
  <c r="M69" i="1" s="1"/>
  <c r="F68" i="1"/>
  <c r="M68" i="1" s="1"/>
  <c r="F67" i="1"/>
  <c r="M67" i="1" s="1"/>
  <c r="F66" i="1"/>
  <c r="M66" i="1" s="1"/>
  <c r="F65" i="1"/>
  <c r="M65" i="1" s="1"/>
  <c r="F64" i="1"/>
  <c r="M64" i="1" s="1"/>
  <c r="F63" i="1"/>
  <c r="M63" i="1" s="1"/>
  <c r="F58" i="1"/>
  <c r="M58" i="1" s="1"/>
  <c r="F57" i="1"/>
  <c r="M57" i="1" s="1"/>
  <c r="F56" i="1"/>
  <c r="M56" i="1" s="1"/>
  <c r="F55" i="1"/>
  <c r="M55" i="1" s="1"/>
  <c r="F54" i="1"/>
  <c r="M54" i="1" s="1"/>
  <c r="F53" i="1"/>
  <c r="M53" i="1" s="1"/>
  <c r="F52" i="1"/>
  <c r="M52" i="1" s="1"/>
  <c r="F51" i="1"/>
  <c r="M51" i="1" s="1"/>
  <c r="F50" i="1"/>
  <c r="M50" i="1" s="1"/>
  <c r="F49" i="1"/>
  <c r="M49" i="1" s="1"/>
  <c r="F48" i="1"/>
  <c r="M48" i="1" s="1"/>
  <c r="F47" i="1"/>
  <c r="M47" i="1" s="1"/>
  <c r="F46" i="1"/>
  <c r="M46" i="1" s="1"/>
  <c r="F45" i="1"/>
  <c r="M45" i="1" s="1"/>
  <c r="F44" i="1"/>
  <c r="M44" i="1" s="1"/>
  <c r="F43" i="1"/>
  <c r="M43" i="1" s="1"/>
  <c r="F42" i="1"/>
  <c r="M42" i="1" s="1"/>
  <c r="F37" i="1"/>
  <c r="F36" i="1"/>
  <c r="F35" i="1"/>
  <c r="F34" i="1"/>
  <c r="F33" i="1"/>
  <c r="F32" i="1"/>
  <c r="F31" i="1"/>
  <c r="F30" i="1"/>
  <c r="F29" i="1"/>
  <c r="F12" i="1"/>
  <c r="M12" i="1" l="1"/>
  <c r="M13" i="1"/>
  <c r="M23" i="1"/>
  <c r="M24" i="1"/>
  <c r="M19" i="1"/>
  <c r="M17" i="1"/>
  <c r="M16" i="1"/>
  <c r="M15" i="1"/>
  <c r="M14" i="1"/>
  <c r="M18" i="1"/>
  <c r="M20" i="1"/>
  <c r="M21" i="1"/>
  <c r="M22" i="1"/>
  <c r="M37" i="1"/>
  <c r="M36" i="1" l="1"/>
  <c r="M34" i="1"/>
  <c r="M33" i="1"/>
  <c r="M30" i="1"/>
  <c r="M29" i="1"/>
  <c r="M35" i="1"/>
  <c r="M32" i="1"/>
  <c r="M31" i="1"/>
  <c r="M86" i="1" l="1"/>
  <c r="M87" i="1" s="1"/>
  <c r="M88" i="1" s="1"/>
  <c r="M98" i="1" s="1"/>
</calcChain>
</file>

<file path=xl/sharedStrings.xml><?xml version="1.0" encoding="utf-8"?>
<sst xmlns="http://schemas.openxmlformats.org/spreadsheetml/2006/main" count="233" uniqueCount="169">
  <si>
    <t>Betreft</t>
  </si>
  <si>
    <t>Van</t>
  </si>
  <si>
    <t>Aanbesteding</t>
  </si>
  <si>
    <t>Prijsinvulformulier</t>
  </si>
  <si>
    <t>Totaal</t>
  </si>
  <si>
    <t>Handtekening</t>
  </si>
  <si>
    <t>Opgemaakt te &lt;plaats&gt; op &lt;datum&gt;</t>
  </si>
  <si>
    <t>Calamiteiten afvalwatertransportleidingen</t>
  </si>
  <si>
    <t>Nr.</t>
  </si>
  <si>
    <t>Omschrijving</t>
  </si>
  <si>
    <t>Eenheid</t>
  </si>
  <si>
    <t>Prijs per</t>
  </si>
  <si>
    <t>Fict.</t>
  </si>
  <si>
    <t>Tarief 1</t>
  </si>
  <si>
    <t>Tarief 2 (opslag%)</t>
  </si>
  <si>
    <t>Tarief 3 (opslag%)</t>
  </si>
  <si>
    <t>Tarief 4 (opslag%)</t>
  </si>
  <si>
    <t xml:space="preserve">eenheid (excl BTW) </t>
  </si>
  <si>
    <t>hvh</t>
  </si>
  <si>
    <t>Regulier</t>
  </si>
  <si>
    <t>Avond / nacht</t>
  </si>
  <si>
    <t>Zaterdag</t>
  </si>
  <si>
    <t>Zon- feestdag</t>
  </si>
  <si>
    <t>tarief (1+2+3+4)</t>
  </si>
  <si>
    <t xml:space="preserve">Manuren, voorman en vakman incl. bestelbus met gereedschap, klein materiaal en veiligheidsmiddelen </t>
  </si>
  <si>
    <t>Voorman</t>
  </si>
  <si>
    <t>uur</t>
  </si>
  <si>
    <t>Vakman</t>
  </si>
  <si>
    <t>Uitvoerder</t>
  </si>
  <si>
    <t>Hoofduitvoerder / projectleider</t>
  </si>
  <si>
    <t>Werfmedewerker</t>
  </si>
  <si>
    <t>Duikteam</t>
  </si>
  <si>
    <t>Tekenaar incl. Acad station</t>
  </si>
  <si>
    <t>DLP-er</t>
  </si>
  <si>
    <t>R-DLP-er</t>
  </si>
  <si>
    <t>KVP-er</t>
  </si>
  <si>
    <t>MVK-er</t>
  </si>
  <si>
    <t>HVK-er</t>
  </si>
  <si>
    <t>Groot materieel incl. bediening en brandstof</t>
  </si>
  <si>
    <t>Vrachtauto &gt; 10 ton</t>
  </si>
  <si>
    <t>Dieplader</t>
  </si>
  <si>
    <t>Shovel</t>
  </si>
  <si>
    <t>Spuit-zuigcombinatie</t>
  </si>
  <si>
    <t xml:space="preserve">Klein materieel excl. bediening en incl. brandstof (draaiuren) </t>
  </si>
  <si>
    <t>Klokpomp incl. slang</t>
  </si>
  <si>
    <t xml:space="preserve">Trilblok + hydro-aggregaat en verlengjib </t>
  </si>
  <si>
    <t>dag</t>
  </si>
  <si>
    <t>Compressor</t>
  </si>
  <si>
    <t>Compressor met sloophamer en beitels</t>
  </si>
  <si>
    <t>Sloophamer t.b.v. mobile kraan</t>
  </si>
  <si>
    <t>Veegmachine</t>
  </si>
  <si>
    <t>Stroomaggregaat ca. 30 kva</t>
  </si>
  <si>
    <t>Lampenset ( 4 st. bouwlampen 1000 watt incl. verlengsnoeren )</t>
  </si>
  <si>
    <t>Trilplaat</t>
  </si>
  <si>
    <t>Overdrukunit op kraan incl. filters veiligheidskl. rood en zwart niet-vluchtig 800 tot 1500L</t>
  </si>
  <si>
    <t>Aanvullingsset kraan ABEK-filter veiligheidskl. rood en zwart vluchtig 800 tot 1500L</t>
  </si>
  <si>
    <t>Overdrukunit op vrachtwagen incl. filters veiligheidskl. rood en zwart niet-vluchtig</t>
  </si>
  <si>
    <t>Aanvullingsset vrachtwagen ABEK-filter veiligheidskl. rood en zwart vluchtig</t>
  </si>
  <si>
    <t>Gebruik van:</t>
  </si>
  <si>
    <t>Schaftwagen</t>
  </si>
  <si>
    <t>Opslag container</t>
  </si>
  <si>
    <t>Rijplaat 500 x 100 cm'</t>
  </si>
  <si>
    <t>Dragline schot 10 x 100 x 500 cm'</t>
  </si>
  <si>
    <t xml:space="preserve">Stalen damwand Larssen </t>
  </si>
  <si>
    <t xml:space="preserve">m'/ dag </t>
  </si>
  <si>
    <t>Platen sleufkist 2000 mm' hoog</t>
  </si>
  <si>
    <t>Bouwhekken 3500 x 2000 mm' ( lxh )</t>
  </si>
  <si>
    <t>st / dag</t>
  </si>
  <si>
    <t xml:space="preserve">Sloophamer </t>
  </si>
  <si>
    <t>Betonkubel</t>
  </si>
  <si>
    <t>Afzethekken</t>
  </si>
  <si>
    <t>Geleidebakens met voet</t>
  </si>
  <si>
    <t>Afvoerleiding 4" lengte 20 m'</t>
  </si>
  <si>
    <t>Afvoerleiding 6" lengte 20 m</t>
  </si>
  <si>
    <t>Afvoerleiding 8" lengte 20 m</t>
  </si>
  <si>
    <t>Afvoerleiding 12" lengte 20 m</t>
  </si>
  <si>
    <t>Spiegellasmachine Ø 315 mm'</t>
  </si>
  <si>
    <t>Spiegellasmachine Ø 500 mm'</t>
  </si>
  <si>
    <t>Spiegellasmachine Ø 630 mm'</t>
  </si>
  <si>
    <t>Electrolasmofapparaat</t>
  </si>
  <si>
    <t>Motorkettingzaag incl. slijtage/vervanging ketting</t>
  </si>
  <si>
    <t>Motordiamantzaag incl. slijtage/vervanging blad</t>
  </si>
  <si>
    <t>Subtotaal</t>
  </si>
  <si>
    <t>Percentage A.K.W.R. (Dit percentage wordt ook gehanteerd als toeslag op de specials en voorraadartikelen.)</t>
  </si>
  <si>
    <t>Dit is tevens het bedrag waarvoor Opdrachtnemer jaarlijks opdracht krijgt.</t>
  </si>
  <si>
    <t>De kostprijs voor het doen van een klicmelding op geschikte apparatuur met bijbehorende vervolgacties</t>
  </si>
  <si>
    <t>De kostprijs voor het doen van een quickscan bodemonderzoek met bijhorende vervolgacties</t>
  </si>
  <si>
    <t xml:space="preserve">De kostprijs voor het doen van een BUS melding </t>
  </si>
  <si>
    <t>Inschrijfsom (totaal excl. BTW)</t>
  </si>
  <si>
    <t xml:space="preserve">ALLE rode cellen dienen door inschrijver ingevuld te worden. Indien een rode cel leeg wordt ingediend, wordt inschrijver uitgesloten van de aanbesteding. </t>
  </si>
  <si>
    <t>Tarieven waakvlamovereenkomst</t>
  </si>
  <si>
    <r>
      <t>Minigraver t/m 0,2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</si>
  <si>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Graafmachine t/m 0,8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</si>
  <si>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Graafmachine t/m 1,2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</si>
  <si>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Tankwagen 20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</si>
  <si>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Zuigwagen 35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</si>
  <si>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Motorpomp 4" / 100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</si>
  <si>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Motorpomp 6" / 200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</si>
  <si>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Motorpomp 8" / 350 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</si>
  <si>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Motorpomp 12" / 1000 m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</si>
  <si>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A </t>
  </si>
  <si>
    <r>
      <t>De kostprijs voor het gedurende een jaar bereikbaar zijn van een storingsdienst coördinator en het geconditioneerd opslaan van de specials</t>
    </r>
    <r>
      <rPr>
        <b/>
        <sz val="10"/>
        <color rgb="FFFF0000"/>
        <rFont val="Calibri"/>
        <family val="2"/>
        <scheme val="minor"/>
      </rPr>
      <t xml:space="preserve"> (Maximaal € 25.000,00 p/j)</t>
    </r>
  </si>
  <si>
    <t>B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</si>
  <si>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</si>
  <si>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</si>
  <si>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</si>
  <si>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</si>
  <si>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</si>
  <si>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</si>
  <si>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</si>
  <si>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</si>
  <si>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</si>
  <si>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</si>
  <si>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</si>
  <si>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</si>
  <si>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</si>
  <si>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</si>
  <si>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</si>
  <si>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</si>
  <si>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</si>
  <si>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</si>
  <si>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</si>
  <si>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</si>
  <si>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</si>
  <si>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</si>
  <si>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</si>
  <si>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</si>
  <si>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</si>
  <si>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</si>
  <si>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</si>
  <si>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</si>
  <si>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</si>
  <si>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</si>
  <si>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</si>
  <si>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</si>
  <si>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</si>
  <si>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</si>
  <si>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</si>
  <si>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</si>
  <si>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</si>
  <si>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</si>
  <si>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</si>
  <si>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</si>
  <si>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D</t>
  </si>
  <si>
    <t>Spiegellasser</t>
  </si>
  <si>
    <t>D10</t>
  </si>
  <si>
    <t>D11</t>
  </si>
  <si>
    <t>D12</t>
  </si>
  <si>
    <t>D13</t>
  </si>
  <si>
    <t>D1D</t>
  </si>
  <si>
    <t>D15</t>
  </si>
  <si>
    <t>D16</t>
  </si>
  <si>
    <t>D17</t>
  </si>
  <si>
    <t>D18</t>
  </si>
  <si>
    <t>D19</t>
  </si>
  <si>
    <t>D20</t>
  </si>
  <si>
    <t>D21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</si>
  <si>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</si>
  <si>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</si>
  <si>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</si>
  <si>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</si>
  <si>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</si>
  <si>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</si>
  <si>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</si>
  <si>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</si>
  <si>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</si>
  <si>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Formulier 4 -</t>
  </si>
  <si>
    <t>versie</t>
  </si>
  <si>
    <t>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</si>
</sst>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quotePrefix="1" applyNumberFormat="1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0" xfId="0" applyFont="1" applyBorder="1"/>
    <xf numFmtId="9" fontId="5" fillId="0" borderId="19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/>
    <xf numFmtId="164" fontId="5" fillId="0" borderId="22" xfId="0" applyNumberFormat="1" applyFont="1" applyBorder="1"/>
    <xf numFmtId="0" fontId="5" fillId="0" borderId="20" xfId="0" applyFont="1" applyBorder="1"/>
    <xf numFmtId="164" fontId="5" fillId="0" borderId="23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9" fontId="5" fillId="0" borderId="23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/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4" xfId="0" applyFont="1" applyBorder="1" applyAlignment="1">
      <alignment horizontal="right"/>
    </xf>
    <xf numFmtId="164" fontId="5" fillId="0" borderId="27" xfId="0" applyNumberFormat="1" applyFont="1" applyBorder="1" applyAlignment="1">
      <alignment horizontal="right" vertical="center"/>
    </xf>
    <xf numFmtId="1" fontId="5" fillId="0" borderId="24" xfId="0" applyNumberFormat="1" applyFont="1" applyBorder="1" applyAlignment="1">
      <alignment horizontal="right" vertical="center"/>
    </xf>
    <xf numFmtId="164" fontId="5" fillId="0" borderId="27" xfId="0" applyNumberFormat="1" applyFont="1" applyBorder="1" applyAlignment="1">
      <alignment horizontal="right"/>
    </xf>
    <xf numFmtId="1" fontId="5" fillId="0" borderId="24" xfId="0" applyNumberFormat="1" applyFont="1" applyBorder="1" applyAlignment="1">
      <alignment horizontal="right"/>
    </xf>
    <xf numFmtId="164" fontId="5" fillId="0" borderId="28" xfId="0" applyNumberFormat="1" applyFont="1" applyBorder="1"/>
    <xf numFmtId="1" fontId="5" fillId="0" borderId="24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5" fillId="0" borderId="31" xfId="0" applyFont="1" applyBorder="1"/>
    <xf numFmtId="164" fontId="5" fillId="0" borderId="32" xfId="0" applyNumberFormat="1" applyFont="1" applyBorder="1"/>
    <xf numFmtId="0" fontId="5" fillId="0" borderId="33" xfId="0" applyFont="1" applyBorder="1"/>
    <xf numFmtId="164" fontId="5" fillId="0" borderId="34" xfId="0" applyNumberFormat="1" applyFont="1" applyBorder="1"/>
    <xf numFmtId="1" fontId="5" fillId="0" borderId="29" xfId="0" applyNumberFormat="1" applyFont="1" applyBorder="1"/>
    <xf numFmtId="0" fontId="5" fillId="0" borderId="35" xfId="0" applyFont="1" applyBorder="1"/>
    <xf numFmtId="1" fontId="5" fillId="0" borderId="33" xfId="0" applyNumberFormat="1" applyFont="1" applyBorder="1"/>
    <xf numFmtId="0" fontId="5" fillId="0" borderId="36" xfId="0" applyFont="1" applyBorder="1"/>
    <xf numFmtId="0" fontId="5" fillId="0" borderId="34" xfId="0" applyFont="1" applyBorder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/>
    <xf numFmtId="164" fontId="5" fillId="0" borderId="12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1" fontId="5" fillId="0" borderId="1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33" xfId="0" applyFont="1" applyBorder="1" applyAlignment="1">
      <alignment horizontal="right"/>
    </xf>
    <xf numFmtId="164" fontId="5" fillId="0" borderId="34" xfId="0" applyNumberFormat="1" applyFont="1" applyBorder="1" applyAlignment="1">
      <alignment horizontal="right" vertical="center"/>
    </xf>
    <xf numFmtId="1" fontId="5" fillId="0" borderId="33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4" fontId="5" fillId="0" borderId="13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9" fontId="5" fillId="0" borderId="13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64" fontId="5" fillId="0" borderId="22" xfId="0" applyNumberFormat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164" fontId="5" fillId="0" borderId="23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33" xfId="0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right"/>
    </xf>
    <xf numFmtId="0" fontId="5" fillId="0" borderId="37" xfId="0" applyFont="1" applyBorder="1"/>
    <xf numFmtId="0" fontId="5" fillId="3" borderId="25" xfId="0" applyFont="1" applyFill="1" applyBorder="1"/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/>
    <xf numFmtId="164" fontId="5" fillId="0" borderId="40" xfId="0" applyNumberFormat="1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164" fontId="5" fillId="0" borderId="35" xfId="0" applyNumberFormat="1" applyFont="1" applyBorder="1" applyAlignment="1">
      <alignment horizontal="right"/>
    </xf>
    <xf numFmtId="1" fontId="5" fillId="0" borderId="38" xfId="0" applyNumberFormat="1" applyFont="1" applyBorder="1" applyAlignment="1">
      <alignment horizontal="right"/>
    </xf>
    <xf numFmtId="0" fontId="5" fillId="0" borderId="41" xfId="0" applyFont="1" applyBorder="1"/>
    <xf numFmtId="0" fontId="5" fillId="0" borderId="42" xfId="0" applyFont="1" applyBorder="1" applyAlignment="1">
      <alignment horizontal="center" vertical="center"/>
    </xf>
    <xf numFmtId="0" fontId="5" fillId="0" borderId="0" xfId="0" applyFont="1" applyBorder="1" applyAlignment="1"/>
    <xf numFmtId="164" fontId="5" fillId="0" borderId="43" xfId="0" applyNumberFormat="1" applyFont="1" applyBorder="1" applyAlignment="1">
      <alignment horizontal="right"/>
    </xf>
    <xf numFmtId="164" fontId="5" fillId="0" borderId="14" xfId="0" applyNumberFormat="1" applyFont="1" applyBorder="1"/>
    <xf numFmtId="164" fontId="5" fillId="0" borderId="46" xfId="0" applyNumberFormat="1" applyFont="1" applyFill="1" applyBorder="1"/>
    <xf numFmtId="164" fontId="5" fillId="0" borderId="42" xfId="0" applyNumberFormat="1" applyFont="1" applyBorder="1" applyAlignment="1">
      <alignment horizontal="center" vertical="center"/>
    </xf>
    <xf numFmtId="0" fontId="7" fillId="0" borderId="0" xfId="0" applyFont="1" applyFill="1" applyBorder="1" applyAlignment="1"/>
    <xf numFmtId="1" fontId="5" fillId="0" borderId="0" xfId="0" applyNumberFormat="1" applyFont="1" applyBorder="1"/>
    <xf numFmtId="9" fontId="5" fillId="0" borderId="0" xfId="0" applyNumberFormat="1" applyFont="1" applyFill="1" applyBorder="1" applyAlignment="1">
      <alignment horizontal="center"/>
    </xf>
    <xf numFmtId="9" fontId="5" fillId="0" borderId="43" xfId="1" applyFont="1" applyFill="1" applyBorder="1" applyAlignment="1">
      <alignment horizontal="right"/>
    </xf>
    <xf numFmtId="164" fontId="4" fillId="0" borderId="53" xfId="0" applyNumberFormat="1" applyFont="1" applyBorder="1"/>
    <xf numFmtId="0" fontId="4" fillId="0" borderId="42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4" fontId="4" fillId="0" borderId="54" xfId="0" applyNumberFormat="1" applyFont="1" applyBorder="1"/>
    <xf numFmtId="164" fontId="5" fillId="0" borderId="12" xfId="0" applyNumberFormat="1" applyFont="1" applyBorder="1"/>
    <xf numFmtId="9" fontId="5" fillId="4" borderId="19" xfId="0" applyNumberFormat="1" applyFont="1" applyFill="1" applyBorder="1" applyAlignment="1" applyProtection="1">
      <alignment horizontal="center"/>
      <protection locked="0"/>
    </xf>
    <xf numFmtId="164" fontId="5" fillId="4" borderId="26" xfId="0" applyNumberFormat="1" applyFont="1" applyFill="1" applyBorder="1" applyAlignment="1" applyProtection="1">
      <alignment horizontal="right"/>
      <protection locked="0"/>
    </xf>
    <xf numFmtId="164" fontId="5" fillId="4" borderId="32" xfId="0" applyNumberFormat="1" applyFont="1" applyFill="1" applyBorder="1" applyAlignment="1" applyProtection="1">
      <alignment horizontal="right"/>
      <protection locked="0"/>
    </xf>
    <xf numFmtId="9" fontId="5" fillId="4" borderId="45" xfId="1" applyFont="1" applyFill="1" applyBorder="1" applyAlignment="1" applyProtection="1">
      <alignment horizontal="center"/>
      <protection locked="0"/>
    </xf>
    <xf numFmtId="164" fontId="5" fillId="4" borderId="46" xfId="0" applyNumberFormat="1" applyFont="1" applyFill="1" applyBorder="1" applyProtection="1">
      <protection locked="0"/>
    </xf>
    <xf numFmtId="0" fontId="8" fillId="3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6" xfId="0" applyFont="1" applyFill="1" applyBorder="1" applyAlignment="1"/>
    <xf numFmtId="0" fontId="5" fillId="0" borderId="17" xfId="0" applyFont="1" applyBorder="1" applyAlignment="1"/>
    <xf numFmtId="0" fontId="5" fillId="0" borderId="44" xfId="0" applyFont="1" applyBorder="1" applyAlignment="1"/>
    <xf numFmtId="0" fontId="4" fillId="0" borderId="7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wrapText="1"/>
    </xf>
    <xf numFmtId="0" fontId="4" fillId="0" borderId="48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49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/>
    </xf>
    <xf numFmtId="0" fontId="5" fillId="0" borderId="18" xfId="0" applyFont="1" applyBorder="1" applyAlignment="1"/>
    <xf numFmtId="0" fontId="4" fillId="0" borderId="50" xfId="0" applyFont="1" applyBorder="1" applyAlignment="1">
      <alignment horizontal="right"/>
    </xf>
    <xf numFmtId="0" fontId="4" fillId="0" borderId="51" xfId="0" applyFont="1" applyBorder="1" applyAlignment="1">
      <alignment horizontal="right"/>
    </xf>
    <xf numFmtId="0" fontId="4" fillId="0" borderId="52" xfId="0" applyFont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1</xdr:row>
      <xdr:rowOff>101600</xdr:rowOff>
    </xdr:from>
    <xdr:to>
      <xdr:col>12</xdr:col>
      <xdr:colOff>337418</xdr:colOff>
      <xdr:row>4</xdr:row>
      <xdr:rowOff>200025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618C259-3F38-48A6-850C-F82A2D5D2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0" y="273050"/>
          <a:ext cx="421726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workbookViewId="0"/>
  </sheetViews>
  <sheetFormatPr defaultColWidth="9.140625" defaultRowHeight="12.75" x14ac:dyDescent="0.2"/>
  <cols>
    <col min="1" max="1" width="4.140625" style="3" bestFit="1" customWidth="1"/>
    <col min="2" max="2" width="29.42578125" style="3" customWidth="1"/>
    <col min="3" max="3" width="6.5703125" style="3" bestFit="1" customWidth="1"/>
    <col min="4" max="4" width="16.5703125" style="3" bestFit="1" customWidth="1"/>
    <col min="5" max="5" width="9.42578125" style="3" customWidth="1"/>
    <col min="6" max="6" width="22.7109375" style="3" bestFit="1" customWidth="1"/>
    <col min="7" max="7" width="7.28515625" style="3" bestFit="1" customWidth="1"/>
    <col min="8" max="8" width="15.85546875" style="3" bestFit="1" customWidth="1"/>
    <col min="9" max="9" width="4.28515625" style="3" bestFit="1" customWidth="1"/>
    <col min="10" max="10" width="15.85546875" style="3" bestFit="1" customWidth="1"/>
    <col min="11" max="11" width="4.28515625" style="3" bestFit="1" customWidth="1"/>
    <col min="12" max="12" width="15.85546875" style="3" bestFit="1" customWidth="1"/>
    <col min="13" max="13" width="14.140625" style="3" bestFit="1" customWidth="1"/>
    <col min="14" max="16384" width="9.140625" style="3"/>
  </cols>
  <sheetData>
    <row r="1" spans="1:13" x14ac:dyDescent="0.2">
      <c r="B1" s="1" t="s">
        <v>166</v>
      </c>
      <c r="C1" s="2" t="s">
        <v>3</v>
      </c>
      <c r="D1" s="2"/>
      <c r="E1" s="2" t="s">
        <v>167</v>
      </c>
      <c r="F1" s="2" t="s">
        <v>168</v>
      </c>
    </row>
    <row r="2" spans="1:13" x14ac:dyDescent="0.2">
      <c r="B2" s="4"/>
    </row>
    <row r="3" spans="1:13" ht="13.5" customHeight="1" x14ac:dyDescent="0.2">
      <c r="B3" s="5" t="s">
        <v>0</v>
      </c>
      <c r="C3" s="123" t="s">
        <v>90</v>
      </c>
      <c r="D3" s="124"/>
      <c r="E3" s="124"/>
      <c r="F3" s="125"/>
    </row>
    <row r="4" spans="1:13" ht="33.75" customHeight="1" x14ac:dyDescent="0.2">
      <c r="B4" s="5" t="s">
        <v>1</v>
      </c>
      <c r="C4" s="143"/>
      <c r="D4" s="144"/>
      <c r="E4" s="144"/>
      <c r="F4" s="145"/>
    </row>
    <row r="5" spans="1:13" ht="26.45" customHeight="1" x14ac:dyDescent="0.2">
      <c r="B5" s="5" t="s">
        <v>2</v>
      </c>
      <c r="C5" s="123" t="s">
        <v>7</v>
      </c>
      <c r="D5" s="124"/>
      <c r="E5" s="124"/>
      <c r="F5" s="125"/>
      <c r="G5" s="6"/>
    </row>
    <row r="6" spans="1:13" ht="13.5" thickBot="1" x14ac:dyDescent="0.25">
      <c r="G6" s="3" t="s">
        <v>4</v>
      </c>
    </row>
    <row r="7" spans="1:13" s="16" customFormat="1" x14ac:dyDescent="0.2">
      <c r="A7" s="7" t="s">
        <v>8</v>
      </c>
      <c r="B7" s="8" t="s">
        <v>9</v>
      </c>
      <c r="C7" s="9" t="s">
        <v>10</v>
      </c>
      <c r="D7" s="10" t="s">
        <v>11</v>
      </c>
      <c r="E7" s="11" t="s">
        <v>12</v>
      </c>
      <c r="F7" s="12" t="s">
        <v>13</v>
      </c>
      <c r="G7" s="11" t="s">
        <v>12</v>
      </c>
      <c r="H7" s="13" t="s">
        <v>14</v>
      </c>
      <c r="I7" s="14" t="s">
        <v>12</v>
      </c>
      <c r="J7" s="13" t="s">
        <v>15</v>
      </c>
      <c r="K7" s="14" t="s">
        <v>12</v>
      </c>
      <c r="L7" s="13" t="s">
        <v>16</v>
      </c>
      <c r="M7" s="15" t="s">
        <v>4</v>
      </c>
    </row>
    <row r="8" spans="1:13" s="16" customFormat="1" ht="13.5" thickBot="1" x14ac:dyDescent="0.25">
      <c r="A8" s="17"/>
      <c r="B8" s="18"/>
      <c r="C8" s="19"/>
      <c r="D8" s="20" t="s">
        <v>17</v>
      </c>
      <c r="E8" s="21" t="s">
        <v>18</v>
      </c>
      <c r="F8" s="22" t="s">
        <v>19</v>
      </c>
      <c r="G8" s="21" t="s">
        <v>18</v>
      </c>
      <c r="H8" s="23" t="s">
        <v>20</v>
      </c>
      <c r="I8" s="24" t="s">
        <v>18</v>
      </c>
      <c r="J8" s="23" t="s">
        <v>21</v>
      </c>
      <c r="K8" s="24" t="s">
        <v>18</v>
      </c>
      <c r="L8" s="23" t="s">
        <v>22</v>
      </c>
      <c r="M8" s="25" t="s">
        <v>23</v>
      </c>
    </row>
    <row r="9" spans="1:13" s="16" customFormat="1" x14ac:dyDescent="0.2">
      <c r="A9" s="26" t="s">
        <v>100</v>
      </c>
      <c r="B9" s="120" t="s">
        <v>24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2"/>
    </row>
    <row r="10" spans="1:13" s="16" customFormat="1" x14ac:dyDescent="0.2">
      <c r="A10" s="27"/>
      <c r="B10" s="28"/>
      <c r="C10" s="29"/>
      <c r="D10" s="30"/>
      <c r="E10" s="31"/>
      <c r="F10" s="32">
        <v>1</v>
      </c>
      <c r="G10" s="31"/>
      <c r="H10" s="114"/>
      <c r="I10" s="33"/>
      <c r="J10" s="114"/>
      <c r="K10" s="33"/>
      <c r="L10" s="114"/>
      <c r="M10" s="34"/>
    </row>
    <row r="11" spans="1:13" s="16" customFormat="1" x14ac:dyDescent="0.2">
      <c r="A11" s="35"/>
      <c r="B11" s="36"/>
      <c r="C11" s="36"/>
      <c r="D11" s="37"/>
      <c r="E11" s="38"/>
      <c r="F11" s="39"/>
      <c r="G11" s="40"/>
      <c r="H11" s="41"/>
      <c r="I11" s="42"/>
      <c r="J11" s="43"/>
      <c r="K11" s="42"/>
      <c r="L11" s="43"/>
      <c r="M11" s="44"/>
    </row>
    <row r="12" spans="1:13" s="16" customFormat="1" x14ac:dyDescent="0.2">
      <c r="A12" s="45" t="s">
        <v>103</v>
      </c>
      <c r="B12" s="46" t="s">
        <v>25</v>
      </c>
      <c r="C12" s="46" t="s">
        <v>26</v>
      </c>
      <c r="D12" s="115"/>
      <c r="E12" s="47">
        <v>60</v>
      </c>
      <c r="F12" s="48">
        <f>D12*E12</f>
        <v>0</v>
      </c>
      <c r="G12" s="49">
        <v>15</v>
      </c>
      <c r="H12" s="50">
        <f>G12*D12*$H$10</f>
        <v>0</v>
      </c>
      <c r="I12" s="51">
        <v>15</v>
      </c>
      <c r="J12" s="50">
        <f>I12*D12*$J$10</f>
        <v>0</v>
      </c>
      <c r="K12" s="51">
        <v>10</v>
      </c>
      <c r="L12" s="50">
        <f>K12*D12*$L$10</f>
        <v>0</v>
      </c>
      <c r="M12" s="52">
        <f>F12+H12+J12+L12</f>
        <v>0</v>
      </c>
    </row>
    <row r="13" spans="1:13" s="16" customFormat="1" x14ac:dyDescent="0.2">
      <c r="A13" s="45" t="s">
        <v>104</v>
      </c>
      <c r="B13" s="46" t="s">
        <v>27</v>
      </c>
      <c r="C13" s="46" t="s">
        <v>26</v>
      </c>
      <c r="D13" s="115"/>
      <c r="E13" s="47">
        <v>60</v>
      </c>
      <c r="F13" s="48">
        <f t="shared" ref="F13:F24" si="0">D13*E13</f>
        <v>0</v>
      </c>
      <c r="G13" s="49">
        <v>15</v>
      </c>
      <c r="H13" s="50">
        <f t="shared" ref="H13:H24" si="1">G13*D13*$H$10</f>
        <v>0</v>
      </c>
      <c r="I13" s="51">
        <v>15</v>
      </c>
      <c r="J13" s="50">
        <f t="shared" ref="J13:J24" si="2">I13*D13*$J$10</f>
        <v>0</v>
      </c>
      <c r="K13" s="51">
        <v>10</v>
      </c>
      <c r="L13" s="50">
        <f t="shared" ref="L13:L24" si="3">K13*D13*$L$10</f>
        <v>0</v>
      </c>
      <c r="M13" s="52">
        <f t="shared" ref="M13:M24" si="4">F13+H13+J13+L13</f>
        <v>0</v>
      </c>
    </row>
    <row r="14" spans="1:13" s="16" customFormat="1" x14ac:dyDescent="0.2">
      <c r="A14" s="45" t="s">
        <v>105</v>
      </c>
      <c r="B14" s="46" t="s">
        <v>28</v>
      </c>
      <c r="C14" s="46" t="s">
        <v>26</v>
      </c>
      <c r="D14" s="115"/>
      <c r="E14" s="47">
        <v>60</v>
      </c>
      <c r="F14" s="48">
        <f t="shared" si="0"/>
        <v>0</v>
      </c>
      <c r="G14" s="49">
        <v>15</v>
      </c>
      <c r="H14" s="50">
        <f t="shared" si="1"/>
        <v>0</v>
      </c>
      <c r="I14" s="51">
        <v>15</v>
      </c>
      <c r="J14" s="50">
        <f t="shared" si="2"/>
        <v>0</v>
      </c>
      <c r="K14" s="51">
        <v>10</v>
      </c>
      <c r="L14" s="50">
        <f t="shared" si="3"/>
        <v>0</v>
      </c>
      <c r="M14" s="52">
        <f t="shared" si="4"/>
        <v>0</v>
      </c>
    </row>
    <row r="15" spans="1:13" s="16" customFormat="1" x14ac:dyDescent="0.2">
      <c r="A15" s="45" t="s">
        <v>106</v>
      </c>
      <c r="B15" s="46" t="s">
        <v>29</v>
      </c>
      <c r="C15" s="46" t="s">
        <v>26</v>
      </c>
      <c r="D15" s="115"/>
      <c r="E15" s="47">
        <v>5</v>
      </c>
      <c r="F15" s="48">
        <f t="shared" si="0"/>
        <v>0</v>
      </c>
      <c r="G15" s="49">
        <v>5</v>
      </c>
      <c r="H15" s="50">
        <f t="shared" si="1"/>
        <v>0</v>
      </c>
      <c r="I15" s="51">
        <v>5</v>
      </c>
      <c r="J15" s="50">
        <f t="shared" si="2"/>
        <v>0</v>
      </c>
      <c r="K15" s="51">
        <v>5</v>
      </c>
      <c r="L15" s="50">
        <f t="shared" si="3"/>
        <v>0</v>
      </c>
      <c r="M15" s="52">
        <f t="shared" si="4"/>
        <v>0</v>
      </c>
    </row>
    <row r="16" spans="1:13" s="16" customFormat="1" x14ac:dyDescent="0.2">
      <c r="A16" s="45" t="s">
        <v>107</v>
      </c>
      <c r="B16" s="46" t="s">
        <v>144</v>
      </c>
      <c r="C16" s="46" t="s">
        <v>26</v>
      </c>
      <c r="D16" s="115"/>
      <c r="E16" s="47">
        <v>5</v>
      </c>
      <c r="F16" s="48">
        <f t="shared" si="0"/>
        <v>0</v>
      </c>
      <c r="G16" s="49">
        <v>5</v>
      </c>
      <c r="H16" s="50">
        <f t="shared" si="1"/>
        <v>0</v>
      </c>
      <c r="I16" s="51">
        <v>5</v>
      </c>
      <c r="J16" s="50">
        <f t="shared" si="2"/>
        <v>0</v>
      </c>
      <c r="K16" s="51">
        <v>5</v>
      </c>
      <c r="L16" s="50">
        <f t="shared" si="3"/>
        <v>0</v>
      </c>
      <c r="M16" s="52">
        <f t="shared" si="4"/>
        <v>0</v>
      </c>
    </row>
    <row r="17" spans="1:13" s="16" customFormat="1" x14ac:dyDescent="0.2">
      <c r="A17" s="45" t="s">
        <v>108</v>
      </c>
      <c r="B17" s="46" t="s">
        <v>30</v>
      </c>
      <c r="C17" s="46" t="s">
        <v>26</v>
      </c>
      <c r="D17" s="115"/>
      <c r="E17" s="47">
        <v>5</v>
      </c>
      <c r="F17" s="48">
        <f t="shared" si="0"/>
        <v>0</v>
      </c>
      <c r="G17" s="49">
        <v>5</v>
      </c>
      <c r="H17" s="50">
        <f t="shared" si="1"/>
        <v>0</v>
      </c>
      <c r="I17" s="51">
        <v>5</v>
      </c>
      <c r="J17" s="50">
        <f t="shared" si="2"/>
        <v>0</v>
      </c>
      <c r="K17" s="51">
        <v>5</v>
      </c>
      <c r="L17" s="50">
        <f t="shared" si="3"/>
        <v>0</v>
      </c>
      <c r="M17" s="52">
        <f t="shared" si="4"/>
        <v>0</v>
      </c>
    </row>
    <row r="18" spans="1:13" s="16" customFormat="1" x14ac:dyDescent="0.2">
      <c r="A18" s="45" t="s">
        <v>109</v>
      </c>
      <c r="B18" s="46" t="s">
        <v>31</v>
      </c>
      <c r="C18" s="46" t="s">
        <v>26</v>
      </c>
      <c r="D18" s="115"/>
      <c r="E18" s="47">
        <v>5</v>
      </c>
      <c r="F18" s="48">
        <f t="shared" si="0"/>
        <v>0</v>
      </c>
      <c r="G18" s="49">
        <v>5</v>
      </c>
      <c r="H18" s="50">
        <f t="shared" si="1"/>
        <v>0</v>
      </c>
      <c r="I18" s="51">
        <v>5</v>
      </c>
      <c r="J18" s="50">
        <f t="shared" si="2"/>
        <v>0</v>
      </c>
      <c r="K18" s="51">
        <v>5</v>
      </c>
      <c r="L18" s="50">
        <f t="shared" si="3"/>
        <v>0</v>
      </c>
      <c r="M18" s="52">
        <f t="shared" si="4"/>
        <v>0</v>
      </c>
    </row>
    <row r="19" spans="1:13" s="16" customFormat="1" x14ac:dyDescent="0.2">
      <c r="A19" s="45" t="s">
        <v>110</v>
      </c>
      <c r="B19" s="46" t="s">
        <v>32</v>
      </c>
      <c r="C19" s="46" t="s">
        <v>26</v>
      </c>
      <c r="D19" s="115"/>
      <c r="E19" s="47">
        <v>16</v>
      </c>
      <c r="F19" s="48">
        <f t="shared" si="0"/>
        <v>0</v>
      </c>
      <c r="G19" s="53">
        <v>0</v>
      </c>
      <c r="H19" s="50">
        <f t="shared" si="1"/>
        <v>0</v>
      </c>
      <c r="I19" s="51">
        <v>0</v>
      </c>
      <c r="J19" s="50">
        <f t="shared" si="2"/>
        <v>0</v>
      </c>
      <c r="K19" s="51">
        <v>0</v>
      </c>
      <c r="L19" s="50">
        <f t="shared" si="3"/>
        <v>0</v>
      </c>
      <c r="M19" s="52">
        <f t="shared" si="4"/>
        <v>0</v>
      </c>
    </row>
    <row r="20" spans="1:13" s="16" customFormat="1" x14ac:dyDescent="0.2">
      <c r="A20" s="45" t="s">
        <v>111</v>
      </c>
      <c r="B20" s="46" t="s">
        <v>33</v>
      </c>
      <c r="C20" s="46" t="s">
        <v>26</v>
      </c>
      <c r="D20" s="115"/>
      <c r="E20" s="47">
        <v>8</v>
      </c>
      <c r="F20" s="48">
        <f t="shared" si="0"/>
        <v>0</v>
      </c>
      <c r="G20" s="49">
        <v>4</v>
      </c>
      <c r="H20" s="50">
        <f t="shared" si="1"/>
        <v>0</v>
      </c>
      <c r="I20" s="51">
        <v>2</v>
      </c>
      <c r="J20" s="50">
        <f t="shared" si="2"/>
        <v>0</v>
      </c>
      <c r="K20" s="51">
        <v>2</v>
      </c>
      <c r="L20" s="50">
        <f t="shared" si="3"/>
        <v>0</v>
      </c>
      <c r="M20" s="52">
        <f t="shared" si="4"/>
        <v>0</v>
      </c>
    </row>
    <row r="21" spans="1:13" s="16" customFormat="1" x14ac:dyDescent="0.2">
      <c r="A21" s="45" t="s">
        <v>112</v>
      </c>
      <c r="B21" s="46" t="s">
        <v>34</v>
      </c>
      <c r="C21" s="46" t="s">
        <v>26</v>
      </c>
      <c r="D21" s="115"/>
      <c r="E21" s="47">
        <v>8</v>
      </c>
      <c r="F21" s="48">
        <f t="shared" si="0"/>
        <v>0</v>
      </c>
      <c r="G21" s="49">
        <v>4</v>
      </c>
      <c r="H21" s="50">
        <f t="shared" si="1"/>
        <v>0</v>
      </c>
      <c r="I21" s="51">
        <v>2</v>
      </c>
      <c r="J21" s="50">
        <f t="shared" si="2"/>
        <v>0</v>
      </c>
      <c r="K21" s="51">
        <v>2</v>
      </c>
      <c r="L21" s="50">
        <f t="shared" si="3"/>
        <v>0</v>
      </c>
      <c r="M21" s="52">
        <f t="shared" si="4"/>
        <v>0</v>
      </c>
    </row>
    <row r="22" spans="1:13" s="16" customFormat="1" x14ac:dyDescent="0.2">
      <c r="A22" s="45" t="s">
        <v>113</v>
      </c>
      <c r="B22" s="46" t="s">
        <v>35</v>
      </c>
      <c r="C22" s="46" t="s">
        <v>26</v>
      </c>
      <c r="D22" s="115"/>
      <c r="E22" s="47">
        <v>8</v>
      </c>
      <c r="F22" s="48">
        <f t="shared" si="0"/>
        <v>0</v>
      </c>
      <c r="G22" s="49">
        <v>4</v>
      </c>
      <c r="H22" s="50">
        <f t="shared" si="1"/>
        <v>0</v>
      </c>
      <c r="I22" s="51">
        <v>2</v>
      </c>
      <c r="J22" s="50">
        <f t="shared" si="2"/>
        <v>0</v>
      </c>
      <c r="K22" s="51">
        <v>2</v>
      </c>
      <c r="L22" s="50">
        <f t="shared" si="3"/>
        <v>0</v>
      </c>
      <c r="M22" s="52">
        <f t="shared" si="4"/>
        <v>0</v>
      </c>
    </row>
    <row r="23" spans="1:13" s="16" customFormat="1" x14ac:dyDescent="0.2">
      <c r="A23" s="45" t="s">
        <v>114</v>
      </c>
      <c r="B23" s="46" t="s">
        <v>36</v>
      </c>
      <c r="C23" s="46" t="s">
        <v>26</v>
      </c>
      <c r="D23" s="115"/>
      <c r="E23" s="47">
        <v>8</v>
      </c>
      <c r="F23" s="48">
        <f t="shared" si="0"/>
        <v>0</v>
      </c>
      <c r="G23" s="49">
        <v>4</v>
      </c>
      <c r="H23" s="50">
        <f t="shared" si="1"/>
        <v>0</v>
      </c>
      <c r="I23" s="51">
        <v>2</v>
      </c>
      <c r="J23" s="50">
        <f t="shared" si="2"/>
        <v>0</v>
      </c>
      <c r="K23" s="51">
        <v>2</v>
      </c>
      <c r="L23" s="50">
        <f t="shared" si="3"/>
        <v>0</v>
      </c>
      <c r="M23" s="52">
        <f t="shared" si="4"/>
        <v>0</v>
      </c>
    </row>
    <row r="24" spans="1:13" s="16" customFormat="1" x14ac:dyDescent="0.2">
      <c r="A24" s="45" t="s">
        <v>115</v>
      </c>
      <c r="B24" s="28" t="s">
        <v>37</v>
      </c>
      <c r="C24" s="46" t="s">
        <v>26</v>
      </c>
      <c r="D24" s="115"/>
      <c r="E24" s="47">
        <v>8</v>
      </c>
      <c r="F24" s="48">
        <f t="shared" si="0"/>
        <v>0</v>
      </c>
      <c r="G24" s="49">
        <v>4</v>
      </c>
      <c r="H24" s="50">
        <f t="shared" si="1"/>
        <v>0</v>
      </c>
      <c r="I24" s="51">
        <v>2</v>
      </c>
      <c r="J24" s="50">
        <f t="shared" si="2"/>
        <v>0</v>
      </c>
      <c r="K24" s="51">
        <v>2</v>
      </c>
      <c r="L24" s="50">
        <f t="shared" si="3"/>
        <v>0</v>
      </c>
      <c r="M24" s="52">
        <f t="shared" si="4"/>
        <v>0</v>
      </c>
    </row>
    <row r="25" spans="1:13" s="16" customFormat="1" ht="13.5" thickBot="1" x14ac:dyDescent="0.25">
      <c r="A25" s="54"/>
      <c r="B25" s="55"/>
      <c r="C25" s="56"/>
      <c r="D25" s="57"/>
      <c r="E25" s="58"/>
      <c r="F25" s="59"/>
      <c r="G25" s="60"/>
      <c r="H25" s="61"/>
      <c r="I25" s="62"/>
      <c r="J25" s="63"/>
      <c r="K25" s="62"/>
      <c r="L25" s="64"/>
      <c r="M25" s="63"/>
    </row>
    <row r="26" spans="1:13" s="16" customFormat="1" x14ac:dyDescent="0.2">
      <c r="A26" s="26" t="s">
        <v>102</v>
      </c>
      <c r="B26" s="120" t="s">
        <v>38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2"/>
    </row>
    <row r="27" spans="1:13" s="16" customFormat="1" x14ac:dyDescent="0.2">
      <c r="A27" s="65"/>
      <c r="B27" s="66"/>
      <c r="C27" s="66"/>
      <c r="D27" s="67"/>
      <c r="E27" s="31"/>
      <c r="F27" s="32">
        <v>1</v>
      </c>
      <c r="G27" s="31"/>
      <c r="H27" s="114"/>
      <c r="I27" s="33"/>
      <c r="J27" s="114"/>
      <c r="K27" s="33"/>
      <c r="L27" s="114"/>
      <c r="M27" s="34"/>
    </row>
    <row r="28" spans="1:13" s="16" customFormat="1" x14ac:dyDescent="0.2">
      <c r="A28" s="65"/>
      <c r="B28" s="66"/>
      <c r="C28" s="66"/>
      <c r="D28" s="67"/>
      <c r="E28" s="68"/>
      <c r="F28" s="69"/>
      <c r="G28" s="70"/>
      <c r="H28" s="71"/>
      <c r="I28" s="70"/>
      <c r="J28" s="71"/>
      <c r="K28" s="70"/>
      <c r="L28" s="71"/>
      <c r="M28" s="44"/>
    </row>
    <row r="29" spans="1:13" s="16" customFormat="1" ht="15" x14ac:dyDescent="0.2">
      <c r="A29" s="45" t="s">
        <v>116</v>
      </c>
      <c r="B29" s="46" t="s">
        <v>91</v>
      </c>
      <c r="C29" s="46" t="s">
        <v>26</v>
      </c>
      <c r="D29" s="115"/>
      <c r="E29" s="47">
        <v>25</v>
      </c>
      <c r="F29" s="48">
        <f t="shared" ref="F29:F36" si="5">D29*E29</f>
        <v>0</v>
      </c>
      <c r="G29" s="51">
        <v>10</v>
      </c>
      <c r="H29" s="50">
        <f>G29*D29*$H$27</f>
        <v>0</v>
      </c>
      <c r="I29" s="51">
        <v>10</v>
      </c>
      <c r="J29" s="50">
        <f>I29*D29*$J$27</f>
        <v>0</v>
      </c>
      <c r="K29" s="51">
        <v>5</v>
      </c>
      <c r="L29" s="50">
        <f>K29*D29*$L$27</f>
        <v>0</v>
      </c>
      <c r="M29" s="52">
        <f t="shared" ref="M29:M36" si="6">F29+H29+J29+L29</f>
        <v>0</v>
      </c>
    </row>
    <row r="30" spans="1:13" s="16" customFormat="1" ht="15" x14ac:dyDescent="0.2">
      <c r="A30" s="45" t="s">
        <v>117</v>
      </c>
      <c r="B30" s="46" t="s">
        <v>92</v>
      </c>
      <c r="C30" s="46" t="s">
        <v>26</v>
      </c>
      <c r="D30" s="115"/>
      <c r="E30" s="47">
        <v>25</v>
      </c>
      <c r="F30" s="48">
        <f t="shared" si="5"/>
        <v>0</v>
      </c>
      <c r="G30" s="51">
        <v>5</v>
      </c>
      <c r="H30" s="50">
        <f t="shared" ref="H30:H37" si="7">G30*D30*$H$27</f>
        <v>0</v>
      </c>
      <c r="I30" s="51">
        <v>5</v>
      </c>
      <c r="J30" s="50">
        <f t="shared" ref="J30:J37" si="8">I30*D30*$J$27</f>
        <v>0</v>
      </c>
      <c r="K30" s="51">
        <v>5</v>
      </c>
      <c r="L30" s="50">
        <f t="shared" ref="L30:L37" si="9">K30*D30*$L$27</f>
        <v>0</v>
      </c>
      <c r="M30" s="52">
        <f t="shared" si="6"/>
        <v>0</v>
      </c>
    </row>
    <row r="31" spans="1:13" s="16" customFormat="1" ht="15" x14ac:dyDescent="0.2">
      <c r="A31" s="45" t="s">
        <v>118</v>
      </c>
      <c r="B31" s="46" t="s">
        <v>93</v>
      </c>
      <c r="C31" s="46" t="s">
        <v>26</v>
      </c>
      <c r="D31" s="115"/>
      <c r="E31" s="47">
        <v>10</v>
      </c>
      <c r="F31" s="48">
        <f t="shared" si="5"/>
        <v>0</v>
      </c>
      <c r="G31" s="51">
        <v>5</v>
      </c>
      <c r="H31" s="50">
        <f t="shared" si="7"/>
        <v>0</v>
      </c>
      <c r="I31" s="51">
        <v>5</v>
      </c>
      <c r="J31" s="50">
        <f t="shared" si="8"/>
        <v>0</v>
      </c>
      <c r="K31" s="51">
        <v>5</v>
      </c>
      <c r="L31" s="50">
        <f t="shared" si="9"/>
        <v>0</v>
      </c>
      <c r="M31" s="52">
        <f t="shared" si="6"/>
        <v>0</v>
      </c>
    </row>
    <row r="32" spans="1:13" s="16" customFormat="1" x14ac:dyDescent="0.2">
      <c r="A32" s="45" t="s">
        <v>119</v>
      </c>
      <c r="B32" s="46" t="s">
        <v>39</v>
      </c>
      <c r="C32" s="46" t="s">
        <v>26</v>
      </c>
      <c r="D32" s="115"/>
      <c r="E32" s="47">
        <v>30</v>
      </c>
      <c r="F32" s="48">
        <f t="shared" si="5"/>
        <v>0</v>
      </c>
      <c r="G32" s="51">
        <v>10</v>
      </c>
      <c r="H32" s="50">
        <f t="shared" si="7"/>
        <v>0</v>
      </c>
      <c r="I32" s="51">
        <v>10</v>
      </c>
      <c r="J32" s="50">
        <f t="shared" si="8"/>
        <v>0</v>
      </c>
      <c r="K32" s="51">
        <v>5</v>
      </c>
      <c r="L32" s="50">
        <f t="shared" si="9"/>
        <v>0</v>
      </c>
      <c r="M32" s="52">
        <f t="shared" si="6"/>
        <v>0</v>
      </c>
    </row>
    <row r="33" spans="1:13" s="16" customFormat="1" x14ac:dyDescent="0.2">
      <c r="A33" s="45" t="s">
        <v>120</v>
      </c>
      <c r="B33" s="46" t="s">
        <v>40</v>
      </c>
      <c r="C33" s="46" t="s">
        <v>26</v>
      </c>
      <c r="D33" s="115"/>
      <c r="E33" s="47">
        <v>30</v>
      </c>
      <c r="F33" s="48">
        <f t="shared" si="5"/>
        <v>0</v>
      </c>
      <c r="G33" s="51">
        <v>10</v>
      </c>
      <c r="H33" s="50">
        <f t="shared" si="7"/>
        <v>0</v>
      </c>
      <c r="I33" s="51">
        <v>10</v>
      </c>
      <c r="J33" s="50">
        <f t="shared" si="8"/>
        <v>0</v>
      </c>
      <c r="K33" s="51">
        <v>5</v>
      </c>
      <c r="L33" s="50">
        <f t="shared" si="9"/>
        <v>0</v>
      </c>
      <c r="M33" s="52">
        <f t="shared" si="6"/>
        <v>0</v>
      </c>
    </row>
    <row r="34" spans="1:13" s="16" customFormat="1" x14ac:dyDescent="0.2">
      <c r="A34" s="45" t="s">
        <v>121</v>
      </c>
      <c r="B34" s="46" t="s">
        <v>41</v>
      </c>
      <c r="C34" s="46" t="s">
        <v>26</v>
      </c>
      <c r="D34" s="115"/>
      <c r="E34" s="47">
        <v>5</v>
      </c>
      <c r="F34" s="48">
        <f t="shared" si="5"/>
        <v>0</v>
      </c>
      <c r="G34" s="51">
        <v>5</v>
      </c>
      <c r="H34" s="50">
        <f t="shared" si="7"/>
        <v>0</v>
      </c>
      <c r="I34" s="51">
        <v>2</v>
      </c>
      <c r="J34" s="50">
        <f t="shared" si="8"/>
        <v>0</v>
      </c>
      <c r="K34" s="51">
        <v>2</v>
      </c>
      <c r="L34" s="50">
        <f t="shared" si="9"/>
        <v>0</v>
      </c>
      <c r="M34" s="52">
        <f t="shared" si="6"/>
        <v>0</v>
      </c>
    </row>
    <row r="35" spans="1:13" s="16" customFormat="1" x14ac:dyDescent="0.2">
      <c r="A35" s="45" t="s">
        <v>122</v>
      </c>
      <c r="B35" s="55" t="s">
        <v>42</v>
      </c>
      <c r="C35" s="55" t="s">
        <v>26</v>
      </c>
      <c r="D35" s="116"/>
      <c r="E35" s="72">
        <v>30</v>
      </c>
      <c r="F35" s="73">
        <f t="shared" si="5"/>
        <v>0</v>
      </c>
      <c r="G35" s="74">
        <v>10</v>
      </c>
      <c r="H35" s="50">
        <f t="shared" si="7"/>
        <v>0</v>
      </c>
      <c r="I35" s="74">
        <v>10</v>
      </c>
      <c r="J35" s="50">
        <f t="shared" si="8"/>
        <v>0</v>
      </c>
      <c r="K35" s="74">
        <v>5</v>
      </c>
      <c r="L35" s="50">
        <f t="shared" si="9"/>
        <v>0</v>
      </c>
      <c r="M35" s="52">
        <f t="shared" si="6"/>
        <v>0</v>
      </c>
    </row>
    <row r="36" spans="1:13" s="16" customFormat="1" ht="15" x14ac:dyDescent="0.2">
      <c r="A36" s="45" t="s">
        <v>123</v>
      </c>
      <c r="B36" s="55" t="s">
        <v>94</v>
      </c>
      <c r="C36" s="55" t="s">
        <v>26</v>
      </c>
      <c r="D36" s="116"/>
      <c r="E36" s="72">
        <v>30</v>
      </c>
      <c r="F36" s="73">
        <f t="shared" si="5"/>
        <v>0</v>
      </c>
      <c r="G36" s="74">
        <v>10</v>
      </c>
      <c r="H36" s="50">
        <f t="shared" si="7"/>
        <v>0</v>
      </c>
      <c r="I36" s="74">
        <v>10</v>
      </c>
      <c r="J36" s="50">
        <f t="shared" si="8"/>
        <v>0</v>
      </c>
      <c r="K36" s="74">
        <v>5</v>
      </c>
      <c r="L36" s="50">
        <f t="shared" si="9"/>
        <v>0</v>
      </c>
      <c r="M36" s="52">
        <f t="shared" si="6"/>
        <v>0</v>
      </c>
    </row>
    <row r="37" spans="1:13" s="16" customFormat="1" ht="15" x14ac:dyDescent="0.2">
      <c r="A37" s="45" t="s">
        <v>124</v>
      </c>
      <c r="B37" s="46" t="s">
        <v>95</v>
      </c>
      <c r="C37" s="46" t="s">
        <v>26</v>
      </c>
      <c r="D37" s="115"/>
      <c r="E37" s="47">
        <v>30</v>
      </c>
      <c r="F37" s="48">
        <f>D37*E37</f>
        <v>0</v>
      </c>
      <c r="G37" s="49">
        <v>10</v>
      </c>
      <c r="H37" s="50">
        <f t="shared" si="7"/>
        <v>0</v>
      </c>
      <c r="I37" s="51">
        <v>10</v>
      </c>
      <c r="J37" s="50">
        <f t="shared" si="8"/>
        <v>0</v>
      </c>
      <c r="K37" s="51">
        <v>5</v>
      </c>
      <c r="L37" s="50">
        <f t="shared" si="9"/>
        <v>0</v>
      </c>
      <c r="M37" s="52">
        <f>F37+H37+J37+L37</f>
        <v>0</v>
      </c>
    </row>
    <row r="38" spans="1:13" s="16" customFormat="1" x14ac:dyDescent="0.2">
      <c r="A38" s="27"/>
      <c r="B38" s="28"/>
      <c r="C38" s="28"/>
      <c r="D38" s="76"/>
      <c r="E38" s="77"/>
      <c r="F38" s="78"/>
      <c r="G38" s="79"/>
      <c r="H38" s="80"/>
      <c r="I38" s="81"/>
      <c r="J38" s="82"/>
      <c r="K38" s="81"/>
      <c r="L38" s="82"/>
      <c r="M38" s="44"/>
    </row>
    <row r="39" spans="1:13" s="16" customFormat="1" ht="13.5" thickBot="1" x14ac:dyDescent="0.25">
      <c r="A39" s="54"/>
      <c r="B39" s="55"/>
      <c r="C39" s="56"/>
      <c r="D39" s="57"/>
      <c r="E39" s="58"/>
      <c r="F39" s="59"/>
      <c r="G39" s="60"/>
      <c r="H39" s="61"/>
      <c r="I39" s="62"/>
      <c r="J39" s="63"/>
      <c r="K39" s="62"/>
      <c r="L39" s="64"/>
      <c r="M39" s="63"/>
    </row>
    <row r="40" spans="1:13" s="16" customFormat="1" x14ac:dyDescent="0.2">
      <c r="A40" s="26" t="s">
        <v>125</v>
      </c>
      <c r="B40" s="120" t="s">
        <v>43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2"/>
    </row>
    <row r="41" spans="1:13" s="16" customFormat="1" x14ac:dyDescent="0.2">
      <c r="A41" s="35"/>
      <c r="B41" s="36"/>
      <c r="C41" s="36"/>
      <c r="D41" s="83"/>
      <c r="E41" s="84"/>
      <c r="F41" s="85"/>
      <c r="G41" s="86"/>
      <c r="H41" s="87"/>
      <c r="I41" s="86"/>
      <c r="J41" s="87"/>
      <c r="K41" s="86"/>
      <c r="L41" s="87"/>
      <c r="M41" s="44"/>
    </row>
    <row r="42" spans="1:13" s="16" customFormat="1" x14ac:dyDescent="0.2">
      <c r="A42" s="45" t="s">
        <v>126</v>
      </c>
      <c r="B42" s="46" t="s">
        <v>44</v>
      </c>
      <c r="C42" s="46" t="s">
        <v>26</v>
      </c>
      <c r="D42" s="115"/>
      <c r="E42" s="47">
        <v>35</v>
      </c>
      <c r="F42" s="48">
        <f t="shared" ref="F42:F58" si="10">D42*E42</f>
        <v>0</v>
      </c>
      <c r="G42" s="51"/>
      <c r="H42" s="50"/>
      <c r="I42" s="51"/>
      <c r="J42" s="50"/>
      <c r="K42" s="51"/>
      <c r="L42" s="50"/>
      <c r="M42" s="52">
        <f>F42</f>
        <v>0</v>
      </c>
    </row>
    <row r="43" spans="1:13" s="16" customFormat="1" ht="15" x14ac:dyDescent="0.2">
      <c r="A43" s="45" t="s">
        <v>127</v>
      </c>
      <c r="B43" s="46" t="s">
        <v>96</v>
      </c>
      <c r="C43" s="46" t="s">
        <v>26</v>
      </c>
      <c r="D43" s="115"/>
      <c r="E43" s="47">
        <v>25</v>
      </c>
      <c r="F43" s="48">
        <f t="shared" si="10"/>
        <v>0</v>
      </c>
      <c r="G43" s="51"/>
      <c r="H43" s="50"/>
      <c r="I43" s="51"/>
      <c r="J43" s="50"/>
      <c r="K43" s="51"/>
      <c r="L43" s="50"/>
      <c r="M43" s="52">
        <f t="shared" ref="M43:M58" si="11">F43</f>
        <v>0</v>
      </c>
    </row>
    <row r="44" spans="1:13" s="16" customFormat="1" ht="15" x14ac:dyDescent="0.2">
      <c r="A44" s="45" t="s">
        <v>128</v>
      </c>
      <c r="B44" s="46" t="s">
        <v>97</v>
      </c>
      <c r="C44" s="46" t="s">
        <v>26</v>
      </c>
      <c r="D44" s="115"/>
      <c r="E44" s="47">
        <v>25</v>
      </c>
      <c r="F44" s="48">
        <f t="shared" si="10"/>
        <v>0</v>
      </c>
      <c r="G44" s="51"/>
      <c r="H44" s="50"/>
      <c r="I44" s="51"/>
      <c r="J44" s="50"/>
      <c r="K44" s="51"/>
      <c r="L44" s="50"/>
      <c r="M44" s="52">
        <f t="shared" si="11"/>
        <v>0</v>
      </c>
    </row>
    <row r="45" spans="1:13" s="16" customFormat="1" ht="15" x14ac:dyDescent="0.2">
      <c r="A45" s="45" t="s">
        <v>129</v>
      </c>
      <c r="B45" s="46" t="s">
        <v>98</v>
      </c>
      <c r="C45" s="46" t="s">
        <v>26</v>
      </c>
      <c r="D45" s="115"/>
      <c r="E45" s="47">
        <v>25</v>
      </c>
      <c r="F45" s="48">
        <f t="shared" si="10"/>
        <v>0</v>
      </c>
      <c r="G45" s="51"/>
      <c r="H45" s="50"/>
      <c r="I45" s="51"/>
      <c r="J45" s="50"/>
      <c r="K45" s="51"/>
      <c r="L45" s="50"/>
      <c r="M45" s="52">
        <f t="shared" si="11"/>
        <v>0</v>
      </c>
    </row>
    <row r="46" spans="1:13" s="16" customFormat="1" ht="15" x14ac:dyDescent="0.2">
      <c r="A46" s="45" t="s">
        <v>130</v>
      </c>
      <c r="B46" s="46" t="s">
        <v>99</v>
      </c>
      <c r="C46" s="46" t="s">
        <v>26</v>
      </c>
      <c r="D46" s="115"/>
      <c r="E46" s="47">
        <v>25</v>
      </c>
      <c r="F46" s="48">
        <f t="shared" si="10"/>
        <v>0</v>
      </c>
      <c r="G46" s="51"/>
      <c r="H46" s="50"/>
      <c r="I46" s="51"/>
      <c r="J46" s="50"/>
      <c r="K46" s="51"/>
      <c r="L46" s="50"/>
      <c r="M46" s="52">
        <f t="shared" si="11"/>
        <v>0</v>
      </c>
    </row>
    <row r="47" spans="1:13" s="16" customFormat="1" x14ac:dyDescent="0.2">
      <c r="A47" s="45" t="s">
        <v>131</v>
      </c>
      <c r="B47" s="46" t="s">
        <v>45</v>
      </c>
      <c r="C47" s="46" t="s">
        <v>46</v>
      </c>
      <c r="D47" s="115"/>
      <c r="E47" s="47">
        <v>5</v>
      </c>
      <c r="F47" s="48">
        <f t="shared" si="10"/>
        <v>0</v>
      </c>
      <c r="G47" s="51"/>
      <c r="H47" s="50"/>
      <c r="I47" s="51"/>
      <c r="J47" s="50"/>
      <c r="K47" s="51"/>
      <c r="L47" s="50"/>
      <c r="M47" s="52">
        <f t="shared" si="11"/>
        <v>0</v>
      </c>
    </row>
    <row r="48" spans="1:13" s="16" customFormat="1" x14ac:dyDescent="0.2">
      <c r="A48" s="45" t="s">
        <v>132</v>
      </c>
      <c r="B48" s="46" t="s">
        <v>47</v>
      </c>
      <c r="C48" s="46" t="s">
        <v>26</v>
      </c>
      <c r="D48" s="115"/>
      <c r="E48" s="47">
        <v>35</v>
      </c>
      <c r="F48" s="48">
        <f t="shared" si="10"/>
        <v>0</v>
      </c>
      <c r="G48" s="51"/>
      <c r="H48" s="50"/>
      <c r="I48" s="51"/>
      <c r="J48" s="50"/>
      <c r="K48" s="51"/>
      <c r="L48" s="50"/>
      <c r="M48" s="52">
        <f t="shared" si="11"/>
        <v>0</v>
      </c>
    </row>
    <row r="49" spans="1:13" s="16" customFormat="1" x14ac:dyDescent="0.2">
      <c r="A49" s="45" t="s">
        <v>133</v>
      </c>
      <c r="B49" s="46" t="s">
        <v>48</v>
      </c>
      <c r="C49" s="46" t="s">
        <v>46</v>
      </c>
      <c r="D49" s="115"/>
      <c r="E49" s="47">
        <v>5</v>
      </c>
      <c r="F49" s="48">
        <f t="shared" si="10"/>
        <v>0</v>
      </c>
      <c r="G49" s="51"/>
      <c r="H49" s="50"/>
      <c r="I49" s="51"/>
      <c r="J49" s="50"/>
      <c r="K49" s="51"/>
      <c r="L49" s="50"/>
      <c r="M49" s="52">
        <f t="shared" si="11"/>
        <v>0</v>
      </c>
    </row>
    <row r="50" spans="1:13" s="16" customFormat="1" x14ac:dyDescent="0.2">
      <c r="A50" s="45" t="s">
        <v>134</v>
      </c>
      <c r="B50" s="46" t="s">
        <v>49</v>
      </c>
      <c r="C50" s="46" t="s">
        <v>46</v>
      </c>
      <c r="D50" s="115"/>
      <c r="E50" s="47">
        <v>5</v>
      </c>
      <c r="F50" s="48">
        <f t="shared" si="10"/>
        <v>0</v>
      </c>
      <c r="G50" s="51"/>
      <c r="H50" s="50"/>
      <c r="I50" s="51"/>
      <c r="J50" s="50"/>
      <c r="K50" s="51"/>
      <c r="L50" s="50"/>
      <c r="M50" s="52">
        <f t="shared" si="11"/>
        <v>0</v>
      </c>
    </row>
    <row r="51" spans="1:13" s="16" customFormat="1" x14ac:dyDescent="0.2">
      <c r="A51" s="45" t="s">
        <v>135</v>
      </c>
      <c r="B51" s="46" t="s">
        <v>50</v>
      </c>
      <c r="C51" s="46" t="s">
        <v>26</v>
      </c>
      <c r="D51" s="115"/>
      <c r="E51" s="47">
        <v>20</v>
      </c>
      <c r="F51" s="48">
        <f t="shared" si="10"/>
        <v>0</v>
      </c>
      <c r="G51" s="51"/>
      <c r="H51" s="50"/>
      <c r="I51" s="51"/>
      <c r="J51" s="50"/>
      <c r="K51" s="51"/>
      <c r="L51" s="50"/>
      <c r="M51" s="52">
        <f t="shared" si="11"/>
        <v>0</v>
      </c>
    </row>
    <row r="52" spans="1:13" s="16" customFormat="1" x14ac:dyDescent="0.2">
      <c r="A52" s="45" t="s">
        <v>136</v>
      </c>
      <c r="B52" s="46" t="s">
        <v>51</v>
      </c>
      <c r="C52" s="46" t="s">
        <v>26</v>
      </c>
      <c r="D52" s="115"/>
      <c r="E52" s="47">
        <v>50</v>
      </c>
      <c r="F52" s="48">
        <f t="shared" si="10"/>
        <v>0</v>
      </c>
      <c r="G52" s="51"/>
      <c r="H52" s="50"/>
      <c r="I52" s="51"/>
      <c r="J52" s="50"/>
      <c r="K52" s="51"/>
      <c r="L52" s="50"/>
      <c r="M52" s="52">
        <f t="shared" si="11"/>
        <v>0</v>
      </c>
    </row>
    <row r="53" spans="1:13" s="16" customFormat="1" x14ac:dyDescent="0.2">
      <c r="A53" s="45" t="s">
        <v>137</v>
      </c>
      <c r="B53" s="46" t="s">
        <v>52</v>
      </c>
      <c r="C53" s="46" t="s">
        <v>26</v>
      </c>
      <c r="D53" s="115"/>
      <c r="E53" s="47">
        <v>50</v>
      </c>
      <c r="F53" s="48">
        <f t="shared" si="10"/>
        <v>0</v>
      </c>
      <c r="G53" s="51"/>
      <c r="H53" s="50"/>
      <c r="I53" s="51"/>
      <c r="J53" s="50"/>
      <c r="K53" s="51"/>
      <c r="L53" s="50"/>
      <c r="M53" s="52">
        <f t="shared" si="11"/>
        <v>0</v>
      </c>
    </row>
    <row r="54" spans="1:13" s="16" customFormat="1" x14ac:dyDescent="0.2">
      <c r="A54" s="45" t="s">
        <v>138</v>
      </c>
      <c r="B54" s="46" t="s">
        <v>53</v>
      </c>
      <c r="C54" s="46" t="s">
        <v>26</v>
      </c>
      <c r="D54" s="115"/>
      <c r="E54" s="47">
        <v>15</v>
      </c>
      <c r="F54" s="48">
        <f t="shared" si="10"/>
        <v>0</v>
      </c>
      <c r="G54" s="51"/>
      <c r="H54" s="50"/>
      <c r="I54" s="51"/>
      <c r="J54" s="50"/>
      <c r="K54" s="51"/>
      <c r="L54" s="50"/>
      <c r="M54" s="52">
        <f t="shared" si="11"/>
        <v>0</v>
      </c>
    </row>
    <row r="55" spans="1:13" s="16" customFormat="1" x14ac:dyDescent="0.2">
      <c r="A55" s="45" t="s">
        <v>139</v>
      </c>
      <c r="B55" s="28" t="s">
        <v>54</v>
      </c>
      <c r="C55" s="28" t="s">
        <v>46</v>
      </c>
      <c r="D55" s="115"/>
      <c r="E55" s="47">
        <v>8</v>
      </c>
      <c r="F55" s="48">
        <f t="shared" si="10"/>
        <v>0</v>
      </c>
      <c r="G55" s="51"/>
      <c r="H55" s="50"/>
      <c r="I55" s="51"/>
      <c r="J55" s="50"/>
      <c r="K55" s="51"/>
      <c r="L55" s="50"/>
      <c r="M55" s="52">
        <f t="shared" si="11"/>
        <v>0</v>
      </c>
    </row>
    <row r="56" spans="1:13" s="16" customFormat="1" x14ac:dyDescent="0.2">
      <c r="A56" s="45" t="s">
        <v>140</v>
      </c>
      <c r="B56" s="28" t="s">
        <v>55</v>
      </c>
      <c r="C56" s="28" t="s">
        <v>46</v>
      </c>
      <c r="D56" s="115"/>
      <c r="E56" s="47">
        <v>8</v>
      </c>
      <c r="F56" s="48">
        <f t="shared" si="10"/>
        <v>0</v>
      </c>
      <c r="G56" s="51"/>
      <c r="H56" s="50"/>
      <c r="I56" s="51"/>
      <c r="J56" s="50"/>
      <c r="K56" s="51"/>
      <c r="L56" s="50"/>
      <c r="M56" s="52">
        <f t="shared" si="11"/>
        <v>0</v>
      </c>
    </row>
    <row r="57" spans="1:13" s="16" customFormat="1" x14ac:dyDescent="0.2">
      <c r="A57" s="45" t="s">
        <v>141</v>
      </c>
      <c r="B57" s="28" t="s">
        <v>56</v>
      </c>
      <c r="C57" s="28" t="s">
        <v>46</v>
      </c>
      <c r="D57" s="115"/>
      <c r="E57" s="47">
        <v>8</v>
      </c>
      <c r="F57" s="48">
        <f t="shared" si="10"/>
        <v>0</v>
      </c>
      <c r="G57" s="51"/>
      <c r="H57" s="50"/>
      <c r="I57" s="51"/>
      <c r="J57" s="50"/>
      <c r="K57" s="51"/>
      <c r="L57" s="50"/>
      <c r="M57" s="52">
        <f t="shared" si="11"/>
        <v>0</v>
      </c>
    </row>
    <row r="58" spans="1:13" s="16" customFormat="1" x14ac:dyDescent="0.2">
      <c r="A58" s="45" t="s">
        <v>142</v>
      </c>
      <c r="B58" s="28" t="s">
        <v>57</v>
      </c>
      <c r="C58" s="28" t="s">
        <v>46</v>
      </c>
      <c r="D58" s="115"/>
      <c r="E58" s="47">
        <v>8</v>
      </c>
      <c r="F58" s="48">
        <f t="shared" si="10"/>
        <v>0</v>
      </c>
      <c r="G58" s="51"/>
      <c r="H58" s="50"/>
      <c r="I58" s="51"/>
      <c r="J58" s="50"/>
      <c r="K58" s="51"/>
      <c r="L58" s="50"/>
      <c r="M58" s="52">
        <f t="shared" si="11"/>
        <v>0</v>
      </c>
    </row>
    <row r="59" spans="1:13" s="16" customFormat="1" x14ac:dyDescent="0.2">
      <c r="A59" s="27"/>
      <c r="B59" s="28"/>
      <c r="C59" s="28"/>
      <c r="D59" s="76"/>
      <c r="E59" s="77"/>
      <c r="F59" s="78"/>
      <c r="G59" s="79"/>
      <c r="H59" s="80"/>
      <c r="I59" s="81"/>
      <c r="J59" s="82"/>
      <c r="K59" s="81"/>
      <c r="L59" s="82"/>
      <c r="M59" s="44"/>
    </row>
    <row r="60" spans="1:13" s="16" customFormat="1" ht="13.5" thickBot="1" x14ac:dyDescent="0.25">
      <c r="A60" s="88"/>
      <c r="B60" s="55"/>
      <c r="C60" s="55"/>
      <c r="D60" s="89"/>
      <c r="E60" s="72"/>
      <c r="F60" s="75"/>
      <c r="G60" s="74"/>
      <c r="H60" s="75"/>
      <c r="I60" s="74"/>
      <c r="J60" s="75"/>
      <c r="K60" s="74"/>
      <c r="L60" s="75"/>
      <c r="M60" s="90"/>
    </row>
    <row r="61" spans="1:13" s="16" customFormat="1" x14ac:dyDescent="0.2">
      <c r="A61" s="26" t="s">
        <v>143</v>
      </c>
      <c r="B61" s="120" t="s">
        <v>58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2"/>
    </row>
    <row r="62" spans="1:13" s="16" customFormat="1" x14ac:dyDescent="0.2">
      <c r="A62" s="35"/>
      <c r="B62" s="36"/>
      <c r="C62" s="36"/>
      <c r="D62" s="83"/>
      <c r="E62" s="84"/>
      <c r="F62" s="85"/>
      <c r="G62" s="86"/>
      <c r="H62" s="85"/>
      <c r="I62" s="86"/>
      <c r="J62" s="85"/>
      <c r="K62" s="86"/>
      <c r="L62" s="85"/>
      <c r="M62" s="44"/>
    </row>
    <row r="63" spans="1:13" s="16" customFormat="1" x14ac:dyDescent="0.2">
      <c r="A63" s="45" t="s">
        <v>157</v>
      </c>
      <c r="B63" s="46" t="s">
        <v>59</v>
      </c>
      <c r="C63" s="46" t="s">
        <v>46</v>
      </c>
      <c r="D63" s="115"/>
      <c r="E63" s="47">
        <v>10</v>
      </c>
      <c r="F63" s="48">
        <f t="shared" ref="F63:F83" si="12">D63*E63</f>
        <v>0</v>
      </c>
      <c r="G63" s="51"/>
      <c r="H63" s="50"/>
      <c r="I63" s="51"/>
      <c r="J63" s="50"/>
      <c r="K63" s="51"/>
      <c r="L63" s="50"/>
      <c r="M63" s="52">
        <f>F63</f>
        <v>0</v>
      </c>
    </row>
    <row r="64" spans="1:13" s="16" customFormat="1" x14ac:dyDescent="0.2">
      <c r="A64" s="45" t="s">
        <v>158</v>
      </c>
      <c r="B64" s="46" t="s">
        <v>60</v>
      </c>
      <c r="C64" s="46" t="s">
        <v>46</v>
      </c>
      <c r="D64" s="115"/>
      <c r="E64" s="47">
        <v>2</v>
      </c>
      <c r="F64" s="48">
        <f t="shared" si="12"/>
        <v>0</v>
      </c>
      <c r="G64" s="51"/>
      <c r="H64" s="50"/>
      <c r="I64" s="51"/>
      <c r="J64" s="50"/>
      <c r="K64" s="51"/>
      <c r="L64" s="50"/>
      <c r="M64" s="52">
        <f t="shared" ref="M64:M83" si="13">F64</f>
        <v>0</v>
      </c>
    </row>
    <row r="65" spans="1:13" s="16" customFormat="1" x14ac:dyDescent="0.2">
      <c r="A65" s="45" t="s">
        <v>159</v>
      </c>
      <c r="B65" s="46" t="s">
        <v>61</v>
      </c>
      <c r="C65" s="46" t="s">
        <v>46</v>
      </c>
      <c r="D65" s="115"/>
      <c r="E65" s="47">
        <v>20</v>
      </c>
      <c r="F65" s="48">
        <f t="shared" si="12"/>
        <v>0</v>
      </c>
      <c r="G65" s="51"/>
      <c r="H65" s="50"/>
      <c r="I65" s="51"/>
      <c r="J65" s="50"/>
      <c r="K65" s="51"/>
      <c r="L65" s="50"/>
      <c r="M65" s="52">
        <f t="shared" si="13"/>
        <v>0</v>
      </c>
    </row>
    <row r="66" spans="1:13" s="16" customFormat="1" x14ac:dyDescent="0.2">
      <c r="A66" s="45" t="s">
        <v>160</v>
      </c>
      <c r="B66" s="46" t="s">
        <v>62</v>
      </c>
      <c r="C66" s="46" t="s">
        <v>46</v>
      </c>
      <c r="D66" s="115"/>
      <c r="E66" s="47">
        <v>10</v>
      </c>
      <c r="F66" s="48">
        <f t="shared" si="12"/>
        <v>0</v>
      </c>
      <c r="G66" s="51"/>
      <c r="H66" s="50"/>
      <c r="I66" s="51"/>
      <c r="J66" s="50"/>
      <c r="K66" s="51"/>
      <c r="L66" s="50"/>
      <c r="M66" s="52">
        <f t="shared" si="13"/>
        <v>0</v>
      </c>
    </row>
    <row r="67" spans="1:13" s="16" customFormat="1" x14ac:dyDescent="0.2">
      <c r="A67" s="45" t="s">
        <v>161</v>
      </c>
      <c r="B67" s="46" t="s">
        <v>63</v>
      </c>
      <c r="C67" s="91" t="s">
        <v>64</v>
      </c>
      <c r="D67" s="115"/>
      <c r="E67" s="47">
        <v>60</v>
      </c>
      <c r="F67" s="48">
        <f t="shared" si="12"/>
        <v>0</v>
      </c>
      <c r="G67" s="51"/>
      <c r="H67" s="50"/>
      <c r="I67" s="51"/>
      <c r="J67" s="50"/>
      <c r="K67" s="51"/>
      <c r="L67" s="50"/>
      <c r="M67" s="52">
        <f t="shared" si="13"/>
        <v>0</v>
      </c>
    </row>
    <row r="68" spans="1:13" s="16" customFormat="1" x14ac:dyDescent="0.2">
      <c r="A68" s="45" t="s">
        <v>162</v>
      </c>
      <c r="B68" s="46" t="s">
        <v>65</v>
      </c>
      <c r="C68" s="91" t="s">
        <v>64</v>
      </c>
      <c r="D68" s="115"/>
      <c r="E68" s="47">
        <v>25</v>
      </c>
      <c r="F68" s="48">
        <f t="shared" si="12"/>
        <v>0</v>
      </c>
      <c r="G68" s="51"/>
      <c r="H68" s="50"/>
      <c r="I68" s="51"/>
      <c r="J68" s="50"/>
      <c r="K68" s="51"/>
      <c r="L68" s="50"/>
      <c r="M68" s="52">
        <f t="shared" si="13"/>
        <v>0</v>
      </c>
    </row>
    <row r="69" spans="1:13" s="16" customFormat="1" x14ac:dyDescent="0.2">
      <c r="A69" s="45" t="s">
        <v>163</v>
      </c>
      <c r="B69" s="46" t="s">
        <v>66</v>
      </c>
      <c r="C69" s="91" t="s">
        <v>67</v>
      </c>
      <c r="D69" s="115"/>
      <c r="E69" s="47">
        <v>30</v>
      </c>
      <c r="F69" s="48">
        <f t="shared" si="12"/>
        <v>0</v>
      </c>
      <c r="G69" s="51"/>
      <c r="H69" s="50"/>
      <c r="I69" s="51"/>
      <c r="J69" s="50"/>
      <c r="K69" s="51"/>
      <c r="L69" s="50"/>
      <c r="M69" s="52">
        <f t="shared" si="13"/>
        <v>0</v>
      </c>
    </row>
    <row r="70" spans="1:13" s="16" customFormat="1" x14ac:dyDescent="0.2">
      <c r="A70" s="45" t="s">
        <v>164</v>
      </c>
      <c r="B70" s="46" t="s">
        <v>68</v>
      </c>
      <c r="C70" s="91" t="s">
        <v>46</v>
      </c>
      <c r="D70" s="115"/>
      <c r="E70" s="47">
        <v>5</v>
      </c>
      <c r="F70" s="48">
        <f t="shared" si="12"/>
        <v>0</v>
      </c>
      <c r="G70" s="51"/>
      <c r="H70" s="50"/>
      <c r="I70" s="51"/>
      <c r="J70" s="50"/>
      <c r="K70" s="51"/>
      <c r="L70" s="50"/>
      <c r="M70" s="52">
        <f t="shared" si="13"/>
        <v>0</v>
      </c>
    </row>
    <row r="71" spans="1:13" s="16" customFormat="1" x14ac:dyDescent="0.2">
      <c r="A71" s="45" t="s">
        <v>165</v>
      </c>
      <c r="B71" s="46" t="s">
        <v>69</v>
      </c>
      <c r="C71" s="91" t="s">
        <v>46</v>
      </c>
      <c r="D71" s="115"/>
      <c r="E71" s="47">
        <v>2</v>
      </c>
      <c r="F71" s="48">
        <f t="shared" si="12"/>
        <v>0</v>
      </c>
      <c r="G71" s="51"/>
      <c r="H71" s="50"/>
      <c r="I71" s="51"/>
      <c r="J71" s="50"/>
      <c r="K71" s="51"/>
      <c r="L71" s="50"/>
      <c r="M71" s="52">
        <f t="shared" si="13"/>
        <v>0</v>
      </c>
    </row>
    <row r="72" spans="1:13" s="16" customFormat="1" x14ac:dyDescent="0.2">
      <c r="A72" s="45" t="s">
        <v>145</v>
      </c>
      <c r="B72" s="46" t="s">
        <v>70</v>
      </c>
      <c r="C72" s="91" t="s">
        <v>67</v>
      </c>
      <c r="D72" s="115"/>
      <c r="E72" s="47">
        <v>10</v>
      </c>
      <c r="F72" s="48">
        <f t="shared" si="12"/>
        <v>0</v>
      </c>
      <c r="G72" s="51"/>
      <c r="H72" s="50"/>
      <c r="I72" s="51"/>
      <c r="J72" s="50"/>
      <c r="K72" s="51"/>
      <c r="L72" s="50"/>
      <c r="M72" s="52">
        <f t="shared" si="13"/>
        <v>0</v>
      </c>
    </row>
    <row r="73" spans="1:13" s="16" customFormat="1" x14ac:dyDescent="0.2">
      <c r="A73" s="45" t="s">
        <v>146</v>
      </c>
      <c r="B73" s="46" t="s">
        <v>71</v>
      </c>
      <c r="C73" s="91" t="s">
        <v>67</v>
      </c>
      <c r="D73" s="115"/>
      <c r="E73" s="47">
        <v>10</v>
      </c>
      <c r="F73" s="48">
        <f t="shared" si="12"/>
        <v>0</v>
      </c>
      <c r="G73" s="51"/>
      <c r="H73" s="50"/>
      <c r="I73" s="51"/>
      <c r="J73" s="50"/>
      <c r="K73" s="51"/>
      <c r="L73" s="50"/>
      <c r="M73" s="52">
        <f t="shared" si="13"/>
        <v>0</v>
      </c>
    </row>
    <row r="74" spans="1:13" s="16" customFormat="1" x14ac:dyDescent="0.2">
      <c r="A74" s="45" t="s">
        <v>147</v>
      </c>
      <c r="B74" s="46" t="s">
        <v>72</v>
      </c>
      <c r="C74" s="46" t="s">
        <v>26</v>
      </c>
      <c r="D74" s="115"/>
      <c r="E74" s="47">
        <v>10</v>
      </c>
      <c r="F74" s="48">
        <f t="shared" si="12"/>
        <v>0</v>
      </c>
      <c r="G74" s="51"/>
      <c r="H74" s="50"/>
      <c r="I74" s="51"/>
      <c r="J74" s="50"/>
      <c r="K74" s="51"/>
      <c r="L74" s="50"/>
      <c r="M74" s="52">
        <f t="shared" si="13"/>
        <v>0</v>
      </c>
    </row>
    <row r="75" spans="1:13" s="16" customFormat="1" x14ac:dyDescent="0.2">
      <c r="A75" s="45" t="s">
        <v>148</v>
      </c>
      <c r="B75" s="46" t="s">
        <v>73</v>
      </c>
      <c r="C75" s="46" t="s">
        <v>26</v>
      </c>
      <c r="D75" s="115"/>
      <c r="E75" s="47">
        <v>5</v>
      </c>
      <c r="F75" s="48">
        <f t="shared" si="12"/>
        <v>0</v>
      </c>
      <c r="G75" s="51"/>
      <c r="H75" s="50"/>
      <c r="I75" s="51"/>
      <c r="J75" s="50"/>
      <c r="K75" s="51"/>
      <c r="L75" s="50"/>
      <c r="M75" s="52">
        <f t="shared" si="13"/>
        <v>0</v>
      </c>
    </row>
    <row r="76" spans="1:13" s="16" customFormat="1" x14ac:dyDescent="0.2">
      <c r="A76" s="45" t="s">
        <v>149</v>
      </c>
      <c r="B76" s="46" t="s">
        <v>74</v>
      </c>
      <c r="C76" s="46" t="s">
        <v>26</v>
      </c>
      <c r="D76" s="115"/>
      <c r="E76" s="47">
        <v>5</v>
      </c>
      <c r="F76" s="48">
        <f t="shared" si="12"/>
        <v>0</v>
      </c>
      <c r="G76" s="51"/>
      <c r="H76" s="50"/>
      <c r="I76" s="51"/>
      <c r="J76" s="50"/>
      <c r="K76" s="51"/>
      <c r="L76" s="50"/>
      <c r="M76" s="52">
        <f t="shared" si="13"/>
        <v>0</v>
      </c>
    </row>
    <row r="77" spans="1:13" s="16" customFormat="1" x14ac:dyDescent="0.2">
      <c r="A77" s="45" t="s">
        <v>150</v>
      </c>
      <c r="B77" s="46" t="s">
        <v>75</v>
      </c>
      <c r="C77" s="46" t="s">
        <v>26</v>
      </c>
      <c r="D77" s="115"/>
      <c r="E77" s="47">
        <v>3</v>
      </c>
      <c r="F77" s="48">
        <f t="shared" si="12"/>
        <v>0</v>
      </c>
      <c r="G77" s="51"/>
      <c r="H77" s="50"/>
      <c r="I77" s="51"/>
      <c r="J77" s="50"/>
      <c r="K77" s="51"/>
      <c r="L77" s="50"/>
      <c r="M77" s="52">
        <f t="shared" si="13"/>
        <v>0</v>
      </c>
    </row>
    <row r="78" spans="1:13" s="16" customFormat="1" x14ac:dyDescent="0.2">
      <c r="A78" s="45" t="s">
        <v>151</v>
      </c>
      <c r="B78" s="46" t="s">
        <v>76</v>
      </c>
      <c r="C78" s="46" t="s">
        <v>46</v>
      </c>
      <c r="D78" s="115"/>
      <c r="E78" s="47">
        <v>2</v>
      </c>
      <c r="F78" s="48">
        <f t="shared" si="12"/>
        <v>0</v>
      </c>
      <c r="G78" s="51"/>
      <c r="H78" s="50"/>
      <c r="I78" s="51"/>
      <c r="J78" s="50"/>
      <c r="K78" s="51"/>
      <c r="L78" s="50"/>
      <c r="M78" s="52">
        <f t="shared" si="13"/>
        <v>0</v>
      </c>
    </row>
    <row r="79" spans="1:13" s="16" customFormat="1" x14ac:dyDescent="0.2">
      <c r="A79" s="45" t="s">
        <v>152</v>
      </c>
      <c r="B79" s="46" t="s">
        <v>77</v>
      </c>
      <c r="C79" s="46" t="s">
        <v>46</v>
      </c>
      <c r="D79" s="115"/>
      <c r="E79" s="47">
        <v>2</v>
      </c>
      <c r="F79" s="48">
        <f t="shared" si="12"/>
        <v>0</v>
      </c>
      <c r="G79" s="51"/>
      <c r="H79" s="50"/>
      <c r="I79" s="51"/>
      <c r="J79" s="50"/>
      <c r="K79" s="51"/>
      <c r="L79" s="50"/>
      <c r="M79" s="52">
        <f t="shared" si="13"/>
        <v>0</v>
      </c>
    </row>
    <row r="80" spans="1:13" s="16" customFormat="1" x14ac:dyDescent="0.2">
      <c r="A80" s="45" t="s">
        <v>153</v>
      </c>
      <c r="B80" s="46" t="s">
        <v>78</v>
      </c>
      <c r="C80" s="46" t="s">
        <v>46</v>
      </c>
      <c r="D80" s="115"/>
      <c r="E80" s="47">
        <v>1</v>
      </c>
      <c r="F80" s="48">
        <f t="shared" si="12"/>
        <v>0</v>
      </c>
      <c r="G80" s="51"/>
      <c r="H80" s="50"/>
      <c r="I80" s="51"/>
      <c r="J80" s="50"/>
      <c r="K80" s="51"/>
      <c r="L80" s="50"/>
      <c r="M80" s="52">
        <f t="shared" si="13"/>
        <v>0</v>
      </c>
    </row>
    <row r="81" spans="1:13" s="16" customFormat="1" x14ac:dyDescent="0.2">
      <c r="A81" s="45" t="s">
        <v>154</v>
      </c>
      <c r="B81" s="46" t="s">
        <v>79</v>
      </c>
      <c r="C81" s="46" t="s">
        <v>46</v>
      </c>
      <c r="D81" s="115"/>
      <c r="E81" s="47">
        <v>2</v>
      </c>
      <c r="F81" s="48">
        <f t="shared" si="12"/>
        <v>0</v>
      </c>
      <c r="G81" s="51"/>
      <c r="H81" s="50"/>
      <c r="I81" s="51"/>
      <c r="J81" s="50"/>
      <c r="K81" s="51"/>
      <c r="L81" s="50"/>
      <c r="M81" s="52">
        <f t="shared" si="13"/>
        <v>0</v>
      </c>
    </row>
    <row r="82" spans="1:13" s="16" customFormat="1" x14ac:dyDescent="0.2">
      <c r="A82" s="45" t="s">
        <v>155</v>
      </c>
      <c r="B82" s="46" t="s">
        <v>80</v>
      </c>
      <c r="C82" s="46" t="s">
        <v>46</v>
      </c>
      <c r="D82" s="115"/>
      <c r="E82" s="47">
        <v>5</v>
      </c>
      <c r="F82" s="48">
        <f t="shared" si="12"/>
        <v>0</v>
      </c>
      <c r="G82" s="51"/>
      <c r="H82" s="50"/>
      <c r="I82" s="51"/>
      <c r="J82" s="50"/>
      <c r="K82" s="51"/>
      <c r="L82" s="50"/>
      <c r="M82" s="52">
        <f t="shared" si="13"/>
        <v>0</v>
      </c>
    </row>
    <row r="83" spans="1:13" s="16" customFormat="1" x14ac:dyDescent="0.2">
      <c r="A83" s="45" t="s">
        <v>156</v>
      </c>
      <c r="B83" s="46" t="s">
        <v>81</v>
      </c>
      <c r="C83" s="46" t="s">
        <v>46</v>
      </c>
      <c r="D83" s="115"/>
      <c r="E83" s="47">
        <v>5</v>
      </c>
      <c r="F83" s="48">
        <f t="shared" si="12"/>
        <v>0</v>
      </c>
      <c r="G83" s="51"/>
      <c r="H83" s="50"/>
      <c r="I83" s="51"/>
      <c r="J83" s="50"/>
      <c r="K83" s="51"/>
      <c r="L83" s="50"/>
      <c r="M83" s="52">
        <f t="shared" si="13"/>
        <v>0</v>
      </c>
    </row>
    <row r="84" spans="1:13" s="16" customFormat="1" x14ac:dyDescent="0.2">
      <c r="A84" s="27"/>
      <c r="B84" s="28"/>
      <c r="C84" s="28"/>
      <c r="D84" s="76"/>
      <c r="E84" s="77"/>
      <c r="F84" s="78"/>
      <c r="G84" s="79"/>
      <c r="H84" s="80"/>
      <c r="I84" s="81"/>
      <c r="J84" s="82"/>
      <c r="K84" s="81"/>
      <c r="L84" s="82"/>
      <c r="M84" s="44"/>
    </row>
    <row r="85" spans="1:13" s="16" customFormat="1" ht="13.5" thickBot="1" x14ac:dyDescent="0.25">
      <c r="A85" s="92"/>
      <c r="B85" s="93"/>
      <c r="C85" s="93"/>
      <c r="D85" s="94"/>
      <c r="E85" s="95"/>
      <c r="F85" s="96"/>
      <c r="G85" s="97"/>
      <c r="H85" s="96"/>
      <c r="I85" s="97"/>
      <c r="J85" s="96"/>
      <c r="K85" s="97"/>
      <c r="L85" s="96"/>
      <c r="M85" s="98"/>
    </row>
    <row r="86" spans="1:13" s="16" customFormat="1" ht="13.5" thickBot="1" x14ac:dyDescent="0.25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1" t="s">
        <v>82</v>
      </c>
      <c r="M86" s="102">
        <f>SUM(M12:M85)</f>
        <v>0</v>
      </c>
    </row>
    <row r="87" spans="1:13" s="16" customFormat="1" x14ac:dyDescent="0.2">
      <c r="A87" s="26">
        <v>5</v>
      </c>
      <c r="B87" s="126" t="s">
        <v>83</v>
      </c>
      <c r="C87" s="127"/>
      <c r="D87" s="127"/>
      <c r="E87" s="127"/>
      <c r="F87" s="127"/>
      <c r="G87" s="127"/>
      <c r="H87" s="127"/>
      <c r="I87" s="127"/>
      <c r="J87" s="127"/>
      <c r="K87" s="128"/>
      <c r="L87" s="117"/>
      <c r="M87" s="103">
        <f>M86*L87</f>
        <v>0</v>
      </c>
    </row>
    <row r="88" spans="1:13" s="16" customFormat="1" ht="13.5" thickBot="1" x14ac:dyDescent="0.25">
      <c r="A88" s="104"/>
      <c r="B88" s="100"/>
      <c r="C88" s="100"/>
      <c r="D88" s="100"/>
      <c r="E88" s="100"/>
      <c r="F88" s="105"/>
      <c r="G88" s="100"/>
      <c r="H88" s="100"/>
      <c r="I88" s="106"/>
      <c r="J88" s="100"/>
      <c r="K88" s="107"/>
      <c r="L88" s="108" t="s">
        <v>82</v>
      </c>
      <c r="M88" s="102">
        <f>SUM(M86:M87)</f>
        <v>0</v>
      </c>
    </row>
    <row r="89" spans="1:13" s="16" customFormat="1" x14ac:dyDescent="0.2">
      <c r="A89" s="26">
        <v>6</v>
      </c>
      <c r="B89" s="129" t="s">
        <v>101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1"/>
      <c r="M89" s="118"/>
    </row>
    <row r="90" spans="1:13" s="16" customFormat="1" ht="19.5" customHeight="1" x14ac:dyDescent="0.2">
      <c r="A90" s="104"/>
      <c r="B90" s="132" t="s">
        <v>84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4"/>
      <c r="M90" s="102"/>
    </row>
    <row r="91" spans="1:13" s="16" customFormat="1" ht="19.5" customHeight="1" thickBot="1" x14ac:dyDescent="0.25">
      <c r="A91" s="104"/>
      <c r="B91" s="100"/>
      <c r="C91" s="100"/>
      <c r="D91" s="100"/>
      <c r="E91" s="100"/>
      <c r="F91" s="100"/>
      <c r="G91" s="100"/>
      <c r="H91" s="100"/>
      <c r="I91" s="106"/>
      <c r="J91" s="100"/>
      <c r="K91" s="107"/>
      <c r="L91" s="108"/>
      <c r="M91" s="102"/>
    </row>
    <row r="92" spans="1:13" s="16" customFormat="1" x14ac:dyDescent="0.2">
      <c r="A92" s="26">
        <v>7</v>
      </c>
      <c r="B92" s="135" t="s">
        <v>85</v>
      </c>
      <c r="C92" s="127"/>
      <c r="D92" s="127"/>
      <c r="E92" s="127"/>
      <c r="F92" s="127"/>
      <c r="G92" s="127"/>
      <c r="H92" s="127"/>
      <c r="I92" s="127"/>
      <c r="J92" s="127"/>
      <c r="K92" s="127"/>
      <c r="L92" s="136"/>
      <c r="M92" s="118"/>
    </row>
    <row r="93" spans="1:13" s="16" customFormat="1" ht="13.5" thickBot="1" x14ac:dyDescent="0.25">
      <c r="A93" s="104"/>
      <c r="B93" s="100"/>
      <c r="C93" s="100"/>
      <c r="D93" s="100"/>
      <c r="E93" s="100"/>
      <c r="F93" s="100"/>
      <c r="G93" s="100"/>
      <c r="H93" s="100"/>
      <c r="I93" s="106"/>
      <c r="J93" s="100"/>
      <c r="K93" s="107"/>
      <c r="L93" s="108"/>
      <c r="M93" s="102"/>
    </row>
    <row r="94" spans="1:13" s="16" customFormat="1" x14ac:dyDescent="0.2">
      <c r="A94" s="26">
        <v>8</v>
      </c>
      <c r="B94" s="135" t="s">
        <v>86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36"/>
      <c r="M94" s="118"/>
    </row>
    <row r="95" spans="1:13" s="16" customFormat="1" ht="13.5" thickBot="1" x14ac:dyDescent="0.25">
      <c r="A95" s="104"/>
      <c r="B95" s="100"/>
      <c r="C95" s="100"/>
      <c r="D95" s="100"/>
      <c r="E95" s="100"/>
      <c r="F95" s="100"/>
      <c r="G95" s="100"/>
      <c r="H95" s="100"/>
      <c r="I95" s="106"/>
      <c r="J95" s="100"/>
      <c r="K95" s="107"/>
      <c r="L95" s="108"/>
      <c r="M95" s="102"/>
    </row>
    <row r="96" spans="1:13" s="16" customFormat="1" x14ac:dyDescent="0.2">
      <c r="A96" s="26">
        <v>9</v>
      </c>
      <c r="B96" s="135" t="s">
        <v>87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36"/>
      <c r="M96" s="118"/>
    </row>
    <row r="97" spans="1:13" s="16" customFormat="1" ht="13.5" thickBot="1" x14ac:dyDescent="0.25">
      <c r="A97" s="104"/>
      <c r="B97" s="100"/>
      <c r="C97" s="100"/>
      <c r="D97" s="100"/>
      <c r="E97" s="100"/>
      <c r="F97" s="100"/>
      <c r="G97" s="100"/>
      <c r="H97" s="100"/>
      <c r="I97" s="106"/>
      <c r="J97" s="100"/>
      <c r="K97" s="107"/>
      <c r="L97" s="108"/>
      <c r="M97" s="102"/>
    </row>
    <row r="98" spans="1:13" s="16" customFormat="1" ht="13.5" thickBot="1" x14ac:dyDescent="0.25">
      <c r="A98" s="137" t="s">
        <v>88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9"/>
      <c r="M98" s="109">
        <f>SUM(M88:M96)</f>
        <v>0</v>
      </c>
    </row>
    <row r="99" spans="1:13" s="16" customFormat="1" ht="13.5" thickTop="1" x14ac:dyDescent="0.2">
      <c r="A99" s="110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2"/>
    </row>
    <row r="100" spans="1:13" s="16" customFormat="1" ht="30" customHeight="1" x14ac:dyDescent="0.2">
      <c r="A100" s="119"/>
      <c r="B100" s="140" t="s">
        <v>89</v>
      </c>
      <c r="C100" s="141"/>
      <c r="D100" s="141"/>
      <c r="E100" s="141"/>
      <c r="F100" s="141"/>
      <c r="G100" s="141"/>
      <c r="H100" s="141"/>
      <c r="I100" s="141"/>
      <c r="J100" s="141"/>
      <c r="K100" s="141"/>
      <c r="L100" s="142"/>
      <c r="M100" s="113"/>
    </row>
    <row r="103" spans="1:13" x14ac:dyDescent="0.2">
      <c r="B103" s="4" t="s">
        <v>6</v>
      </c>
    </row>
    <row r="104" spans="1:13" x14ac:dyDescent="0.2">
      <c r="B104" s="4"/>
    </row>
    <row r="105" spans="1:13" x14ac:dyDescent="0.2">
      <c r="B105" s="4" t="s">
        <v>5</v>
      </c>
    </row>
  </sheetData>
  <sheetProtection algorithmName="SHA-512" hashValue="pLiWjA3di7sHo3zBsiRrjB9uPRTNG3SbPA1YHqaxfsF+JMvc+7xrrJ497qDGXnJAHCUFIFvUXgiuxPEoAFlUGQ==" saltValue="MiAAlDNVLbak0l+Ej3pD+Q==" spinCount="100000" sheet="1" objects="1" scenarios="1"/>
  <mergeCells count="15">
    <mergeCell ref="B92:L92"/>
    <mergeCell ref="B94:L94"/>
    <mergeCell ref="B96:L96"/>
    <mergeCell ref="A98:L98"/>
    <mergeCell ref="B100:L100"/>
    <mergeCell ref="B40:M40"/>
    <mergeCell ref="B61:M61"/>
    <mergeCell ref="B87:K87"/>
    <mergeCell ref="B89:L89"/>
    <mergeCell ref="B90:L90"/>
    <mergeCell ref="B9:M9"/>
    <mergeCell ref="B26:M26"/>
    <mergeCell ref="C3:F3"/>
    <mergeCell ref="C4:F4"/>
    <mergeCell ref="C5:F5"/>
  </mergeCells>
  <conditionalFormatting sqref="M89 M92 D12:D24">
    <cfRule type="expression" dxfId="14" priority="15">
      <formula>ISBLANK(D12)</formula>
    </cfRule>
  </conditionalFormatting>
  <conditionalFormatting sqref="D29:D36">
    <cfRule type="expression" dxfId="13" priority="14">
      <formula>ISBLANK(D29)</formula>
    </cfRule>
  </conditionalFormatting>
  <conditionalFormatting sqref="D42:D58">
    <cfRule type="expression" dxfId="12" priority="13">
      <formula>ISBLANK(D42)</formula>
    </cfRule>
  </conditionalFormatting>
  <conditionalFormatting sqref="H10">
    <cfRule type="expression" dxfId="11" priority="12">
      <formula>ISBLANK(H10)</formula>
    </cfRule>
  </conditionalFormatting>
  <conditionalFormatting sqref="J10">
    <cfRule type="expression" dxfId="10" priority="11">
      <formula>ISBLANK(J10)</formula>
    </cfRule>
  </conditionalFormatting>
  <conditionalFormatting sqref="L10">
    <cfRule type="expression" dxfId="9" priority="10">
      <formula>ISBLANK(L10)</formula>
    </cfRule>
  </conditionalFormatting>
  <conditionalFormatting sqref="H27">
    <cfRule type="expression" dxfId="8" priority="9">
      <formula>ISBLANK(H27)</formula>
    </cfRule>
  </conditionalFormatting>
  <conditionalFormatting sqref="J27">
    <cfRule type="expression" dxfId="7" priority="8">
      <formula>ISBLANK(J27)</formula>
    </cfRule>
  </conditionalFormatting>
  <conditionalFormatting sqref="L27">
    <cfRule type="expression" dxfId="6" priority="7">
      <formula>ISBLANK(L27)</formula>
    </cfRule>
  </conditionalFormatting>
  <conditionalFormatting sqref="D63:D82">
    <cfRule type="expression" dxfId="5" priority="6">
      <formula>ISBLANK(D63)</formula>
    </cfRule>
  </conditionalFormatting>
  <conditionalFormatting sqref="L87">
    <cfRule type="expression" dxfId="4" priority="5">
      <formula>ISBLANK(L87)</formula>
    </cfRule>
  </conditionalFormatting>
  <conditionalFormatting sqref="D37">
    <cfRule type="expression" dxfId="3" priority="4">
      <formula>ISBLANK(D37)</formula>
    </cfRule>
  </conditionalFormatting>
  <conditionalFormatting sqref="D83">
    <cfRule type="expression" dxfId="2" priority="3">
      <formula>ISBLANK(D83)</formula>
    </cfRule>
  </conditionalFormatting>
  <conditionalFormatting sqref="M96">
    <cfRule type="expression" dxfId="1" priority="1">
      <formula>ISBLANK(M96)</formula>
    </cfRule>
  </conditionalFormatting>
  <conditionalFormatting sqref="M94">
    <cfRule type="expression" dxfId="0" priority="2">
      <formula>ISBLANK(M94)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Duinkerken, Trintje</dc:creator>
  <cp:lastModifiedBy>Duinkerken, Tina</cp:lastModifiedBy>
  <dcterms:created xsi:type="dcterms:W3CDTF">2016-10-05T10:46:53Z</dcterms:created>
  <dcterms:modified xsi:type="dcterms:W3CDTF">2022-06-01T14:11:24Z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1638033659</vt:i4>
  </property>
  <property fmtid="{D5CDD505-2E9C-101B-9397-08002B2CF9AE}" pid="3" name="_NewReviewCycle">
    <vt:lpwstr/>
  </property>
  <property fmtid="{D5CDD505-2E9C-101B-9397-08002B2CF9AE}" pid="4" name="_EmailSubject">
    <vt:lpwstr>Documenten Duikers Delft</vt:lpwstr>
  </property>
  <property fmtid="{D5CDD505-2E9C-101B-9397-08002B2CF9AE}" pid="5" name="_AuthorEmail">
    <vt:lpwstr>cvanes@hhdelfland.nl</vt:lpwstr>
  </property>
  <property fmtid="{D5CDD505-2E9C-101B-9397-08002B2CF9AE}" pid="6" name="_AuthorEmailDisplayName">
    <vt:lpwstr>Es, Chris van</vt:lpwstr>
  </property>
  <property fmtid="{D5CDD505-2E9C-101B-9397-08002B2CF9AE}" pid="7" name="_PreviousAdHocReviewCycleID">
    <vt:i4>474518957</vt:i4>
  </property>
  <property fmtid="{D5CDD505-2E9C-101B-9397-08002B2CF9AE}" pid="8" name="_ReviewingToolsShownOnce">
    <vt:lpwstr/>
  </property>
  <property fmtid="{D5CDD505-2E9C-101B-9397-08002B2CF9AE}" pid="9" name="MSIP_Label_b5d75120-829e-4e7e-bae9-b31a9ec02009_Enabled">
    <vt:lpwstr>true</vt:lpwstr>
  </property>
  <property fmtid="{D5CDD505-2E9C-101B-9397-08002B2CF9AE}" pid="10" name="MSIP_Label_b5d75120-829e-4e7e-bae9-b31a9ec02009_SetDate">
    <vt:lpwstr>2022-05-25T08:06:30Z</vt:lpwstr>
  </property>
  <property fmtid="{D5CDD505-2E9C-101B-9397-08002B2CF9AE}" pid="11" name="MSIP_Label_b5d75120-829e-4e7e-bae9-b31a9ec02009_Method">
    <vt:lpwstr>Privileged</vt:lpwstr>
  </property>
  <property fmtid="{D5CDD505-2E9C-101B-9397-08002B2CF9AE}" pid="12" name="MSIP_Label_b5d75120-829e-4e7e-bae9-b31a9ec02009_Name">
    <vt:lpwstr>Openbaar</vt:lpwstr>
  </property>
  <property fmtid="{D5CDD505-2E9C-101B-9397-08002B2CF9AE}" pid="13" name="MSIP_Label_b5d75120-829e-4e7e-bae9-b31a9ec02009_SiteId">
    <vt:lpwstr>4c3b82f9-a594-4dd6-a60e-1f43ac6fa22e</vt:lpwstr>
  </property>
  <property fmtid="{D5CDD505-2E9C-101B-9397-08002B2CF9AE}" pid="14" name="MSIP_Label_b5d75120-829e-4e7e-bae9-b31a9ec02009_ActionId">
    <vt:lpwstr>afbd09ae-5caa-4be2-849e-f11465090d14</vt:lpwstr>
  </property>
  <property fmtid="{D5CDD505-2E9C-101B-9397-08002B2CF9AE}" pid="15" name="MSIP_Label_b5d75120-829e-4e7e-bae9-b31a9ec02009_ContentBits">
    <vt:lpwstr>0</vt:lpwstr>
  </property>
  <property fmtid="{D5CDD505-2E9C-101B-9397-08002B2CF9AE}" pid="16" name="eDOCS AutoSave">
    <vt:lpwstr>20220601161119828</vt:lpwstr>
  </property>
</Properties>
</file>