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Documents\Inkoopdossiers\Mileukundige diensten\Definitieve documenten\NvI\"/>
    </mc:Choice>
  </mc:AlternateContent>
  <bookViews>
    <workbookView xWindow="0" yWindow="0" windowWidth="23040" windowHeight="8748"/>
  </bookViews>
  <sheets>
    <sheet name="invulbijlage 2a" sheetId="2" r:id="rId1"/>
  </sheets>
  <definedNames>
    <definedName name="_xlnm.Print_Area" localSheetId="0">'invulbijlage 2a'!$A$1:$G$160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5" i="2" l="1"/>
  <c r="G110" i="2"/>
  <c r="G109" i="2"/>
  <c r="G108" i="2"/>
  <c r="G107" i="2"/>
  <c r="G106" i="2"/>
  <c r="G122" i="2" l="1"/>
  <c r="G121" i="2"/>
  <c r="G142" i="2"/>
  <c r="G133" i="2" l="1"/>
  <c r="H133" i="2" s="1"/>
  <c r="I133" i="2" s="1"/>
  <c r="G132" i="2"/>
  <c r="H132" i="2" s="1"/>
  <c r="I132" i="2" s="1"/>
  <c r="G131" i="2"/>
  <c r="H131" i="2" s="1"/>
  <c r="I131" i="2" s="1"/>
  <c r="G130" i="2"/>
  <c r="H130" i="2" s="1"/>
  <c r="I130" i="2" s="1"/>
  <c r="G128" i="2"/>
  <c r="H128" i="2" s="1"/>
  <c r="I128" i="2" s="1"/>
  <c r="G126" i="2"/>
  <c r="H126" i="2" s="1"/>
  <c r="I126" i="2" s="1"/>
  <c r="G125" i="2"/>
  <c r="H125" i="2" s="1"/>
  <c r="I125" i="2" s="1"/>
  <c r="G124" i="2"/>
  <c r="H124" i="2" s="1"/>
  <c r="I124" i="2" s="1"/>
  <c r="G123" i="2"/>
  <c r="H123" i="2" s="1"/>
  <c r="I123" i="2" s="1"/>
  <c r="G120" i="2"/>
  <c r="H120" i="2" s="1"/>
  <c r="I120" i="2" s="1"/>
  <c r="G119" i="2"/>
  <c r="H119" i="2" s="1"/>
  <c r="I119" i="2" s="1"/>
  <c r="G117" i="2"/>
  <c r="H117" i="2" s="1"/>
  <c r="I117" i="2" s="1"/>
  <c r="G116" i="2"/>
  <c r="H116" i="2" s="1"/>
  <c r="I116" i="2" s="1"/>
  <c r="G114" i="2"/>
  <c r="H114" i="2" s="1"/>
  <c r="I114" i="2" s="1"/>
  <c r="G113" i="2"/>
  <c r="H113" i="2" s="1"/>
  <c r="I113" i="2" s="1"/>
  <c r="G112" i="2"/>
  <c r="H112" i="2" s="1"/>
  <c r="I112" i="2" s="1"/>
  <c r="G104" i="2"/>
  <c r="H104" i="2" s="1"/>
  <c r="I104" i="2" s="1"/>
  <c r="G103" i="2"/>
  <c r="H103" i="2" s="1"/>
  <c r="I103" i="2" s="1"/>
  <c r="G102" i="2"/>
  <c r="H102" i="2" s="1"/>
  <c r="I102" i="2" s="1"/>
  <c r="G101" i="2"/>
  <c r="H101" i="2" s="1"/>
  <c r="I101" i="2" s="1"/>
  <c r="G100" i="2"/>
  <c r="H100" i="2" s="1"/>
  <c r="I100" i="2" s="1"/>
  <c r="G99" i="2"/>
  <c r="H99" i="2" s="1"/>
  <c r="I99" i="2" s="1"/>
  <c r="G98" i="2"/>
  <c r="H98" i="2" s="1"/>
  <c r="I98" i="2" s="1"/>
  <c r="G97" i="2"/>
  <c r="H97" i="2" s="1"/>
  <c r="I97" i="2" s="1"/>
  <c r="G96" i="2"/>
  <c r="H96" i="2" s="1"/>
  <c r="I96" i="2" s="1"/>
  <c r="G95" i="2"/>
  <c r="H95" i="2" s="1"/>
  <c r="I95" i="2" s="1"/>
  <c r="G94" i="2"/>
  <c r="H94" i="2" s="1"/>
  <c r="I94" i="2" s="1"/>
  <c r="G93" i="2"/>
  <c r="H93" i="2" s="1"/>
  <c r="I93" i="2" s="1"/>
  <c r="G92" i="2"/>
  <c r="H92" i="2" s="1"/>
  <c r="I92" i="2" s="1"/>
  <c r="G91" i="2"/>
  <c r="H91" i="2" s="1"/>
  <c r="I91" i="2" s="1"/>
  <c r="G89" i="2"/>
  <c r="H89" i="2" s="1"/>
  <c r="I89" i="2" s="1"/>
  <c r="G88" i="2"/>
  <c r="H88" i="2" s="1"/>
  <c r="I88" i="2" s="1"/>
  <c r="G87" i="2"/>
  <c r="H87" i="2" s="1"/>
  <c r="I87" i="2" s="1"/>
  <c r="G86" i="2"/>
  <c r="H86" i="2" s="1"/>
  <c r="I86" i="2" s="1"/>
  <c r="G85" i="2"/>
  <c r="H85" i="2" s="1"/>
  <c r="I85" i="2" s="1"/>
  <c r="G84" i="2"/>
  <c r="H84" i="2" s="1"/>
  <c r="I84" i="2" s="1"/>
  <c r="G83" i="2"/>
  <c r="H83" i="2" s="1"/>
  <c r="I83" i="2" s="1"/>
  <c r="G82" i="2"/>
  <c r="H82" i="2" s="1"/>
  <c r="I82" i="2" s="1"/>
  <c r="G81" i="2"/>
  <c r="H81" i="2" s="1"/>
  <c r="I81" i="2" s="1"/>
  <c r="G80" i="2"/>
  <c r="H80" i="2" s="1"/>
  <c r="I80" i="2" s="1"/>
  <c r="G79" i="2"/>
  <c r="H79" i="2" s="1"/>
  <c r="I79" i="2" s="1"/>
  <c r="G78" i="2"/>
  <c r="H78" i="2" s="1"/>
  <c r="I78" i="2" s="1"/>
  <c r="G77" i="2"/>
  <c r="H77" i="2" s="1"/>
  <c r="I77" i="2" s="1"/>
  <c r="G76" i="2"/>
  <c r="H76" i="2" s="1"/>
  <c r="I76" i="2" s="1"/>
  <c r="G75" i="2"/>
  <c r="H75" i="2" s="1"/>
  <c r="I75" i="2" s="1"/>
  <c r="G74" i="2"/>
  <c r="H74" i="2" s="1"/>
  <c r="I74" i="2" s="1"/>
  <c r="G73" i="2"/>
  <c r="H73" i="2" s="1"/>
  <c r="I73" i="2" s="1"/>
  <c r="G72" i="2"/>
  <c r="H72" i="2" s="1"/>
  <c r="I72" i="2" s="1"/>
  <c r="G71" i="2"/>
  <c r="H71" i="2" s="1"/>
  <c r="I71" i="2" s="1"/>
  <c r="G70" i="2"/>
  <c r="H70" i="2" s="1"/>
  <c r="I70" i="2" s="1"/>
  <c r="G69" i="2"/>
  <c r="H69" i="2" s="1"/>
  <c r="I69" i="2" s="1"/>
  <c r="G68" i="2"/>
  <c r="H68" i="2" s="1"/>
  <c r="I68" i="2" s="1"/>
  <c r="G67" i="2"/>
  <c r="H67" i="2" s="1"/>
  <c r="I67" i="2" s="1"/>
  <c r="G66" i="2"/>
  <c r="H66" i="2" s="1"/>
  <c r="I66" i="2" s="1"/>
  <c r="G65" i="2"/>
  <c r="H65" i="2" s="1"/>
  <c r="I65" i="2" s="1"/>
  <c r="G64" i="2"/>
  <c r="H64" i="2" s="1"/>
  <c r="I64" i="2" s="1"/>
  <c r="G63" i="2"/>
  <c r="H63" i="2" s="1"/>
  <c r="I63" i="2" s="1"/>
  <c r="G61" i="2"/>
  <c r="H61" i="2" s="1"/>
  <c r="I61" i="2" s="1"/>
  <c r="G60" i="2"/>
  <c r="H60" i="2" s="1"/>
  <c r="I60" i="2" s="1"/>
  <c r="G59" i="2"/>
  <c r="H59" i="2" s="1"/>
  <c r="I59" i="2" s="1"/>
  <c r="G58" i="2"/>
  <c r="H58" i="2" s="1"/>
  <c r="I58" i="2" s="1"/>
  <c r="G57" i="2"/>
  <c r="H57" i="2" s="1"/>
  <c r="I57" i="2" s="1"/>
  <c r="G56" i="2"/>
  <c r="H56" i="2" s="1"/>
  <c r="I56" i="2" s="1"/>
  <c r="G54" i="2"/>
  <c r="H54" i="2" s="1"/>
  <c r="I54" i="2" s="1"/>
  <c r="G53" i="2"/>
  <c r="H53" i="2" s="1"/>
  <c r="I53" i="2" s="1"/>
  <c r="G52" i="2"/>
  <c r="H52" i="2" s="1"/>
  <c r="I52" i="2" s="1"/>
  <c r="G51" i="2"/>
  <c r="H51" i="2" s="1"/>
  <c r="I51" i="2" s="1"/>
  <c r="G50" i="2"/>
  <c r="H50" i="2" s="1"/>
  <c r="I50" i="2" s="1"/>
  <c r="G49" i="2"/>
  <c r="H49" i="2" s="1"/>
  <c r="I49" i="2" s="1"/>
  <c r="G48" i="2"/>
  <c r="H48" i="2" s="1"/>
  <c r="I48" i="2" s="1"/>
  <c r="G47" i="2"/>
  <c r="H47" i="2" s="1"/>
  <c r="I47" i="2" s="1"/>
  <c r="G46" i="2"/>
  <c r="H46" i="2" s="1"/>
  <c r="I46" i="2" s="1"/>
  <c r="G45" i="2"/>
  <c r="H45" i="2" s="1"/>
  <c r="I45" i="2" s="1"/>
  <c r="G44" i="2"/>
  <c r="H44" i="2" s="1"/>
  <c r="I44" i="2" s="1"/>
  <c r="G43" i="2"/>
  <c r="H43" i="2" s="1"/>
  <c r="I43" i="2" s="1"/>
  <c r="G42" i="2"/>
  <c r="H42" i="2" s="1"/>
  <c r="I42" i="2" s="1"/>
  <c r="G41" i="2"/>
  <c r="H41" i="2" s="1"/>
  <c r="I41" i="2" s="1"/>
  <c r="G40" i="2"/>
  <c r="H40" i="2" s="1"/>
  <c r="I40" i="2" s="1"/>
  <c r="G39" i="2"/>
  <c r="H39" i="2" s="1"/>
  <c r="I39" i="2" s="1"/>
  <c r="G38" i="2"/>
  <c r="H38" i="2" s="1"/>
  <c r="I38" i="2" s="1"/>
  <c r="G37" i="2"/>
  <c r="H37" i="2" s="1"/>
  <c r="I37" i="2" s="1"/>
  <c r="G36" i="2"/>
  <c r="H36" i="2" s="1"/>
  <c r="I36" i="2" s="1"/>
  <c r="G35" i="2"/>
  <c r="H35" i="2" s="1"/>
  <c r="I35" i="2" s="1"/>
  <c r="G34" i="2"/>
  <c r="H34" i="2" s="1"/>
  <c r="I34" i="2" s="1"/>
  <c r="G33" i="2"/>
  <c r="H33" i="2" s="1"/>
  <c r="I33" i="2" s="1"/>
  <c r="G32" i="2"/>
  <c r="H32" i="2" s="1"/>
  <c r="I32" i="2" s="1"/>
  <c r="G31" i="2"/>
  <c r="H31" i="2" s="1"/>
  <c r="I31" i="2" s="1"/>
  <c r="G29" i="2"/>
  <c r="H29" i="2" s="1"/>
  <c r="I29" i="2" s="1"/>
  <c r="G28" i="2"/>
  <c r="H28" i="2" s="1"/>
  <c r="I28" i="2" s="1"/>
  <c r="G27" i="2"/>
  <c r="H27" i="2" s="1"/>
  <c r="I27" i="2" s="1"/>
  <c r="G26" i="2"/>
  <c r="H26" i="2" s="1"/>
  <c r="I26" i="2" s="1"/>
  <c r="G24" i="2"/>
  <c r="H24" i="2" s="1"/>
  <c r="I24" i="2" s="1"/>
  <c r="G23" i="2"/>
  <c r="H23" i="2" s="1"/>
  <c r="I23" i="2" s="1"/>
  <c r="G22" i="2"/>
  <c r="H22" i="2" s="1"/>
  <c r="I22" i="2" s="1"/>
  <c r="G21" i="2"/>
  <c r="H21" i="2" s="1"/>
  <c r="I21" i="2" s="1"/>
  <c r="G20" i="2"/>
  <c r="H20" i="2" s="1"/>
  <c r="I20" i="2" s="1"/>
  <c r="G19" i="2"/>
  <c r="H19" i="2" s="1"/>
  <c r="I19" i="2" s="1"/>
  <c r="G18" i="2"/>
  <c r="H18" i="2" s="1"/>
  <c r="I18" i="2" s="1"/>
  <c r="G16" i="2"/>
  <c r="H16" i="2" s="1"/>
  <c r="I16" i="2" s="1"/>
  <c r="G15" i="2"/>
  <c r="H15" i="2" s="1"/>
  <c r="I15" i="2" s="1"/>
  <c r="G14" i="2"/>
  <c r="H14" i="2" s="1"/>
  <c r="I14" i="2" s="1"/>
  <c r="G13" i="2"/>
  <c r="H13" i="2" s="1"/>
  <c r="I13" i="2" s="1"/>
  <c r="G12" i="2"/>
  <c r="H12" i="2" s="1"/>
  <c r="I12" i="2" s="1"/>
  <c r="G11" i="2"/>
  <c r="H11" i="2" s="1"/>
  <c r="I11" i="2" s="1"/>
  <c r="G9" i="2"/>
  <c r="H9" i="2" s="1"/>
  <c r="I9" i="2" s="1"/>
  <c r="G8" i="2"/>
  <c r="H8" i="2" s="1"/>
  <c r="I8" i="2" s="1"/>
  <c r="G7" i="2"/>
  <c r="H7" i="2" s="1"/>
  <c r="I7" i="2" s="1"/>
  <c r="G145" i="2"/>
  <c r="H145" i="2" s="1"/>
  <c r="I145" i="2" s="1"/>
  <c r="G144" i="2"/>
  <c r="H144" i="2" s="1"/>
  <c r="I144" i="2" s="1"/>
  <c r="G143" i="2"/>
  <c r="H143" i="2" s="1"/>
  <c r="I143" i="2" s="1"/>
  <c r="G141" i="2"/>
  <c r="H141" i="2" s="1"/>
  <c r="I141" i="2" s="1"/>
  <c r="G140" i="2"/>
  <c r="H140" i="2" s="1"/>
  <c r="I140" i="2" s="1"/>
  <c r="G139" i="2"/>
  <c r="H139" i="2" s="1"/>
  <c r="I139" i="2" s="1"/>
  <c r="G138" i="2"/>
  <c r="H138" i="2" l="1"/>
  <c r="I138" i="2" s="1"/>
  <c r="G146" i="2"/>
  <c r="G134" i="2"/>
  <c r="G148" i="2" s="1"/>
</calcChain>
</file>

<file path=xl/sharedStrings.xml><?xml version="1.0" encoding="utf-8"?>
<sst xmlns="http://schemas.openxmlformats.org/spreadsheetml/2006/main" count="471" uniqueCount="289">
  <si>
    <t>A.1</t>
  </si>
  <si>
    <t>A.2</t>
  </si>
  <si>
    <t>A.3</t>
  </si>
  <si>
    <t>A.4</t>
  </si>
  <si>
    <t>Medewerker veldwerkzaamheden</t>
  </si>
  <si>
    <t>Minimale ervaring</t>
  </si>
  <si>
    <t>Minimale opleiding</t>
  </si>
  <si>
    <t>Functie</t>
  </si>
  <si>
    <t>2 jaar</t>
  </si>
  <si>
    <t>3 jaar</t>
  </si>
  <si>
    <t>LBO / MBO</t>
  </si>
  <si>
    <t>MBO / HBO</t>
  </si>
  <si>
    <t>HBO / WO</t>
  </si>
  <si>
    <t>Rechtsgeldige ondertekening Inschrijver:</t>
  </si>
  <si>
    <t xml:space="preserve">Bedrijfsnaam Inschrijver
</t>
  </si>
  <si>
    <t>Naam rechtsgeldige vertegenwoordiger</t>
  </si>
  <si>
    <t>Handtekening rechtsgeldige vertegenwoordiger</t>
  </si>
  <si>
    <t xml:space="preserve">Plaats, datum
</t>
  </si>
  <si>
    <t>Eenheid</t>
  </si>
  <si>
    <t>1. Historisch onderzoek (cf NEN 5725 en eisen Opdrachtgever)</t>
  </si>
  <si>
    <t>1.1</t>
  </si>
  <si>
    <t>stuk</t>
  </si>
  <si>
    <t>2.1</t>
  </si>
  <si>
    <t>2.2</t>
  </si>
  <si>
    <t>2.3</t>
  </si>
  <si>
    <t>2.4</t>
  </si>
  <si>
    <t>2.5</t>
  </si>
  <si>
    <t>2.6</t>
  </si>
  <si>
    <t>2.7</t>
  </si>
  <si>
    <t>2.8</t>
  </si>
  <si>
    <t>3.1</t>
  </si>
  <si>
    <t>3.2</t>
  </si>
  <si>
    <t>3.3</t>
  </si>
  <si>
    <t>3.4</t>
  </si>
  <si>
    <t>3.5</t>
  </si>
  <si>
    <t>3.6</t>
  </si>
  <si>
    <t>3.7</t>
  </si>
  <si>
    <t>3.8</t>
  </si>
  <si>
    <t>3.9</t>
  </si>
  <si>
    <t>3.10</t>
  </si>
  <si>
    <t>3.11</t>
  </si>
  <si>
    <t>3.12</t>
  </si>
  <si>
    <t>cm1</t>
  </si>
  <si>
    <t>3.15</t>
  </si>
  <si>
    <t>m1</t>
  </si>
  <si>
    <t>3.16</t>
  </si>
  <si>
    <t>3.17</t>
  </si>
  <si>
    <t>3.18</t>
  </si>
  <si>
    <t>3.19</t>
  </si>
  <si>
    <t>4.1</t>
  </si>
  <si>
    <t>4.2</t>
  </si>
  <si>
    <t>4.3</t>
  </si>
  <si>
    <t>4.4</t>
  </si>
  <si>
    <t>4.5</t>
  </si>
  <si>
    <t>4.6</t>
  </si>
  <si>
    <t>5.1</t>
  </si>
  <si>
    <t>5.2</t>
  </si>
  <si>
    <t>5.3</t>
  </si>
  <si>
    <t>5.4</t>
  </si>
  <si>
    <t>Verrekenprijzen meerkosten bij partijkeuring</t>
  </si>
  <si>
    <t>5.5</t>
  </si>
  <si>
    <t>5.6</t>
  </si>
  <si>
    <t>5.7</t>
  </si>
  <si>
    <t>5.8</t>
  </si>
  <si>
    <t>5.9</t>
  </si>
  <si>
    <t>5.10</t>
  </si>
  <si>
    <t>5.11</t>
  </si>
  <si>
    <t>5.12</t>
  </si>
  <si>
    <t>5.13</t>
  </si>
  <si>
    <t>PAK CROW 210</t>
  </si>
  <si>
    <t>5.14</t>
  </si>
  <si>
    <t>Malen asfalt</t>
  </si>
  <si>
    <t>6.1</t>
  </si>
  <si>
    <t>7.1</t>
  </si>
  <si>
    <t>Opstellen en indienen saneringsplan bij bevoegd gezag</t>
  </si>
  <si>
    <t>Nummer</t>
  </si>
  <si>
    <t>Fictieve inschrijvingssom medewerkers</t>
  </si>
  <si>
    <t>Fictieve inschrijvingssom onderzoekswerkzaamheden</t>
  </si>
  <si>
    <t xml:space="preserve">Inschrijver conformeert zich onvoorwaardelijk, door in te schrijven op de onderhavige Europese aanbesteding, </t>
  </si>
  <si>
    <t>VNG-plan ontwerpfase</t>
  </si>
  <si>
    <t>HVK'er/arbeidshygienist</t>
  </si>
  <si>
    <t>Organiseren en plaatsen wegbebakening</t>
  </si>
  <si>
    <t>dagdeel</t>
  </si>
  <si>
    <t>Partijkeuring V* bouwstof in toepassing, met: 
- 12 grepen aselect
- Samenstellingsonderzoek PAK, olie, PCB, ds (duplo)
- Uitloogonderzoek kolomtest LS 10 15 metalen 4 anionen (duplo)
* Uitloogonderzoek V-bouwstoffen ook kolomtest LS10/malen 4 mm</t>
  </si>
  <si>
    <t>A.5</t>
  </si>
  <si>
    <t>A.6</t>
  </si>
  <si>
    <t>A.7</t>
  </si>
  <si>
    <t>5.15</t>
  </si>
  <si>
    <t>5.16</t>
  </si>
  <si>
    <t>5.17</t>
  </si>
  <si>
    <t>5.18</t>
  </si>
  <si>
    <t>5.19</t>
  </si>
  <si>
    <t>5.20</t>
  </si>
  <si>
    <t>5.21</t>
  </si>
  <si>
    <t>5.22</t>
  </si>
  <si>
    <t>5.23</t>
  </si>
  <si>
    <t>5.24</t>
  </si>
  <si>
    <t>5.25</t>
  </si>
  <si>
    <t>5.26</t>
  </si>
  <si>
    <t>6.2</t>
  </si>
  <si>
    <t>6.3</t>
  </si>
  <si>
    <t>6.4</t>
  </si>
  <si>
    <t>6.5</t>
  </si>
  <si>
    <t>6.6</t>
  </si>
  <si>
    <t>6.7</t>
  </si>
  <si>
    <t>6.8</t>
  </si>
  <si>
    <t>6.9</t>
  </si>
  <si>
    <t>6.10</t>
  </si>
  <si>
    <t>6.11</t>
  </si>
  <si>
    <t>8.1</t>
  </si>
  <si>
    <t>7.2</t>
  </si>
  <si>
    <t>7.3</t>
  </si>
  <si>
    <t>7.4</t>
  </si>
  <si>
    <t>8.2</t>
  </si>
  <si>
    <t>MBO</t>
  </si>
  <si>
    <t>dag</t>
  </si>
  <si>
    <t>1.2</t>
  </si>
  <si>
    <t xml:space="preserve">KLIC melding </t>
  </si>
  <si>
    <t>6.12</t>
  </si>
  <si>
    <t>6.13</t>
  </si>
  <si>
    <t>6.14</t>
  </si>
  <si>
    <t>7.5</t>
  </si>
  <si>
    <t>Verrekenprijzen meerkosten bij partijkeuring bouwstoffen</t>
  </si>
  <si>
    <t xml:space="preserve">Indicatief samenstellingsonderzoek (uitloging versneld) incl. voorbehandeling puin </t>
  </si>
  <si>
    <t>8.4</t>
  </si>
  <si>
    <t>8.5</t>
  </si>
  <si>
    <t>3.13</t>
  </si>
  <si>
    <t>3.14</t>
  </si>
  <si>
    <t>Adviseur (controle rapportage VO/BUS, NO bodem/asbest, opstellen en indienen saneringsplan)</t>
  </si>
  <si>
    <t>1.3</t>
  </si>
  <si>
    <t>Opstellen boorplan</t>
  </si>
  <si>
    <t>Bemonstering vanaf de walkant tot 1,0 m slib, prijs/vak (incl. analyse en rapportage)</t>
  </si>
  <si>
    <t>Bemonstering vanaf een boot tot 1,0 m slib, prijs/vak (incl. analyse en rapportage)</t>
  </si>
  <si>
    <t>Dossieronderzoek per locatie (niet geclusterd) inclusief terreinonderzoek en projectvoorstel</t>
  </si>
  <si>
    <t>2.9</t>
  </si>
  <si>
    <t>2.10</t>
  </si>
  <si>
    <t>2.11</t>
  </si>
  <si>
    <t>2.12</t>
  </si>
  <si>
    <t>2.13</t>
  </si>
  <si>
    <t>2.14</t>
  </si>
  <si>
    <t>2.15</t>
  </si>
  <si>
    <t>2.16</t>
  </si>
  <si>
    <t>2.17</t>
  </si>
  <si>
    <t>Bemonstering extra slib per 0,5 m</t>
  </si>
  <si>
    <t>Bemonsteren vaste waterbodem</t>
  </si>
  <si>
    <t>opstartkosten veldwerk</t>
  </si>
  <si>
    <t>3.20</t>
  </si>
  <si>
    <t>3.21</t>
  </si>
  <si>
    <t>3.22</t>
  </si>
  <si>
    <t>3.23</t>
  </si>
  <si>
    <t>extra inzet deco unit incl. af- en aanvoer</t>
  </si>
  <si>
    <t>5.27</t>
  </si>
  <si>
    <t>Monsterneming en analyse van asbest in waterbodem en bagger-specie volgens NEN5707</t>
  </si>
  <si>
    <t>Waterbodempakket A (regionale wateren)  incl. chloride</t>
  </si>
  <si>
    <t>2c. Verkennend waterbodemonderzoek (cf NEN 5720, onverdacht, normale onderzoeksinspanning), compleet</t>
  </si>
  <si>
    <t>7. Spoedtoeslag analyses</t>
  </si>
  <si>
    <t>8.6</t>
  </si>
  <si>
    <t>8.7</t>
  </si>
  <si>
    <t>8.8</t>
  </si>
  <si>
    <t>8.9</t>
  </si>
  <si>
    <t>8.10</t>
  </si>
  <si>
    <t>8.11</t>
  </si>
  <si>
    <t>8.12</t>
  </si>
  <si>
    <t>9. Melding art. 39b Wbb (melding BUS) incl. te melden afwijkingen bevoegd gezag en melding art. 28 Wbb (indienen saneringsplan)</t>
  </si>
  <si>
    <t>9.1</t>
  </si>
  <si>
    <t>9.2</t>
  </si>
  <si>
    <r>
      <t>Medewerker projectleiding</t>
    </r>
    <r>
      <rPr>
        <sz val="9"/>
        <color indexed="8"/>
        <rFont val="Verdana"/>
        <family val="2"/>
      </rPr>
      <t xml:space="preserve"> (opstellen HO, aansturen veldwerkbegeleiding, opstellen rapportage VO, opstellen en indienen BUS, inzetten en toetsen monsters, rapportages omrekenen naar nieuwe OW)</t>
    </r>
  </si>
  <si>
    <t>Opstellen en indienen BUS melding en evaluatie (+startmelding+tussentijdse melding)</t>
  </si>
  <si>
    <t>Opstellen en indienen evaluatie sanering bij bevoegd gezag</t>
  </si>
  <si>
    <t>Omrekenen oude resultaten naar huidige regelgeving per analyse</t>
  </si>
  <si>
    <t>Fictieve afname x tarief</t>
  </si>
  <si>
    <t>Uurtarief</t>
  </si>
  <si>
    <t>Veldploeg (twee personen)</t>
  </si>
  <si>
    <t>Indexering 1ste verlenging</t>
  </si>
  <si>
    <t>Fictieve afname</t>
  </si>
  <si>
    <t>Tarieven all-in medewerkers</t>
  </si>
  <si>
    <t>Milieukundige begeleider</t>
  </si>
  <si>
    <t>Tekenaar</t>
  </si>
  <si>
    <t>Tarieven onderzoekswerkzaamheden</t>
  </si>
  <si>
    <t>Prijzen in te vullen door inschrijver:</t>
  </si>
  <si>
    <t>Tarief</t>
  </si>
  <si>
    <t>Oppervlakte locatie tot 500 m2</t>
  </si>
  <si>
    <t>Oppervlakte locatie van 500 tot 1.500 m2</t>
  </si>
  <si>
    <t>Oppervlakte locatie van 1.500 tot 4.000 m2</t>
  </si>
  <si>
    <t>Oppervlakte locatie van 4.000 tot 5.000 m2</t>
  </si>
  <si>
    <t>Oppervlakte locatie van 5.000 tot 7.000 m2</t>
  </si>
  <si>
    <t>Oppervlakte locatie van 7.000 tot 10.000 m2</t>
  </si>
  <si>
    <t>Puntbronlocatie (&lt; 100 m2)</t>
  </si>
  <si>
    <t>Boring 0,5 m -maaiveld (+ monsterneming geroerd of ongeroerd)</t>
  </si>
  <si>
    <t>Boring 1,0 m -maaiveld (+ monsterneming geroerd of ongeroerd)</t>
  </si>
  <si>
    <t>Boring 1,5 m -maaiveld (+ monsterneming geroerd of ongeroerd)</t>
  </si>
  <si>
    <t>Boring 2,0 m -maaiveld (+ monsterneming geroerd of ongeroerd)</t>
  </si>
  <si>
    <t>Boring 2,5 m -maaiveld (+ monsterneming geroerd of ongeroerd)</t>
  </si>
  <si>
    <t>Boring 3,0 m -maaiveld (+ monsterneming geroerd of ongeroerd)</t>
  </si>
  <si>
    <t>Boring tot grotere diepte per meter</t>
  </si>
  <si>
    <t>Boring met peilbuis (snijdend) tot max. 3,0 m-mv</t>
  </si>
  <si>
    <t>Boring met peilbuis (volgens NEN 5740) tot max. 3,0 m-mv</t>
  </si>
  <si>
    <t>Boring met peilbuis dieper dan 3,0 m-mv per meter</t>
  </si>
  <si>
    <t>(Her)bemonsteren peilbuis (inclusief veldfiltratie, pH, EC en troebelheidsmeting)</t>
  </si>
  <si>
    <t>Gebruik ramguts (na akkoord opdrachtgever)</t>
  </si>
  <si>
    <t>Proefgat 30 x 30 x 50 NEN5707 en doorboren tot 2 m Ø12 cm</t>
  </si>
  <si>
    <t>Straatpot</t>
  </si>
  <si>
    <t>Opstartkosten asfalt- en betonboring</t>
  </si>
  <si>
    <t>OCB's</t>
  </si>
  <si>
    <t>Cl (chloride)</t>
  </si>
  <si>
    <t>VOCl</t>
  </si>
  <si>
    <t>Chloorfenolen</t>
  </si>
  <si>
    <t>Chloorbenzenen</t>
  </si>
  <si>
    <t>PAK (10 VROM)</t>
  </si>
  <si>
    <t>Cyanide-totaal</t>
  </si>
  <si>
    <t>9 metalen inclusief ontsluiting</t>
  </si>
  <si>
    <t>1 metaal inclusief ontsluiting</t>
  </si>
  <si>
    <t>Asbestanalyse grond (NEN 5707)</t>
  </si>
  <si>
    <t>Asbestanalyse plaatmateriaal (lichtmicroscopie)</t>
  </si>
  <si>
    <t>Asbest verzamelmonster plaatmaterialen (lichtmicroscopie)</t>
  </si>
  <si>
    <t>Asbestanalyse in steenachtig materiaal NEN5897 (waaronder puin)</t>
  </si>
  <si>
    <t>PFAS</t>
  </si>
  <si>
    <t>NEN 5740 pakket</t>
  </si>
  <si>
    <t>Cl</t>
  </si>
  <si>
    <t>Lozingenpakket (CZV, N-kjeldahl, As, Fe, Mn, P, Cl, SO4)</t>
  </si>
  <si>
    <t>Olie, BTEXN, olie-vluchtig C6-C10</t>
  </si>
  <si>
    <t>Olie, BTEXN, olie-vluchtig C6-C10, MTBE, ETBE</t>
  </si>
  <si>
    <t>Zwevend stof afvalwater</t>
  </si>
  <si>
    <t>1 metaal</t>
  </si>
  <si>
    <t>9 metalen</t>
  </si>
  <si>
    <t>Spoedtoeslag super overnight (voor 7u geleverd)</t>
  </si>
  <si>
    <t>Spoedtoeslag overnight (voor 10u geleverd)</t>
  </si>
  <si>
    <t>Spoedtoeslag 24u</t>
  </si>
  <si>
    <t>Spoedtoeslag 48u</t>
  </si>
  <si>
    <t>Spoedtoeslag 72u</t>
  </si>
  <si>
    <t>Extra OCB's in duplo grond</t>
  </si>
  <si>
    <t>Extra kolomproef LS1/LS10 (enkelvoud) + eluaatanalyse grond</t>
  </si>
  <si>
    <t>Extra monsterneming en analyse asbest bouwstof (duplo)</t>
  </si>
  <si>
    <t>Extra analyse BTEXN bouwstof (duplo)</t>
  </si>
  <si>
    <t>Extra fenolindex bouwstof (duplo)</t>
  </si>
  <si>
    <t>Proefsleuf 30 x 200 NEN5897 en NEN5707 machinaal tot 0,5 m-mv</t>
  </si>
  <si>
    <t>Proefsleuf 30 x 200 NEN5897 en NEN5707 machinaal tot 1,0 m-mv</t>
  </si>
  <si>
    <t>Proefsleuf 30 x 200 NEN5897 en NEN5707 machinaal tot 1,5 m-mv</t>
  </si>
  <si>
    <t>Proefsleuf 30 x 200 NEN5897 en NEN5707 machinaal tot 2,0 m-mv</t>
  </si>
  <si>
    <t>4. Verrekenprijzen asfalt- betononderzoek</t>
  </si>
  <si>
    <t>per onderzoek</t>
  </si>
  <si>
    <t>Waterbodempakket C2 (waterbodem zoet oppervlaktewater (RWS)) incl. cl.</t>
  </si>
  <si>
    <t>Waterbodempakket C1 (waterbodem zoet oppervlaktewater (RWS)) incl. cl.</t>
  </si>
  <si>
    <t>PAK (10 VROM) incl voorbehandeling en eventueel centrifuge</t>
  </si>
  <si>
    <t>percentage</t>
  </si>
  <si>
    <t>Bij definitief maken even op de paginaindeling letten</t>
  </si>
  <si>
    <t>Indexering 2de verlenging</t>
  </si>
  <si>
    <t>Maaiveldinspectie asbest NEN5707</t>
  </si>
  <si>
    <t>1000 m2</t>
  </si>
  <si>
    <t>Indicatieve keuring conform 'Monsterneming en analyse voor indicatieve keuring'paragraaf 6.2.3 BRL 9335-1, inclusief briefrapport tbv samenvoegen deelpartijen max 100 ton</t>
  </si>
  <si>
    <t>Indicatieve keuring als in 8.1, meerprijs per 100 ton extra (max 500 ton)</t>
  </si>
  <si>
    <t>NEN 5740 pakket incl. antimoon en vanadium</t>
  </si>
  <si>
    <t>NEN 5740 pakket + OCB's</t>
  </si>
  <si>
    <t>Olie + BTEXN</t>
  </si>
  <si>
    <t>Olie</t>
  </si>
  <si>
    <t>BTEXN</t>
  </si>
  <si>
    <r>
      <t>Fictieve Totale  Inschrijvingssom (exclusief btw)</t>
    </r>
    <r>
      <rPr>
        <b/>
        <sz val="11"/>
        <color theme="9" tint="-0.249977111117893"/>
        <rFont val="Verdana"/>
        <family val="2"/>
      </rPr>
      <t xml:space="preserve"> </t>
    </r>
  </si>
  <si>
    <t>8. Partijkeuringen cf protocol 1001 SIKB (all-in), analyses conform nummer 5</t>
  </si>
  <si>
    <t>2a. Verkennend bodemonderzoek (cf NEN 5740, onverdacht); voorbereiding, interpretatie resultaten en rapportage all-in</t>
  </si>
  <si>
    <t>2b. Verkennend bodemonderzoek (cf NEN 5740, verdacht VED-HE); voorbereiding, interpretatie resultaten en rapportage all-in</t>
  </si>
  <si>
    <t>3. Verrekenprijzen veldwerk landbodem (all-in, dus ook indien van toepassing opnemen en aanbrengen verharding)</t>
  </si>
  <si>
    <t>Beton-/asfaltboring incl beschrijving constructieopbouw indien van toepassing</t>
  </si>
  <si>
    <t>Beton-/asfaltboring 35 cm incl beschrijving constructieopbouw indien van toepassing</t>
  </si>
  <si>
    <t>PAK-marker incl bepaling constructieopbouw, incl foto, incl beschrijving constructieopbouw indien van toepassing</t>
  </si>
  <si>
    <t>3.24</t>
  </si>
  <si>
    <t>extra inzet boot incl. af- en aanvoer</t>
  </si>
  <si>
    <t>extra inzet minikraan tbv asbestonderzoek incl machinist, aan- en afvoer</t>
  </si>
  <si>
    <t>8.13</t>
  </si>
  <si>
    <t>8.14</t>
  </si>
  <si>
    <t>Extra monsterneming en analyse asbest grond, volgens methode I</t>
  </si>
  <si>
    <t>Extra monsterneming en analyse asbest grond, volgens methode II</t>
  </si>
  <si>
    <t>Extra monsterneming en analyse asbest grond, volgens  methode III. Kraan verrekenen volgen 3.21 indien noodzakelijk</t>
  </si>
  <si>
    <t>Zeefkromme 2, 20, 63, 250, 2000 µm obv ds conform RAW</t>
  </si>
  <si>
    <t>A.8</t>
  </si>
  <si>
    <t>MVK'er</t>
  </si>
  <si>
    <t>SCG-kromme, zand voor zandbed standaard 2020 RAW</t>
  </si>
  <si>
    <t>9.3</t>
  </si>
  <si>
    <t>9.4</t>
  </si>
  <si>
    <t>5. Verrekenprijzen chemische analyses (AS3000) grond/bagger (incl. relevante parameters als o.s./lutum/d.s., interpretatie en rapportage)</t>
  </si>
  <si>
    <t>Partijkeuring NV bouwstof in toepassing, met: 
- 12 grepen aselect
- Samenstellingsonderzoek PAK, olie, PCB, ds (duplo)
- Uitloogonderzoek kolomtest LS 10 15 metalen 4 anionen (duplo)</t>
  </si>
  <si>
    <t>6. Verrekenprijzen chemische analyses (AS3000) Grondwater (incl. relevante voorbehandeling, interpretatie en rapportage)</t>
  </si>
  <si>
    <t xml:space="preserve">Europese Aanbesteding milieukundige Dienstverlening
Gemeente Aalsmeer Amstelveen I&amp;A-nummer: I&amp;A_2022_0044                  </t>
  </si>
  <si>
    <t xml:space="preserve">aan alle eisen en voorwaarden gesteld in de Offerteaanvraag met kenmerk I&amp;A-nummer:  I&amp;A_2022_0044  </t>
  </si>
  <si>
    <t>Negatieve bedragen en bedragen van 0,00 euro mogen niet worden opgegeven op straffe van ongeldigheid en terzijdelegging van uw inschrijving. Zie tevens paragraaf 2.20 van de Offerteaanvraag, betreft ongeldigheid bij Strategisch inschrijven/ manipulatieve Inschrijving.</t>
  </si>
  <si>
    <t>8.3b</t>
  </si>
  <si>
    <t>8.3a</t>
  </si>
  <si>
    <t>Partijkeuring grond maximaal 5,0 meter hoog</t>
  </si>
  <si>
    <t>Partijkeuring grond maximaal 5,0 meter diep</t>
  </si>
  <si>
    <t>Invulbijlage 2a: Prijsformulier perceel 1 (herzien)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</si>
</sst>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_-&quot;€&quot;\ * #,##0.00_-;_-&quot;€&quot;\ * #,##0.00\-;_-&quot;€&quot;\ * &quot;-&quot;??_-;_-@_-"/>
  </numFmts>
  <fonts count="27" x14ac:knownFonts="1">
    <font>
      <sz val="10"/>
      <name val="Arial"/>
    </font>
    <font>
      <sz val="9"/>
      <color theme="1"/>
      <name val="Verdana"/>
      <family val="2"/>
    </font>
    <font>
      <sz val="9"/>
      <color theme="1"/>
      <name val="Verdana"/>
      <family val="2"/>
    </font>
    <font>
      <sz val="9"/>
      <color theme="1"/>
      <name val="Verdana"/>
      <family val="2"/>
    </font>
    <font>
      <sz val="10"/>
      <name val="Arial"/>
      <family val="2"/>
    </font>
    <font>
      <sz val="8"/>
      <name val="Verdana"/>
      <family val="2"/>
    </font>
    <font>
      <b/>
      <sz val="9"/>
      <color indexed="8"/>
      <name val="Verdana"/>
      <family val="2"/>
    </font>
    <font>
      <sz val="9"/>
      <color indexed="8"/>
      <name val="Verdana"/>
      <family val="2"/>
    </font>
    <font>
      <sz val="9"/>
      <name val="Verdana"/>
      <family val="2"/>
    </font>
    <font>
      <b/>
      <sz val="16"/>
      <color indexed="8"/>
      <name val="Verdana"/>
      <family val="2"/>
    </font>
    <font>
      <b/>
      <sz val="12"/>
      <name val="Verdana"/>
      <family val="2"/>
    </font>
    <font>
      <sz val="10"/>
      <name val="Verdana"/>
      <family val="2"/>
    </font>
    <font>
      <sz val="12"/>
      <name val="Verdana"/>
      <family val="2"/>
    </font>
    <font>
      <sz val="9"/>
      <color theme="1"/>
      <name val="Verdana"/>
      <family val="2"/>
    </font>
    <font>
      <sz val="10"/>
      <color rgb="FFFF0000"/>
      <name val="Verdana"/>
      <family val="2"/>
    </font>
    <font>
      <b/>
      <sz val="10"/>
      <color theme="1"/>
      <name val="Verdana"/>
      <family val="2"/>
    </font>
    <font>
      <sz val="10"/>
      <color theme="1"/>
      <name val="Verdana"/>
      <family val="2"/>
    </font>
    <font>
      <strike/>
      <sz val="8"/>
      <name val="Verdana"/>
      <family val="2"/>
    </font>
    <font>
      <i/>
      <u/>
      <sz val="9"/>
      <name val="Verdana"/>
      <family val="2"/>
    </font>
    <font>
      <b/>
      <sz val="10"/>
      <name val="Verdana"/>
      <family val="2"/>
    </font>
    <font>
      <b/>
      <sz val="10"/>
      <color rgb="FFFF0000"/>
      <name val="Verdana"/>
      <family val="2"/>
    </font>
    <font>
      <sz val="8"/>
      <color rgb="FFFF0000"/>
      <name val="Verdana"/>
      <family val="2"/>
    </font>
    <font>
      <sz val="8"/>
      <color rgb="FFFFC000"/>
      <name val="Verdana"/>
      <family val="2"/>
    </font>
    <font>
      <sz val="12"/>
      <color theme="1"/>
      <name val="Calibri"/>
      <family val="2"/>
      <scheme val="minor"/>
    </font>
    <font>
      <b/>
      <sz val="11"/>
      <name val="Verdana"/>
      <family val="2"/>
    </font>
    <font>
      <b/>
      <sz val="11"/>
      <color theme="9" tint="-0.249977111117893"/>
      <name val="Verdana"/>
      <family val="2"/>
    </font>
    <font>
      <sz val="12"/>
      <color theme="9" tint="-0.249977111117893"/>
      <name val="Verdana"/>
      <family val="2"/>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CFFCC"/>
        <bgColor indexed="64"/>
      </patternFill>
    </fill>
    <fill>
      <patternFill patternType="solid">
        <fgColor rgb="FFFFFFFF"/>
        <bgColor rgb="FF000000"/>
      </patternFill>
    </fill>
  </fills>
  <borders count="9">
    <border>
      <left/>
      <right/>
      <top/>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5">
    <xf numFmtId="0" fontId="0" fillId="0" borderId="0"/>
    <xf numFmtId="164" fontId="4" fillId="0" borderId="0" applyFont="0" applyFill="0" applyBorder="0" applyAlignment="0" applyProtection="0"/>
    <xf numFmtId="164" fontId="4" fillId="0" borderId="0" applyFont="0" applyFill="0" applyBorder="0" applyAlignment="0" applyProtection="0"/>
    <xf numFmtId="0" fontId="13" fillId="0" borderId="0"/>
    <xf numFmtId="0" fontId="23" fillId="0" borderId="0"/>
  </cellStyleXfs>
  <cellXfs count="111">
    <xf numFmtId="0" fontId="0" fillId="0" borderId="0" xfId="0"/>
    <xf numFmtId="0" fontId="5" fillId="0" borderId="0" xfId="0" applyFont="1" applyAlignment="1">
      <alignment vertical="center"/>
    </xf>
    <xf numFmtId="0" fontId="0" fillId="0" borderId="0" xfId="0" applyAlignment="1">
      <alignment vertical="center"/>
    </xf>
    <xf numFmtId="0" fontId="12" fillId="2" borderId="0" xfId="0" applyFont="1" applyFill="1"/>
    <xf numFmtId="0" fontId="12" fillId="2" borderId="0" xfId="0" applyFont="1" applyFill="1" applyAlignment="1">
      <alignment wrapText="1"/>
    </xf>
    <xf numFmtId="0" fontId="14" fillId="2" borderId="0" xfId="3" applyNumberFormat="1" applyFont="1" applyFill="1" applyAlignment="1">
      <alignment vertical="top" wrapText="1"/>
    </xf>
    <xf numFmtId="0" fontId="15" fillId="2" borderId="1" xfId="0" applyFont="1" applyFill="1" applyBorder="1" applyAlignment="1">
      <alignment horizontal="left"/>
    </xf>
    <xf numFmtId="0" fontId="17" fillId="0" borderId="0" xfId="0" applyFont="1" applyAlignment="1">
      <alignment vertical="center"/>
    </xf>
    <xf numFmtId="0" fontId="11" fillId="2" borderId="0" xfId="0" applyFont="1" applyFill="1" applyAlignment="1">
      <alignment wrapText="1"/>
    </xf>
    <xf numFmtId="0" fontId="8" fillId="0" borderId="6" xfId="0" applyFont="1" applyFill="1" applyBorder="1" applyAlignment="1">
      <alignment vertical="center" wrapText="1"/>
    </xf>
    <xf numFmtId="0" fontId="7" fillId="0" borderId="6" xfId="0" applyFont="1" applyFill="1" applyBorder="1" applyAlignment="1">
      <alignment horizontal="center" vertical="center" wrapText="1"/>
    </xf>
    <xf numFmtId="164" fontId="7" fillId="0" borderId="6" xfId="2" applyFont="1" applyFill="1" applyBorder="1" applyAlignment="1">
      <alignment horizontal="center" vertical="center" wrapText="1"/>
    </xf>
    <xf numFmtId="0" fontId="7" fillId="0" borderId="6" xfId="0" applyFont="1" applyFill="1" applyBorder="1" applyAlignment="1">
      <alignment vertical="center" wrapText="1"/>
    </xf>
    <xf numFmtId="0" fontId="7" fillId="0" borderId="0" xfId="0" applyFont="1" applyBorder="1" applyAlignment="1">
      <alignment vertical="center" wrapText="1"/>
    </xf>
    <xf numFmtId="0" fontId="8" fillId="0" borderId="6" xfId="0" applyFont="1" applyFill="1" applyBorder="1" applyAlignment="1">
      <alignment horizontal="center" vertical="center"/>
    </xf>
    <xf numFmtId="164" fontId="8" fillId="0" borderId="6" xfId="0" applyNumberFormat="1" applyFont="1" applyFill="1" applyBorder="1" applyAlignment="1" applyProtection="1">
      <alignment vertical="center"/>
      <protection locked="0"/>
    </xf>
    <xf numFmtId="164" fontId="8" fillId="0" borderId="6" xfId="0" applyNumberFormat="1" applyFont="1" applyFill="1" applyBorder="1" applyAlignment="1">
      <alignment vertical="center"/>
    </xf>
    <xf numFmtId="164" fontId="6" fillId="0" borderId="5" xfId="2" applyFont="1" applyFill="1" applyBorder="1" applyAlignment="1">
      <alignment horizontal="center" vertical="center" wrapText="1"/>
    </xf>
    <xf numFmtId="164" fontId="7" fillId="0" borderId="7" xfId="2" applyFont="1" applyFill="1" applyBorder="1" applyAlignment="1">
      <alignment horizontal="center" vertical="center" wrapText="1"/>
    </xf>
    <xf numFmtId="0" fontId="21" fillId="0" borderId="0" xfId="0" applyFont="1" applyAlignment="1">
      <alignment vertical="center"/>
    </xf>
    <xf numFmtId="0" fontId="22" fillId="0" borderId="0" xfId="0" applyFont="1" applyAlignment="1">
      <alignment vertical="center"/>
    </xf>
    <xf numFmtId="0" fontId="13" fillId="0" borderId="6" xfId="0" applyFont="1" applyFill="1" applyBorder="1" applyAlignment="1">
      <alignment vertical="center" wrapText="1"/>
    </xf>
    <xf numFmtId="0" fontId="13"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44" fontId="11" fillId="4" borderId="6" xfId="0" applyNumberFormat="1" applyFont="1" applyFill="1" applyBorder="1" applyAlignment="1">
      <alignment vertical="center"/>
    </xf>
    <xf numFmtId="0" fontId="5" fillId="2" borderId="0" xfId="0" applyFont="1" applyFill="1" applyAlignment="1">
      <alignment vertical="center"/>
    </xf>
    <xf numFmtId="0" fontId="14" fillId="2" borderId="0" xfId="3" applyNumberFormat="1" applyFont="1" applyFill="1" applyAlignment="1">
      <alignment horizontal="left" vertical="top" wrapText="1"/>
    </xf>
    <xf numFmtId="0" fontId="19" fillId="3" borderId="6" xfId="0" applyFont="1" applyFill="1" applyBorder="1" applyAlignment="1">
      <alignment vertical="top" wrapText="1"/>
    </xf>
    <xf numFmtId="0" fontId="2" fillId="0" borderId="6" xfId="0" applyFont="1" applyFill="1" applyBorder="1" applyAlignment="1">
      <alignment vertical="center" wrapText="1"/>
    </xf>
    <xf numFmtId="0" fontId="8" fillId="0" borderId="0" xfId="0" applyFont="1" applyAlignment="1">
      <alignment vertical="top"/>
    </xf>
    <xf numFmtId="0" fontId="12" fillId="2" borderId="0" xfId="0" applyFont="1" applyFill="1" applyAlignment="1">
      <alignment vertical="top"/>
    </xf>
    <xf numFmtId="0" fontId="15" fillId="2" borderId="1" xfId="0" applyFont="1" applyFill="1" applyBorder="1" applyAlignment="1">
      <alignment vertical="top"/>
    </xf>
    <xf numFmtId="0" fontId="5" fillId="0" borderId="0" xfId="0" applyFont="1" applyAlignment="1">
      <alignment vertical="top"/>
    </xf>
    <xf numFmtId="44" fontId="24" fillId="5" borderId="5" xfId="0" applyNumberFormat="1" applyFont="1" applyFill="1" applyBorder="1" applyAlignment="1">
      <alignment vertical="center"/>
    </xf>
    <xf numFmtId="44" fontId="8" fillId="4" borderId="6" xfId="0" applyNumberFormat="1" applyFont="1" applyFill="1" applyBorder="1" applyAlignment="1">
      <alignment vertical="center"/>
    </xf>
    <xf numFmtId="164" fontId="6" fillId="0" borderId="6" xfId="2" applyFont="1" applyFill="1" applyBorder="1" applyAlignment="1">
      <alignment horizontal="center" vertical="center" wrapText="1"/>
    </xf>
    <xf numFmtId="44" fontId="24" fillId="5" borderId="0" xfId="0" applyNumberFormat="1" applyFont="1" applyFill="1" applyBorder="1" applyAlignment="1">
      <alignment vertical="center"/>
    </xf>
    <xf numFmtId="164" fontId="6" fillId="0" borderId="3" xfId="2" applyFont="1" applyFill="1" applyBorder="1" applyAlignment="1">
      <alignment horizontal="center" vertical="center" wrapText="1"/>
    </xf>
    <xf numFmtId="0" fontId="8" fillId="0" borderId="6" xfId="0" applyFont="1" applyFill="1" applyBorder="1" applyAlignment="1">
      <alignment horizontal="left" vertical="center" wrapText="1"/>
    </xf>
    <xf numFmtId="0" fontId="24" fillId="5" borderId="0" xfId="0" applyFont="1" applyFill="1" applyBorder="1" applyAlignment="1">
      <alignment horizontal="right" vertical="center"/>
    </xf>
    <xf numFmtId="0" fontId="12" fillId="2" borderId="0" xfId="0" applyFont="1" applyFill="1" applyBorder="1"/>
    <xf numFmtId="0" fontId="21" fillId="0" borderId="0" xfId="0" applyFont="1" applyAlignment="1">
      <alignment horizontal="left" vertical="top" wrapText="1"/>
    </xf>
    <xf numFmtId="44" fontId="25" fillId="5" borderId="0" xfId="0" applyNumberFormat="1" applyFont="1" applyFill="1" applyBorder="1" applyAlignment="1">
      <alignment vertical="center"/>
    </xf>
    <xf numFmtId="0" fontId="19" fillId="0" borderId="6" xfId="0" applyFont="1" applyFill="1" applyBorder="1" applyAlignment="1">
      <alignment vertical="top" wrapText="1"/>
    </xf>
    <xf numFmtId="0" fontId="6" fillId="0" borderId="0" xfId="0" applyFont="1" applyFill="1" applyBorder="1" applyAlignment="1">
      <alignment horizontal="right" vertical="center" wrapText="1"/>
    </xf>
    <xf numFmtId="164" fontId="6" fillId="0" borderId="0" xfId="2" applyFont="1" applyFill="1" applyBorder="1" applyAlignment="1">
      <alignment horizontal="center" vertical="center" wrapText="1"/>
    </xf>
    <xf numFmtId="44" fontId="11" fillId="3" borderId="6" xfId="0" applyNumberFormat="1" applyFont="1" applyFill="1" applyBorder="1" applyAlignment="1">
      <alignment vertical="center"/>
    </xf>
    <xf numFmtId="0" fontId="19" fillId="3" borderId="6" xfId="0" applyFont="1" applyFill="1" applyBorder="1" applyAlignment="1">
      <alignment vertical="center" wrapText="1"/>
    </xf>
    <xf numFmtId="0" fontId="19" fillId="3" borderId="6" xfId="0" applyFont="1" applyFill="1" applyBorder="1" applyAlignment="1">
      <alignment horizontal="left" vertical="center" wrapText="1"/>
    </xf>
    <xf numFmtId="0" fontId="20" fillId="4" borderId="6" xfId="0" applyFont="1" applyFill="1" applyBorder="1" applyAlignment="1">
      <alignment horizontal="left" vertical="center" wrapText="1"/>
    </xf>
    <xf numFmtId="0" fontId="7" fillId="0" borderId="6" xfId="0" applyFont="1" applyFill="1" applyBorder="1" applyAlignment="1">
      <alignment horizontal="center" vertical="center"/>
    </xf>
    <xf numFmtId="3" fontId="7" fillId="0" borderId="6" xfId="0" applyNumberFormat="1"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11" fillId="2" borderId="0" xfId="0" applyFont="1" applyFill="1" applyAlignment="1">
      <alignment vertical="center"/>
    </xf>
    <xf numFmtId="0" fontId="11" fillId="2" borderId="0" xfId="0" applyFont="1" applyFill="1" applyAlignment="1">
      <alignment vertical="center" wrapText="1"/>
    </xf>
    <xf numFmtId="44" fontId="11" fillId="2" borderId="0" xfId="0" applyNumberFormat="1" applyFont="1" applyFill="1" applyAlignment="1">
      <alignment vertical="center"/>
    </xf>
    <xf numFmtId="0" fontId="12" fillId="2" borderId="0" xfId="0" applyFont="1" applyFill="1" applyAlignment="1">
      <alignment vertical="center"/>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26" fillId="0" borderId="0" xfId="0" applyFont="1" applyAlignment="1">
      <alignment vertical="center"/>
    </xf>
    <xf numFmtId="0" fontId="11" fillId="2" borderId="0" xfId="3" applyFont="1" applyFill="1"/>
    <xf numFmtId="0" fontId="19" fillId="2" borderId="0" xfId="0" applyFont="1" applyFill="1" applyAlignment="1">
      <alignment vertical="top"/>
    </xf>
    <xf numFmtId="0" fontId="11" fillId="2" borderId="0" xfId="3" applyNumberFormat="1" applyFont="1" applyFill="1" applyAlignment="1">
      <alignment vertical="top" wrapText="1"/>
    </xf>
    <xf numFmtId="0" fontId="19" fillId="2" borderId="0" xfId="3" applyFont="1" applyFill="1" applyAlignment="1">
      <alignment vertical="top"/>
    </xf>
    <xf numFmtId="0" fontId="11" fillId="2" borderId="0" xfId="3" applyFont="1" applyFill="1" applyAlignment="1">
      <alignment vertical="top"/>
    </xf>
    <xf numFmtId="164" fontId="8" fillId="0" borderId="6" xfId="2" applyFont="1" applyFill="1" applyBorder="1" applyAlignment="1">
      <alignment horizontal="center" vertical="center" wrapText="1"/>
    </xf>
    <xf numFmtId="0" fontId="16" fillId="2" borderId="2" xfId="0" applyFont="1" applyFill="1" applyBorder="1" applyAlignment="1">
      <alignment vertical="top"/>
    </xf>
    <xf numFmtId="0" fontId="16" fillId="2" borderId="3" xfId="0" applyFont="1" applyFill="1" applyBorder="1" applyAlignment="1">
      <alignment vertical="top"/>
    </xf>
    <xf numFmtId="0" fontId="16" fillId="2" borderId="2" xfId="3" applyFont="1" applyFill="1" applyBorder="1" applyAlignment="1">
      <alignment horizontal="center" vertical="top"/>
    </xf>
    <xf numFmtId="0" fontId="16" fillId="2" borderId="4" xfId="3" applyFont="1" applyFill="1" applyBorder="1" applyAlignment="1">
      <alignment horizontal="center" vertical="top"/>
    </xf>
    <xf numFmtId="0" fontId="16" fillId="2" borderId="3" xfId="3" applyFont="1" applyFill="1" applyBorder="1" applyAlignment="1">
      <alignment horizontal="center" vertical="top"/>
    </xf>
    <xf numFmtId="0" fontId="16" fillId="2" borderId="2" xfId="0" applyFont="1" applyFill="1" applyBorder="1" applyAlignment="1">
      <alignment vertical="top" wrapText="1"/>
    </xf>
    <xf numFmtId="0" fontId="16" fillId="2" borderId="3" xfId="0" applyFont="1" applyFill="1" applyBorder="1" applyAlignment="1">
      <alignment vertical="top" wrapText="1"/>
    </xf>
    <xf numFmtId="0" fontId="24" fillId="5" borderId="2" xfId="0" applyFont="1" applyFill="1" applyBorder="1" applyAlignment="1">
      <alignment horizontal="right" vertical="center"/>
    </xf>
    <xf numFmtId="0" fontId="24" fillId="5" borderId="4" xfId="0" applyFont="1" applyFill="1" applyBorder="1" applyAlignment="1">
      <alignment horizontal="right" vertical="center"/>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6" fillId="0" borderId="2" xfId="0" applyFont="1" applyFill="1" applyBorder="1" applyAlignment="1">
      <alignment horizontal="right" vertical="center" wrapText="1"/>
    </xf>
    <xf numFmtId="0" fontId="6" fillId="0" borderId="4" xfId="0" applyFont="1" applyFill="1" applyBorder="1" applyAlignment="1">
      <alignment horizontal="right" vertical="center" wrapText="1"/>
    </xf>
    <xf numFmtId="0" fontId="18" fillId="0" borderId="6" xfId="0" applyFont="1" applyFill="1" applyBorder="1" applyAlignment="1">
      <alignment horizontal="left" vertical="center"/>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49" fontId="8" fillId="0" borderId="2" xfId="0" applyNumberFormat="1" applyFont="1" applyFill="1" applyBorder="1" applyAlignment="1">
      <alignment horizontal="left" vertical="center" wrapText="1"/>
    </xf>
    <xf numFmtId="49" fontId="8" fillId="0" borderId="3" xfId="0" applyNumberFormat="1" applyFont="1" applyFill="1" applyBorder="1" applyAlignment="1">
      <alignment horizontal="left" vertical="center" wrapText="1"/>
    </xf>
    <xf numFmtId="49" fontId="8" fillId="0" borderId="2" xfId="4" applyNumberFormat="1" applyFont="1" applyFill="1" applyBorder="1" applyAlignment="1">
      <alignment horizontal="left" vertical="center" wrapText="1"/>
    </xf>
    <xf numFmtId="49" fontId="8" fillId="0" borderId="3" xfId="4" applyNumberFormat="1" applyFont="1" applyFill="1" applyBorder="1" applyAlignment="1">
      <alignment horizontal="left" vertical="center" wrapText="1"/>
    </xf>
    <xf numFmtId="49" fontId="8" fillId="0" borderId="2" xfId="0" applyNumberFormat="1" applyFont="1" applyBorder="1" applyAlignment="1">
      <alignment horizontal="left" vertical="center"/>
    </xf>
    <xf numFmtId="49" fontId="8" fillId="0" borderId="3" xfId="0" applyNumberFormat="1" applyFont="1" applyBorder="1" applyAlignment="1">
      <alignment horizontal="left" vertical="center"/>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49" fontId="8" fillId="0" borderId="2" xfId="0" applyNumberFormat="1" applyFont="1" applyFill="1" applyBorder="1" applyAlignment="1">
      <alignment horizontal="left" vertical="center"/>
    </xf>
    <xf numFmtId="49" fontId="8" fillId="0" borderId="3" xfId="0" applyNumberFormat="1" applyFont="1" applyFill="1" applyBorder="1" applyAlignment="1">
      <alignment horizontal="left" vertical="center"/>
    </xf>
    <xf numFmtId="49" fontId="19" fillId="3" borderId="2" xfId="0" applyNumberFormat="1" applyFont="1" applyFill="1" applyBorder="1" applyAlignment="1">
      <alignment horizontal="left" vertical="center" wrapText="1"/>
    </xf>
    <xf numFmtId="49" fontId="0" fillId="0" borderId="3" xfId="0" applyNumberFormat="1" applyBorder="1" applyAlignment="1">
      <alignment horizontal="left" vertical="center" wrapText="1"/>
    </xf>
    <xf numFmtId="49" fontId="3" fillId="0" borderId="2" xfId="0" applyNumberFormat="1" applyFont="1" applyFill="1" applyBorder="1" applyAlignment="1">
      <alignment horizontal="left" vertical="center" wrapText="1"/>
    </xf>
    <xf numFmtId="49" fontId="13" fillId="0" borderId="3" xfId="0" applyNumberFormat="1" applyFont="1" applyFill="1" applyBorder="1" applyAlignment="1">
      <alignment horizontal="left" vertical="center" wrapText="1"/>
    </xf>
    <xf numFmtId="0" fontId="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0" fillId="0" borderId="0" xfId="0" applyFont="1" applyFill="1" applyAlignment="1">
      <alignment horizontal="left" vertical="center"/>
    </xf>
    <xf numFmtId="0" fontId="11" fillId="2" borderId="0" xfId="0" applyFont="1" applyFill="1" applyAlignment="1">
      <alignment horizont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10" fontId="11" fillId="4" borderId="6" xfId="0" applyNumberFormat="1" applyFont="1" applyFill="1" applyBorder="1" applyAlignment="1">
      <alignment vertical="center"/>
    </xf>
    <xf numFmtId="10" fontId="8" fillId="0" borderId="6" xfId="2" applyNumberFormat="1" applyFont="1" applyFill="1" applyBorder="1" applyAlignment="1">
      <alignment horizontal="center" vertical="center" wrapText="1"/>
    </xf>
  </cellXfs>
  <cellStyles count="5">
    <cellStyle name="Euro" xfId="1"/>
    <cellStyle name="Standaard" xfId="0" builtinId="0"/>
    <cellStyle name="Standaard 2" xfId="3"/>
    <cellStyle name="Standaard 3" xfId="4"/>
    <cellStyle name="Valuta" xfId="2" builtinId="4"/>
  </cellStyles>
  <dxfs count="0"/>
  <tableStyles count="0" defaultTableStyle="TableStyleMedium9" defaultPivotStyle="PivotStyleLight16"/>
  <colors>
    <mruColors>
      <color rgb="FFCCFFCC"/>
      <color rgb="FFCC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1257300</xdr:colOff>
      <xdr:row>0</xdr:row>
      <xdr:rowOff>63500</xdr:rowOff>
    </xdr:from>
    <xdr:to>
      <xdr:col>6</xdr:col>
      <xdr:colOff>7909</xdr:colOff>
      <xdr:row>3</xdr:row>
      <xdr:rowOff>80010</xdr:rowOff>
    </xdr:to>
    <xdr:pic>
      <xdr:nvPicPr>
        <xdr:cNvPr id="2" name="Afbeelding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81875" y="63500"/>
          <a:ext cx="4445" cy="502285"/>
        </a:xfrm>
        <a:prstGeom prst="rect">
          <a:avLst/>
        </a:prstGeom>
        <a:noFill/>
        <a:ln>
          <a:noFill/>
        </a:ln>
      </xdr:spPr>
    </xdr:pic>
    <xdr:clientData/>
  </xdr:twoCellAnchor>
  <xdr:twoCellAnchor editAs="oneCell">
    <xdr:from>
      <xdr:col>4</xdr:col>
      <xdr:colOff>249386</xdr:colOff>
      <xdr:row>0</xdr:row>
      <xdr:rowOff>280496</xdr:rowOff>
    </xdr:from>
    <xdr:to>
      <xdr:col>6</xdr:col>
      <xdr:colOff>559670</xdr:colOff>
      <xdr:row>3</xdr:row>
      <xdr:rowOff>29030</xdr:rowOff>
    </xdr:to>
    <xdr:pic>
      <xdr:nvPicPr>
        <xdr:cNvPr id="3" name="Afbeelding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2330" y="280496"/>
          <a:ext cx="2038896" cy="785701"/>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1"/>
  <sheetViews>
    <sheetView tabSelected="1" view="pageBreakPreview" topLeftCell="A91" zoomScaleNormal="100" zoomScaleSheetLayoutView="100" workbookViewId="0">
      <selection activeCell="L111" sqref="L111"/>
    </sheetView>
  </sheetViews>
  <sheetFormatPr defaultColWidth="9.109375" defaultRowHeight="12.75" customHeight="1" x14ac:dyDescent="0.25"/>
  <cols>
    <col min="1" max="1" width="10.44140625" style="32" customWidth="1"/>
    <col min="2" max="2" width="57.33203125" style="1" customWidth="1"/>
    <col min="3" max="3" width="12.33203125" style="1" customWidth="1"/>
    <col min="4" max="5" width="10.6640625" style="1" customWidth="1"/>
    <col min="6" max="6" width="14.109375" style="1" customWidth="1"/>
    <col min="7" max="7" width="17.5546875" style="1" customWidth="1"/>
    <col min="8" max="8" width="18" style="1" hidden="1" customWidth="1"/>
    <col min="9" max="9" width="17.5546875" style="1" hidden="1" customWidth="1"/>
    <col min="10" max="16384" width="9.109375" style="1"/>
  </cols>
  <sheetData>
    <row r="1" spans="1:9" ht="25.5" customHeight="1" x14ac:dyDescent="0.25">
      <c r="A1" s="105" t="s">
        <v>288</v>
      </c>
      <c r="B1" s="105"/>
      <c r="C1" s="105"/>
      <c r="D1" s="105"/>
      <c r="E1" s="105"/>
      <c r="F1" s="105"/>
      <c r="G1" s="105"/>
    </row>
    <row r="2" spans="1:9" ht="43.5" customHeight="1" x14ac:dyDescent="0.2">
      <c r="A2" s="106" t="s">
        <v>281</v>
      </c>
      <c r="B2" s="106"/>
      <c r="C2" s="106"/>
      <c r="D2" s="106"/>
      <c r="E2" s="106"/>
      <c r="F2" s="8"/>
      <c r="I2" s="20"/>
    </row>
    <row r="3" spans="1:9" ht="12.75" customHeight="1" x14ac:dyDescent="0.25">
      <c r="A3" s="29"/>
      <c r="B3" s="2"/>
    </row>
    <row r="4" spans="1:9" ht="12.75" customHeight="1" x14ac:dyDescent="0.25">
      <c r="A4" s="29"/>
      <c r="B4" s="2"/>
    </row>
    <row r="5" spans="1:9" ht="41.25" customHeight="1" x14ac:dyDescent="0.25">
      <c r="A5" s="107" t="s">
        <v>178</v>
      </c>
      <c r="B5" s="108"/>
      <c r="C5" s="108"/>
      <c r="D5" s="108"/>
      <c r="E5" s="108"/>
      <c r="F5" s="49" t="s">
        <v>179</v>
      </c>
      <c r="G5" s="63"/>
    </row>
    <row r="6" spans="1:9" ht="25.2" x14ac:dyDescent="0.25">
      <c r="A6" s="47" t="s">
        <v>75</v>
      </c>
      <c r="B6" s="84" t="s">
        <v>19</v>
      </c>
      <c r="C6" s="85"/>
      <c r="D6" s="48" t="s">
        <v>18</v>
      </c>
      <c r="E6" s="48" t="s">
        <v>174</v>
      </c>
      <c r="F6" s="48" t="s">
        <v>180</v>
      </c>
      <c r="G6" s="48" t="s">
        <v>170</v>
      </c>
      <c r="H6" s="27" t="s">
        <v>173</v>
      </c>
      <c r="I6" s="27" t="s">
        <v>246</v>
      </c>
    </row>
    <row r="7" spans="1:9" ht="27.6" customHeight="1" x14ac:dyDescent="0.25">
      <c r="A7" s="50" t="s">
        <v>20</v>
      </c>
      <c r="B7" s="79" t="s">
        <v>133</v>
      </c>
      <c r="C7" s="80"/>
      <c r="D7" s="10" t="s">
        <v>21</v>
      </c>
      <c r="E7" s="10">
        <v>25</v>
      </c>
      <c r="F7" s="24">
        <v>0</v>
      </c>
      <c r="G7" s="11">
        <f t="shared" ref="G7:I9" si="0">+F7*E7</f>
        <v>0</v>
      </c>
      <c r="H7" s="11">
        <f t="shared" si="0"/>
        <v>0</v>
      </c>
      <c r="I7" s="11">
        <f t="shared" si="0"/>
        <v>0</v>
      </c>
    </row>
    <row r="8" spans="1:9" ht="15" customHeight="1" x14ac:dyDescent="0.25">
      <c r="A8" s="50" t="s">
        <v>116</v>
      </c>
      <c r="B8" s="79" t="s">
        <v>117</v>
      </c>
      <c r="C8" s="80"/>
      <c r="D8" s="23" t="s">
        <v>21</v>
      </c>
      <c r="E8" s="10">
        <v>25</v>
      </c>
      <c r="F8" s="24">
        <v>0</v>
      </c>
      <c r="G8" s="11">
        <f t="shared" si="0"/>
        <v>0</v>
      </c>
      <c r="H8" s="11">
        <f t="shared" si="0"/>
        <v>0</v>
      </c>
      <c r="I8" s="11">
        <f t="shared" si="0"/>
        <v>0</v>
      </c>
    </row>
    <row r="9" spans="1:9" ht="15" customHeight="1" x14ac:dyDescent="0.25">
      <c r="A9" s="50" t="s">
        <v>129</v>
      </c>
      <c r="B9" s="79" t="s">
        <v>130</v>
      </c>
      <c r="C9" s="80"/>
      <c r="D9" s="23" t="s">
        <v>21</v>
      </c>
      <c r="E9" s="10">
        <v>25</v>
      </c>
      <c r="F9" s="24">
        <v>0</v>
      </c>
      <c r="G9" s="11">
        <f t="shared" si="0"/>
        <v>0</v>
      </c>
      <c r="H9" s="11">
        <f t="shared" si="0"/>
        <v>0</v>
      </c>
      <c r="I9" s="11">
        <f t="shared" si="0"/>
        <v>0</v>
      </c>
    </row>
    <row r="10" spans="1:9" ht="25.2" x14ac:dyDescent="0.25">
      <c r="A10" s="47" t="s">
        <v>75</v>
      </c>
      <c r="B10" s="84" t="s">
        <v>258</v>
      </c>
      <c r="C10" s="85"/>
      <c r="D10" s="48" t="s">
        <v>18</v>
      </c>
      <c r="E10" s="48" t="s">
        <v>174</v>
      </c>
      <c r="F10" s="48" t="s">
        <v>180</v>
      </c>
      <c r="G10" s="48" t="s">
        <v>170</v>
      </c>
      <c r="H10" s="43"/>
      <c r="I10" s="43"/>
    </row>
    <row r="11" spans="1:9" ht="15" customHeight="1" x14ac:dyDescent="0.25">
      <c r="A11" s="50" t="s">
        <v>22</v>
      </c>
      <c r="B11" s="79" t="s">
        <v>181</v>
      </c>
      <c r="C11" s="80"/>
      <c r="D11" s="10" t="s">
        <v>21</v>
      </c>
      <c r="E11" s="10">
        <v>4</v>
      </c>
      <c r="F11" s="24">
        <v>0</v>
      </c>
      <c r="G11" s="11">
        <f t="shared" ref="G11:I16" si="1">+F11*E11</f>
        <v>0</v>
      </c>
      <c r="H11" s="11">
        <f t="shared" si="1"/>
        <v>0</v>
      </c>
      <c r="I11" s="11">
        <f t="shared" si="1"/>
        <v>0</v>
      </c>
    </row>
    <row r="12" spans="1:9" ht="15" customHeight="1" x14ac:dyDescent="0.25">
      <c r="A12" s="50" t="s">
        <v>23</v>
      </c>
      <c r="B12" s="79" t="s">
        <v>182</v>
      </c>
      <c r="C12" s="80"/>
      <c r="D12" s="10" t="s">
        <v>21</v>
      </c>
      <c r="E12" s="10">
        <v>4</v>
      </c>
      <c r="F12" s="24">
        <v>0</v>
      </c>
      <c r="G12" s="11">
        <f t="shared" si="1"/>
        <v>0</v>
      </c>
      <c r="H12" s="11">
        <f t="shared" si="1"/>
        <v>0</v>
      </c>
      <c r="I12" s="11">
        <f t="shared" si="1"/>
        <v>0</v>
      </c>
    </row>
    <row r="13" spans="1:9" ht="15" customHeight="1" x14ac:dyDescent="0.25">
      <c r="A13" s="50" t="s">
        <v>24</v>
      </c>
      <c r="B13" s="79" t="s">
        <v>183</v>
      </c>
      <c r="C13" s="80"/>
      <c r="D13" s="10" t="s">
        <v>21</v>
      </c>
      <c r="E13" s="10">
        <v>2</v>
      </c>
      <c r="F13" s="24">
        <v>0</v>
      </c>
      <c r="G13" s="11">
        <f t="shared" si="1"/>
        <v>0</v>
      </c>
      <c r="H13" s="11">
        <f t="shared" si="1"/>
        <v>0</v>
      </c>
      <c r="I13" s="11">
        <f t="shared" si="1"/>
        <v>0</v>
      </c>
    </row>
    <row r="14" spans="1:9" ht="15" customHeight="1" x14ac:dyDescent="0.25">
      <c r="A14" s="50" t="s">
        <v>25</v>
      </c>
      <c r="B14" s="79" t="s">
        <v>184</v>
      </c>
      <c r="C14" s="80"/>
      <c r="D14" s="10" t="s">
        <v>21</v>
      </c>
      <c r="E14" s="10">
        <v>1</v>
      </c>
      <c r="F14" s="24">
        <v>0</v>
      </c>
      <c r="G14" s="11">
        <f t="shared" si="1"/>
        <v>0</v>
      </c>
      <c r="H14" s="11">
        <f t="shared" si="1"/>
        <v>0</v>
      </c>
      <c r="I14" s="11">
        <f t="shared" si="1"/>
        <v>0</v>
      </c>
    </row>
    <row r="15" spans="1:9" ht="15" customHeight="1" x14ac:dyDescent="0.25">
      <c r="A15" s="50" t="s">
        <v>26</v>
      </c>
      <c r="B15" s="79" t="s">
        <v>185</v>
      </c>
      <c r="C15" s="80"/>
      <c r="D15" s="10" t="s">
        <v>21</v>
      </c>
      <c r="E15" s="10">
        <v>1</v>
      </c>
      <c r="F15" s="24">
        <v>0</v>
      </c>
      <c r="G15" s="11">
        <f t="shared" si="1"/>
        <v>0</v>
      </c>
      <c r="H15" s="11">
        <f t="shared" si="1"/>
        <v>0</v>
      </c>
      <c r="I15" s="11">
        <f t="shared" si="1"/>
        <v>0</v>
      </c>
    </row>
    <row r="16" spans="1:9" ht="15" customHeight="1" x14ac:dyDescent="0.25">
      <c r="A16" s="50" t="s">
        <v>27</v>
      </c>
      <c r="B16" s="79" t="s">
        <v>186</v>
      </c>
      <c r="C16" s="80"/>
      <c r="D16" s="10" t="s">
        <v>21</v>
      </c>
      <c r="E16" s="10">
        <v>1</v>
      </c>
      <c r="F16" s="24">
        <v>0</v>
      </c>
      <c r="G16" s="11">
        <f t="shared" si="1"/>
        <v>0</v>
      </c>
      <c r="H16" s="11">
        <f t="shared" si="1"/>
        <v>0</v>
      </c>
      <c r="I16" s="11">
        <f t="shared" si="1"/>
        <v>0</v>
      </c>
    </row>
    <row r="17" spans="1:9" ht="25.2" x14ac:dyDescent="0.25">
      <c r="A17" s="47" t="s">
        <v>75</v>
      </c>
      <c r="B17" s="84" t="s">
        <v>259</v>
      </c>
      <c r="C17" s="85"/>
      <c r="D17" s="48" t="s">
        <v>18</v>
      </c>
      <c r="E17" s="48" t="s">
        <v>174</v>
      </c>
      <c r="F17" s="48" t="s">
        <v>180</v>
      </c>
      <c r="G17" s="48" t="s">
        <v>170</v>
      </c>
      <c r="H17" s="43"/>
      <c r="I17" s="43"/>
    </row>
    <row r="18" spans="1:9" ht="15" customHeight="1" x14ac:dyDescent="0.25">
      <c r="A18" s="50" t="s">
        <v>28</v>
      </c>
      <c r="B18" s="79" t="s">
        <v>187</v>
      </c>
      <c r="C18" s="80"/>
      <c r="D18" s="10" t="s">
        <v>21</v>
      </c>
      <c r="E18" s="10">
        <v>30</v>
      </c>
      <c r="F18" s="24">
        <v>0</v>
      </c>
      <c r="G18" s="11">
        <f t="shared" ref="G18:I24" si="2">+F18*E18</f>
        <v>0</v>
      </c>
      <c r="H18" s="11">
        <f t="shared" si="2"/>
        <v>0</v>
      </c>
      <c r="I18" s="11">
        <f t="shared" si="2"/>
        <v>0</v>
      </c>
    </row>
    <row r="19" spans="1:9" ht="15" customHeight="1" x14ac:dyDescent="0.25">
      <c r="A19" s="50" t="s">
        <v>29</v>
      </c>
      <c r="B19" s="79" t="s">
        <v>181</v>
      </c>
      <c r="C19" s="80"/>
      <c r="D19" s="10" t="s">
        <v>21</v>
      </c>
      <c r="E19" s="10">
        <v>5</v>
      </c>
      <c r="F19" s="24">
        <v>0</v>
      </c>
      <c r="G19" s="11">
        <f t="shared" si="2"/>
        <v>0</v>
      </c>
      <c r="H19" s="11">
        <f t="shared" si="2"/>
        <v>0</v>
      </c>
      <c r="I19" s="11">
        <f t="shared" si="2"/>
        <v>0</v>
      </c>
    </row>
    <row r="20" spans="1:9" ht="15" customHeight="1" x14ac:dyDescent="0.25">
      <c r="A20" s="50" t="s">
        <v>134</v>
      </c>
      <c r="B20" s="79" t="s">
        <v>182</v>
      </c>
      <c r="C20" s="80"/>
      <c r="D20" s="10" t="s">
        <v>21</v>
      </c>
      <c r="E20" s="10">
        <v>5</v>
      </c>
      <c r="F20" s="24">
        <v>0</v>
      </c>
      <c r="G20" s="11">
        <f t="shared" si="2"/>
        <v>0</v>
      </c>
      <c r="H20" s="11">
        <f t="shared" si="2"/>
        <v>0</v>
      </c>
      <c r="I20" s="11">
        <f t="shared" si="2"/>
        <v>0</v>
      </c>
    </row>
    <row r="21" spans="1:9" ht="15" customHeight="1" x14ac:dyDescent="0.25">
      <c r="A21" s="50" t="s">
        <v>135</v>
      </c>
      <c r="B21" s="79" t="s">
        <v>183</v>
      </c>
      <c r="C21" s="80"/>
      <c r="D21" s="10" t="s">
        <v>21</v>
      </c>
      <c r="E21" s="10">
        <v>2</v>
      </c>
      <c r="F21" s="24">
        <v>0</v>
      </c>
      <c r="G21" s="11">
        <f t="shared" si="2"/>
        <v>0</v>
      </c>
      <c r="H21" s="11">
        <f t="shared" si="2"/>
        <v>0</v>
      </c>
      <c r="I21" s="11">
        <f t="shared" si="2"/>
        <v>0</v>
      </c>
    </row>
    <row r="22" spans="1:9" ht="15" customHeight="1" x14ac:dyDescent="0.25">
      <c r="A22" s="50" t="s">
        <v>136</v>
      </c>
      <c r="B22" s="79" t="s">
        <v>184</v>
      </c>
      <c r="C22" s="80"/>
      <c r="D22" s="10" t="s">
        <v>21</v>
      </c>
      <c r="E22" s="10">
        <v>1</v>
      </c>
      <c r="F22" s="24">
        <v>0</v>
      </c>
      <c r="G22" s="11">
        <f t="shared" si="2"/>
        <v>0</v>
      </c>
      <c r="H22" s="11">
        <f t="shared" si="2"/>
        <v>0</v>
      </c>
      <c r="I22" s="11">
        <f t="shared" si="2"/>
        <v>0</v>
      </c>
    </row>
    <row r="23" spans="1:9" ht="15" customHeight="1" x14ac:dyDescent="0.25">
      <c r="A23" s="50" t="s">
        <v>137</v>
      </c>
      <c r="B23" s="79" t="s">
        <v>185</v>
      </c>
      <c r="C23" s="80"/>
      <c r="D23" s="10" t="s">
        <v>21</v>
      </c>
      <c r="E23" s="10">
        <v>1</v>
      </c>
      <c r="F23" s="24">
        <v>0</v>
      </c>
      <c r="G23" s="11">
        <f t="shared" si="2"/>
        <v>0</v>
      </c>
      <c r="H23" s="11">
        <f t="shared" si="2"/>
        <v>0</v>
      </c>
      <c r="I23" s="11">
        <f t="shared" si="2"/>
        <v>0</v>
      </c>
    </row>
    <row r="24" spans="1:9" ht="15" customHeight="1" x14ac:dyDescent="0.25">
      <c r="A24" s="50" t="s">
        <v>138</v>
      </c>
      <c r="B24" s="79" t="s">
        <v>186</v>
      </c>
      <c r="C24" s="80"/>
      <c r="D24" s="10" t="s">
        <v>21</v>
      </c>
      <c r="E24" s="10">
        <v>1</v>
      </c>
      <c r="F24" s="24">
        <v>0</v>
      </c>
      <c r="G24" s="11">
        <f t="shared" si="2"/>
        <v>0</v>
      </c>
      <c r="H24" s="11">
        <f t="shared" si="2"/>
        <v>0</v>
      </c>
      <c r="I24" s="11">
        <f t="shared" si="2"/>
        <v>0</v>
      </c>
    </row>
    <row r="25" spans="1:9" ht="27.6" customHeight="1" x14ac:dyDescent="0.25">
      <c r="A25" s="47" t="s">
        <v>75</v>
      </c>
      <c r="B25" s="98" t="s">
        <v>154</v>
      </c>
      <c r="C25" s="99"/>
      <c r="D25" s="48" t="s">
        <v>18</v>
      </c>
      <c r="E25" s="48" t="s">
        <v>174</v>
      </c>
      <c r="F25" s="48" t="s">
        <v>180</v>
      </c>
      <c r="G25" s="48" t="s">
        <v>170</v>
      </c>
      <c r="H25" s="43"/>
      <c r="I25" s="43"/>
    </row>
    <row r="26" spans="1:9" ht="27.6" customHeight="1" x14ac:dyDescent="0.25">
      <c r="A26" s="50" t="s">
        <v>139</v>
      </c>
      <c r="B26" s="100" t="s">
        <v>131</v>
      </c>
      <c r="C26" s="101"/>
      <c r="D26" s="10" t="s">
        <v>21</v>
      </c>
      <c r="E26" s="10">
        <v>5</v>
      </c>
      <c r="F26" s="24">
        <v>0</v>
      </c>
      <c r="G26" s="11">
        <f t="shared" ref="G26:I29" si="3">+F26*E26</f>
        <v>0</v>
      </c>
      <c r="H26" s="11">
        <f t="shared" si="3"/>
        <v>0</v>
      </c>
      <c r="I26" s="11">
        <f t="shared" si="3"/>
        <v>0</v>
      </c>
    </row>
    <row r="27" spans="1:9" ht="27.6" customHeight="1" x14ac:dyDescent="0.25">
      <c r="A27" s="51" t="s">
        <v>140</v>
      </c>
      <c r="B27" s="102" t="s">
        <v>132</v>
      </c>
      <c r="C27" s="103"/>
      <c r="D27" s="10" t="s">
        <v>21</v>
      </c>
      <c r="E27" s="10">
        <v>5</v>
      </c>
      <c r="F27" s="24">
        <v>0</v>
      </c>
      <c r="G27" s="11">
        <f t="shared" si="3"/>
        <v>0</v>
      </c>
      <c r="H27" s="11">
        <f t="shared" si="3"/>
        <v>0</v>
      </c>
      <c r="I27" s="11">
        <f t="shared" si="3"/>
        <v>0</v>
      </c>
    </row>
    <row r="28" spans="1:9" ht="15" customHeight="1" x14ac:dyDescent="0.25">
      <c r="A28" s="51" t="s">
        <v>141</v>
      </c>
      <c r="B28" s="102" t="s">
        <v>143</v>
      </c>
      <c r="C28" s="104"/>
      <c r="D28" s="10" t="s">
        <v>21</v>
      </c>
      <c r="E28" s="10">
        <v>5</v>
      </c>
      <c r="F28" s="24">
        <v>0</v>
      </c>
      <c r="G28" s="11">
        <f t="shared" si="3"/>
        <v>0</v>
      </c>
      <c r="H28" s="11">
        <f t="shared" si="3"/>
        <v>0</v>
      </c>
      <c r="I28" s="11">
        <f t="shared" si="3"/>
        <v>0</v>
      </c>
    </row>
    <row r="29" spans="1:9" ht="15" customHeight="1" x14ac:dyDescent="0.25">
      <c r="A29" s="51" t="s">
        <v>142</v>
      </c>
      <c r="B29" s="102" t="s">
        <v>144</v>
      </c>
      <c r="C29" s="104"/>
      <c r="D29" s="10" t="s">
        <v>21</v>
      </c>
      <c r="E29" s="10">
        <v>5</v>
      </c>
      <c r="F29" s="24">
        <v>0</v>
      </c>
      <c r="G29" s="11">
        <f t="shared" si="3"/>
        <v>0</v>
      </c>
      <c r="H29" s="11">
        <f t="shared" si="3"/>
        <v>0</v>
      </c>
      <c r="I29" s="11">
        <f t="shared" si="3"/>
        <v>0</v>
      </c>
    </row>
    <row r="30" spans="1:9" ht="27.6" customHeight="1" x14ac:dyDescent="0.25">
      <c r="A30" s="47" t="s">
        <v>75</v>
      </c>
      <c r="B30" s="84" t="s">
        <v>260</v>
      </c>
      <c r="C30" s="85"/>
      <c r="D30" s="48" t="s">
        <v>18</v>
      </c>
      <c r="E30" s="48" t="s">
        <v>174</v>
      </c>
      <c r="F30" s="48" t="s">
        <v>180</v>
      </c>
      <c r="G30" s="48" t="s">
        <v>170</v>
      </c>
      <c r="H30" s="43"/>
      <c r="I30" s="43"/>
    </row>
    <row r="31" spans="1:9" s="25" customFormat="1" ht="22.8" x14ac:dyDescent="0.25">
      <c r="A31" s="52" t="s">
        <v>30</v>
      </c>
      <c r="B31" s="53" t="s">
        <v>145</v>
      </c>
      <c r="C31" s="54"/>
      <c r="D31" s="52" t="s">
        <v>240</v>
      </c>
      <c r="E31" s="52">
        <v>25</v>
      </c>
      <c r="F31" s="34">
        <v>0</v>
      </c>
      <c r="G31" s="11">
        <f t="shared" ref="G31:I46" si="4">+F31*E31</f>
        <v>0</v>
      </c>
      <c r="H31" s="11">
        <f t="shared" si="4"/>
        <v>0</v>
      </c>
      <c r="I31" s="11">
        <f t="shared" si="4"/>
        <v>0</v>
      </c>
    </row>
    <row r="32" spans="1:9" ht="15" customHeight="1" x14ac:dyDescent="0.25">
      <c r="A32" s="50" t="s">
        <v>31</v>
      </c>
      <c r="B32" s="79" t="s">
        <v>188</v>
      </c>
      <c r="C32" s="80"/>
      <c r="D32" s="10" t="s">
        <v>21</v>
      </c>
      <c r="E32" s="10">
        <v>100</v>
      </c>
      <c r="F32" s="24">
        <v>0</v>
      </c>
      <c r="G32" s="11">
        <f t="shared" si="4"/>
        <v>0</v>
      </c>
      <c r="H32" s="11">
        <f t="shared" si="4"/>
        <v>0</v>
      </c>
      <c r="I32" s="11">
        <f t="shared" si="4"/>
        <v>0</v>
      </c>
    </row>
    <row r="33" spans="1:9" ht="15" customHeight="1" x14ac:dyDescent="0.25">
      <c r="A33" s="50" t="s">
        <v>32</v>
      </c>
      <c r="B33" s="79" t="s">
        <v>189</v>
      </c>
      <c r="C33" s="80"/>
      <c r="D33" s="10" t="s">
        <v>21</v>
      </c>
      <c r="E33" s="10">
        <v>25</v>
      </c>
      <c r="F33" s="24">
        <v>0</v>
      </c>
      <c r="G33" s="11">
        <f t="shared" si="4"/>
        <v>0</v>
      </c>
      <c r="H33" s="11">
        <f t="shared" si="4"/>
        <v>0</v>
      </c>
      <c r="I33" s="11">
        <f t="shared" si="4"/>
        <v>0</v>
      </c>
    </row>
    <row r="34" spans="1:9" ht="15" customHeight="1" x14ac:dyDescent="0.25">
      <c r="A34" s="50" t="s">
        <v>33</v>
      </c>
      <c r="B34" s="79" t="s">
        <v>190</v>
      </c>
      <c r="C34" s="80"/>
      <c r="D34" s="10" t="s">
        <v>21</v>
      </c>
      <c r="E34" s="10">
        <v>5</v>
      </c>
      <c r="F34" s="24">
        <v>0</v>
      </c>
      <c r="G34" s="11">
        <f t="shared" si="4"/>
        <v>0</v>
      </c>
      <c r="H34" s="11">
        <f t="shared" si="4"/>
        <v>0</v>
      </c>
      <c r="I34" s="11">
        <f t="shared" si="4"/>
        <v>0</v>
      </c>
    </row>
    <row r="35" spans="1:9" ht="15" customHeight="1" x14ac:dyDescent="0.25">
      <c r="A35" s="50" t="s">
        <v>34</v>
      </c>
      <c r="B35" s="79" t="s">
        <v>191</v>
      </c>
      <c r="C35" s="80"/>
      <c r="D35" s="10" t="s">
        <v>21</v>
      </c>
      <c r="E35" s="10">
        <v>25</v>
      </c>
      <c r="F35" s="24">
        <v>0</v>
      </c>
      <c r="G35" s="11">
        <f t="shared" si="4"/>
        <v>0</v>
      </c>
      <c r="H35" s="11">
        <f t="shared" si="4"/>
        <v>0</v>
      </c>
      <c r="I35" s="11">
        <f t="shared" si="4"/>
        <v>0</v>
      </c>
    </row>
    <row r="36" spans="1:9" ht="15" customHeight="1" x14ac:dyDescent="0.25">
      <c r="A36" s="50" t="s">
        <v>35</v>
      </c>
      <c r="B36" s="79" t="s">
        <v>192</v>
      </c>
      <c r="C36" s="80"/>
      <c r="D36" s="10" t="s">
        <v>21</v>
      </c>
      <c r="E36" s="10">
        <v>5</v>
      </c>
      <c r="F36" s="24">
        <v>0</v>
      </c>
      <c r="G36" s="11">
        <f t="shared" si="4"/>
        <v>0</v>
      </c>
      <c r="H36" s="11">
        <f t="shared" si="4"/>
        <v>0</v>
      </c>
      <c r="I36" s="11">
        <f t="shared" si="4"/>
        <v>0</v>
      </c>
    </row>
    <row r="37" spans="1:9" ht="15" customHeight="1" x14ac:dyDescent="0.25">
      <c r="A37" s="50" t="s">
        <v>36</v>
      </c>
      <c r="B37" s="79" t="s">
        <v>193</v>
      </c>
      <c r="C37" s="80"/>
      <c r="D37" s="10" t="s">
        <v>21</v>
      </c>
      <c r="E37" s="10">
        <v>2</v>
      </c>
      <c r="F37" s="24">
        <v>0</v>
      </c>
      <c r="G37" s="11">
        <f t="shared" si="4"/>
        <v>0</v>
      </c>
      <c r="H37" s="11">
        <f t="shared" si="4"/>
        <v>0</v>
      </c>
      <c r="I37" s="11">
        <f t="shared" si="4"/>
        <v>0</v>
      </c>
    </row>
    <row r="38" spans="1:9" ht="15" customHeight="1" x14ac:dyDescent="0.25">
      <c r="A38" s="50" t="s">
        <v>37</v>
      </c>
      <c r="B38" s="96" t="s">
        <v>194</v>
      </c>
      <c r="C38" s="97"/>
      <c r="D38" s="10" t="s">
        <v>21</v>
      </c>
      <c r="E38" s="10">
        <v>10</v>
      </c>
      <c r="F38" s="24">
        <v>0</v>
      </c>
      <c r="G38" s="11">
        <f t="shared" si="4"/>
        <v>0</v>
      </c>
      <c r="H38" s="11">
        <f t="shared" si="4"/>
        <v>0</v>
      </c>
      <c r="I38" s="11">
        <f t="shared" si="4"/>
        <v>0</v>
      </c>
    </row>
    <row r="39" spans="1:9" ht="15" customHeight="1" x14ac:dyDescent="0.25">
      <c r="A39" s="50" t="s">
        <v>38</v>
      </c>
      <c r="B39" s="79" t="s">
        <v>195</v>
      </c>
      <c r="C39" s="80"/>
      <c r="D39" s="10" t="s">
        <v>21</v>
      </c>
      <c r="E39" s="10">
        <v>3</v>
      </c>
      <c r="F39" s="24">
        <v>0</v>
      </c>
      <c r="G39" s="11">
        <f t="shared" si="4"/>
        <v>0</v>
      </c>
      <c r="H39" s="11">
        <f t="shared" si="4"/>
        <v>0</v>
      </c>
      <c r="I39" s="11">
        <f t="shared" si="4"/>
        <v>0</v>
      </c>
    </row>
    <row r="40" spans="1:9" ht="15" customHeight="1" x14ac:dyDescent="0.25">
      <c r="A40" s="50" t="s">
        <v>39</v>
      </c>
      <c r="B40" s="79" t="s">
        <v>196</v>
      </c>
      <c r="C40" s="80"/>
      <c r="D40" s="10" t="s">
        <v>21</v>
      </c>
      <c r="E40" s="10">
        <v>25</v>
      </c>
      <c r="F40" s="24">
        <v>0</v>
      </c>
      <c r="G40" s="11">
        <f t="shared" si="4"/>
        <v>0</v>
      </c>
      <c r="H40" s="11">
        <f t="shared" si="4"/>
        <v>0</v>
      </c>
      <c r="I40" s="11">
        <f t="shared" si="4"/>
        <v>0</v>
      </c>
    </row>
    <row r="41" spans="1:9" ht="15" customHeight="1" x14ac:dyDescent="0.25">
      <c r="A41" s="50" t="s">
        <v>40</v>
      </c>
      <c r="B41" s="79" t="s">
        <v>197</v>
      </c>
      <c r="C41" s="80"/>
      <c r="D41" s="10" t="s">
        <v>21</v>
      </c>
      <c r="E41" s="10">
        <v>10</v>
      </c>
      <c r="F41" s="24">
        <v>0</v>
      </c>
      <c r="G41" s="11">
        <f>+F41*E41</f>
        <v>0</v>
      </c>
      <c r="H41" s="11">
        <f>+G41*F41</f>
        <v>0</v>
      </c>
      <c r="I41" s="11">
        <f>+H41*G41</f>
        <v>0</v>
      </c>
    </row>
    <row r="42" spans="1:9" ht="28.5" customHeight="1" x14ac:dyDescent="0.25">
      <c r="A42" s="50" t="s">
        <v>41</v>
      </c>
      <c r="B42" s="79" t="s">
        <v>198</v>
      </c>
      <c r="C42" s="80"/>
      <c r="D42" s="10" t="s">
        <v>21</v>
      </c>
      <c r="E42" s="10">
        <v>10</v>
      </c>
      <c r="F42" s="24">
        <v>0</v>
      </c>
      <c r="G42" s="11">
        <f t="shared" si="4"/>
        <v>0</v>
      </c>
      <c r="H42" s="11">
        <f t="shared" si="4"/>
        <v>0</v>
      </c>
      <c r="I42" s="11">
        <f t="shared" si="4"/>
        <v>0</v>
      </c>
    </row>
    <row r="43" spans="1:9" ht="15" customHeight="1" x14ac:dyDescent="0.25">
      <c r="A43" s="50" t="s">
        <v>126</v>
      </c>
      <c r="B43" s="79" t="s">
        <v>199</v>
      </c>
      <c r="C43" s="80"/>
      <c r="D43" s="10" t="s">
        <v>44</v>
      </c>
      <c r="E43" s="10">
        <v>5</v>
      </c>
      <c r="F43" s="24">
        <v>0</v>
      </c>
      <c r="G43" s="11">
        <f t="shared" si="4"/>
        <v>0</v>
      </c>
      <c r="H43" s="11">
        <f t="shared" si="4"/>
        <v>0</v>
      </c>
      <c r="I43" s="11">
        <f t="shared" si="4"/>
        <v>0</v>
      </c>
    </row>
    <row r="44" spans="1:9" ht="15" customHeight="1" x14ac:dyDescent="0.25">
      <c r="A44" s="50" t="s">
        <v>127</v>
      </c>
      <c r="B44" s="79" t="s">
        <v>247</v>
      </c>
      <c r="C44" s="80"/>
      <c r="D44" s="10" t="s">
        <v>248</v>
      </c>
      <c r="E44" s="10">
        <v>10</v>
      </c>
      <c r="F44" s="24">
        <v>0</v>
      </c>
      <c r="G44" s="11">
        <f t="shared" si="4"/>
        <v>0</v>
      </c>
      <c r="H44" s="11">
        <f t="shared" si="4"/>
        <v>0</v>
      </c>
      <c r="I44" s="11">
        <f t="shared" si="4"/>
        <v>0</v>
      </c>
    </row>
    <row r="45" spans="1:9" ht="15" customHeight="1" x14ac:dyDescent="0.25">
      <c r="A45" s="50" t="s">
        <v>43</v>
      </c>
      <c r="B45" s="79" t="s">
        <v>200</v>
      </c>
      <c r="C45" s="80"/>
      <c r="D45" s="10" t="s">
        <v>21</v>
      </c>
      <c r="E45" s="10">
        <v>40</v>
      </c>
      <c r="F45" s="24">
        <v>0</v>
      </c>
      <c r="G45" s="11">
        <f t="shared" si="4"/>
        <v>0</v>
      </c>
      <c r="H45" s="11">
        <f t="shared" si="4"/>
        <v>0</v>
      </c>
      <c r="I45" s="11">
        <f t="shared" si="4"/>
        <v>0</v>
      </c>
    </row>
    <row r="46" spans="1:9" ht="15" customHeight="1" x14ac:dyDescent="0.25">
      <c r="A46" s="50" t="s">
        <v>45</v>
      </c>
      <c r="B46" s="79" t="s">
        <v>235</v>
      </c>
      <c r="C46" s="80"/>
      <c r="D46" s="10" t="s">
        <v>21</v>
      </c>
      <c r="E46" s="10">
        <v>10</v>
      </c>
      <c r="F46" s="24">
        <v>0</v>
      </c>
      <c r="G46" s="11">
        <f t="shared" si="4"/>
        <v>0</v>
      </c>
      <c r="H46" s="11">
        <f t="shared" si="4"/>
        <v>0</v>
      </c>
      <c r="I46" s="11">
        <f t="shared" si="4"/>
        <v>0</v>
      </c>
    </row>
    <row r="47" spans="1:9" ht="15" customHeight="1" x14ac:dyDescent="0.25">
      <c r="A47" s="50" t="s">
        <v>46</v>
      </c>
      <c r="B47" s="79" t="s">
        <v>236</v>
      </c>
      <c r="C47" s="80"/>
      <c r="D47" s="10" t="s">
        <v>21</v>
      </c>
      <c r="E47" s="10">
        <v>3</v>
      </c>
      <c r="F47" s="24">
        <v>0</v>
      </c>
      <c r="G47" s="11">
        <f t="shared" ref="G47:I49" si="5">+F47*E47</f>
        <v>0</v>
      </c>
      <c r="H47" s="11">
        <f t="shared" si="5"/>
        <v>0</v>
      </c>
      <c r="I47" s="11">
        <f t="shared" si="5"/>
        <v>0</v>
      </c>
    </row>
    <row r="48" spans="1:9" ht="15" customHeight="1" x14ac:dyDescent="0.25">
      <c r="A48" s="50" t="s">
        <v>47</v>
      </c>
      <c r="B48" s="79" t="s">
        <v>237</v>
      </c>
      <c r="C48" s="80"/>
      <c r="D48" s="10" t="s">
        <v>21</v>
      </c>
      <c r="E48" s="10">
        <v>2</v>
      </c>
      <c r="F48" s="24">
        <v>0</v>
      </c>
      <c r="G48" s="11">
        <f t="shared" si="5"/>
        <v>0</v>
      </c>
      <c r="H48" s="11">
        <f t="shared" si="5"/>
        <v>0</v>
      </c>
      <c r="I48" s="11">
        <f t="shared" si="5"/>
        <v>0</v>
      </c>
    </row>
    <row r="49" spans="1:11" ht="15" customHeight="1" x14ac:dyDescent="0.25">
      <c r="A49" s="50" t="s">
        <v>48</v>
      </c>
      <c r="B49" s="79" t="s">
        <v>238</v>
      </c>
      <c r="C49" s="80"/>
      <c r="D49" s="10" t="s">
        <v>21</v>
      </c>
      <c r="E49" s="10">
        <v>1</v>
      </c>
      <c r="F49" s="24">
        <v>0</v>
      </c>
      <c r="G49" s="11">
        <f t="shared" si="5"/>
        <v>0</v>
      </c>
      <c r="H49" s="11">
        <f t="shared" si="5"/>
        <v>0</v>
      </c>
      <c r="I49" s="11">
        <f t="shared" si="5"/>
        <v>0</v>
      </c>
    </row>
    <row r="50" spans="1:11" ht="15" customHeight="1" x14ac:dyDescent="0.25">
      <c r="A50" s="50" t="s">
        <v>146</v>
      </c>
      <c r="B50" s="79" t="s">
        <v>201</v>
      </c>
      <c r="C50" s="80"/>
      <c r="D50" s="10" t="s">
        <v>21</v>
      </c>
      <c r="E50" s="10">
        <v>10</v>
      </c>
      <c r="F50" s="24">
        <v>0</v>
      </c>
      <c r="G50" s="11">
        <f>+F50*E50</f>
        <v>0</v>
      </c>
      <c r="H50" s="11">
        <f>+G50*F50</f>
        <v>0</v>
      </c>
      <c r="I50" s="11">
        <f>+H50*G50</f>
        <v>0</v>
      </c>
    </row>
    <row r="51" spans="1:11" ht="15" customHeight="1" x14ac:dyDescent="0.25">
      <c r="A51" s="50" t="s">
        <v>147</v>
      </c>
      <c r="B51" s="79" t="s">
        <v>81</v>
      </c>
      <c r="C51" s="80"/>
      <c r="D51" s="10" t="s">
        <v>115</v>
      </c>
      <c r="E51" s="10">
        <v>5</v>
      </c>
      <c r="F51" s="24">
        <v>0</v>
      </c>
      <c r="G51" s="11">
        <f t="shared" ref="G51:I54" si="6">+F51*E51</f>
        <v>0</v>
      </c>
      <c r="H51" s="11">
        <f t="shared" si="6"/>
        <v>0</v>
      </c>
      <c r="I51" s="11">
        <f t="shared" si="6"/>
        <v>0</v>
      </c>
    </row>
    <row r="52" spans="1:11" ht="15" customHeight="1" x14ac:dyDescent="0.25">
      <c r="A52" s="50" t="s">
        <v>148</v>
      </c>
      <c r="B52" s="79" t="s">
        <v>266</v>
      </c>
      <c r="C52" s="80"/>
      <c r="D52" s="22" t="s">
        <v>82</v>
      </c>
      <c r="E52" s="10">
        <v>3</v>
      </c>
      <c r="F52" s="24">
        <v>0</v>
      </c>
      <c r="G52" s="11">
        <f t="shared" si="6"/>
        <v>0</v>
      </c>
      <c r="H52" s="11">
        <f t="shared" si="6"/>
        <v>0</v>
      </c>
      <c r="I52" s="11">
        <f t="shared" si="6"/>
        <v>0</v>
      </c>
    </row>
    <row r="53" spans="1:11" ht="15" customHeight="1" x14ac:dyDescent="0.25">
      <c r="A53" s="50" t="s">
        <v>149</v>
      </c>
      <c r="B53" s="79" t="s">
        <v>265</v>
      </c>
      <c r="C53" s="80"/>
      <c r="D53" s="22" t="s">
        <v>82</v>
      </c>
      <c r="E53" s="10">
        <v>3</v>
      </c>
      <c r="F53" s="24">
        <v>0</v>
      </c>
      <c r="G53" s="11">
        <f t="shared" si="6"/>
        <v>0</v>
      </c>
      <c r="H53" s="11">
        <f t="shared" si="6"/>
        <v>0</v>
      </c>
      <c r="I53" s="11">
        <f t="shared" si="6"/>
        <v>0</v>
      </c>
    </row>
    <row r="54" spans="1:11" ht="15" customHeight="1" x14ac:dyDescent="0.25">
      <c r="A54" s="50" t="s">
        <v>264</v>
      </c>
      <c r="B54" s="79" t="s">
        <v>150</v>
      </c>
      <c r="C54" s="80"/>
      <c r="D54" s="22" t="s">
        <v>82</v>
      </c>
      <c r="E54" s="10">
        <v>3</v>
      </c>
      <c r="F54" s="24">
        <v>0</v>
      </c>
      <c r="G54" s="11">
        <f t="shared" si="6"/>
        <v>0</v>
      </c>
      <c r="H54" s="11">
        <f t="shared" si="6"/>
        <v>0</v>
      </c>
      <c r="I54" s="11">
        <f t="shared" si="6"/>
        <v>0</v>
      </c>
    </row>
    <row r="55" spans="1:11" ht="27.6" customHeight="1" x14ac:dyDescent="0.25">
      <c r="A55" s="47" t="s">
        <v>75</v>
      </c>
      <c r="B55" s="84" t="s">
        <v>239</v>
      </c>
      <c r="C55" s="85"/>
      <c r="D55" s="48" t="s">
        <v>18</v>
      </c>
      <c r="E55" s="48" t="s">
        <v>174</v>
      </c>
      <c r="F55" s="48" t="s">
        <v>180</v>
      </c>
      <c r="G55" s="48" t="s">
        <v>170</v>
      </c>
      <c r="H55" s="43"/>
      <c r="I55" s="43"/>
    </row>
    <row r="56" spans="1:11" ht="27.6" customHeight="1" x14ac:dyDescent="0.25">
      <c r="A56" s="50" t="s">
        <v>49</v>
      </c>
      <c r="B56" s="79" t="s">
        <v>202</v>
      </c>
      <c r="C56" s="80"/>
      <c r="D56" s="10" t="s">
        <v>240</v>
      </c>
      <c r="E56" s="10">
        <v>10</v>
      </c>
      <c r="F56" s="24">
        <v>0</v>
      </c>
      <c r="G56" s="11">
        <f t="shared" ref="G56:I61" si="7">+F56*E56</f>
        <v>0</v>
      </c>
      <c r="H56" s="11">
        <f t="shared" si="7"/>
        <v>0</v>
      </c>
      <c r="I56" s="11">
        <f t="shared" si="7"/>
        <v>0</v>
      </c>
    </row>
    <row r="57" spans="1:11" ht="24" customHeight="1" x14ac:dyDescent="0.25">
      <c r="A57" s="50" t="s">
        <v>50</v>
      </c>
      <c r="B57" s="79" t="s">
        <v>261</v>
      </c>
      <c r="C57" s="80"/>
      <c r="D57" s="10" t="s">
        <v>42</v>
      </c>
      <c r="E57" s="10">
        <v>100</v>
      </c>
      <c r="F57" s="24">
        <v>0</v>
      </c>
      <c r="G57" s="11">
        <f t="shared" si="7"/>
        <v>0</v>
      </c>
      <c r="H57" s="11">
        <f t="shared" si="7"/>
        <v>0</v>
      </c>
      <c r="I57" s="11">
        <f t="shared" si="7"/>
        <v>0</v>
      </c>
    </row>
    <row r="58" spans="1:11" ht="27.6" customHeight="1" x14ac:dyDescent="0.25">
      <c r="A58" s="50" t="s">
        <v>51</v>
      </c>
      <c r="B58" s="79" t="s">
        <v>262</v>
      </c>
      <c r="C58" s="80"/>
      <c r="D58" s="10" t="s">
        <v>42</v>
      </c>
      <c r="E58" s="10">
        <v>50</v>
      </c>
      <c r="F58" s="24">
        <v>0</v>
      </c>
      <c r="G58" s="11">
        <f t="shared" si="7"/>
        <v>0</v>
      </c>
      <c r="H58" s="11">
        <f t="shared" si="7"/>
        <v>0</v>
      </c>
      <c r="I58" s="11">
        <f t="shared" si="7"/>
        <v>0</v>
      </c>
    </row>
    <row r="59" spans="1:11" ht="27.6" customHeight="1" x14ac:dyDescent="0.25">
      <c r="A59" s="50" t="s">
        <v>52</v>
      </c>
      <c r="B59" s="79" t="s">
        <v>263</v>
      </c>
      <c r="C59" s="80"/>
      <c r="D59" s="10" t="s">
        <v>21</v>
      </c>
      <c r="E59" s="10">
        <v>10</v>
      </c>
      <c r="F59" s="24">
        <v>0</v>
      </c>
      <c r="G59" s="11">
        <f t="shared" si="7"/>
        <v>0</v>
      </c>
      <c r="H59" s="11">
        <f t="shared" si="7"/>
        <v>0</v>
      </c>
      <c r="I59" s="11">
        <f t="shared" si="7"/>
        <v>0</v>
      </c>
    </row>
    <row r="60" spans="1:11" ht="15" customHeight="1" x14ac:dyDescent="0.25">
      <c r="A60" s="50" t="s">
        <v>53</v>
      </c>
      <c r="B60" s="79" t="s">
        <v>69</v>
      </c>
      <c r="C60" s="80"/>
      <c r="D60" s="10" t="s">
        <v>21</v>
      </c>
      <c r="E60" s="10">
        <v>10</v>
      </c>
      <c r="F60" s="24">
        <v>0</v>
      </c>
      <c r="G60" s="11">
        <f t="shared" si="7"/>
        <v>0</v>
      </c>
      <c r="H60" s="11">
        <f t="shared" si="7"/>
        <v>0</v>
      </c>
      <c r="I60" s="11">
        <f t="shared" si="7"/>
        <v>0</v>
      </c>
    </row>
    <row r="61" spans="1:11" ht="15" customHeight="1" x14ac:dyDescent="0.25">
      <c r="A61" s="50" t="s">
        <v>54</v>
      </c>
      <c r="B61" s="79" t="s">
        <v>71</v>
      </c>
      <c r="C61" s="80"/>
      <c r="D61" s="10" t="s">
        <v>21</v>
      </c>
      <c r="E61" s="10">
        <v>10</v>
      </c>
      <c r="F61" s="24">
        <v>0</v>
      </c>
      <c r="G61" s="11">
        <f t="shared" si="7"/>
        <v>0</v>
      </c>
      <c r="H61" s="11">
        <f t="shared" si="7"/>
        <v>0</v>
      </c>
      <c r="I61" s="11">
        <f t="shared" si="7"/>
        <v>0</v>
      </c>
    </row>
    <row r="62" spans="1:11" ht="40.799999999999997" customHeight="1" x14ac:dyDescent="0.25">
      <c r="A62" s="47" t="s">
        <v>75</v>
      </c>
      <c r="B62" s="84" t="s">
        <v>278</v>
      </c>
      <c r="C62" s="85"/>
      <c r="D62" s="48" t="s">
        <v>18</v>
      </c>
      <c r="E62" s="48" t="s">
        <v>174</v>
      </c>
      <c r="F62" s="48" t="s">
        <v>180</v>
      </c>
      <c r="G62" s="48" t="s">
        <v>170</v>
      </c>
      <c r="H62" s="43"/>
      <c r="I62" s="43"/>
      <c r="K62" s="19"/>
    </row>
    <row r="63" spans="1:11" ht="15" customHeight="1" x14ac:dyDescent="0.25">
      <c r="A63" s="50" t="s">
        <v>55</v>
      </c>
      <c r="B63" s="79" t="s">
        <v>217</v>
      </c>
      <c r="C63" s="80"/>
      <c r="D63" s="10" t="s">
        <v>21</v>
      </c>
      <c r="E63" s="10">
        <v>80</v>
      </c>
      <c r="F63" s="24">
        <v>0</v>
      </c>
      <c r="G63" s="11">
        <f t="shared" ref="G63:I89" si="8">+F63*E63</f>
        <v>0</v>
      </c>
      <c r="H63" s="11">
        <f t="shared" si="8"/>
        <v>0</v>
      </c>
      <c r="I63" s="11">
        <f t="shared" si="8"/>
        <v>0</v>
      </c>
    </row>
    <row r="64" spans="1:11" ht="15" customHeight="1" x14ac:dyDescent="0.25">
      <c r="A64" s="50" t="s">
        <v>56</v>
      </c>
      <c r="B64" s="79" t="s">
        <v>251</v>
      </c>
      <c r="C64" s="80"/>
      <c r="D64" s="10" t="s">
        <v>21</v>
      </c>
      <c r="E64" s="10">
        <v>5</v>
      </c>
      <c r="F64" s="24">
        <v>0</v>
      </c>
      <c r="G64" s="11">
        <f t="shared" si="8"/>
        <v>0</v>
      </c>
      <c r="H64" s="11">
        <f t="shared" si="8"/>
        <v>0</v>
      </c>
      <c r="I64" s="11">
        <f t="shared" si="8"/>
        <v>0</v>
      </c>
    </row>
    <row r="65" spans="1:9" ht="15" customHeight="1" x14ac:dyDescent="0.25">
      <c r="A65" s="50" t="s">
        <v>57</v>
      </c>
      <c r="B65" s="79" t="s">
        <v>252</v>
      </c>
      <c r="C65" s="80"/>
      <c r="D65" s="10" t="s">
        <v>21</v>
      </c>
      <c r="E65" s="10">
        <v>8</v>
      </c>
      <c r="F65" s="24">
        <v>0</v>
      </c>
      <c r="G65" s="11">
        <f t="shared" si="8"/>
        <v>0</v>
      </c>
      <c r="H65" s="11">
        <f t="shared" si="8"/>
        <v>0</v>
      </c>
      <c r="I65" s="11">
        <f t="shared" si="8"/>
        <v>0</v>
      </c>
    </row>
    <row r="66" spans="1:9" ht="15" customHeight="1" x14ac:dyDescent="0.25">
      <c r="A66" s="50" t="s">
        <v>58</v>
      </c>
      <c r="B66" s="79" t="s">
        <v>203</v>
      </c>
      <c r="C66" s="80"/>
      <c r="D66" s="10" t="s">
        <v>21</v>
      </c>
      <c r="E66" s="10">
        <v>2</v>
      </c>
      <c r="F66" s="24">
        <v>0</v>
      </c>
      <c r="G66" s="11">
        <f t="shared" si="8"/>
        <v>0</v>
      </c>
      <c r="H66" s="11">
        <f t="shared" si="8"/>
        <v>0</v>
      </c>
      <c r="I66" s="11">
        <f t="shared" si="8"/>
        <v>0</v>
      </c>
    </row>
    <row r="67" spans="1:9" ht="15" customHeight="1" x14ac:dyDescent="0.25">
      <c r="A67" s="14" t="s">
        <v>60</v>
      </c>
      <c r="B67" s="79" t="s">
        <v>204</v>
      </c>
      <c r="C67" s="80"/>
      <c r="D67" s="10" t="s">
        <v>21</v>
      </c>
      <c r="E67" s="10">
        <v>2</v>
      </c>
      <c r="F67" s="24">
        <v>0</v>
      </c>
      <c r="G67" s="11">
        <f t="shared" si="8"/>
        <v>0</v>
      </c>
      <c r="H67" s="11">
        <f t="shared" si="8"/>
        <v>0</v>
      </c>
      <c r="I67" s="11">
        <f t="shared" si="8"/>
        <v>0</v>
      </c>
    </row>
    <row r="68" spans="1:9" s="7" customFormat="1" ht="15" customHeight="1" x14ac:dyDescent="0.25">
      <c r="A68" s="14" t="s">
        <v>61</v>
      </c>
      <c r="B68" s="79" t="s">
        <v>253</v>
      </c>
      <c r="C68" s="80"/>
      <c r="D68" s="10" t="s">
        <v>21</v>
      </c>
      <c r="E68" s="10">
        <v>5</v>
      </c>
      <c r="F68" s="24">
        <v>0</v>
      </c>
      <c r="G68" s="11">
        <f t="shared" si="8"/>
        <v>0</v>
      </c>
      <c r="H68" s="11">
        <f t="shared" si="8"/>
        <v>0</v>
      </c>
      <c r="I68" s="11">
        <f t="shared" si="8"/>
        <v>0</v>
      </c>
    </row>
    <row r="69" spans="1:9" s="7" customFormat="1" ht="15" customHeight="1" x14ac:dyDescent="0.25">
      <c r="A69" s="14" t="s">
        <v>62</v>
      </c>
      <c r="B69" s="79" t="s">
        <v>254</v>
      </c>
      <c r="C69" s="80"/>
      <c r="D69" s="10" t="s">
        <v>21</v>
      </c>
      <c r="E69" s="10">
        <v>5</v>
      </c>
      <c r="F69" s="24">
        <v>0</v>
      </c>
      <c r="G69" s="11">
        <f t="shared" si="8"/>
        <v>0</v>
      </c>
      <c r="H69" s="11">
        <f t="shared" si="8"/>
        <v>0</v>
      </c>
      <c r="I69" s="11">
        <f t="shared" si="8"/>
        <v>0</v>
      </c>
    </row>
    <row r="70" spans="1:9" s="7" customFormat="1" ht="15" customHeight="1" x14ac:dyDescent="0.25">
      <c r="A70" s="14" t="s">
        <v>63</v>
      </c>
      <c r="B70" s="79" t="s">
        <v>255</v>
      </c>
      <c r="C70" s="80"/>
      <c r="D70" s="10" t="s">
        <v>21</v>
      </c>
      <c r="E70" s="10">
        <v>5</v>
      </c>
      <c r="F70" s="24">
        <v>0</v>
      </c>
      <c r="G70" s="11">
        <f t="shared" si="8"/>
        <v>0</v>
      </c>
      <c r="H70" s="11">
        <f t="shared" si="8"/>
        <v>0</v>
      </c>
      <c r="I70" s="11">
        <f t="shared" si="8"/>
        <v>0</v>
      </c>
    </row>
    <row r="71" spans="1:9" s="7" customFormat="1" ht="15" customHeight="1" x14ac:dyDescent="0.25">
      <c r="A71" s="14" t="s">
        <v>64</v>
      </c>
      <c r="B71" s="79" t="s">
        <v>205</v>
      </c>
      <c r="C71" s="80"/>
      <c r="D71" s="10" t="s">
        <v>21</v>
      </c>
      <c r="E71" s="10">
        <v>1</v>
      </c>
      <c r="F71" s="24">
        <v>0</v>
      </c>
      <c r="G71" s="11">
        <f t="shared" si="8"/>
        <v>0</v>
      </c>
      <c r="H71" s="11">
        <f t="shared" si="8"/>
        <v>0</v>
      </c>
      <c r="I71" s="11">
        <f t="shared" si="8"/>
        <v>0</v>
      </c>
    </row>
    <row r="72" spans="1:9" s="7" customFormat="1" ht="15" customHeight="1" x14ac:dyDescent="0.25">
      <c r="A72" s="50" t="s">
        <v>65</v>
      </c>
      <c r="B72" s="79" t="s">
        <v>206</v>
      </c>
      <c r="C72" s="80"/>
      <c r="D72" s="10" t="s">
        <v>21</v>
      </c>
      <c r="E72" s="10">
        <v>1</v>
      </c>
      <c r="F72" s="24">
        <v>0</v>
      </c>
      <c r="G72" s="11">
        <f t="shared" si="8"/>
        <v>0</v>
      </c>
      <c r="H72" s="11">
        <f t="shared" si="8"/>
        <v>0</v>
      </c>
      <c r="I72" s="11">
        <f t="shared" si="8"/>
        <v>0</v>
      </c>
    </row>
    <row r="73" spans="1:9" s="7" customFormat="1" ht="15" customHeight="1" x14ac:dyDescent="0.25">
      <c r="A73" s="50" t="s">
        <v>66</v>
      </c>
      <c r="B73" s="79" t="s">
        <v>207</v>
      </c>
      <c r="C73" s="80"/>
      <c r="D73" s="10" t="s">
        <v>21</v>
      </c>
      <c r="E73" s="10">
        <v>1</v>
      </c>
      <c r="F73" s="24">
        <v>0</v>
      </c>
      <c r="G73" s="11">
        <f t="shared" si="8"/>
        <v>0</v>
      </c>
      <c r="H73" s="11">
        <f t="shared" si="8"/>
        <v>0</v>
      </c>
      <c r="I73" s="11">
        <f t="shared" si="8"/>
        <v>0</v>
      </c>
    </row>
    <row r="74" spans="1:9" s="7" customFormat="1" ht="15" customHeight="1" x14ac:dyDescent="0.25">
      <c r="A74" s="50" t="s">
        <v>67</v>
      </c>
      <c r="B74" s="79" t="s">
        <v>208</v>
      </c>
      <c r="C74" s="80"/>
      <c r="D74" s="10" t="s">
        <v>21</v>
      </c>
      <c r="E74" s="10">
        <v>10</v>
      </c>
      <c r="F74" s="24">
        <v>0</v>
      </c>
      <c r="G74" s="11">
        <f t="shared" si="8"/>
        <v>0</v>
      </c>
      <c r="H74" s="11">
        <f t="shared" si="8"/>
        <v>0</v>
      </c>
      <c r="I74" s="11">
        <f t="shared" si="8"/>
        <v>0</v>
      </c>
    </row>
    <row r="75" spans="1:9" s="7" customFormat="1" ht="15" customHeight="1" x14ac:dyDescent="0.25">
      <c r="A75" s="50" t="s">
        <v>68</v>
      </c>
      <c r="B75" s="79" t="s">
        <v>209</v>
      </c>
      <c r="C75" s="80"/>
      <c r="D75" s="10" t="s">
        <v>21</v>
      </c>
      <c r="E75" s="10">
        <v>1</v>
      </c>
      <c r="F75" s="24">
        <v>0</v>
      </c>
      <c r="G75" s="11">
        <f t="shared" si="8"/>
        <v>0</v>
      </c>
      <c r="H75" s="11">
        <f t="shared" si="8"/>
        <v>0</v>
      </c>
      <c r="I75" s="11">
        <f t="shared" si="8"/>
        <v>0</v>
      </c>
    </row>
    <row r="76" spans="1:9" s="7" customFormat="1" ht="15" customHeight="1" x14ac:dyDescent="0.25">
      <c r="A76" s="50" t="s">
        <v>70</v>
      </c>
      <c r="B76" s="79" t="s">
        <v>275</v>
      </c>
      <c r="C76" s="80"/>
      <c r="D76" s="10" t="s">
        <v>21</v>
      </c>
      <c r="E76" s="10">
        <v>1</v>
      </c>
      <c r="F76" s="24">
        <v>0</v>
      </c>
      <c r="G76" s="11">
        <f t="shared" si="8"/>
        <v>0</v>
      </c>
      <c r="H76" s="11">
        <f t="shared" si="8"/>
        <v>0</v>
      </c>
      <c r="I76" s="11">
        <f t="shared" si="8"/>
        <v>0</v>
      </c>
    </row>
    <row r="77" spans="1:9" s="7" customFormat="1" ht="15" customHeight="1" x14ac:dyDescent="0.25">
      <c r="A77" s="50" t="s">
        <v>87</v>
      </c>
      <c r="B77" s="79" t="s">
        <v>210</v>
      </c>
      <c r="C77" s="80"/>
      <c r="D77" s="10" t="s">
        <v>21</v>
      </c>
      <c r="E77" s="10">
        <v>1</v>
      </c>
      <c r="F77" s="24">
        <v>0</v>
      </c>
      <c r="G77" s="11">
        <f t="shared" si="8"/>
        <v>0</v>
      </c>
      <c r="H77" s="11">
        <f t="shared" si="8"/>
        <v>0</v>
      </c>
      <c r="I77" s="11">
        <f t="shared" si="8"/>
        <v>0</v>
      </c>
    </row>
    <row r="78" spans="1:9" s="7" customFormat="1" ht="15" customHeight="1" x14ac:dyDescent="0.25">
      <c r="A78" s="50" t="s">
        <v>88</v>
      </c>
      <c r="B78" s="79" t="s">
        <v>211</v>
      </c>
      <c r="C78" s="80"/>
      <c r="D78" s="10" t="s">
        <v>21</v>
      </c>
      <c r="E78" s="10">
        <v>2</v>
      </c>
      <c r="F78" s="24">
        <v>0</v>
      </c>
      <c r="G78" s="11">
        <f t="shared" si="8"/>
        <v>0</v>
      </c>
      <c r="H78" s="11">
        <f t="shared" si="8"/>
        <v>0</v>
      </c>
      <c r="I78" s="11">
        <f t="shared" si="8"/>
        <v>0</v>
      </c>
    </row>
    <row r="79" spans="1:9" s="7" customFormat="1" ht="15" customHeight="1" x14ac:dyDescent="0.25">
      <c r="A79" s="50" t="s">
        <v>89</v>
      </c>
      <c r="B79" s="79" t="s">
        <v>272</v>
      </c>
      <c r="C79" s="80"/>
      <c r="D79" s="10" t="s">
        <v>21</v>
      </c>
      <c r="E79" s="10">
        <v>1</v>
      </c>
      <c r="F79" s="24">
        <v>0</v>
      </c>
      <c r="G79" s="11">
        <f t="shared" si="8"/>
        <v>0</v>
      </c>
      <c r="H79" s="11">
        <f t="shared" si="8"/>
        <v>0</v>
      </c>
      <c r="I79" s="11">
        <f t="shared" si="8"/>
        <v>0</v>
      </c>
    </row>
    <row r="80" spans="1:9" s="7" customFormat="1" ht="15" customHeight="1" x14ac:dyDescent="0.25">
      <c r="A80" s="50" t="s">
        <v>90</v>
      </c>
      <c r="B80" s="79" t="s">
        <v>212</v>
      </c>
      <c r="C80" s="80"/>
      <c r="D80" s="10" t="s">
        <v>21</v>
      </c>
      <c r="E80" s="10">
        <v>20</v>
      </c>
      <c r="F80" s="24">
        <v>0</v>
      </c>
      <c r="G80" s="11">
        <f t="shared" si="8"/>
        <v>0</v>
      </c>
      <c r="H80" s="11">
        <f t="shared" si="8"/>
        <v>0</v>
      </c>
      <c r="I80" s="11">
        <f t="shared" si="8"/>
        <v>0</v>
      </c>
    </row>
    <row r="81" spans="1:9" s="7" customFormat="1" ht="25.2" customHeight="1" x14ac:dyDescent="0.25">
      <c r="A81" s="50" t="s">
        <v>91</v>
      </c>
      <c r="B81" s="94" t="s">
        <v>152</v>
      </c>
      <c r="C81" s="95"/>
      <c r="D81" s="10" t="s">
        <v>21</v>
      </c>
      <c r="E81" s="10">
        <v>2</v>
      </c>
      <c r="F81" s="24">
        <v>0</v>
      </c>
      <c r="G81" s="11">
        <f t="shared" si="8"/>
        <v>0</v>
      </c>
      <c r="H81" s="11">
        <f t="shared" si="8"/>
        <v>0</v>
      </c>
      <c r="I81" s="11">
        <f t="shared" si="8"/>
        <v>0</v>
      </c>
    </row>
    <row r="82" spans="1:9" ht="15" customHeight="1" x14ac:dyDescent="0.25">
      <c r="A82" s="50" t="s">
        <v>92</v>
      </c>
      <c r="B82" s="79" t="s">
        <v>213</v>
      </c>
      <c r="C82" s="80"/>
      <c r="D82" s="10" t="s">
        <v>21</v>
      </c>
      <c r="E82" s="10">
        <v>2</v>
      </c>
      <c r="F82" s="24">
        <v>0</v>
      </c>
      <c r="G82" s="11">
        <f t="shared" si="8"/>
        <v>0</v>
      </c>
      <c r="H82" s="11">
        <f t="shared" si="8"/>
        <v>0</v>
      </c>
      <c r="I82" s="11">
        <f t="shared" si="8"/>
        <v>0</v>
      </c>
    </row>
    <row r="83" spans="1:9" ht="15" customHeight="1" x14ac:dyDescent="0.25">
      <c r="A83" s="50" t="s">
        <v>93</v>
      </c>
      <c r="B83" s="79" t="s">
        <v>214</v>
      </c>
      <c r="C83" s="80"/>
      <c r="D83" s="10" t="s">
        <v>21</v>
      </c>
      <c r="E83" s="10">
        <v>2</v>
      </c>
      <c r="F83" s="24">
        <v>0</v>
      </c>
      <c r="G83" s="11">
        <f t="shared" si="8"/>
        <v>0</v>
      </c>
      <c r="H83" s="11">
        <f t="shared" si="8"/>
        <v>0</v>
      </c>
      <c r="I83" s="11">
        <f t="shared" si="8"/>
        <v>0</v>
      </c>
    </row>
    <row r="84" spans="1:9" ht="15" customHeight="1" x14ac:dyDescent="0.25">
      <c r="A84" s="50" t="s">
        <v>94</v>
      </c>
      <c r="B84" s="79" t="s">
        <v>215</v>
      </c>
      <c r="C84" s="80"/>
      <c r="D84" s="10" t="s">
        <v>21</v>
      </c>
      <c r="E84" s="10">
        <v>10</v>
      </c>
      <c r="F84" s="24">
        <v>0</v>
      </c>
      <c r="G84" s="11">
        <f t="shared" si="8"/>
        <v>0</v>
      </c>
      <c r="H84" s="11">
        <f t="shared" si="8"/>
        <v>0</v>
      </c>
      <c r="I84" s="11">
        <f t="shared" si="8"/>
        <v>0</v>
      </c>
    </row>
    <row r="85" spans="1:9" ht="15" customHeight="1" x14ac:dyDescent="0.25">
      <c r="A85" s="50" t="s">
        <v>95</v>
      </c>
      <c r="B85" s="90" t="s">
        <v>153</v>
      </c>
      <c r="C85" s="91"/>
      <c r="D85" s="10" t="s">
        <v>21</v>
      </c>
      <c r="E85" s="10">
        <v>2</v>
      </c>
      <c r="F85" s="24">
        <v>0</v>
      </c>
      <c r="G85" s="11">
        <f t="shared" si="8"/>
        <v>0</v>
      </c>
      <c r="H85" s="11">
        <f t="shared" si="8"/>
        <v>0</v>
      </c>
      <c r="I85" s="11">
        <f t="shared" si="8"/>
        <v>0</v>
      </c>
    </row>
    <row r="86" spans="1:9" ht="15" customHeight="1" x14ac:dyDescent="0.25">
      <c r="A86" s="50" t="s">
        <v>96</v>
      </c>
      <c r="B86" s="90" t="s">
        <v>242</v>
      </c>
      <c r="C86" s="91"/>
      <c r="D86" s="10" t="s">
        <v>21</v>
      </c>
      <c r="E86" s="10">
        <v>2</v>
      </c>
      <c r="F86" s="24">
        <v>0</v>
      </c>
      <c r="G86" s="11">
        <f t="shared" si="8"/>
        <v>0</v>
      </c>
      <c r="H86" s="11">
        <f t="shared" si="8"/>
        <v>0</v>
      </c>
      <c r="I86" s="11">
        <f t="shared" si="8"/>
        <v>0</v>
      </c>
    </row>
    <row r="87" spans="1:9" ht="15" customHeight="1" x14ac:dyDescent="0.25">
      <c r="A87" s="50" t="s">
        <v>97</v>
      </c>
      <c r="B87" s="90" t="s">
        <v>241</v>
      </c>
      <c r="C87" s="91"/>
      <c r="D87" s="10" t="s">
        <v>21</v>
      </c>
      <c r="E87" s="10">
        <v>2</v>
      </c>
      <c r="F87" s="24">
        <v>0</v>
      </c>
      <c r="G87" s="11">
        <f t="shared" si="8"/>
        <v>0</v>
      </c>
      <c r="H87" s="11">
        <f t="shared" si="8"/>
        <v>0</v>
      </c>
      <c r="I87" s="11">
        <f t="shared" si="8"/>
        <v>0</v>
      </c>
    </row>
    <row r="88" spans="1:9" ht="15" customHeight="1" x14ac:dyDescent="0.25">
      <c r="A88" s="50" t="s">
        <v>98</v>
      </c>
      <c r="B88" s="92" t="s">
        <v>216</v>
      </c>
      <c r="C88" s="93"/>
      <c r="D88" s="10" t="s">
        <v>21</v>
      </c>
      <c r="E88" s="10">
        <v>10</v>
      </c>
      <c r="F88" s="24">
        <v>0</v>
      </c>
      <c r="G88" s="11">
        <f t="shared" si="8"/>
        <v>0</v>
      </c>
      <c r="H88" s="11">
        <f t="shared" si="8"/>
        <v>0</v>
      </c>
      <c r="I88" s="11">
        <f t="shared" si="8"/>
        <v>0</v>
      </c>
    </row>
    <row r="89" spans="1:9" ht="15" customHeight="1" x14ac:dyDescent="0.25">
      <c r="A89" s="50" t="s">
        <v>151</v>
      </c>
      <c r="B89" s="92" t="s">
        <v>169</v>
      </c>
      <c r="C89" s="93"/>
      <c r="D89" s="10" t="s">
        <v>21</v>
      </c>
      <c r="E89" s="10">
        <v>10</v>
      </c>
      <c r="F89" s="24">
        <v>0</v>
      </c>
      <c r="G89" s="11">
        <f t="shared" si="8"/>
        <v>0</v>
      </c>
      <c r="H89" s="11">
        <f t="shared" si="8"/>
        <v>0</v>
      </c>
      <c r="I89" s="11">
        <f t="shared" si="8"/>
        <v>0</v>
      </c>
    </row>
    <row r="90" spans="1:9" ht="27.6" customHeight="1" x14ac:dyDescent="0.25">
      <c r="A90" s="47" t="s">
        <v>75</v>
      </c>
      <c r="B90" s="84" t="s">
        <v>280</v>
      </c>
      <c r="C90" s="85"/>
      <c r="D90" s="48" t="s">
        <v>18</v>
      </c>
      <c r="E90" s="48" t="s">
        <v>174</v>
      </c>
      <c r="F90" s="48" t="s">
        <v>180</v>
      </c>
      <c r="G90" s="48" t="s">
        <v>170</v>
      </c>
      <c r="H90" s="43"/>
      <c r="I90" s="43"/>
    </row>
    <row r="91" spans="1:9" ht="15" customHeight="1" x14ac:dyDescent="0.25">
      <c r="A91" s="50" t="s">
        <v>72</v>
      </c>
      <c r="B91" s="79" t="s">
        <v>217</v>
      </c>
      <c r="C91" s="80"/>
      <c r="D91" s="10" t="s">
        <v>21</v>
      </c>
      <c r="E91" s="10">
        <v>25</v>
      </c>
      <c r="F91" s="24">
        <v>0</v>
      </c>
      <c r="G91" s="11">
        <f t="shared" ref="G91:I110" si="9">+F91*E91</f>
        <v>0</v>
      </c>
      <c r="H91" s="11">
        <f t="shared" si="9"/>
        <v>0</v>
      </c>
      <c r="I91" s="11">
        <f t="shared" si="9"/>
        <v>0</v>
      </c>
    </row>
    <row r="92" spans="1:9" ht="15" customHeight="1" x14ac:dyDescent="0.25">
      <c r="A92" s="50" t="s">
        <v>99</v>
      </c>
      <c r="B92" s="79" t="s">
        <v>218</v>
      </c>
      <c r="C92" s="80"/>
      <c r="D92" s="10" t="s">
        <v>21</v>
      </c>
      <c r="E92" s="10">
        <v>1</v>
      </c>
      <c r="F92" s="24">
        <v>0</v>
      </c>
      <c r="G92" s="11">
        <f t="shared" si="9"/>
        <v>0</v>
      </c>
      <c r="H92" s="11">
        <f t="shared" si="9"/>
        <v>0</v>
      </c>
      <c r="I92" s="11">
        <f t="shared" si="9"/>
        <v>0</v>
      </c>
    </row>
    <row r="93" spans="1:9" ht="15" customHeight="1" x14ac:dyDescent="0.25">
      <c r="A93" s="50" t="s">
        <v>100</v>
      </c>
      <c r="B93" s="79" t="s">
        <v>203</v>
      </c>
      <c r="C93" s="80"/>
      <c r="D93" s="10" t="s">
        <v>21</v>
      </c>
      <c r="E93" s="10">
        <v>2</v>
      </c>
      <c r="F93" s="24">
        <v>0</v>
      </c>
      <c r="G93" s="11">
        <f t="shared" si="9"/>
        <v>0</v>
      </c>
      <c r="H93" s="11">
        <f t="shared" si="9"/>
        <v>0</v>
      </c>
      <c r="I93" s="11">
        <f t="shared" si="9"/>
        <v>0</v>
      </c>
    </row>
    <row r="94" spans="1:9" ht="15" customHeight="1" x14ac:dyDescent="0.25">
      <c r="A94" s="50" t="s">
        <v>101</v>
      </c>
      <c r="B94" s="79" t="s">
        <v>207</v>
      </c>
      <c r="C94" s="80"/>
      <c r="D94" s="10" t="s">
        <v>21</v>
      </c>
      <c r="E94" s="10">
        <v>1</v>
      </c>
      <c r="F94" s="24">
        <v>0</v>
      </c>
      <c r="G94" s="11">
        <f t="shared" si="9"/>
        <v>0</v>
      </c>
      <c r="H94" s="11">
        <f t="shared" si="9"/>
        <v>0</v>
      </c>
      <c r="I94" s="11">
        <f t="shared" si="9"/>
        <v>0</v>
      </c>
    </row>
    <row r="95" spans="1:9" ht="15" customHeight="1" x14ac:dyDescent="0.25">
      <c r="A95" s="50" t="s">
        <v>102</v>
      </c>
      <c r="B95" s="79" t="s">
        <v>219</v>
      </c>
      <c r="C95" s="80"/>
      <c r="D95" s="10" t="s">
        <v>21</v>
      </c>
      <c r="E95" s="10">
        <v>1</v>
      </c>
      <c r="F95" s="24">
        <v>0</v>
      </c>
      <c r="G95" s="11">
        <f t="shared" si="9"/>
        <v>0</v>
      </c>
      <c r="H95" s="11">
        <f t="shared" si="9"/>
        <v>0</v>
      </c>
      <c r="I95" s="11">
        <f t="shared" si="9"/>
        <v>0</v>
      </c>
    </row>
    <row r="96" spans="1:9" ht="15" customHeight="1" x14ac:dyDescent="0.25">
      <c r="A96" s="50" t="s">
        <v>103</v>
      </c>
      <c r="B96" s="79" t="s">
        <v>220</v>
      </c>
      <c r="C96" s="80"/>
      <c r="D96" s="10" t="s">
        <v>21</v>
      </c>
      <c r="E96" s="10">
        <v>5</v>
      </c>
      <c r="F96" s="24">
        <v>0</v>
      </c>
      <c r="G96" s="11">
        <f t="shared" si="9"/>
        <v>0</v>
      </c>
      <c r="H96" s="11">
        <f t="shared" si="9"/>
        <v>0</v>
      </c>
      <c r="I96" s="11">
        <f t="shared" si="9"/>
        <v>0</v>
      </c>
    </row>
    <row r="97" spans="1:10" ht="15" customHeight="1" x14ac:dyDescent="0.25">
      <c r="A97" s="50" t="s">
        <v>104</v>
      </c>
      <c r="B97" s="79" t="s">
        <v>221</v>
      </c>
      <c r="C97" s="80"/>
      <c r="D97" s="10" t="s">
        <v>21</v>
      </c>
      <c r="E97" s="10">
        <v>3</v>
      </c>
      <c r="F97" s="24">
        <v>0</v>
      </c>
      <c r="G97" s="11">
        <f t="shared" si="9"/>
        <v>0</v>
      </c>
      <c r="H97" s="11">
        <f t="shared" si="9"/>
        <v>0</v>
      </c>
      <c r="I97" s="11">
        <f t="shared" si="9"/>
        <v>0</v>
      </c>
    </row>
    <row r="98" spans="1:10" ht="15" customHeight="1" x14ac:dyDescent="0.25">
      <c r="A98" s="50" t="s">
        <v>105</v>
      </c>
      <c r="B98" s="79" t="s">
        <v>205</v>
      </c>
      <c r="C98" s="80"/>
      <c r="D98" s="10" t="s">
        <v>21</v>
      </c>
      <c r="E98" s="10">
        <v>2</v>
      </c>
      <c r="F98" s="24">
        <v>0</v>
      </c>
      <c r="G98" s="11">
        <f t="shared" si="9"/>
        <v>0</v>
      </c>
      <c r="H98" s="11">
        <f t="shared" si="9"/>
        <v>0</v>
      </c>
      <c r="I98" s="11">
        <f t="shared" si="9"/>
        <v>0</v>
      </c>
    </row>
    <row r="99" spans="1:10" ht="15" customHeight="1" x14ac:dyDescent="0.25">
      <c r="A99" s="50" t="s">
        <v>106</v>
      </c>
      <c r="B99" s="79" t="s">
        <v>243</v>
      </c>
      <c r="C99" s="80"/>
      <c r="D99" s="10" t="s">
        <v>21</v>
      </c>
      <c r="E99" s="10">
        <v>5</v>
      </c>
      <c r="F99" s="24">
        <v>0</v>
      </c>
      <c r="G99" s="11">
        <f t="shared" si="9"/>
        <v>0</v>
      </c>
      <c r="H99" s="11">
        <f t="shared" si="9"/>
        <v>0</v>
      </c>
      <c r="I99" s="11">
        <f t="shared" si="9"/>
        <v>0</v>
      </c>
    </row>
    <row r="100" spans="1:10" ht="15" customHeight="1" x14ac:dyDescent="0.25">
      <c r="A100" s="50" t="s">
        <v>107</v>
      </c>
      <c r="B100" s="79" t="s">
        <v>209</v>
      </c>
      <c r="C100" s="80"/>
      <c r="D100" s="10" t="s">
        <v>21</v>
      </c>
      <c r="E100" s="10">
        <v>1</v>
      </c>
      <c r="F100" s="24">
        <v>0</v>
      </c>
      <c r="G100" s="11">
        <f t="shared" si="9"/>
        <v>0</v>
      </c>
      <c r="H100" s="11">
        <f t="shared" si="9"/>
        <v>0</v>
      </c>
      <c r="I100" s="11">
        <f t="shared" si="9"/>
        <v>0</v>
      </c>
    </row>
    <row r="101" spans="1:10" ht="15" customHeight="1" x14ac:dyDescent="0.25">
      <c r="A101" s="50" t="s">
        <v>108</v>
      </c>
      <c r="B101" s="79" t="s">
        <v>222</v>
      </c>
      <c r="C101" s="80"/>
      <c r="D101" s="10" t="s">
        <v>21</v>
      </c>
      <c r="E101" s="10">
        <v>1</v>
      </c>
      <c r="F101" s="24">
        <v>0</v>
      </c>
      <c r="G101" s="11">
        <f t="shared" si="9"/>
        <v>0</v>
      </c>
      <c r="H101" s="11">
        <f t="shared" si="9"/>
        <v>0</v>
      </c>
      <c r="I101" s="11">
        <f t="shared" si="9"/>
        <v>0</v>
      </c>
    </row>
    <row r="102" spans="1:10" ht="15" customHeight="1" x14ac:dyDescent="0.25">
      <c r="A102" s="50" t="s">
        <v>118</v>
      </c>
      <c r="B102" s="79" t="s">
        <v>223</v>
      </c>
      <c r="C102" s="80"/>
      <c r="D102" s="10" t="s">
        <v>21</v>
      </c>
      <c r="E102" s="10">
        <v>5</v>
      </c>
      <c r="F102" s="24">
        <v>0</v>
      </c>
      <c r="G102" s="11">
        <f t="shared" si="9"/>
        <v>0</v>
      </c>
      <c r="H102" s="11">
        <f t="shared" si="9"/>
        <v>0</v>
      </c>
      <c r="I102" s="11">
        <f t="shared" si="9"/>
        <v>0</v>
      </c>
    </row>
    <row r="103" spans="1:10" ht="15" customHeight="1" x14ac:dyDescent="0.25">
      <c r="A103" s="50" t="s">
        <v>119</v>
      </c>
      <c r="B103" s="79" t="s">
        <v>224</v>
      </c>
      <c r="C103" s="80"/>
      <c r="D103" s="10" t="s">
        <v>21</v>
      </c>
      <c r="E103" s="10">
        <v>5</v>
      </c>
      <c r="F103" s="24">
        <v>0</v>
      </c>
      <c r="G103" s="11">
        <f t="shared" si="9"/>
        <v>0</v>
      </c>
      <c r="H103" s="11">
        <f t="shared" si="9"/>
        <v>0</v>
      </c>
      <c r="I103" s="11">
        <f t="shared" si="9"/>
        <v>0</v>
      </c>
    </row>
    <row r="104" spans="1:10" ht="15" customHeight="1" x14ac:dyDescent="0.25">
      <c r="A104" s="50" t="s">
        <v>120</v>
      </c>
      <c r="B104" s="79" t="s">
        <v>216</v>
      </c>
      <c r="C104" s="80"/>
      <c r="D104" s="10" t="s">
        <v>21</v>
      </c>
      <c r="E104" s="10">
        <v>5</v>
      </c>
      <c r="F104" s="24">
        <v>0</v>
      </c>
      <c r="G104" s="11">
        <f t="shared" si="9"/>
        <v>0</v>
      </c>
      <c r="H104" s="11">
        <f t="shared" si="9"/>
        <v>0</v>
      </c>
      <c r="I104" s="11">
        <f t="shared" si="9"/>
        <v>0</v>
      </c>
      <c r="J104" s="19"/>
    </row>
    <row r="105" spans="1:10" ht="12.6" x14ac:dyDescent="0.25">
      <c r="A105" s="47" t="s">
        <v>75</v>
      </c>
      <c r="B105" s="84" t="s">
        <v>155</v>
      </c>
      <c r="C105" s="85"/>
      <c r="D105" s="48" t="s">
        <v>18</v>
      </c>
      <c r="E105" s="48"/>
      <c r="F105" s="46"/>
      <c r="G105" s="48"/>
      <c r="H105" s="43"/>
      <c r="I105" s="43"/>
    </row>
    <row r="106" spans="1:10" ht="15" customHeight="1" x14ac:dyDescent="0.25">
      <c r="A106" s="14" t="s">
        <v>73</v>
      </c>
      <c r="B106" s="88" t="s">
        <v>225</v>
      </c>
      <c r="C106" s="89"/>
      <c r="D106" s="23" t="s">
        <v>244</v>
      </c>
      <c r="E106" s="23">
        <v>0</v>
      </c>
      <c r="F106" s="109">
        <v>0</v>
      </c>
      <c r="G106" s="110">
        <f t="shared" si="9"/>
        <v>0</v>
      </c>
      <c r="H106" s="11"/>
      <c r="I106" s="11"/>
    </row>
    <row r="107" spans="1:10" ht="15" customHeight="1" x14ac:dyDescent="0.25">
      <c r="A107" s="14" t="s">
        <v>110</v>
      </c>
      <c r="B107" s="88" t="s">
        <v>226</v>
      </c>
      <c r="C107" s="89"/>
      <c r="D107" s="23" t="s">
        <v>244</v>
      </c>
      <c r="E107" s="23">
        <v>0</v>
      </c>
      <c r="F107" s="109">
        <v>0</v>
      </c>
      <c r="G107" s="110">
        <f t="shared" si="9"/>
        <v>0</v>
      </c>
      <c r="H107" s="11"/>
      <c r="I107" s="11"/>
    </row>
    <row r="108" spans="1:10" ht="15" customHeight="1" x14ac:dyDescent="0.25">
      <c r="A108" s="14" t="s">
        <v>111</v>
      </c>
      <c r="B108" s="88" t="s">
        <v>227</v>
      </c>
      <c r="C108" s="89"/>
      <c r="D108" s="23" t="s">
        <v>244</v>
      </c>
      <c r="E108" s="23">
        <v>0</v>
      </c>
      <c r="F108" s="109">
        <v>0</v>
      </c>
      <c r="G108" s="110">
        <f t="shared" si="9"/>
        <v>0</v>
      </c>
      <c r="H108" s="11"/>
      <c r="I108" s="11"/>
    </row>
    <row r="109" spans="1:10" ht="15" customHeight="1" x14ac:dyDescent="0.25">
      <c r="A109" s="14" t="s">
        <v>112</v>
      </c>
      <c r="B109" s="88" t="s">
        <v>228</v>
      </c>
      <c r="C109" s="89"/>
      <c r="D109" s="23" t="s">
        <v>244</v>
      </c>
      <c r="E109" s="23">
        <v>0</v>
      </c>
      <c r="F109" s="109">
        <v>0</v>
      </c>
      <c r="G109" s="110">
        <f t="shared" si="9"/>
        <v>0</v>
      </c>
      <c r="H109" s="11"/>
      <c r="I109" s="11"/>
    </row>
    <row r="110" spans="1:10" ht="15" customHeight="1" x14ac:dyDescent="0.25">
      <c r="A110" s="14" t="s">
        <v>121</v>
      </c>
      <c r="B110" s="88" t="s">
        <v>229</v>
      </c>
      <c r="C110" s="89"/>
      <c r="D110" s="23" t="s">
        <v>244</v>
      </c>
      <c r="E110" s="23">
        <v>0</v>
      </c>
      <c r="F110" s="109">
        <v>0</v>
      </c>
      <c r="G110" s="110">
        <f t="shared" si="9"/>
        <v>0</v>
      </c>
      <c r="H110" s="11"/>
      <c r="I110" s="11"/>
    </row>
    <row r="111" spans="1:10" ht="27.6" customHeight="1" x14ac:dyDescent="0.25">
      <c r="A111" s="47" t="s">
        <v>75</v>
      </c>
      <c r="B111" s="84" t="s">
        <v>257</v>
      </c>
      <c r="C111" s="85"/>
      <c r="D111" s="48" t="s">
        <v>18</v>
      </c>
      <c r="E111" s="48" t="s">
        <v>174</v>
      </c>
      <c r="F111" s="48" t="s">
        <v>180</v>
      </c>
      <c r="G111" s="48" t="s">
        <v>170</v>
      </c>
      <c r="H111" s="43"/>
      <c r="I111" s="43"/>
    </row>
    <row r="112" spans="1:10" s="25" customFormat="1" ht="40.5" customHeight="1" x14ac:dyDescent="0.25">
      <c r="A112" s="50" t="s">
        <v>109</v>
      </c>
      <c r="B112" s="86" t="s">
        <v>249</v>
      </c>
      <c r="C112" s="87"/>
      <c r="D112" s="10" t="s">
        <v>21</v>
      </c>
      <c r="E112" s="10">
        <v>10</v>
      </c>
      <c r="F112" s="24">
        <v>0</v>
      </c>
      <c r="G112" s="11">
        <f t="shared" ref="G112:I117" si="10">+F112*E112</f>
        <v>0</v>
      </c>
      <c r="H112" s="11">
        <f t="shared" si="10"/>
        <v>0</v>
      </c>
      <c r="I112" s="11">
        <f t="shared" si="10"/>
        <v>0</v>
      </c>
    </row>
    <row r="113" spans="1:10" ht="15" customHeight="1" x14ac:dyDescent="0.25">
      <c r="A113" s="14" t="s">
        <v>113</v>
      </c>
      <c r="B113" s="86" t="s">
        <v>250</v>
      </c>
      <c r="C113" s="87"/>
      <c r="D113" s="23" t="s">
        <v>21</v>
      </c>
      <c r="E113" s="23">
        <v>3</v>
      </c>
      <c r="F113" s="24">
        <v>0</v>
      </c>
      <c r="G113" s="11">
        <f t="shared" si="10"/>
        <v>0</v>
      </c>
      <c r="H113" s="11">
        <f t="shared" si="10"/>
        <v>0</v>
      </c>
      <c r="I113" s="11">
        <f t="shared" si="10"/>
        <v>0</v>
      </c>
    </row>
    <row r="114" spans="1:10" ht="15" customHeight="1" x14ac:dyDescent="0.25">
      <c r="A114" s="14" t="s">
        <v>285</v>
      </c>
      <c r="B114" s="79" t="s">
        <v>286</v>
      </c>
      <c r="C114" s="80"/>
      <c r="D114" s="23" t="s">
        <v>21</v>
      </c>
      <c r="E114" s="23">
        <v>5</v>
      </c>
      <c r="F114" s="24">
        <v>0</v>
      </c>
      <c r="G114" s="69">
        <f t="shared" si="10"/>
        <v>0</v>
      </c>
      <c r="H114" s="11">
        <f t="shared" si="10"/>
        <v>0</v>
      </c>
      <c r="I114" s="11">
        <f t="shared" si="10"/>
        <v>0</v>
      </c>
    </row>
    <row r="115" spans="1:10" ht="15" customHeight="1" x14ac:dyDescent="0.25">
      <c r="A115" s="14" t="s">
        <v>284</v>
      </c>
      <c r="B115" s="79" t="s">
        <v>287</v>
      </c>
      <c r="C115" s="80"/>
      <c r="D115" s="23" t="s">
        <v>21</v>
      </c>
      <c r="E115" s="23">
        <v>5</v>
      </c>
      <c r="F115" s="24">
        <v>0</v>
      </c>
      <c r="G115" s="69">
        <f t="shared" si="10"/>
        <v>0</v>
      </c>
      <c r="H115" s="11"/>
      <c r="I115" s="11"/>
    </row>
    <row r="116" spans="1:10" ht="54.6" customHeight="1" x14ac:dyDescent="0.25">
      <c r="A116" s="14" t="s">
        <v>124</v>
      </c>
      <c r="B116" s="79" t="s">
        <v>279</v>
      </c>
      <c r="C116" s="80"/>
      <c r="D116" s="10" t="s">
        <v>21</v>
      </c>
      <c r="E116" s="10">
        <v>1</v>
      </c>
      <c r="F116" s="24">
        <v>0</v>
      </c>
      <c r="G116" s="11">
        <f t="shared" si="10"/>
        <v>0</v>
      </c>
      <c r="H116" s="11">
        <f t="shared" si="10"/>
        <v>0</v>
      </c>
      <c r="I116" s="11">
        <f t="shared" si="10"/>
        <v>0</v>
      </c>
      <c r="J116" s="19"/>
    </row>
    <row r="117" spans="1:10" ht="63" customHeight="1" x14ac:dyDescent="0.25">
      <c r="A117" s="14" t="s">
        <v>125</v>
      </c>
      <c r="B117" s="79" t="s">
        <v>83</v>
      </c>
      <c r="C117" s="80"/>
      <c r="D117" s="10" t="s">
        <v>21</v>
      </c>
      <c r="E117" s="10">
        <v>1</v>
      </c>
      <c r="F117" s="24">
        <v>0</v>
      </c>
      <c r="G117" s="11">
        <f t="shared" si="10"/>
        <v>0</v>
      </c>
      <c r="H117" s="11">
        <f t="shared" si="10"/>
        <v>0</v>
      </c>
      <c r="I117" s="11">
        <f t="shared" si="10"/>
        <v>0</v>
      </c>
    </row>
    <row r="118" spans="1:10" ht="15" customHeight="1" x14ac:dyDescent="0.25">
      <c r="A118" s="14"/>
      <c r="B118" s="83" t="s">
        <v>59</v>
      </c>
      <c r="C118" s="83"/>
      <c r="D118" s="14"/>
      <c r="E118" s="14"/>
      <c r="F118" s="15"/>
      <c r="G118" s="16"/>
      <c r="H118" s="16"/>
      <c r="I118" s="16"/>
    </row>
    <row r="119" spans="1:10" ht="15" customHeight="1" x14ac:dyDescent="0.25">
      <c r="A119" s="14" t="s">
        <v>156</v>
      </c>
      <c r="B119" s="79" t="s">
        <v>230</v>
      </c>
      <c r="C119" s="80"/>
      <c r="D119" s="10" t="s">
        <v>21</v>
      </c>
      <c r="E119" s="10">
        <v>5</v>
      </c>
      <c r="F119" s="24">
        <v>0</v>
      </c>
      <c r="G119" s="11">
        <f t="shared" ref="G119:I128" si="11">+F119*E119</f>
        <v>0</v>
      </c>
      <c r="H119" s="11">
        <f t="shared" si="11"/>
        <v>0</v>
      </c>
      <c r="I119" s="11">
        <f t="shared" si="11"/>
        <v>0</v>
      </c>
    </row>
    <row r="120" spans="1:10" ht="15" customHeight="1" x14ac:dyDescent="0.25">
      <c r="A120" s="14" t="s">
        <v>157</v>
      </c>
      <c r="B120" s="79" t="s">
        <v>269</v>
      </c>
      <c r="C120" s="80"/>
      <c r="D120" s="10" t="s">
        <v>21</v>
      </c>
      <c r="E120" s="10">
        <v>3</v>
      </c>
      <c r="F120" s="24">
        <v>0</v>
      </c>
      <c r="G120" s="11">
        <f t="shared" si="11"/>
        <v>0</v>
      </c>
      <c r="H120" s="11">
        <f t="shared" si="11"/>
        <v>0</v>
      </c>
      <c r="I120" s="11">
        <f t="shared" si="11"/>
        <v>0</v>
      </c>
    </row>
    <row r="121" spans="1:10" ht="15" customHeight="1" x14ac:dyDescent="0.25">
      <c r="A121" s="14" t="s">
        <v>158</v>
      </c>
      <c r="B121" s="79" t="s">
        <v>270</v>
      </c>
      <c r="C121" s="80"/>
      <c r="D121" s="10" t="s">
        <v>21</v>
      </c>
      <c r="E121" s="10">
        <v>3</v>
      </c>
      <c r="F121" s="24">
        <v>0</v>
      </c>
      <c r="G121" s="11">
        <f t="shared" si="11"/>
        <v>0</v>
      </c>
      <c r="H121" s="11"/>
      <c r="I121" s="11"/>
    </row>
    <row r="122" spans="1:10" ht="27.6" customHeight="1" x14ac:dyDescent="0.25">
      <c r="A122" s="14" t="s">
        <v>159</v>
      </c>
      <c r="B122" s="79" t="s">
        <v>271</v>
      </c>
      <c r="C122" s="80"/>
      <c r="D122" s="10" t="s">
        <v>21</v>
      </c>
      <c r="E122" s="10">
        <v>4</v>
      </c>
      <c r="F122" s="24">
        <v>0</v>
      </c>
      <c r="G122" s="11">
        <f t="shared" si="11"/>
        <v>0</v>
      </c>
      <c r="H122" s="11"/>
      <c r="I122" s="11"/>
    </row>
    <row r="123" spans="1:10" ht="15" customHeight="1" x14ac:dyDescent="0.25">
      <c r="A123" s="14" t="s">
        <v>160</v>
      </c>
      <c r="B123" s="79" t="s">
        <v>231</v>
      </c>
      <c r="C123" s="80"/>
      <c r="D123" s="10" t="s">
        <v>21</v>
      </c>
      <c r="E123" s="10">
        <v>1</v>
      </c>
      <c r="F123" s="24">
        <v>0</v>
      </c>
      <c r="G123" s="11">
        <f t="shared" si="11"/>
        <v>0</v>
      </c>
      <c r="H123" s="11">
        <f t="shared" si="11"/>
        <v>0</v>
      </c>
      <c r="I123" s="11">
        <f t="shared" si="11"/>
        <v>0</v>
      </c>
    </row>
    <row r="124" spans="1:10" ht="15" customHeight="1" x14ac:dyDescent="0.25">
      <c r="A124" s="14" t="s">
        <v>161</v>
      </c>
      <c r="B124" s="79" t="s">
        <v>232</v>
      </c>
      <c r="C124" s="80"/>
      <c r="D124" s="10" t="s">
        <v>21</v>
      </c>
      <c r="E124" s="10">
        <v>2</v>
      </c>
      <c r="F124" s="24">
        <v>0</v>
      </c>
      <c r="G124" s="11">
        <f t="shared" si="11"/>
        <v>0</v>
      </c>
      <c r="H124" s="11">
        <f t="shared" si="11"/>
        <v>0</v>
      </c>
      <c r="I124" s="11">
        <f t="shared" si="11"/>
        <v>0</v>
      </c>
    </row>
    <row r="125" spans="1:10" ht="15" customHeight="1" x14ac:dyDescent="0.25">
      <c r="A125" s="14" t="s">
        <v>162</v>
      </c>
      <c r="B125" s="79" t="s">
        <v>233</v>
      </c>
      <c r="C125" s="80"/>
      <c r="D125" s="10" t="s">
        <v>21</v>
      </c>
      <c r="E125" s="10">
        <v>1</v>
      </c>
      <c r="F125" s="24">
        <v>0</v>
      </c>
      <c r="G125" s="11">
        <f t="shared" si="11"/>
        <v>0</v>
      </c>
      <c r="H125" s="11">
        <f t="shared" si="11"/>
        <v>0</v>
      </c>
      <c r="I125" s="11">
        <f t="shared" si="11"/>
        <v>0</v>
      </c>
    </row>
    <row r="126" spans="1:10" ht="15" customHeight="1" x14ac:dyDescent="0.25">
      <c r="A126" s="14" t="s">
        <v>267</v>
      </c>
      <c r="B126" s="79" t="s">
        <v>234</v>
      </c>
      <c r="C126" s="80"/>
      <c r="D126" s="10" t="s">
        <v>21</v>
      </c>
      <c r="E126" s="10">
        <v>1</v>
      </c>
      <c r="F126" s="24">
        <v>0</v>
      </c>
      <c r="G126" s="11">
        <f t="shared" si="11"/>
        <v>0</v>
      </c>
      <c r="H126" s="11">
        <f t="shared" si="11"/>
        <v>0</v>
      </c>
      <c r="I126" s="11">
        <f t="shared" si="11"/>
        <v>0</v>
      </c>
    </row>
    <row r="127" spans="1:10" ht="15" customHeight="1" x14ac:dyDescent="0.25">
      <c r="A127" s="14"/>
      <c r="B127" s="83" t="s">
        <v>122</v>
      </c>
      <c r="C127" s="83"/>
      <c r="D127" s="14"/>
      <c r="E127" s="14"/>
      <c r="F127" s="15"/>
      <c r="G127" s="16"/>
      <c r="H127" s="16"/>
      <c r="I127" s="16"/>
    </row>
    <row r="128" spans="1:10" ht="15" customHeight="1" x14ac:dyDescent="0.25">
      <c r="A128" s="14" t="s">
        <v>268</v>
      </c>
      <c r="B128" s="79" t="s">
        <v>123</v>
      </c>
      <c r="C128" s="80"/>
      <c r="D128" s="10" t="s">
        <v>21</v>
      </c>
      <c r="E128" s="10">
        <v>1</v>
      </c>
      <c r="F128" s="24">
        <v>0</v>
      </c>
      <c r="G128" s="11">
        <f t="shared" si="11"/>
        <v>0</v>
      </c>
      <c r="H128" s="11">
        <f t="shared" si="11"/>
        <v>0</v>
      </c>
      <c r="I128" s="11">
        <f t="shared" si="11"/>
        <v>0</v>
      </c>
    </row>
    <row r="129" spans="1:9" ht="44.4" customHeight="1" x14ac:dyDescent="0.25">
      <c r="A129" s="47" t="s">
        <v>75</v>
      </c>
      <c r="B129" s="84" t="s">
        <v>163</v>
      </c>
      <c r="C129" s="85"/>
      <c r="D129" s="48" t="s">
        <v>18</v>
      </c>
      <c r="E129" s="48" t="s">
        <v>174</v>
      </c>
      <c r="F129" s="48" t="s">
        <v>180</v>
      </c>
      <c r="G129" s="48" t="s">
        <v>170</v>
      </c>
      <c r="H129" s="43"/>
      <c r="I129" s="43"/>
    </row>
    <row r="130" spans="1:9" ht="15" customHeight="1" x14ac:dyDescent="0.25">
      <c r="A130" s="50" t="s">
        <v>164</v>
      </c>
      <c r="B130" s="79" t="s">
        <v>79</v>
      </c>
      <c r="C130" s="80"/>
      <c r="D130" s="10" t="s">
        <v>21</v>
      </c>
      <c r="E130" s="10">
        <v>5</v>
      </c>
      <c r="F130" s="24">
        <v>0</v>
      </c>
      <c r="G130" s="11">
        <f t="shared" ref="G130:I133" si="12">+F130*E130</f>
        <v>0</v>
      </c>
      <c r="H130" s="11">
        <f t="shared" si="12"/>
        <v>0</v>
      </c>
      <c r="I130" s="11">
        <f t="shared" si="12"/>
        <v>0</v>
      </c>
    </row>
    <row r="131" spans="1:9" ht="15" customHeight="1" x14ac:dyDescent="0.25">
      <c r="A131" s="50" t="s">
        <v>165</v>
      </c>
      <c r="B131" s="79" t="s">
        <v>74</v>
      </c>
      <c r="C131" s="80"/>
      <c r="D131" s="10" t="s">
        <v>21</v>
      </c>
      <c r="E131" s="10">
        <v>2</v>
      </c>
      <c r="F131" s="24">
        <v>0</v>
      </c>
      <c r="G131" s="11">
        <f t="shared" si="12"/>
        <v>0</v>
      </c>
      <c r="H131" s="11">
        <f t="shared" si="12"/>
        <v>0</v>
      </c>
      <c r="I131" s="11">
        <f t="shared" si="12"/>
        <v>0</v>
      </c>
    </row>
    <row r="132" spans="1:9" ht="15" customHeight="1" x14ac:dyDescent="0.25">
      <c r="A132" s="50" t="s">
        <v>276</v>
      </c>
      <c r="B132" s="79" t="s">
        <v>168</v>
      </c>
      <c r="C132" s="80"/>
      <c r="D132" s="10" t="s">
        <v>21</v>
      </c>
      <c r="E132" s="10">
        <v>2</v>
      </c>
      <c r="F132" s="24">
        <v>0</v>
      </c>
      <c r="G132" s="11">
        <f t="shared" si="12"/>
        <v>0</v>
      </c>
      <c r="H132" s="11">
        <f t="shared" si="12"/>
        <v>0</v>
      </c>
      <c r="I132" s="11">
        <f t="shared" si="12"/>
        <v>0</v>
      </c>
    </row>
    <row r="133" spans="1:9" ht="27" customHeight="1" thickBot="1" x14ac:dyDescent="0.3">
      <c r="A133" s="14" t="s">
        <v>277</v>
      </c>
      <c r="B133" s="79" t="s">
        <v>167</v>
      </c>
      <c r="C133" s="80"/>
      <c r="D133" s="10" t="s">
        <v>21</v>
      </c>
      <c r="E133" s="10">
        <v>5</v>
      </c>
      <c r="F133" s="24">
        <v>0</v>
      </c>
      <c r="G133" s="11">
        <f t="shared" si="12"/>
        <v>0</v>
      </c>
      <c r="H133" s="18">
        <f t="shared" si="12"/>
        <v>0</v>
      </c>
      <c r="I133" s="18">
        <f t="shared" si="12"/>
        <v>0</v>
      </c>
    </row>
    <row r="134" spans="1:9" ht="25.5" customHeight="1" thickBot="1" x14ac:dyDescent="0.3">
      <c r="A134" s="81" t="s">
        <v>77</v>
      </c>
      <c r="B134" s="82"/>
      <c r="C134" s="82"/>
      <c r="D134" s="82"/>
      <c r="E134" s="82"/>
      <c r="F134" s="82"/>
      <c r="G134" s="17">
        <f>SUM(G7:G133)</f>
        <v>0</v>
      </c>
      <c r="H134" s="37"/>
      <c r="I134" s="35"/>
    </row>
    <row r="135" spans="1:9" ht="15.75" customHeight="1" x14ac:dyDescent="0.25">
      <c r="A135" s="44"/>
      <c r="B135" s="44"/>
      <c r="C135" s="44"/>
      <c r="D135" s="44"/>
      <c r="E135" s="44"/>
      <c r="F135" s="44"/>
      <c r="G135" s="45"/>
      <c r="H135" s="45"/>
      <c r="I135" s="45"/>
    </row>
    <row r="136" spans="1:9" ht="42" customHeight="1" x14ac:dyDescent="0.25">
      <c r="A136" s="107" t="s">
        <v>175</v>
      </c>
      <c r="B136" s="108"/>
      <c r="C136" s="108"/>
      <c r="D136" s="108"/>
      <c r="E136" s="108"/>
      <c r="F136" s="55"/>
      <c r="G136" s="13"/>
    </row>
    <row r="137" spans="1:9" ht="27.6" customHeight="1" x14ac:dyDescent="0.25">
      <c r="A137" s="47" t="s">
        <v>75</v>
      </c>
      <c r="B137" s="48" t="s">
        <v>7</v>
      </c>
      <c r="C137" s="48" t="s">
        <v>6</v>
      </c>
      <c r="D137" s="48" t="s">
        <v>5</v>
      </c>
      <c r="E137" s="48" t="s">
        <v>174</v>
      </c>
      <c r="F137" s="56" t="s">
        <v>171</v>
      </c>
      <c r="G137" s="48" t="s">
        <v>170</v>
      </c>
      <c r="H137" s="27" t="s">
        <v>173</v>
      </c>
      <c r="I137" s="27" t="s">
        <v>246</v>
      </c>
    </row>
    <row r="138" spans="1:9" ht="15" customHeight="1" x14ac:dyDescent="0.25">
      <c r="A138" s="50" t="s">
        <v>0</v>
      </c>
      <c r="B138" s="9" t="s">
        <v>4</v>
      </c>
      <c r="C138" s="10" t="s">
        <v>10</v>
      </c>
      <c r="D138" s="10" t="s">
        <v>8</v>
      </c>
      <c r="E138" s="22">
        <v>300</v>
      </c>
      <c r="F138" s="24">
        <v>0</v>
      </c>
      <c r="G138" s="11">
        <f>E138*F138</f>
        <v>0</v>
      </c>
      <c r="H138" s="11">
        <f>G138*1.02</f>
        <v>0</v>
      </c>
      <c r="I138" s="11">
        <f>H138*1.02</f>
        <v>0</v>
      </c>
    </row>
    <row r="139" spans="1:9" ht="15" customHeight="1" x14ac:dyDescent="0.25">
      <c r="A139" s="50" t="s">
        <v>1</v>
      </c>
      <c r="B139" s="9" t="s">
        <v>172</v>
      </c>
      <c r="C139" s="10" t="s">
        <v>10</v>
      </c>
      <c r="D139" s="10" t="s">
        <v>8</v>
      </c>
      <c r="E139" s="22">
        <v>100</v>
      </c>
      <c r="F139" s="24">
        <v>0</v>
      </c>
      <c r="G139" s="11">
        <f t="shared" ref="G139" si="13">E139*F139</f>
        <v>0</v>
      </c>
      <c r="H139" s="11">
        <f t="shared" ref="H139:I139" si="14">G139*1.02</f>
        <v>0</v>
      </c>
      <c r="I139" s="11">
        <f t="shared" si="14"/>
        <v>0</v>
      </c>
    </row>
    <row r="140" spans="1:9" s="19" customFormat="1" ht="15" customHeight="1" x14ac:dyDescent="0.25">
      <c r="A140" s="50" t="s">
        <v>2</v>
      </c>
      <c r="B140" s="28" t="s">
        <v>176</v>
      </c>
      <c r="C140" s="22" t="s">
        <v>114</v>
      </c>
      <c r="D140" s="23" t="s">
        <v>8</v>
      </c>
      <c r="E140" s="22">
        <v>100</v>
      </c>
      <c r="F140" s="24">
        <v>0</v>
      </c>
      <c r="G140" s="11">
        <f>E140*F140</f>
        <v>0</v>
      </c>
      <c r="H140" s="11">
        <f t="shared" ref="H140:I140" si="15">G140*1.02</f>
        <v>0</v>
      </c>
      <c r="I140" s="11">
        <f t="shared" si="15"/>
        <v>0</v>
      </c>
    </row>
    <row r="141" spans="1:9" s="19" customFormat="1" ht="15" customHeight="1" x14ac:dyDescent="0.25">
      <c r="A141" s="50" t="s">
        <v>3</v>
      </c>
      <c r="B141" s="28" t="s">
        <v>177</v>
      </c>
      <c r="C141" s="22" t="s">
        <v>114</v>
      </c>
      <c r="D141" s="23" t="s">
        <v>8</v>
      </c>
      <c r="E141" s="22">
        <v>50</v>
      </c>
      <c r="F141" s="24">
        <v>0</v>
      </c>
      <c r="G141" s="11">
        <f t="shared" ref="G141:G143" si="16">E141*F141</f>
        <v>0</v>
      </c>
      <c r="H141" s="11">
        <f t="shared" ref="H141:I141" si="17">G141*1.02</f>
        <v>0</v>
      </c>
      <c r="I141" s="11">
        <f t="shared" si="17"/>
        <v>0</v>
      </c>
    </row>
    <row r="142" spans="1:9" s="19" customFormat="1" ht="15" customHeight="1" x14ac:dyDescent="0.25">
      <c r="A142" s="50" t="s">
        <v>84</v>
      </c>
      <c r="B142" s="61" t="s">
        <v>274</v>
      </c>
      <c r="C142" s="62" t="s">
        <v>114</v>
      </c>
      <c r="D142" s="23" t="s">
        <v>8</v>
      </c>
      <c r="E142" s="22">
        <v>50</v>
      </c>
      <c r="F142" s="24">
        <v>0</v>
      </c>
      <c r="G142" s="11">
        <f t="shared" ref="G142" si="18">E142*F142</f>
        <v>0</v>
      </c>
      <c r="H142" s="11"/>
      <c r="I142" s="11"/>
    </row>
    <row r="143" spans="1:9" s="19" customFormat="1" ht="15" customHeight="1" x14ac:dyDescent="0.25">
      <c r="A143" s="50" t="s">
        <v>85</v>
      </c>
      <c r="B143" s="21" t="s">
        <v>80</v>
      </c>
      <c r="C143" s="22" t="s">
        <v>12</v>
      </c>
      <c r="D143" s="23" t="s">
        <v>8</v>
      </c>
      <c r="E143" s="22">
        <v>50</v>
      </c>
      <c r="F143" s="24">
        <v>0</v>
      </c>
      <c r="G143" s="11">
        <f t="shared" si="16"/>
        <v>0</v>
      </c>
      <c r="H143" s="11">
        <f t="shared" ref="H143:I143" si="19">G143*1.02</f>
        <v>0</v>
      </c>
      <c r="I143" s="11">
        <f t="shared" si="19"/>
        <v>0</v>
      </c>
    </row>
    <row r="144" spans="1:9" ht="48.75" customHeight="1" x14ac:dyDescent="0.25">
      <c r="A144" s="50" t="s">
        <v>86</v>
      </c>
      <c r="B144" s="38" t="s">
        <v>166</v>
      </c>
      <c r="C144" s="10" t="s">
        <v>11</v>
      </c>
      <c r="D144" s="10" t="s">
        <v>8</v>
      </c>
      <c r="E144" s="22">
        <v>200</v>
      </c>
      <c r="F144" s="24">
        <v>0</v>
      </c>
      <c r="G144" s="11">
        <f>E144*F144</f>
        <v>0</v>
      </c>
      <c r="H144" s="11">
        <f t="shared" ref="H144:I144" si="20">G144*1.02</f>
        <v>0</v>
      </c>
      <c r="I144" s="11">
        <f t="shared" si="20"/>
        <v>0</v>
      </c>
    </row>
    <row r="145" spans="1:9" ht="27.6" customHeight="1" thickBot="1" x14ac:dyDescent="0.3">
      <c r="A145" s="50" t="s">
        <v>273</v>
      </c>
      <c r="B145" s="12" t="s">
        <v>128</v>
      </c>
      <c r="C145" s="10" t="s">
        <v>12</v>
      </c>
      <c r="D145" s="10" t="s">
        <v>9</v>
      </c>
      <c r="E145" s="22">
        <v>50</v>
      </c>
      <c r="F145" s="24">
        <v>0</v>
      </c>
      <c r="G145" s="18">
        <f>E145*F145</f>
        <v>0</v>
      </c>
      <c r="H145" s="18">
        <f t="shared" ref="H145:I145" si="21">G145*1.02</f>
        <v>0</v>
      </c>
      <c r="I145" s="18">
        <f t="shared" si="21"/>
        <v>0</v>
      </c>
    </row>
    <row r="146" spans="1:9" ht="38.25" customHeight="1" thickBot="1" x14ac:dyDescent="0.3">
      <c r="A146" s="81" t="s">
        <v>76</v>
      </c>
      <c r="B146" s="82"/>
      <c r="C146" s="82"/>
      <c r="D146" s="82"/>
      <c r="E146" s="82"/>
      <c r="F146" s="82"/>
      <c r="G146" s="17">
        <f>SUM(G138:G145)</f>
        <v>0</v>
      </c>
      <c r="H146" s="37"/>
      <c r="I146" s="35"/>
    </row>
    <row r="147" spans="1:9" s="3" customFormat="1" ht="16.8" thickBot="1" x14ac:dyDescent="0.35">
      <c r="A147" s="57"/>
      <c r="B147" s="58"/>
      <c r="C147" s="58"/>
      <c r="D147" s="57"/>
      <c r="E147" s="57"/>
      <c r="F147" s="59"/>
      <c r="G147" s="60"/>
    </row>
    <row r="148" spans="1:9" s="3" customFormat="1" ht="31.5" customHeight="1" thickBot="1" x14ac:dyDescent="0.35">
      <c r="A148" s="77" t="s">
        <v>256</v>
      </c>
      <c r="B148" s="78"/>
      <c r="C148" s="78"/>
      <c r="D148" s="78"/>
      <c r="E148" s="78"/>
      <c r="F148" s="78"/>
      <c r="G148" s="33">
        <f>SUM(G134,G146)</f>
        <v>0</v>
      </c>
      <c r="H148" s="36"/>
      <c r="I148" s="36"/>
    </row>
    <row r="149" spans="1:9" s="3" customFormat="1" ht="6.6" customHeight="1" x14ac:dyDescent="0.3">
      <c r="A149" s="39"/>
      <c r="B149" s="39"/>
      <c r="C149" s="39"/>
      <c r="D149" s="39"/>
      <c r="E149" s="39"/>
      <c r="F149" s="39"/>
      <c r="G149" s="36"/>
      <c r="H149" s="36"/>
      <c r="I149" s="36"/>
    </row>
    <row r="150" spans="1:9" s="40" customFormat="1" ht="47.4" customHeight="1" x14ac:dyDescent="0.3">
      <c r="A150" s="39"/>
      <c r="B150" s="41" t="s">
        <v>283</v>
      </c>
      <c r="C150" s="39"/>
      <c r="D150" s="39"/>
      <c r="E150" s="39"/>
      <c r="F150" s="39"/>
      <c r="G150" s="36"/>
      <c r="H150" s="42" t="s">
        <v>245</v>
      </c>
      <c r="I150" s="36"/>
    </row>
    <row r="151" spans="1:9" s="3" customFormat="1" ht="16.2" x14ac:dyDescent="0.3">
      <c r="A151" s="30"/>
      <c r="B151" s="4"/>
      <c r="C151" s="4"/>
      <c r="E151" s="26"/>
      <c r="F151" s="26"/>
      <c r="G151" s="26"/>
    </row>
    <row r="152" spans="1:9" s="3" customFormat="1" ht="16.2" x14ac:dyDescent="0.3">
      <c r="A152" s="65" t="s">
        <v>78</v>
      </c>
      <c r="B152" s="64"/>
      <c r="C152" s="66"/>
      <c r="D152" s="66"/>
    </row>
    <row r="153" spans="1:9" s="3" customFormat="1" ht="16.2" x14ac:dyDescent="0.3">
      <c r="A153" s="67" t="s">
        <v>282</v>
      </c>
      <c r="B153" s="64"/>
      <c r="C153" s="66"/>
      <c r="D153" s="66"/>
    </row>
    <row r="154" spans="1:9" s="3" customFormat="1" ht="16.2" x14ac:dyDescent="0.3">
      <c r="A154" s="68"/>
      <c r="B154" s="64"/>
      <c r="C154" s="66"/>
      <c r="D154" s="66"/>
    </row>
    <row r="155" spans="1:9" s="3" customFormat="1" ht="16.2" x14ac:dyDescent="0.3">
      <c r="A155" s="31" t="s">
        <v>13</v>
      </c>
      <c r="B155" s="6"/>
      <c r="C155" s="5"/>
      <c r="D155" s="5"/>
    </row>
    <row r="156" spans="1:9" s="3" customFormat="1" ht="51.9" customHeight="1" x14ac:dyDescent="0.3">
      <c r="A156" s="75" t="s">
        <v>14</v>
      </c>
      <c r="B156" s="76"/>
      <c r="C156" s="72"/>
      <c r="D156" s="73"/>
      <c r="E156" s="73"/>
      <c r="F156" s="73"/>
      <c r="G156" s="74"/>
    </row>
    <row r="157" spans="1:9" s="3" customFormat="1" ht="51.9" customHeight="1" x14ac:dyDescent="0.3">
      <c r="A157" s="70" t="s">
        <v>15</v>
      </c>
      <c r="B157" s="71"/>
      <c r="C157" s="72"/>
      <c r="D157" s="73"/>
      <c r="E157" s="73"/>
      <c r="F157" s="73"/>
      <c r="G157" s="74"/>
    </row>
    <row r="158" spans="1:9" s="3" customFormat="1" ht="51.9" customHeight="1" x14ac:dyDescent="0.3">
      <c r="A158" s="70" t="s">
        <v>7</v>
      </c>
      <c r="B158" s="71"/>
      <c r="C158" s="72"/>
      <c r="D158" s="73"/>
      <c r="E158" s="73"/>
      <c r="F158" s="73"/>
      <c r="G158" s="74"/>
    </row>
    <row r="159" spans="1:9" s="3" customFormat="1" ht="51.9" customHeight="1" x14ac:dyDescent="0.3">
      <c r="A159" s="75" t="s">
        <v>16</v>
      </c>
      <c r="B159" s="76"/>
      <c r="C159" s="72"/>
      <c r="D159" s="73"/>
      <c r="E159" s="73"/>
      <c r="F159" s="73"/>
      <c r="G159" s="74"/>
    </row>
    <row r="160" spans="1:9" s="3" customFormat="1" ht="51.9" customHeight="1" x14ac:dyDescent="0.3">
      <c r="A160" s="75" t="s">
        <v>17</v>
      </c>
      <c r="B160" s="71"/>
      <c r="C160" s="72"/>
      <c r="D160" s="73"/>
      <c r="E160" s="73"/>
      <c r="F160" s="73"/>
      <c r="G160" s="74"/>
    </row>
    <row r="161" spans="1:2" ht="12.75" customHeight="1" x14ac:dyDescent="0.25">
      <c r="A161" s="29"/>
      <c r="B161" s="2"/>
    </row>
  </sheetData>
  <mergeCells count="144">
    <mergeCell ref="B7:C7"/>
    <mergeCell ref="B8:C8"/>
    <mergeCell ref="B10:C10"/>
    <mergeCell ref="B11:C11"/>
    <mergeCell ref="B12:C12"/>
    <mergeCell ref="B9:C9"/>
    <mergeCell ref="A1:G1"/>
    <mergeCell ref="A2:E2"/>
    <mergeCell ref="A146:F146"/>
    <mergeCell ref="B6:C6"/>
    <mergeCell ref="A136:E136"/>
    <mergeCell ref="A5:E5"/>
    <mergeCell ref="B19:C19"/>
    <mergeCell ref="B20:C20"/>
    <mergeCell ref="B21:C21"/>
    <mergeCell ref="B22:C22"/>
    <mergeCell ref="B23:C23"/>
    <mergeCell ref="B24:C24"/>
    <mergeCell ref="B13:C13"/>
    <mergeCell ref="B14:C14"/>
    <mergeCell ref="B15:C15"/>
    <mergeCell ref="B16:C16"/>
    <mergeCell ref="B17:C17"/>
    <mergeCell ref="B18:C18"/>
    <mergeCell ref="B30:C30"/>
    <mergeCell ref="B32:C32"/>
    <mergeCell ref="B33:C33"/>
    <mergeCell ref="B34:C34"/>
    <mergeCell ref="B35:C35"/>
    <mergeCell ref="B25:C25"/>
    <mergeCell ref="B26:C26"/>
    <mergeCell ref="B27:C27"/>
    <mergeCell ref="B28:C28"/>
    <mergeCell ref="B29:C29"/>
    <mergeCell ref="B42:C42"/>
    <mergeCell ref="B43:C43"/>
    <mergeCell ref="B44:C44"/>
    <mergeCell ref="B45:C45"/>
    <mergeCell ref="B46:C46"/>
    <mergeCell ref="B47:C47"/>
    <mergeCell ref="B36:C36"/>
    <mergeCell ref="B37:C37"/>
    <mergeCell ref="B38:C38"/>
    <mergeCell ref="B39:C39"/>
    <mergeCell ref="B40:C40"/>
    <mergeCell ref="B41:C41"/>
    <mergeCell ref="B54:C54"/>
    <mergeCell ref="B55:C55"/>
    <mergeCell ref="B56:C56"/>
    <mergeCell ref="B57:C57"/>
    <mergeCell ref="B58:C58"/>
    <mergeCell ref="B48:C48"/>
    <mergeCell ref="B49:C49"/>
    <mergeCell ref="B50:C50"/>
    <mergeCell ref="B51:C51"/>
    <mergeCell ref="B52:C52"/>
    <mergeCell ref="B53:C53"/>
    <mergeCell ref="B64:C64"/>
    <mergeCell ref="B65:C65"/>
    <mergeCell ref="B66:C66"/>
    <mergeCell ref="B67:C67"/>
    <mergeCell ref="B59:C59"/>
    <mergeCell ref="B60:C60"/>
    <mergeCell ref="B61:C61"/>
    <mergeCell ref="B62:C62"/>
    <mergeCell ref="B63:C63"/>
    <mergeCell ref="B72:C72"/>
    <mergeCell ref="B73:C73"/>
    <mergeCell ref="B74:C74"/>
    <mergeCell ref="B75:C75"/>
    <mergeCell ref="B76:C76"/>
    <mergeCell ref="B77:C77"/>
    <mergeCell ref="B68:C68"/>
    <mergeCell ref="B69:C69"/>
    <mergeCell ref="B70:C70"/>
    <mergeCell ref="B71:C71"/>
    <mergeCell ref="B84:C84"/>
    <mergeCell ref="B85:C85"/>
    <mergeCell ref="B86:C86"/>
    <mergeCell ref="B87:C87"/>
    <mergeCell ref="B88:C88"/>
    <mergeCell ref="B89:C89"/>
    <mergeCell ref="B78:C78"/>
    <mergeCell ref="B79:C79"/>
    <mergeCell ref="B80:C80"/>
    <mergeCell ref="B81:C81"/>
    <mergeCell ref="B82:C82"/>
    <mergeCell ref="B83:C83"/>
    <mergeCell ref="B95:C95"/>
    <mergeCell ref="B96:C96"/>
    <mergeCell ref="B97:C97"/>
    <mergeCell ref="B98:C98"/>
    <mergeCell ref="B99:C99"/>
    <mergeCell ref="B100:C100"/>
    <mergeCell ref="B90:C90"/>
    <mergeCell ref="B91:C91"/>
    <mergeCell ref="B92:C92"/>
    <mergeCell ref="B93:C93"/>
    <mergeCell ref="B94:C94"/>
    <mergeCell ref="B107:C107"/>
    <mergeCell ref="B108:C108"/>
    <mergeCell ref="B109:C109"/>
    <mergeCell ref="B110:C110"/>
    <mergeCell ref="B111:C111"/>
    <mergeCell ref="B101:C101"/>
    <mergeCell ref="B102:C102"/>
    <mergeCell ref="B103:C103"/>
    <mergeCell ref="B104:C104"/>
    <mergeCell ref="B105:C105"/>
    <mergeCell ref="B106:C106"/>
    <mergeCell ref="B118:C118"/>
    <mergeCell ref="B119:C119"/>
    <mergeCell ref="B120:C120"/>
    <mergeCell ref="B123:C123"/>
    <mergeCell ref="B124:C124"/>
    <mergeCell ref="B125:C125"/>
    <mergeCell ref="B112:C112"/>
    <mergeCell ref="B113:C113"/>
    <mergeCell ref="B114:C114"/>
    <mergeCell ref="B116:C116"/>
    <mergeCell ref="B117:C117"/>
    <mergeCell ref="B121:C121"/>
    <mergeCell ref="B122:C122"/>
    <mergeCell ref="B115:C115"/>
    <mergeCell ref="B131:C131"/>
    <mergeCell ref="B132:C132"/>
    <mergeCell ref="B133:C133"/>
    <mergeCell ref="A134:F134"/>
    <mergeCell ref="B126:C126"/>
    <mergeCell ref="B127:C127"/>
    <mergeCell ref="B128:C128"/>
    <mergeCell ref="B129:C129"/>
    <mergeCell ref="B130:C130"/>
    <mergeCell ref="A158:B158"/>
    <mergeCell ref="C158:G158"/>
    <mergeCell ref="A159:B159"/>
    <mergeCell ref="C159:G159"/>
    <mergeCell ref="A160:B160"/>
    <mergeCell ref="C160:G160"/>
    <mergeCell ref="A148:F148"/>
    <mergeCell ref="A156:B156"/>
    <mergeCell ref="C156:G156"/>
    <mergeCell ref="A157:B157"/>
    <mergeCell ref="C157:G157"/>
  </mergeCells>
  <pageMargins left="0.70866141732283472" right="0.70866141732283472" top="0.74803149606299213" bottom="0.74803149606299213" header="0.31496062992125984" footer="0.31496062992125984"/>
  <pageSetup paperSize="9" scale="58" orientation="landscape" r:id="rId1"/>
  <rowBreaks count="3" manualBreakCount="3">
    <brk id="29" max="6" man="1"/>
    <brk id="96" max="6" man="1"/>
    <brk id="128"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invulbijlage 2a</vt:lpstr>
      <vt:lpstr>'invulbijlage 2a'!Afdrukbereik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Kuijper</dc:creator>
  <cp:lastModifiedBy>Niewold, Astrid</cp:lastModifiedBy>
  <cp:lastPrinted>2022-06-15T14:31:02Z</cp:lastPrinted>
  <dcterms:created xsi:type="dcterms:W3CDTF">2007-02-23T10:23:48Z</dcterms:created>
  <dcterms:modified xsi:type="dcterms:W3CDTF">2022-06-15T14:32:06Z</dcterms:modified>
</cp:coreProperties>
</file>