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https://vfmfe.sharepoint.com/Gedeelde documenten/Klanten/GVB/03 Projecten/EA Plaagdierbeheersing/1. Voorbereiding/"/>
    </mc:Choice>
  </mc:AlternateContent>
  <xr:revisionPtr revIDLastSave="0" documentId="8_{BDA0C8B0-221B-4BC7-B311-F01FBC1E5730}" xr6:coauthVersionLast="47" xr6:coauthVersionMax="47" xr10:uidLastSave="{00000000-0000-0000-0000-000000000000}"/>
  <bookViews>
    <workbookView xWindow="-120" yWindow="-120" windowWidth="29040" windowHeight="15840" xr2:uid="{00000000-000D-0000-FFFF-FFFF00000000}"/>
  </bookViews>
  <sheets>
    <sheet name="Invulinstructie" sheetId="1" r:id="rId1"/>
    <sheet name="1. Inschrijfstaat" sheetId="2" r:id="rId2"/>
    <sheet name="2a. Preventief Explotatie BV" sheetId="3" r:id="rId3"/>
    <sheet name="2b. Preventief Infra BV" sheetId="13" r:id="rId4"/>
    <sheet name="3. Reactieve bestrijding" sheetId="4" r:id="rId5"/>
    <sheet name="4. Bestrijdingsmiddelen" sheetId="5" r:id="rId6"/>
  </sheets>
  <definedNames>
    <definedName name="_xlnm.Print_Area" localSheetId="1">'1. Inschrijfstaat'!$A$1:$D$16</definedName>
    <definedName name="_xlnm.Print_Area" localSheetId="2">'2a. Preventief Explotatie BV'!$A$1:$J$77</definedName>
    <definedName name="_xlnm.Print_Area" localSheetId="3">'2b. Preventief Infra BV'!$A$1:$G$68</definedName>
    <definedName name="_xlnm.Print_Area" localSheetId="4">'3. Reactieve bestrijding'!$A$1:$E$16</definedName>
    <definedName name="_xlnm.Print_Area" localSheetId="5">'4. Bestrijdingsmiddelen'!$A$1:$E$12</definedName>
    <definedName name="_xlnm.Print_Area" localSheetId="0">Invulinstructie!$A$1:$J$28</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77" i="3" l="1"/>
  <c r="J76" i="3"/>
  <c r="G6" i="13"/>
  <c r="G7" i="13"/>
  <c r="G8" i="13"/>
  <c r="G9" i="13"/>
  <c r="G10" i="13"/>
  <c r="G11" i="13"/>
  <c r="G5" i="13"/>
  <c r="J5" i="3"/>
  <c r="E12" i="5" l="1"/>
  <c r="D13" i="4"/>
  <c r="D14" i="4"/>
  <c r="D12" i="4"/>
  <c r="D9" i="4"/>
  <c r="D10" i="4"/>
  <c r="D8" i="4"/>
  <c r="D6" i="4"/>
  <c r="D5" i="4"/>
  <c r="E6" i="5" l="1"/>
  <c r="E7" i="5"/>
  <c r="E8" i="5"/>
  <c r="E9" i="5"/>
  <c r="E10" i="5"/>
  <c r="E11" i="5"/>
  <c r="E5" i="5"/>
  <c r="E14" i="4"/>
  <c r="E13" i="4"/>
  <c r="E12" i="4"/>
  <c r="E10" i="4"/>
  <c r="E9" i="4"/>
  <c r="E8" i="4"/>
  <c r="E6" i="4"/>
  <c r="E5" i="4"/>
  <c r="E4" i="4"/>
  <c r="G67"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J75" i="3"/>
  <c r="C7" i="2"/>
  <c r="G68" i="13" l="1"/>
  <c r="B5" i="2" s="1"/>
  <c r="E16" i="4"/>
  <c r="J6"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B4" i="2" l="1"/>
  <c r="B6" i="2"/>
  <c r="B7" i="2" l="1"/>
</calcChain>
</file>

<file path=xl/sharedStrings.xml><?xml version="1.0" encoding="utf-8"?>
<sst xmlns="http://schemas.openxmlformats.org/spreadsheetml/2006/main" count="347" uniqueCount="214">
  <si>
    <t>Invulinstructie Prijzenblad</t>
  </si>
  <si>
    <t>1. Inschrijfstaat</t>
  </si>
  <si>
    <t>Onderdeel</t>
  </si>
  <si>
    <t>Prijs excl. BTW</t>
  </si>
  <si>
    <t>Prijs incl. BTW</t>
  </si>
  <si>
    <t>Totaalprijs per jaar</t>
  </si>
  <si>
    <t>Datum:</t>
  </si>
  <si>
    <t>Handtekening rechtsgeldig vertegenwoordiger:</t>
  </si>
  <si>
    <t>Naam:</t>
  </si>
  <si>
    <t>Functie:</t>
  </si>
  <si>
    <t>Organisatie:</t>
  </si>
  <si>
    <t>Locatie</t>
  </si>
  <si>
    <t>Soort Object</t>
  </si>
  <si>
    <t>Hoofdkantoor Arlandaweg</t>
  </si>
  <si>
    <t>Kantoor</t>
  </si>
  <si>
    <t>Remise Havenstraat</t>
  </si>
  <si>
    <t>Remise</t>
  </si>
  <si>
    <t>Remise Lekstraat</t>
  </si>
  <si>
    <t>Basiswerkplaats</t>
  </si>
  <si>
    <t>Hoofd Werkplaats RM</t>
  </si>
  <si>
    <t>Bedrijfswerkplaats</t>
  </si>
  <si>
    <t>PV T-lijn Osdorp Dijkgraafplein</t>
  </si>
  <si>
    <t>Personeelsverblijf</t>
  </si>
  <si>
    <t>PV T-lijn Nieuw Sloten</t>
  </si>
  <si>
    <t>PV T-lijn VU Medisch Centrum</t>
  </si>
  <si>
    <t>PV T-lijn A'veen Binnenhof</t>
  </si>
  <si>
    <t>PV T-lijn Van Hallstraat</t>
  </si>
  <si>
    <t>PV T-lijn Lambertus Zijlplein</t>
  </si>
  <si>
    <t>PV T-lijn Azartplein</t>
  </si>
  <si>
    <t xml:space="preserve">PV T-lijn Legmeerpolder </t>
  </si>
  <si>
    <t>PV T-lijn Surinameplein</t>
  </si>
  <si>
    <t>PV T-lijn Zoutkeetsgracht</t>
  </si>
  <si>
    <t>PV T-lijn Flevopark</t>
  </si>
  <si>
    <t>PV T-lijn Station RAI</t>
  </si>
  <si>
    <t>PV T-lijn Osdorp de Aker</t>
  </si>
  <si>
    <t>PV T-lijn de sniep</t>
  </si>
  <si>
    <t>PV T-lijn Sloterpark(bad)</t>
  </si>
  <si>
    <t>PV T-lijn Zuiderzeeweg (Tijs)</t>
  </si>
  <si>
    <t>PV T-lijn IJburglaan</t>
  </si>
  <si>
    <t>PV T-lijn Amstelstation</t>
  </si>
  <si>
    <t>PV B-lijn Geuzenveld</t>
  </si>
  <si>
    <t>PV B-lijn KNSM Eiland</t>
  </si>
  <si>
    <t>PV B-lijn Slotervaart</t>
  </si>
  <si>
    <t>PV B-lijn IJzijde</t>
  </si>
  <si>
    <t>PV B-lijn Carrascoplein</t>
  </si>
  <si>
    <t>PV B-lijn Koivistokade</t>
  </si>
  <si>
    <t>PV B-lijn Cornelis Lelylaan</t>
  </si>
  <si>
    <t>PV B-lijn Gaasperplas</t>
  </si>
  <si>
    <t>PV B-lijn Diemen Noord</t>
  </si>
  <si>
    <t>PV B-lijn Bijlmer-Arena</t>
  </si>
  <si>
    <t>PV B-lijn Nieuwendam Noord</t>
  </si>
  <si>
    <t>PV B-lijn Buikslotermeer</t>
  </si>
  <si>
    <t>PV B-lijn Molenwijk</t>
  </si>
  <si>
    <t>PV B-lijn AMC</t>
  </si>
  <si>
    <t>PV B-lijn Amstelstation (bus)</t>
  </si>
  <si>
    <t>PV B-lijn Station Zuid/WTC</t>
  </si>
  <si>
    <t>PV B-lijn Station Noord</t>
  </si>
  <si>
    <t>LCM-gebouw</t>
  </si>
  <si>
    <t>Data Centre</t>
  </si>
  <si>
    <t>EIT wasstraat</t>
  </si>
  <si>
    <t>Wasstraat</t>
  </si>
  <si>
    <t>EAS Wasstraat en Quickservice</t>
  </si>
  <si>
    <t>Lijnwerkplaats metro</t>
  </si>
  <si>
    <t>LWP RH100</t>
  </si>
  <si>
    <t>LWP S&amp;C</t>
  </si>
  <si>
    <t>LWP S&amp;B</t>
  </si>
  <si>
    <t>LCM Directiekeet</t>
  </si>
  <si>
    <t>LWP KWD</t>
  </si>
  <si>
    <t>PV T-lijn Westwijk</t>
  </si>
  <si>
    <t>PV M-lijn Gaasperplas</t>
  </si>
  <si>
    <t>PV M-lijn Gein</t>
  </si>
  <si>
    <t>PV M-lijn Amstelveenseweg</t>
  </si>
  <si>
    <t>PV M-lijn Isolatorweg</t>
  </si>
  <si>
    <t>PV M-lijn station Noord</t>
  </si>
  <si>
    <t>Service &amp; Tickets CS</t>
  </si>
  <si>
    <t>Service &amp; Tickets</t>
  </si>
  <si>
    <t>CS "Klokkentoren" TR2000</t>
  </si>
  <si>
    <t>TR2000</t>
  </si>
  <si>
    <t>Service &amp; Tickets Noord</t>
  </si>
  <si>
    <t>Service &amp; Tickets Bijlmer-Arena</t>
  </si>
  <si>
    <t>Service &amp; Tickets Zuid</t>
  </si>
  <si>
    <t>GVB Lekstraat</t>
  </si>
  <si>
    <t>Dienstwoning</t>
  </si>
  <si>
    <t>GVB Veren</t>
  </si>
  <si>
    <t>Veren ponthuis Zaandam</t>
  </si>
  <si>
    <t>Veren ponthuis Assendelft</t>
  </si>
  <si>
    <t>Veren ponthuis Velsen</t>
  </si>
  <si>
    <t>BWP magazijn</t>
  </si>
  <si>
    <t>BWP Romneyloods</t>
  </si>
  <si>
    <t>HWR Buitenstalling</t>
  </si>
  <si>
    <t>Opslag</t>
  </si>
  <si>
    <t>Busgarage West</t>
  </si>
  <si>
    <t>Garage</t>
  </si>
  <si>
    <t>Busgarage Noord werkplaats</t>
  </si>
  <si>
    <t>PV B-lijn Zuid</t>
  </si>
  <si>
    <t>Europaplein</t>
  </si>
  <si>
    <t>Metro station / Noordzuidlijn ondergronds</t>
  </si>
  <si>
    <t>De Pijp</t>
  </si>
  <si>
    <t>Vijzelgracht</t>
  </si>
  <si>
    <t>Rokin</t>
  </si>
  <si>
    <t xml:space="preserve">Centraal station </t>
  </si>
  <si>
    <t>Noorderpark</t>
  </si>
  <si>
    <t>Metro station / Noordzuidlijn bovengronds</t>
  </si>
  <si>
    <t>Noord</t>
  </si>
  <si>
    <t>Centraal Station</t>
  </si>
  <si>
    <t>Metro station / Oostlijn Ondergronds</t>
  </si>
  <si>
    <t>Nieuwmarkt</t>
  </si>
  <si>
    <t>Waterlooplein</t>
  </si>
  <si>
    <t>Weesperplein</t>
  </si>
  <si>
    <t>Wibautstraat</t>
  </si>
  <si>
    <t>Amsterdam Amstel (NS)</t>
  </si>
  <si>
    <t>Metro station / Oostlijn Bovengronds</t>
  </si>
  <si>
    <t>Spaklerweg</t>
  </si>
  <si>
    <t>Van der Madeweg</t>
  </si>
  <si>
    <t>Duivendrecht (NS)</t>
  </si>
  <si>
    <t>Strandvliet</t>
  </si>
  <si>
    <t>Bijlmer</t>
  </si>
  <si>
    <t>Bullewijk</t>
  </si>
  <si>
    <t>Holendrecht</t>
  </si>
  <si>
    <t>Reigersbos</t>
  </si>
  <si>
    <t>Gein</t>
  </si>
  <si>
    <t>Venserpolder</t>
  </si>
  <si>
    <t>Diemen-Zuid</t>
  </si>
  <si>
    <t>Verrijn Stuartweg</t>
  </si>
  <si>
    <t>Ganzenhoef</t>
  </si>
  <si>
    <t>Kraaiennest</t>
  </si>
  <si>
    <t>Gaasperplas</t>
  </si>
  <si>
    <t>Overamstel</t>
  </si>
  <si>
    <t>Metro station / Ringlijn</t>
  </si>
  <si>
    <t>Rai</t>
  </si>
  <si>
    <t>Zuid (WTC)</t>
  </si>
  <si>
    <t>Amstelveenseweg</t>
  </si>
  <si>
    <t>Henk Sneevlietweg</t>
  </si>
  <si>
    <t>Heemstedestraat</t>
  </si>
  <si>
    <t>Cornelis Lelylaan</t>
  </si>
  <si>
    <t>Postjesweg</t>
  </si>
  <si>
    <t>Jan van Galenstraat</t>
  </si>
  <si>
    <t>De Vlugtlaan</t>
  </si>
  <si>
    <t>Sloterdijk</t>
  </si>
  <si>
    <t>Isolatorweg</t>
  </si>
  <si>
    <t>Bimhuis</t>
  </si>
  <si>
    <t xml:space="preserve">Tramhalte / IJtram </t>
  </si>
  <si>
    <t>Rietlandpark</t>
  </si>
  <si>
    <t>Ringvaart</t>
  </si>
  <si>
    <t>Gelijkrichterstation</t>
  </si>
  <si>
    <t>Verrijn stuartweg</t>
  </si>
  <si>
    <t>Haarlemmerweg</t>
  </si>
  <si>
    <t>Rozenoordbrug</t>
  </si>
  <si>
    <t>Schinkelbrug</t>
  </si>
  <si>
    <t>SET gebouw</t>
  </si>
  <si>
    <t>Legmeerpolder</t>
  </si>
  <si>
    <t xml:space="preserve">Noord </t>
  </si>
  <si>
    <t>Dienstengebouw</t>
  </si>
  <si>
    <t>Heeemstedestraat</t>
  </si>
  <si>
    <t xml:space="preserve">Vlugtlaan </t>
  </si>
  <si>
    <t>3. Reactieve bestrijding</t>
  </si>
  <si>
    <t>Omschrijving</t>
  </si>
  <si>
    <t xml:space="preserve">Totaal per jaar ex. BTW 
</t>
  </si>
  <si>
    <t>Totaal: 3. Reactieve bestrijding</t>
  </si>
  <si>
    <t>Totaal: 2a. Preventieve bestrijding GVB Exploitatie BV</t>
  </si>
  <si>
    <t>Totaal: 2b. Preventieve bestrijding GVB Infra BV</t>
  </si>
  <si>
    <t>2a. Preventieve bestrijding GVB Explotatie BV</t>
  </si>
  <si>
    <t>2b. Preventieve bestrijding GVB Infra BV</t>
  </si>
  <si>
    <t>Avond</t>
  </si>
  <si>
    <t>Bestrijdingsmiddelen</t>
  </si>
  <si>
    <t>4. Bestrijdingsmiddelen</t>
  </si>
  <si>
    <t>Omschrijving bestrijdingsmiddel</t>
  </si>
  <si>
    <t>Eenheid (stuks per verpakking of minimale afnamehoeveelheid)</t>
  </si>
  <si>
    <t>Prijs per verpakking</t>
  </si>
  <si>
    <t xml:space="preserve">Prijs per eenheid </t>
  </si>
  <si>
    <t>Rattenkisten staal met slot</t>
  </si>
  <si>
    <t>Rattenkisten kunststof buiten</t>
  </si>
  <si>
    <t>Rattenkisten kunststof binnen</t>
  </si>
  <si>
    <t>Weringsborstels standaard</t>
  </si>
  <si>
    <t>Muizenklemmen</t>
  </si>
  <si>
    <t>Rattenklemmen</t>
  </si>
  <si>
    <t>Elektrische insectenvangers</t>
  </si>
  <si>
    <t>Toeslag</t>
  </si>
  <si>
    <t>Dag (regulier tarief)</t>
  </si>
  <si>
    <t>-</t>
  </si>
  <si>
    <t>Nacht</t>
  </si>
  <si>
    <t>Weekend dag</t>
  </si>
  <si>
    <t>Weekend avond</t>
  </si>
  <si>
    <t>Weekend nacht</t>
  </si>
  <si>
    <t>Totaal exclusief 21% BTW</t>
  </si>
  <si>
    <t>Dag is van 06:00 tot 18:00</t>
  </si>
  <si>
    <t>Avond is van 18:00 tot 24:00</t>
  </si>
  <si>
    <t>Nacht is van 00:00 tot 06:00</t>
  </si>
  <si>
    <t>Feestdag dag</t>
  </si>
  <si>
    <t>Feestdag avond</t>
  </si>
  <si>
    <t>Feestdag nacht</t>
  </si>
  <si>
    <r>
      <rPr>
        <b/>
        <sz val="11"/>
        <rFont val="Pt sans"/>
        <family val="2"/>
        <scheme val="major"/>
      </rPr>
      <t>Onderdeel 2b: Preventieve bestrijding GVB Infra BV</t>
    </r>
    <r>
      <rPr>
        <sz val="11"/>
        <rFont val="Pt sans"/>
        <family val="2"/>
        <scheme val="minor"/>
      </rPr>
      <t xml:space="preserve">
</t>
    </r>
    <r>
      <rPr>
        <sz val="10"/>
        <rFont val="Pt sans"/>
        <family val="2"/>
        <scheme val="minor"/>
      </rPr>
      <t xml:space="preserve">In dit tabblad worden de kosten voor het preventief onderhoud opgegeven, rekening houdend met de eisen zoals opgegeven in de aanbestedingsdocumentatie. Opdrachtnemer dient per locatie de kosten per jaar te specificeren. </t>
    </r>
  </si>
  <si>
    <t>Prijs per uur ex. BTW</t>
  </si>
  <si>
    <t>Frequentie per jaar preventief onderhoud</t>
  </si>
  <si>
    <t>Aantal lampen</t>
  </si>
  <si>
    <t>Frequentie per jaar preventief onderhoud vogelwering</t>
  </si>
  <si>
    <t>Frequentie per jaar preventief onderhoud lampen</t>
  </si>
  <si>
    <t xml:space="preserve">Opdrachtnemer dient ten behoeve van deze aanbesteding het volledige Prijzenblad in te vullen. Opdrachtnemer dient uitsluitend gebruik te maken van dit model. Opdrachtnemer mag geen wijzigingen aanbrengen in het model, zoals het toevoegen/verwijderen van regels. 
</t>
  </si>
  <si>
    <r>
      <rPr>
        <b/>
        <sz val="11"/>
        <rFont val="Pt sans"/>
        <family val="2"/>
        <scheme val="major"/>
      </rPr>
      <t>Onderdeel 2a: Preventieve bestrijding GVB Exploitatie BV</t>
    </r>
    <r>
      <rPr>
        <sz val="11"/>
        <rFont val="Pt sans"/>
        <family val="2"/>
        <scheme val="minor"/>
      </rPr>
      <t xml:space="preserve">
</t>
    </r>
    <r>
      <rPr>
        <sz val="10"/>
        <rFont val="Pt sans"/>
        <family val="2"/>
        <scheme val="minor"/>
      </rPr>
      <t xml:space="preserve">In dit tabblad worden de kosten voor het preventief onderhoud opgegeven, rekening houdend met de eisen zoals opgegeven in de aanbestedingsdocumentatie. Opdrachtnemer dient per locatie de kosten per jaar te specificeren. </t>
    </r>
  </si>
  <si>
    <r>
      <rPr>
        <b/>
        <sz val="11"/>
        <rFont val="Pt sans"/>
        <family val="2"/>
        <scheme val="major"/>
      </rPr>
      <t>Onderdeel 4: Bestrijdingsmiddelen (deze worden niet beoordeeld)</t>
    </r>
    <r>
      <rPr>
        <sz val="11"/>
        <rFont val="Pt sans"/>
        <family val="2"/>
        <scheme val="minor"/>
      </rPr>
      <t xml:space="preserve">
</t>
    </r>
    <r>
      <rPr>
        <sz val="10"/>
        <rFont val="Pt sans"/>
        <family val="2"/>
        <scheme val="minor"/>
      </rPr>
      <t>In dit tabblad dienen de tarieven voor de bestrijdingsmiddelen te worden opgenomen. Opdrachtnemer dient het aangeboden product te specificeren. De tarieven worden niet als apart onderdeel meegenomen in de beoordeling, maar worden wel beoordeeld door Opdrachtgever op marktconformiteit.</t>
    </r>
  </si>
  <si>
    <t>Kosten totaal per jaar ex. BTW</t>
  </si>
  <si>
    <t>Beurtprijs preventief onderhoud ex. BTW</t>
  </si>
  <si>
    <t>Beurtprijs preventief onderhoud vliegenlampen ex. BTW</t>
  </si>
  <si>
    <t>Beurtprijs preventief onderhoud vogelwering ex. BTW</t>
  </si>
  <si>
    <r>
      <rPr>
        <b/>
        <sz val="11"/>
        <rFont val="Pt sans"/>
        <family val="2"/>
        <scheme val="major"/>
      </rPr>
      <t>Onderdeel 1: Inschrijfstaat</t>
    </r>
    <r>
      <rPr>
        <b/>
        <sz val="10"/>
        <rFont val="Pt sans"/>
        <family val="2"/>
        <scheme val="major"/>
      </rPr>
      <t xml:space="preserve">
</t>
    </r>
    <r>
      <rPr>
        <sz val="10"/>
        <rFont val="Pt sans"/>
        <family val="2"/>
        <scheme val="major"/>
      </rPr>
      <t>In dit tabblad worden de totaalprijzen van de aanneemsom voor preventieve werkzaamheden voor GVB Exploitatie BV (tabblad 2a), de preventieve werkzaamheden voor GVB Infra BV (tabblad 2b), de tarieven voor reactieve bestrijding (tabblad 3) en de tarieven voor bestrijdingsmiddelen (tabblad 4) ingevuld.
De Inschrijfstaat dient rechtsgeldig ondertekend te worden door een daartoe bevoegd persoon en dient te worden bijgevoegd bij de Inschrijving.</t>
    </r>
  </si>
  <si>
    <t>Indicatief aantal uur</t>
  </si>
  <si>
    <t>Vangkooien voor vogels</t>
  </si>
  <si>
    <r>
      <rPr>
        <b/>
        <sz val="11"/>
        <rFont val="Pt sans"/>
        <family val="2"/>
        <scheme val="major"/>
      </rPr>
      <t>Onderdeel 3: Reactieve bestrijding</t>
    </r>
    <r>
      <rPr>
        <sz val="11"/>
        <rFont val="Pt sans"/>
        <family val="2"/>
        <scheme val="minor"/>
      </rPr>
      <t xml:space="preserve">
</t>
    </r>
    <r>
      <rPr>
        <sz val="10"/>
        <rFont val="Pt sans"/>
        <family val="2"/>
        <scheme val="minor"/>
      </rPr>
      <t>In dit tabblad staan de tarieven benoemd voor reactieve bestrijding die meegenomen worden in de beoordeling. De genoemde aantallen voor afname vormen een indicatie. Opdrachtnemer kan aan deze aantallen geen rechten ontlenen. Opdrachtnemer dient het uurtarief, het toeslagpercentage en de totale kosten per jaar te specificeren.</t>
    </r>
  </si>
  <si>
    <t>Metro station / Ringlijn (gelijkrichterstation)</t>
  </si>
  <si>
    <t>Relaishuizen</t>
  </si>
  <si>
    <t xml:space="preserve">Legmeerpolder </t>
  </si>
  <si>
    <t>Terrein</t>
  </si>
  <si>
    <t xml:space="preserve">Weekend is van zaterdag 06:00 tot en met maandag 06:00 </t>
  </si>
  <si>
    <t>Aangeboden product (merk en naam)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</si>
</sst>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 &quot;€&quot;\ * #,##0.00_ ;_ &quot;€&quot;\ * \-#,##0.00_ ;_ &quot;€&quot;\ * &quot;-&quot;??_ ;_ @_ "/>
    <numFmt numFmtId="43" formatCode="_ * #,##0.00_ ;_ * \-#,##0.00_ ;_ * &quot;-&quot;??_ ;_ @_ "/>
    <numFmt numFmtId="164" formatCode="_-* #,##0.00_-;_-* #,##0.00\-;_-* &quot;-&quot;??_-;_-@_-"/>
    <numFmt numFmtId="165" formatCode="_(&quot;$&quot;* #,##0.00_);_(&quot;$&quot;* \(#,##0.00\);_(&quot;$&quot;* &quot;-&quot;??_);_(@_)"/>
    <numFmt numFmtId="166" formatCode="_-&quot;£&quot;* #,##0.00_-;\-&quot;£&quot;* #,##0.00_-;_-&quot;£&quot;* &quot;-&quot;??_-;_-@_-"/>
    <numFmt numFmtId="167" formatCode="_-* #,##0.00_-;\-* #,##0.00_-;_-* &quot;-&quot;??_-;_-@_-"/>
    <numFmt numFmtId="168" formatCode="###0_);[Red]\(###0\)"/>
    <numFmt numFmtId="169" formatCode="General_)"/>
    <numFmt numFmtId="170" formatCode="_[dd/mm/yy_]"/>
    <numFmt numFmtId="171" formatCode="_-* #,##0_ _F_-;\-* #,##0_ _F_-;_-* &quot;-&quot;_ _F_-;_-@_-"/>
    <numFmt numFmtId="172" formatCode="_-* #,##0.00_ _F_-;\-* #,##0.00_ _F_-;_-* &quot;-&quot;??_ _F_-;_-@_-"/>
    <numFmt numFmtId="173" formatCode="_-* #,##0&quot; F&quot;_-;\-* #,##0&quot; F&quot;_-;_-* &quot;-&quot;&quot; F&quot;_-;_-@_-"/>
    <numFmt numFmtId="174" formatCode="_-* #,##0.00&quot; F&quot;_-;\-* #,##0.00&quot; F&quot;_-;_-* &quot;-&quot;??&quot; F&quot;_-;_-@_-"/>
    <numFmt numFmtId="175" formatCode="0.00_)"/>
    <numFmt numFmtId="176" formatCode="#,##0&quot;£&quot;_);[Red]\(#,##0&quot;£&quot;\)"/>
    <numFmt numFmtId="177" formatCode="_[#,##0_]&quot;m²&quot;;_[\-#,##0_]&quot;m²&quot;;_[0_];_[@_]&quot;m2&quot;"/>
    <numFmt numFmtId="178" formatCode="_ [$€-413]\ * #,##0.00_ ;_ [$€-413]\ * \-#,##0.00_ ;_ [$€-413]\ * &quot;-&quot;??_ ;_ @_ "/>
  </numFmts>
  <fonts count="49">
    <font>
      <sz val="11"/>
      <color theme="1"/>
      <name val="Pt sans"/>
      <family val="2"/>
      <scheme val="minor"/>
    </font>
    <font>
      <sz val="10"/>
      <color theme="1"/>
      <name val="Arial"/>
      <family val="2"/>
    </font>
    <font>
      <sz val="11"/>
      <color theme="1"/>
      <name val="Pt sans"/>
      <family val="2"/>
      <scheme val="minor"/>
    </font>
    <font>
      <b/>
      <sz val="11"/>
      <color theme="1"/>
      <name val="Pt sans"/>
      <family val="2"/>
      <scheme val="minor"/>
    </font>
    <font>
      <sz val="10"/>
      <name val="Arial"/>
      <family val="2"/>
    </font>
    <font>
      <sz val="11"/>
      <name val="Pt sans"/>
      <family val="2"/>
      <scheme val="minor"/>
    </font>
    <font>
      <b/>
      <sz val="11"/>
      <name val="Pt sans"/>
      <family val="2"/>
      <scheme val="minor"/>
    </font>
    <font>
      <b/>
      <sz val="11"/>
      <color indexed="10"/>
      <name val="Pt sans"/>
      <family val="2"/>
      <scheme val="minor"/>
    </font>
    <font>
      <sz val="10"/>
      <name val="Pt sans"/>
      <family val="2"/>
      <scheme val="minor"/>
    </font>
    <font>
      <b/>
      <sz val="10"/>
      <color rgb="FFFF0000"/>
      <name val="Pt sans"/>
      <family val="2"/>
      <scheme val="minor"/>
    </font>
    <font>
      <sz val="11"/>
      <color theme="3"/>
      <name val="Pt sans"/>
      <family val="2"/>
      <scheme val="minor"/>
    </font>
    <font>
      <sz val="10"/>
      <name val="MS Sans Serif"/>
      <family val="2"/>
    </font>
    <font>
      <sz val="11"/>
      <color indexed="10"/>
      <name val="Pt sans"/>
      <family val="2"/>
      <scheme val="minor"/>
    </font>
    <font>
      <sz val="10"/>
      <color theme="1"/>
      <name val="Arial"/>
      <family val="2"/>
    </font>
    <font>
      <sz val="11"/>
      <name val="Arial"/>
      <family val="2"/>
    </font>
    <font>
      <sz val="10"/>
      <color indexed="8"/>
      <name val="MS Sans Serif"/>
      <family val="2"/>
    </font>
    <font>
      <sz val="11"/>
      <name val="Calibri"/>
      <family val="2"/>
    </font>
    <font>
      <sz val="11"/>
      <color rgb="FFFF0000"/>
      <name val="Calibri"/>
      <family val="2"/>
    </font>
    <font>
      <sz val="10"/>
      <color theme="0"/>
      <name val="Pt sans"/>
      <family val="2"/>
      <scheme val="minor"/>
    </font>
    <font>
      <sz val="10"/>
      <color theme="1"/>
      <name val="Pt sans"/>
      <family val="2"/>
      <scheme val="minor"/>
    </font>
    <font>
      <b/>
      <sz val="10"/>
      <name val="Pt sans"/>
      <family val="2"/>
      <scheme val="major"/>
    </font>
    <font>
      <b/>
      <sz val="11"/>
      <color theme="0"/>
      <name val="Pt sans"/>
      <family val="2"/>
      <scheme val="minor"/>
    </font>
    <font>
      <sz val="10"/>
      <color theme="0"/>
      <name val="Pt sans"/>
      <family val="2"/>
      <scheme val="major"/>
    </font>
    <font>
      <sz val="8"/>
      <name val="Pt sans"/>
      <family val="2"/>
      <scheme val="minor"/>
    </font>
    <font>
      <sz val="11"/>
      <color rgb="FFFF0000"/>
      <name val="Pt sans"/>
      <family val="2"/>
      <scheme val="minor"/>
    </font>
    <font>
      <sz val="11"/>
      <color indexed="10"/>
      <name val="Pt sans"/>
      <family val="2"/>
      <scheme val="minor"/>
    </font>
    <font>
      <sz val="10"/>
      <color rgb="FFFF0000"/>
      <name val="Pt sans"/>
      <family val="2"/>
      <scheme val="minor"/>
    </font>
    <font>
      <sz val="12"/>
      <color rgb="FFFF0000"/>
      <name val="Pt sans"/>
      <family val="2"/>
      <scheme val="minor"/>
    </font>
    <font>
      <b/>
      <sz val="12"/>
      <name val="Arial"/>
      <family val="2"/>
    </font>
    <font>
      <b/>
      <sz val="11"/>
      <name val="Pt sans"/>
      <family val="2"/>
      <scheme val="major"/>
    </font>
    <font>
      <sz val="10"/>
      <name val="Pt sans"/>
      <family val="2"/>
      <scheme val="major"/>
    </font>
    <font>
      <b/>
      <sz val="10"/>
      <name val="Pt sans"/>
      <family val="2"/>
      <scheme val="minor"/>
    </font>
    <font>
      <sz val="11"/>
      <color indexed="8"/>
      <name val="Calibri"/>
      <family val="2"/>
    </font>
    <font>
      <sz val="10"/>
      <name val="MS Serif"/>
      <family val="1"/>
    </font>
    <font>
      <sz val="8"/>
      <name val="Arial"/>
      <family val="2"/>
    </font>
    <font>
      <sz val="10"/>
      <color indexed="16"/>
      <name val="MS Serif"/>
      <family val="1"/>
    </font>
    <font>
      <u/>
      <sz val="10"/>
      <color theme="10"/>
      <name val="Arial"/>
      <family val="2"/>
    </font>
    <font>
      <sz val="10"/>
      <name val="Times New Roman"/>
      <family val="1"/>
    </font>
    <font>
      <sz val="10"/>
      <name val="Geneva"/>
    </font>
    <font>
      <b/>
      <i/>
      <sz val="16"/>
      <name val="Helv"/>
    </font>
    <font>
      <sz val="12"/>
      <name val="Times New Roman"/>
      <family val="1"/>
    </font>
    <font>
      <sz val="12"/>
      <name val="新細明體"/>
      <family val="1"/>
      <charset val="136"/>
    </font>
    <font>
      <sz val="10"/>
      <name val="Helv"/>
    </font>
    <font>
      <sz val="12"/>
      <name val="Helv"/>
    </font>
    <font>
      <b/>
      <sz val="8"/>
      <color indexed="8"/>
      <name val="Helv"/>
    </font>
    <font>
      <sz val="10"/>
      <color indexed="8"/>
      <name val="Arial"/>
      <family val="2"/>
    </font>
    <font>
      <sz val="10"/>
      <color rgb="FF000000"/>
      <name val="Times New Roman"/>
      <family val="1"/>
    </font>
    <font>
      <b/>
      <sz val="12"/>
      <color rgb="FF4F81BD"/>
      <name val="Open Sans"/>
      <family val="2"/>
    </font>
    <font>
      <b/>
      <sz val="14"/>
      <color rgb="FF4F81BD"/>
      <name val="Pt sans"/>
      <family val="2"/>
      <scheme val="minor"/>
    </font>
  </fonts>
  <fills count="10">
    <fill>
      <patternFill patternType="none"/>
    </fill>
    <fill>
      <patternFill patternType="gray125"/>
    </fill>
    <fill>
      <patternFill patternType="solid">
        <fgColor theme="0"/>
        <bgColor indexed="64"/>
      </patternFill>
    </fill>
    <fill>
      <patternFill patternType="solid">
        <fgColor indexed="9"/>
        <bgColor indexed="29"/>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indexed="22"/>
        <bgColor indexed="64"/>
      </patternFill>
    </fill>
    <fill>
      <patternFill patternType="solid">
        <fgColor indexed="26"/>
        <bgColor indexed="64"/>
      </patternFill>
    </fill>
    <fill>
      <patternFill patternType="solid">
        <fgColor rgb="FFFFFF00"/>
        <bgColor indexed="64"/>
      </patternFill>
    </fill>
  </fills>
  <borders count="26">
    <border>
      <left/>
      <right/>
      <top/>
      <bottom/>
      <diagonal/>
    </border>
    <border>
      <left style="thin">
        <color rgb="FF586574"/>
      </left>
      <right style="thin">
        <color rgb="FF586574"/>
      </right>
      <top style="thin">
        <color rgb="FF586574"/>
      </top>
      <bottom style="thin">
        <color rgb="FF586574"/>
      </bottom>
      <diagonal/>
    </border>
    <border>
      <left style="thin">
        <color rgb="FF586574"/>
      </left>
      <right/>
      <top/>
      <bottom/>
      <diagonal/>
    </border>
    <border>
      <left/>
      <right style="thin">
        <color rgb="FF586574"/>
      </right>
      <top/>
      <bottom/>
      <diagonal/>
    </border>
    <border>
      <left style="thin">
        <color rgb="FF586574"/>
      </left>
      <right/>
      <top style="thin">
        <color rgb="FF586574"/>
      </top>
      <bottom style="thin">
        <color rgb="FF586574"/>
      </bottom>
      <diagonal/>
    </border>
    <border>
      <left/>
      <right/>
      <top style="thin">
        <color rgb="FF586574"/>
      </top>
      <bottom style="thin">
        <color rgb="FF586574"/>
      </bottom>
      <diagonal/>
    </border>
    <border>
      <left/>
      <right style="thin">
        <color rgb="FF586574"/>
      </right>
      <top style="thin">
        <color rgb="FF586574"/>
      </top>
      <bottom style="thin">
        <color rgb="FF586574"/>
      </bottom>
      <diagonal/>
    </border>
    <border>
      <left style="thin">
        <color rgb="FF586574"/>
      </left>
      <right style="thin">
        <color rgb="FF586574"/>
      </right>
      <top style="thin">
        <color rgb="FF586574"/>
      </top>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top style="medium">
        <color rgb="FF586574"/>
      </top>
      <bottom/>
      <diagonal/>
    </border>
    <border>
      <left/>
      <right/>
      <top style="medium">
        <color rgb="FF586574"/>
      </top>
      <bottom/>
      <diagonal/>
    </border>
    <border>
      <left/>
      <right style="medium">
        <color rgb="FF586574"/>
      </right>
      <top style="medium">
        <color rgb="FF586574"/>
      </top>
      <bottom/>
      <diagonal/>
    </border>
    <border>
      <left style="medium">
        <color rgb="FF586574"/>
      </left>
      <right style="thin">
        <color rgb="FF586574"/>
      </right>
      <top style="medium">
        <color rgb="FF586574"/>
      </top>
      <bottom style="thin">
        <color rgb="FF586574"/>
      </bottom>
      <diagonal/>
    </border>
    <border>
      <left style="thin">
        <color rgb="FF586574"/>
      </left>
      <right style="thin">
        <color rgb="FF586574"/>
      </right>
      <top style="medium">
        <color rgb="FF586574"/>
      </top>
      <bottom style="thin">
        <color rgb="FF586574"/>
      </bottom>
      <diagonal/>
    </border>
    <border>
      <left style="thin">
        <color rgb="FF586574"/>
      </left>
      <right style="medium">
        <color rgb="FF586574"/>
      </right>
      <top style="medium">
        <color rgb="FF586574"/>
      </top>
      <bottom style="thin">
        <color rgb="FF586574"/>
      </bottom>
      <diagonal/>
    </border>
    <border>
      <left style="thin">
        <color rgb="FF586574"/>
      </left>
      <right style="medium">
        <color rgb="FF586574"/>
      </right>
      <top style="thin">
        <color rgb="FF586574"/>
      </top>
      <bottom style="thin">
        <color rgb="FF58657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double">
        <color indexed="64"/>
      </top>
      <bottom/>
      <diagonal/>
    </border>
  </borders>
  <cellStyleXfs count="76">
    <xf numFmtId="0" fontId="0" fillId="0" borderId="0"/>
    <xf numFmtId="44" fontId="2" fillId="0" borderId="0" applyFont="0" applyFill="0" applyBorder="0" applyAlignment="0" applyProtection="0"/>
    <xf numFmtId="0" fontId="4" fillId="0" borderId="0" applyFill="0"/>
    <xf numFmtId="0" fontId="4" fillId="0" borderId="0"/>
    <xf numFmtId="0" fontId="2" fillId="0" borderId="0"/>
    <xf numFmtId="0" fontId="11" fillId="0" borderId="0"/>
    <xf numFmtId="0" fontId="4" fillId="0" borderId="0"/>
    <xf numFmtId="0" fontId="4" fillId="0" borderId="0" applyBorder="0" applyProtection="0"/>
    <xf numFmtId="164" fontId="11" fillId="0" borderId="0" applyFont="0" applyFill="0" applyBorder="0" applyAlignment="0" applyProtection="0"/>
    <xf numFmtId="0" fontId="13" fillId="0" borderId="0"/>
    <xf numFmtId="0" fontId="15" fillId="0" borderId="0"/>
    <xf numFmtId="0" fontId="4" fillId="0" borderId="0"/>
    <xf numFmtId="164" fontId="4"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xf numFmtId="168" fontId="4" fillId="0" borderId="0" applyFill="0" applyBorder="0" applyAlignment="0"/>
    <xf numFmtId="169" fontId="4" fillId="0" borderId="0"/>
    <xf numFmtId="169" fontId="4" fillId="0" borderId="0"/>
    <xf numFmtId="169" fontId="4" fillId="0" borderId="0"/>
    <xf numFmtId="169" fontId="4" fillId="0" borderId="0"/>
    <xf numFmtId="169" fontId="4" fillId="0" borderId="0"/>
    <xf numFmtId="169" fontId="4" fillId="0" borderId="0"/>
    <xf numFmtId="169" fontId="4" fillId="0" borderId="0"/>
    <xf numFmtId="169" fontId="4" fillId="0" borderId="0"/>
    <xf numFmtId="167" fontId="32" fillId="0" borderId="0" applyFont="0" applyFill="0" applyBorder="0" applyAlignment="0" applyProtection="0"/>
    <xf numFmtId="43"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33" fillId="0" borderId="0" applyNumberFormat="0" applyAlignment="0">
      <alignment horizontal="left"/>
    </xf>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70" fontId="34" fillId="0" borderId="0" applyFont="0" applyFill="0" applyBorder="0" applyAlignment="0" applyProtection="0"/>
    <xf numFmtId="0" fontId="35" fillId="0" borderId="0" applyNumberFormat="0" applyAlignment="0">
      <alignment horizontal="left"/>
    </xf>
    <xf numFmtId="38" fontId="34" fillId="7" borderId="0" applyNumberFormat="0" applyBorder="0" applyAlignment="0" applyProtection="0"/>
    <xf numFmtId="0" fontId="28" fillId="0" borderId="19" applyNumberFormat="0" applyAlignment="0" applyProtection="0">
      <alignment horizontal="left" vertical="center"/>
    </xf>
    <xf numFmtId="0" fontId="28" fillId="0" borderId="22">
      <alignment horizontal="left" vertical="center"/>
    </xf>
    <xf numFmtId="0" fontId="36" fillId="0" borderId="0" applyNumberFormat="0" applyFill="0" applyBorder="0" applyAlignment="0" applyProtection="0">
      <alignment vertical="top"/>
      <protection locked="0"/>
    </xf>
    <xf numFmtId="10" fontId="34" fillId="8" borderId="20" applyNumberFormat="0" applyBorder="0" applyAlignment="0" applyProtection="0"/>
    <xf numFmtId="43" fontId="14" fillId="0" borderId="0"/>
    <xf numFmtId="0" fontId="37" fillId="0" borderId="0" applyNumberFormat="0" applyFont="0" applyFill="0" applyBorder="0" applyProtection="0">
      <alignment horizontal="left" vertical="center"/>
    </xf>
    <xf numFmtId="171" fontId="38" fillId="0" borderId="0" applyFont="0" applyFill="0" applyBorder="0" applyAlignment="0" applyProtection="0"/>
    <xf numFmtId="172" fontId="38" fillId="0" borderId="0" applyFont="0" applyFill="0" applyBorder="0" applyAlignment="0" applyProtection="0"/>
    <xf numFmtId="173" fontId="38" fillId="0" borderId="0" applyFont="0" applyFill="0" applyBorder="0" applyAlignment="0" applyProtection="0"/>
    <xf numFmtId="174" fontId="38" fillId="0" borderId="0" applyFont="0" applyFill="0" applyBorder="0" applyAlignment="0" applyProtection="0"/>
    <xf numFmtId="175" fontId="39" fillId="0" borderId="0"/>
    <xf numFmtId="0" fontId="4" fillId="0" borderId="0"/>
    <xf numFmtId="0" fontId="4" fillId="0" borderId="0"/>
    <xf numFmtId="0" fontId="2" fillId="0" borderId="0"/>
    <xf numFmtId="0" fontId="40" fillId="0" borderId="0"/>
    <xf numFmtId="0" fontId="2" fillId="0" borderId="0"/>
    <xf numFmtId="0" fontId="41" fillId="0" borderId="0">
      <alignment vertical="center"/>
    </xf>
    <xf numFmtId="0" fontId="41" fillId="0" borderId="0">
      <alignment vertical="center"/>
    </xf>
    <xf numFmtId="0" fontId="2" fillId="0" borderId="0"/>
    <xf numFmtId="0" fontId="4" fillId="0" borderId="0"/>
    <xf numFmtId="0" fontId="4" fillId="0" borderId="0"/>
    <xf numFmtId="10"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176" fontId="4" fillId="0" borderId="0" applyNumberFormat="0" applyFill="0" applyBorder="0" applyAlignment="0" applyProtection="0">
      <alignment horizontal="left"/>
    </xf>
    <xf numFmtId="177" fontId="34" fillId="0" borderId="0"/>
    <xf numFmtId="0" fontId="43" fillId="0" borderId="0" applyNumberFormat="0" applyBorder="0" applyAlignment="0"/>
    <xf numFmtId="0" fontId="42" fillId="0" borderId="25" applyNumberFormat="0" applyFill="0" applyBorder="0" applyAlignment="0"/>
    <xf numFmtId="40" fontId="44" fillId="0" borderId="0" applyBorder="0">
      <alignment horizontal="right"/>
    </xf>
    <xf numFmtId="0" fontId="38" fillId="0" borderId="0" applyNumberFormat="0" applyFont="0" applyFill="0" applyBorder="0" applyProtection="0">
      <alignment horizontal="center" vertical="center" wrapText="1"/>
    </xf>
    <xf numFmtId="0" fontId="4" fillId="0" borderId="0"/>
    <xf numFmtId="44" fontId="2" fillId="0" borderId="0" applyFont="0" applyFill="0" applyBorder="0" applyAlignment="0" applyProtection="0"/>
    <xf numFmtId="164" fontId="4" fillId="0" borderId="0" applyFont="0" applyFill="0" applyBorder="0" applyAlignment="0" applyProtection="0"/>
    <xf numFmtId="43" fontId="2" fillId="0" borderId="0" applyFont="0" applyFill="0" applyBorder="0" applyAlignment="0" applyProtection="0"/>
    <xf numFmtId="0" fontId="45" fillId="0" borderId="0"/>
    <xf numFmtId="0" fontId="2" fillId="0" borderId="0"/>
    <xf numFmtId="0" fontId="4" fillId="0" borderId="0"/>
    <xf numFmtId="164" fontId="4" fillId="0" borderId="0" applyFont="0" applyFill="0" applyBorder="0" applyAlignment="0" applyProtection="0"/>
    <xf numFmtId="0" fontId="46" fillId="0" borderId="0"/>
    <xf numFmtId="0" fontId="1" fillId="0" borderId="0"/>
  </cellStyleXfs>
  <cellXfs count="123">
    <xf numFmtId="0" fontId="0" fillId="0" borderId="0" xfId="0"/>
    <xf numFmtId="0" fontId="5" fillId="0" borderId="0" xfId="3" applyFont="1" applyFill="1"/>
    <xf numFmtId="0" fontId="7" fillId="0" borderId="0" xfId="3" applyFont="1" applyFill="1"/>
    <xf numFmtId="0" fontId="8" fillId="0" borderId="0" xfId="3" applyFont="1"/>
    <xf numFmtId="0" fontId="2" fillId="0" borderId="0" xfId="4" applyFont="1"/>
    <xf numFmtId="0" fontId="5" fillId="0" borderId="0" xfId="3" applyFont="1"/>
    <xf numFmtId="0" fontId="2" fillId="2" borderId="0" xfId="0" applyFont="1" applyFill="1" applyBorder="1" applyAlignment="1">
      <alignment horizontal="left"/>
    </xf>
    <xf numFmtId="0" fontId="10" fillId="2" borderId="0" xfId="0" applyFont="1" applyFill="1" applyBorder="1" applyAlignment="1">
      <alignment vertical="center"/>
    </xf>
    <xf numFmtId="0" fontId="2" fillId="2" borderId="0" xfId="0" applyFont="1" applyFill="1" applyBorder="1"/>
    <xf numFmtId="0" fontId="2" fillId="2" borderId="0" xfId="0" applyFont="1" applyFill="1" applyBorder="1" applyAlignment="1">
      <alignment vertical="center"/>
    </xf>
    <xf numFmtId="0" fontId="2" fillId="2" borderId="0" xfId="0" applyFont="1" applyFill="1"/>
    <xf numFmtId="0" fontId="5" fillId="2" borderId="0" xfId="6" applyFont="1" applyFill="1" applyBorder="1" applyAlignment="1">
      <alignment horizontal="left" vertical="top"/>
    </xf>
    <xf numFmtId="0" fontId="6" fillId="3" borderId="0" xfId="7" applyFont="1" applyFill="1" applyBorder="1" applyAlignment="1">
      <alignment vertical="center"/>
    </xf>
    <xf numFmtId="0" fontId="3" fillId="0" borderId="0" xfId="0" applyFont="1" applyFill="1" applyAlignment="1">
      <alignment horizontal="left" vertical="top"/>
    </xf>
    <xf numFmtId="0" fontId="12" fillId="0" borderId="0" xfId="0" applyFont="1" applyFill="1"/>
    <xf numFmtId="0" fontId="5" fillId="0" borderId="0" xfId="0" applyFont="1" applyFill="1"/>
    <xf numFmtId="0" fontId="14" fillId="0" borderId="0" xfId="3" applyFont="1"/>
    <xf numFmtId="4" fontId="14" fillId="0" borderId="0" xfId="3" applyNumberFormat="1" applyFont="1"/>
    <xf numFmtId="44" fontId="14" fillId="0" borderId="0" xfId="3" applyNumberFormat="1" applyFont="1"/>
    <xf numFmtId="0" fontId="16" fillId="0" borderId="0" xfId="3" applyFont="1" applyFill="1" applyAlignment="1">
      <alignment horizontal="left"/>
    </xf>
    <xf numFmtId="0" fontId="17" fillId="0" borderId="0" xfId="3" applyFont="1" applyFill="1" applyAlignment="1">
      <alignment horizontal="left"/>
    </xf>
    <xf numFmtId="3" fontId="16" fillId="0" borderId="0" xfId="3" applyNumberFormat="1" applyFont="1" applyFill="1" applyAlignment="1">
      <alignment horizontal="left"/>
    </xf>
    <xf numFmtId="4" fontId="16" fillId="0" borderId="0" xfId="3" applyNumberFormat="1" applyFont="1" applyFill="1" applyAlignment="1">
      <alignment horizontal="left"/>
    </xf>
    <xf numFmtId="0" fontId="14" fillId="0" borderId="0" xfId="3" applyFont="1" applyBorder="1"/>
    <xf numFmtId="0" fontId="3" fillId="2" borderId="0" xfId="0" applyFont="1" applyFill="1" applyAlignment="1">
      <alignment horizontal="left" vertical="top"/>
    </xf>
    <xf numFmtId="0" fontId="12" fillId="2" borderId="0" xfId="0" applyFont="1" applyFill="1"/>
    <xf numFmtId="0" fontId="14" fillId="2" borderId="0" xfId="3" applyFont="1" applyFill="1"/>
    <xf numFmtId="4" fontId="14" fillId="2" borderId="0" xfId="3" applyNumberFormat="1" applyFont="1" applyFill="1"/>
    <xf numFmtId="44" fontId="14" fillId="2" borderId="0" xfId="3" applyNumberFormat="1" applyFont="1" applyFill="1"/>
    <xf numFmtId="0" fontId="16" fillId="2" borderId="0" xfId="3" applyFont="1" applyFill="1" applyAlignment="1">
      <alignment horizontal="left"/>
    </xf>
    <xf numFmtId="0" fontId="5" fillId="2" borderId="0" xfId="3" applyFont="1" applyFill="1"/>
    <xf numFmtId="0" fontId="8" fillId="2" borderId="0" xfId="3" applyFont="1" applyFill="1"/>
    <xf numFmtId="0" fontId="6" fillId="2" borderId="0" xfId="3" applyFont="1" applyFill="1"/>
    <xf numFmtId="0" fontId="19" fillId="0" borderId="0" xfId="0" applyFont="1" applyAlignment="1">
      <alignment horizontal="left"/>
    </xf>
    <xf numFmtId="0" fontId="19" fillId="0" borderId="0" xfId="0" applyFont="1"/>
    <xf numFmtId="0" fontId="8" fillId="2" borderId="0" xfId="0" applyFont="1" applyFill="1" applyAlignment="1">
      <alignment horizontal="left" vertical="center" wrapText="1"/>
    </xf>
    <xf numFmtId="0" fontId="2" fillId="0" borderId="0" xfId="0" applyFont="1" applyFill="1"/>
    <xf numFmtId="0" fontId="18" fillId="6" borderId="1" xfId="0" applyFont="1" applyFill="1" applyBorder="1" applyAlignment="1">
      <alignment horizontal="left" vertical="top"/>
    </xf>
    <xf numFmtId="0" fontId="18" fillId="6" borderId="1" xfId="0" applyFont="1" applyFill="1" applyBorder="1" applyAlignment="1">
      <alignment horizontal="left" vertical="top" wrapText="1"/>
    </xf>
    <xf numFmtId="0" fontId="18" fillId="6" borderId="1" xfId="3" applyFont="1" applyFill="1" applyBorder="1" applyAlignment="1">
      <alignment vertical="top"/>
    </xf>
    <xf numFmtId="0" fontId="18" fillId="6" borderId="1" xfId="3" applyFont="1" applyFill="1" applyBorder="1" applyAlignment="1">
      <alignment vertical="center" wrapText="1"/>
    </xf>
    <xf numFmtId="49" fontId="22" fillId="6" borderId="7" xfId="3" applyNumberFormat="1" applyFont="1" applyFill="1" applyBorder="1" applyAlignment="1">
      <alignment horizontal="left" vertical="top" wrapText="1"/>
    </xf>
    <xf numFmtId="0" fontId="19" fillId="2" borderId="0" xfId="0" applyFont="1" applyFill="1" applyAlignment="1">
      <alignment horizontal="left"/>
    </xf>
    <xf numFmtId="0" fontId="19" fillId="2" borderId="0" xfId="0" applyFont="1" applyFill="1"/>
    <xf numFmtId="0" fontId="24" fillId="0" borderId="0" xfId="3" applyFont="1" applyFill="1"/>
    <xf numFmtId="0" fontId="25" fillId="0" borderId="0" xfId="3" applyFont="1" applyFill="1"/>
    <xf numFmtId="0" fontId="27" fillId="0" borderId="0" xfId="3" applyFont="1"/>
    <xf numFmtId="0" fontId="24" fillId="0" borderId="0" xfId="0" applyFont="1" applyFill="1"/>
    <xf numFmtId="0" fontId="24" fillId="2" borderId="0" xfId="0" applyFont="1" applyFill="1"/>
    <xf numFmtId="0" fontId="26" fillId="0" borderId="0" xfId="0" applyFont="1"/>
    <xf numFmtId="2" fontId="8" fillId="4" borderId="1" xfId="0" applyNumberFormat="1" applyFont="1" applyFill="1" applyBorder="1"/>
    <xf numFmtId="1" fontId="8" fillId="4" borderId="1" xfId="0" applyNumberFormat="1" applyFont="1" applyFill="1" applyBorder="1" applyAlignment="1">
      <alignment horizontal="left"/>
    </xf>
    <xf numFmtId="44" fontId="8" fillId="2" borderId="1" xfId="1" applyFont="1" applyFill="1" applyBorder="1"/>
    <xf numFmtId="0" fontId="22" fillId="6" borderId="7" xfId="10" applyFont="1" applyFill="1" applyBorder="1" applyAlignment="1" applyProtection="1">
      <alignment horizontal="left" vertical="top" wrapText="1"/>
    </xf>
    <xf numFmtId="44" fontId="22" fillId="6" borderId="7" xfId="3" applyNumberFormat="1" applyFont="1" applyFill="1" applyBorder="1" applyAlignment="1">
      <alignment horizontal="left" vertical="top" wrapText="1"/>
    </xf>
    <xf numFmtId="0" fontId="30" fillId="4" borderId="20" xfId="7" quotePrefix="1" applyFont="1" applyFill="1" applyBorder="1" applyAlignment="1">
      <alignment vertical="center"/>
    </xf>
    <xf numFmtId="44" fontId="30" fillId="0" borderId="20" xfId="7" quotePrefix="1" applyNumberFormat="1" applyFont="1" applyFill="1" applyBorder="1" applyAlignment="1">
      <alignment horizontal="center" vertical="center"/>
    </xf>
    <xf numFmtId="0" fontId="30" fillId="4" borderId="18" xfId="7" quotePrefix="1" applyFont="1" applyFill="1" applyBorder="1" applyAlignment="1">
      <alignment vertical="center"/>
    </xf>
    <xf numFmtId="0" fontId="30" fillId="4" borderId="22" xfId="7" quotePrefix="1" applyFont="1" applyFill="1" applyBorder="1" applyAlignment="1">
      <alignment vertical="center"/>
    </xf>
    <xf numFmtId="44" fontId="20" fillId="0" borderId="24" xfId="7" quotePrefix="1" applyNumberFormat="1" applyFont="1" applyFill="1" applyBorder="1" applyAlignment="1">
      <alignment horizontal="center" vertical="center"/>
    </xf>
    <xf numFmtId="0" fontId="30" fillId="4" borderId="21" xfId="7" quotePrefix="1" applyFont="1" applyFill="1" applyBorder="1" applyAlignment="1">
      <alignment vertical="center"/>
    </xf>
    <xf numFmtId="0" fontId="8" fillId="2" borderId="1" xfId="4" applyFont="1" applyFill="1" applyBorder="1" applyAlignment="1">
      <alignment horizontal="left" vertical="top" wrapText="1"/>
    </xf>
    <xf numFmtId="0" fontId="31" fillId="0" borderId="8" xfId="4" applyFont="1" applyFill="1" applyBorder="1" applyAlignment="1">
      <alignment horizontal="left"/>
    </xf>
    <xf numFmtId="44" fontId="31" fillId="0" borderId="9" xfId="1" applyFont="1" applyFill="1" applyBorder="1"/>
    <xf numFmtId="44" fontId="31" fillId="0" borderId="10" xfId="1" applyFont="1" applyFill="1" applyBorder="1"/>
    <xf numFmtId="0" fontId="5" fillId="2" borderId="0" xfId="4" applyFont="1" applyFill="1" applyBorder="1" applyAlignment="1">
      <alignment horizontal="left"/>
    </xf>
    <xf numFmtId="0" fontId="5" fillId="2" borderId="0" xfId="4" applyFont="1" applyFill="1" applyBorder="1"/>
    <xf numFmtId="0" fontId="6" fillId="4" borderId="1" xfId="3" applyFont="1" applyFill="1" applyBorder="1" applyAlignment="1">
      <alignment vertical="center" wrapText="1"/>
    </xf>
    <xf numFmtId="0" fontId="6" fillId="4" borderId="1" xfId="3" applyFont="1" applyFill="1" applyBorder="1" applyAlignment="1">
      <alignment vertical="top" wrapText="1"/>
    </xf>
    <xf numFmtId="44" fontId="8" fillId="2" borderId="6" xfId="1" applyFont="1" applyFill="1" applyBorder="1"/>
    <xf numFmtId="2" fontId="8" fillId="4" borderId="7" xfId="0" applyNumberFormat="1" applyFont="1" applyFill="1" applyBorder="1"/>
    <xf numFmtId="1" fontId="8" fillId="4" borderId="7" xfId="0" applyNumberFormat="1" applyFont="1" applyFill="1" applyBorder="1" applyAlignment="1">
      <alignment horizontal="left"/>
    </xf>
    <xf numFmtId="1" fontId="8" fillId="4" borderId="1" xfId="0" applyNumberFormat="1" applyFont="1" applyFill="1" applyBorder="1" applyAlignment="1">
      <alignment horizontal="center"/>
    </xf>
    <xf numFmtId="1" fontId="8" fillId="4" borderId="7" xfId="0" applyNumberFormat="1" applyFont="1" applyFill="1" applyBorder="1" applyAlignment="1">
      <alignment horizontal="center"/>
    </xf>
    <xf numFmtId="44" fontId="31" fillId="2" borderId="20" xfId="1" applyFont="1" applyFill="1" applyBorder="1"/>
    <xf numFmtId="0" fontId="4" fillId="0" borderId="0" xfId="0" applyFont="1"/>
    <xf numFmtId="0" fontId="31" fillId="5" borderId="14" xfId="0" applyFont="1" applyFill="1" applyBorder="1" applyAlignment="1">
      <alignment horizontal="left" vertical="top"/>
    </xf>
    <xf numFmtId="0" fontId="31" fillId="5" borderId="15" xfId="0" applyFont="1" applyFill="1" applyBorder="1" applyAlignment="1">
      <alignment horizontal="left" vertical="top" wrapText="1"/>
    </xf>
    <xf numFmtId="0" fontId="31" fillId="5" borderId="16" xfId="0" applyFont="1" applyFill="1" applyBorder="1" applyAlignment="1">
      <alignment horizontal="left" vertical="top" wrapText="1"/>
    </xf>
    <xf numFmtId="0" fontId="30" fillId="4" borderId="1" xfId="7" quotePrefix="1" applyFont="1" applyFill="1" applyBorder="1" applyAlignment="1">
      <alignment horizontal="left" vertical="center"/>
    </xf>
    <xf numFmtId="0" fontId="47" fillId="2" borderId="0" xfId="3" applyFont="1" applyFill="1" applyBorder="1" applyAlignment="1">
      <alignment horizontal="left" vertical="top"/>
    </xf>
    <xf numFmtId="0" fontId="47" fillId="2" borderId="0" xfId="3" applyFont="1" applyFill="1"/>
    <xf numFmtId="0" fontId="30" fillId="4" borderId="20" xfId="7" quotePrefix="1" applyFont="1" applyFill="1" applyBorder="1" applyAlignment="1">
      <alignment horizontal="center" vertical="center"/>
    </xf>
    <xf numFmtId="44" fontId="8" fillId="9" borderId="1" xfId="1" applyFont="1" applyFill="1" applyBorder="1"/>
    <xf numFmtId="44" fontId="8" fillId="9" borderId="7" xfId="1" applyFont="1" applyFill="1" applyBorder="1"/>
    <xf numFmtId="9" fontId="30" fillId="9" borderId="20" xfId="13" quotePrefix="1" applyFont="1" applyFill="1" applyBorder="1" applyAlignment="1">
      <alignment vertical="center"/>
    </xf>
    <xf numFmtId="9" fontId="30" fillId="9" borderId="18" xfId="13" quotePrefix="1" applyFont="1" applyFill="1" applyBorder="1" applyAlignment="1">
      <alignment vertical="center"/>
    </xf>
    <xf numFmtId="44" fontId="30" fillId="9" borderId="20" xfId="7" quotePrefix="1" applyNumberFormat="1" applyFont="1" applyFill="1" applyBorder="1" applyAlignment="1">
      <alignment horizontal="center" vertical="center"/>
    </xf>
    <xf numFmtId="0" fontId="30" fillId="9" borderId="1" xfId="7" quotePrefix="1" applyFont="1" applyFill="1" applyBorder="1" applyAlignment="1">
      <alignment horizontal="left" vertical="center"/>
    </xf>
    <xf numFmtId="0" fontId="8" fillId="0" borderId="17" xfId="1" applyNumberFormat="1" applyFont="1" applyBorder="1"/>
    <xf numFmtId="0" fontId="30" fillId="9" borderId="1" xfId="7" quotePrefix="1" applyFont="1" applyFill="1" applyBorder="1" applyAlignment="1">
      <alignment horizontal="center" vertical="center"/>
    </xf>
    <xf numFmtId="0" fontId="30" fillId="4" borderId="18" xfId="7" quotePrefix="1" applyFont="1" applyFill="1" applyBorder="1" applyAlignment="1">
      <alignment horizontal="center" vertical="center"/>
    </xf>
    <xf numFmtId="178" fontId="30" fillId="4" borderId="20" xfId="7" quotePrefix="1" applyNumberFormat="1" applyFont="1" applyFill="1" applyBorder="1" applyAlignment="1">
      <alignment vertical="center"/>
    </xf>
    <xf numFmtId="44" fontId="8" fillId="9" borderId="1" xfId="1" applyNumberFormat="1" applyFont="1" applyFill="1" applyBorder="1"/>
    <xf numFmtId="0" fontId="5" fillId="2" borderId="0" xfId="3" applyFont="1" applyFill="1" applyAlignment="1">
      <alignment horizontal="left" vertical="center"/>
    </xf>
    <xf numFmtId="0" fontId="5" fillId="0" borderId="2" xfId="3" applyFont="1" applyFill="1" applyBorder="1" applyAlignment="1">
      <alignment horizontal="left" vertical="top" wrapText="1"/>
    </xf>
    <xf numFmtId="0" fontId="5" fillId="0" borderId="0" xfId="3" applyFont="1" applyFill="1" applyBorder="1" applyAlignment="1">
      <alignment horizontal="left" vertical="top" wrapText="1"/>
    </xf>
    <xf numFmtId="0" fontId="5" fillId="0" borderId="3" xfId="3" applyFont="1" applyFill="1" applyBorder="1" applyAlignment="1">
      <alignment horizontal="left" vertical="top" wrapText="1"/>
    </xf>
    <xf numFmtId="0" fontId="21" fillId="6" borderId="4" xfId="2" applyFont="1" applyFill="1" applyBorder="1" applyAlignment="1">
      <alignment horizontal="center"/>
    </xf>
    <xf numFmtId="0" fontId="21" fillId="6" borderId="5" xfId="2" applyFont="1" applyFill="1" applyBorder="1" applyAlignment="1">
      <alignment horizontal="center"/>
    </xf>
    <xf numFmtId="0" fontId="21" fillId="6" borderId="6" xfId="2" applyFont="1" applyFill="1" applyBorder="1" applyAlignment="1">
      <alignment horizontal="center"/>
    </xf>
    <xf numFmtId="0" fontId="8" fillId="0" borderId="2" xfId="3" applyFont="1" applyFill="1" applyBorder="1" applyAlignment="1">
      <alignment horizontal="left" vertical="top" wrapText="1"/>
    </xf>
    <xf numFmtId="0" fontId="8" fillId="0" borderId="0" xfId="3" applyFont="1" applyFill="1" applyBorder="1" applyAlignment="1">
      <alignment horizontal="left" vertical="top" wrapText="1"/>
    </xf>
    <xf numFmtId="0" fontId="8" fillId="0" borderId="3" xfId="3" applyFont="1" applyFill="1" applyBorder="1" applyAlignment="1">
      <alignment horizontal="left" vertical="top" wrapText="1"/>
    </xf>
    <xf numFmtId="0" fontId="20" fillId="0" borderId="2" xfId="2" applyFont="1" applyFill="1" applyBorder="1" applyAlignment="1">
      <alignment horizontal="left" vertical="top" wrapText="1"/>
    </xf>
    <xf numFmtId="0" fontId="20" fillId="0" borderId="0" xfId="2" applyFont="1" applyFill="1" applyBorder="1" applyAlignment="1">
      <alignment horizontal="left" vertical="top" wrapText="1"/>
    </xf>
    <xf numFmtId="0" fontId="20" fillId="0" borderId="3" xfId="2" applyFont="1" applyFill="1" applyBorder="1" applyAlignment="1">
      <alignment horizontal="left" vertical="top" wrapText="1"/>
    </xf>
    <xf numFmtId="0" fontId="5" fillId="0" borderId="2" xfId="2" applyFont="1" applyFill="1" applyBorder="1" applyAlignment="1">
      <alignment horizontal="left" vertical="top" wrapText="1"/>
    </xf>
    <xf numFmtId="0" fontId="5" fillId="0" borderId="0" xfId="2" applyFont="1" applyFill="1" applyBorder="1" applyAlignment="1">
      <alignment horizontal="left" vertical="top" wrapText="1"/>
    </xf>
    <xf numFmtId="0" fontId="5" fillId="0" borderId="3" xfId="2" applyFont="1" applyFill="1" applyBorder="1" applyAlignment="1">
      <alignment horizontal="left" vertical="top" wrapText="1"/>
    </xf>
    <xf numFmtId="0" fontId="8" fillId="0" borderId="1" xfId="3" applyFont="1" applyBorder="1" applyAlignment="1">
      <alignment horizontal="center" vertical="center" wrapText="1"/>
    </xf>
    <xf numFmtId="0" fontId="9" fillId="0" borderId="0" xfId="3" applyFont="1" applyAlignment="1">
      <alignment horizontal="left" vertical="top" wrapText="1"/>
    </xf>
    <xf numFmtId="0" fontId="47" fillId="2" borderId="0" xfId="3" applyFont="1" applyFill="1" applyBorder="1" applyAlignment="1">
      <alignment horizontal="left" vertical="top" wrapText="1"/>
    </xf>
    <xf numFmtId="0" fontId="48" fillId="2" borderId="0" xfId="3" applyFont="1" applyFill="1" applyBorder="1" applyAlignment="1">
      <alignment horizontal="left" vertical="top" wrapText="1"/>
    </xf>
    <xf numFmtId="2" fontId="31" fillId="4" borderId="21" xfId="0" applyNumberFormat="1" applyFont="1" applyFill="1" applyBorder="1" applyAlignment="1">
      <alignment horizontal="right"/>
    </xf>
    <xf numFmtId="2" fontId="31" fillId="4" borderId="22" xfId="0" applyNumberFormat="1" applyFont="1" applyFill="1" applyBorder="1" applyAlignment="1">
      <alignment horizontal="right"/>
    </xf>
    <xf numFmtId="2" fontId="31" fillId="4" borderId="23" xfId="0" applyNumberFormat="1" applyFont="1" applyFill="1" applyBorder="1" applyAlignment="1">
      <alignment horizontal="right"/>
    </xf>
    <xf numFmtId="0" fontId="20" fillId="4" borderId="21" xfId="7" quotePrefix="1" applyFont="1" applyFill="1" applyBorder="1" applyAlignment="1">
      <alignment horizontal="right" vertical="center"/>
    </xf>
    <xf numFmtId="0" fontId="20" fillId="4" borderId="22" xfId="7" quotePrefix="1" applyFont="1" applyFill="1" applyBorder="1" applyAlignment="1">
      <alignment horizontal="right" vertical="center"/>
    </xf>
    <xf numFmtId="0" fontId="20" fillId="4" borderId="23" xfId="7" quotePrefix="1" applyFont="1" applyFill="1" applyBorder="1" applyAlignment="1">
      <alignment horizontal="right" vertical="center"/>
    </xf>
    <xf numFmtId="0" fontId="18" fillId="6" borderId="11" xfId="7" applyFont="1" applyFill="1" applyBorder="1" applyAlignment="1">
      <alignment horizontal="center" vertical="top"/>
    </xf>
    <xf numFmtId="0" fontId="18" fillId="6" borderId="12" xfId="7" applyFont="1" applyFill="1" applyBorder="1" applyAlignment="1">
      <alignment horizontal="center" vertical="top"/>
    </xf>
    <xf numFmtId="0" fontId="18" fillId="6" borderId="13" xfId="7" applyFont="1" applyFill="1" applyBorder="1" applyAlignment="1">
      <alignment horizontal="center" vertical="top"/>
    </xf>
  </cellXfs>
  <cellStyles count="76">
    <cellStyle name="Calc Currency (0)" xfId="15" xr:uid="{8328BFD1-2EC2-4CA4-838E-A60AF91740FD}"/>
    <cellStyle name="Comma  - Style1" xfId="16" xr:uid="{EE62F96B-E3F1-46FB-BFD9-7F67254F806E}"/>
    <cellStyle name="Comma  - Style2" xfId="17" xr:uid="{1D55BEF2-F3F4-401C-9481-1D3E3C5C8F38}"/>
    <cellStyle name="Comma  - Style3" xfId="18" xr:uid="{4924E00A-388D-407E-AE3B-E6D3E5588C28}"/>
    <cellStyle name="Comma  - Style4" xfId="19" xr:uid="{960C56BD-5683-443A-8B64-2C92223A6B44}"/>
    <cellStyle name="Comma  - Style5" xfId="20" xr:uid="{74756AB0-BCEF-4722-9723-334C0DE4E0AD}"/>
    <cellStyle name="Comma  - Style6" xfId="21" xr:uid="{7C58B043-777B-40B3-876C-5D3CF218F141}"/>
    <cellStyle name="Comma  - Style7" xfId="22" xr:uid="{8615AC13-18B2-4403-9456-665DDE95759F}"/>
    <cellStyle name="Comma  - Style8" xfId="23" xr:uid="{831AE868-FC92-45E2-ACB2-491819ABC496}"/>
    <cellStyle name="Comma 2" xfId="14" xr:uid="{2172F901-E8B9-4159-9CFC-5C9804C0F836}"/>
    <cellStyle name="Comma 2 2" xfId="24" xr:uid="{DB5A9D51-FE8B-4DA1-9EC2-A4CFD6C38BB0}"/>
    <cellStyle name="Comma 2 3" xfId="25" xr:uid="{0A4572C8-854A-4EC2-B48D-D5EB7B4768DD}"/>
    <cellStyle name="Comma 3" xfId="26" xr:uid="{D8A4B09B-DE2C-4430-8A54-5882125D503C}"/>
    <cellStyle name="Comma 4" xfId="27" xr:uid="{E85FAA2C-3CFE-4AD7-8841-CAA5030C14C1}"/>
    <cellStyle name="Comma 5" xfId="28" xr:uid="{F4543D67-AC6C-49A7-B5AC-D22C2568E7B2}"/>
    <cellStyle name="Copied" xfId="29" xr:uid="{039C8637-1930-4C61-ABB2-AB1E979D25E8}"/>
    <cellStyle name="Currency 2" xfId="30" xr:uid="{6B7D8B42-DA65-4B97-9ECC-2E2CB27DEF20}"/>
    <cellStyle name="Currency 2 2" xfId="31" xr:uid="{7172F970-9032-49D7-9675-0F9BDECB1919}"/>
    <cellStyle name="Currency 3" xfId="32" xr:uid="{F7A34BC8-40B0-415C-BA91-9299AF4FBBDC}"/>
    <cellStyle name="Datum" xfId="33" xr:uid="{F9B1D0EB-61CC-43C2-8FA3-FBF69C603055}"/>
    <cellStyle name="Entered" xfId="34" xr:uid="{906106A7-7777-4F2B-92BD-754D3E714E85}"/>
    <cellStyle name="Grey" xfId="35" xr:uid="{2DBB167D-823F-44CF-9303-9511642C62E3}"/>
    <cellStyle name="Header1" xfId="36" xr:uid="{84A9DA5D-3289-4327-9E87-A8FF2C0292FB}"/>
    <cellStyle name="Header2" xfId="37" xr:uid="{DF6A148D-9C2B-41F6-93F3-5911C26A9939}"/>
    <cellStyle name="Hyperlink 2" xfId="38" xr:uid="{65815038-D6DF-4D53-8E9F-6750AAB4275D}"/>
    <cellStyle name="Input [yellow]" xfId="39" xr:uid="{9F02DC85-471F-41BE-9153-E459589BDFB9}"/>
    <cellStyle name="Jon" xfId="40" xr:uid="{DF06E22C-6C32-45B2-AB2D-B38F1C254020}"/>
    <cellStyle name="Komma 2" xfId="8" xr:uid="{90291CEC-F186-434D-86B8-4C621BD128C2}"/>
    <cellStyle name="Komma 2 2" xfId="73" xr:uid="{2D406DFA-D14C-4BE8-A949-87245B7979AF}"/>
    <cellStyle name="Komma 2 3" xfId="68" xr:uid="{210A146C-D1B4-4008-AE18-EA79EBF87249}"/>
    <cellStyle name="Komma 3" xfId="69" xr:uid="{096459B3-6B35-4CFD-88C0-B28C3B213065}"/>
    <cellStyle name="Komma 4" xfId="12" xr:uid="{AC2A4B02-0510-4DA6-952C-5566461D5962}"/>
    <cellStyle name="left" xfId="41" xr:uid="{7E0440E1-E54B-4E71-A7FC-41D6D10ACDFA}"/>
    <cellStyle name="Milliers [0]_laroux" xfId="42" xr:uid="{8A90B0EC-9486-4A1C-86D7-CA75FD1E92E4}"/>
    <cellStyle name="Milliers_laroux" xfId="43" xr:uid="{7561E48E-36DB-4A3A-866F-066B1F7DC7DE}"/>
    <cellStyle name="Monétaire [0]_laroux" xfId="44" xr:uid="{000EB7BF-CE3B-413A-A7A7-9633E32DED87}"/>
    <cellStyle name="Monétaire_laroux" xfId="45" xr:uid="{A8CD9484-127B-4788-BAA0-E6109864C020}"/>
    <cellStyle name="Normal - Style1" xfId="46" xr:uid="{7E8FF6C5-7B6F-4002-A272-A8D941DFBE0F}"/>
    <cellStyle name="Normal 2" xfId="47" xr:uid="{D2931116-9820-425F-9C6F-65A0FAD23643}"/>
    <cellStyle name="Normal 2 2" xfId="48" xr:uid="{52ABD1AC-23BF-4666-B37B-2349A4162BA7}"/>
    <cellStyle name="Normal 3" xfId="49" xr:uid="{2CBB2818-047B-498A-999E-9CC1229BF7F9}"/>
    <cellStyle name="Normal 4" xfId="50" xr:uid="{74747A63-D8CD-4AAC-B687-42B185F143E8}"/>
    <cellStyle name="Normal 5" xfId="51" xr:uid="{3D732284-7DEE-4B1F-B72E-70B5EFE7C333}"/>
    <cellStyle name="Normal 6" xfId="52" xr:uid="{DF904FAD-8280-4980-ABD4-65370D4751FE}"/>
    <cellStyle name="Normal 7" xfId="53" xr:uid="{4A1EDD97-441C-4725-94F2-E94E97C6958F}"/>
    <cellStyle name="Normal 8" xfId="54" xr:uid="{AC8177A0-F9CF-4259-90F5-3C927440363D}"/>
    <cellStyle name="Normal 9" xfId="55" xr:uid="{F2209E2F-F7F5-41B0-A65A-2043FE554E2D}"/>
    <cellStyle name="Normál_DFXMODEL" xfId="56" xr:uid="{9563607E-E8BF-4BD9-82EB-71B09E4E9F87}"/>
    <cellStyle name="Normal_lijst" xfId="70" xr:uid="{A806C9CC-AEFA-4A5A-85BD-5E30F0B6E198}"/>
    <cellStyle name="Percent [2]" xfId="57" xr:uid="{6BD01FAB-9689-43C3-814D-7249D42EA86E}"/>
    <cellStyle name="Percent 2" xfId="58" xr:uid="{ADD24FA2-F831-4E56-9896-147FB80C5302}"/>
    <cellStyle name="Percent 3" xfId="59" xr:uid="{D55C2CF0-8CD5-4628-AF56-B05C751008A4}"/>
    <cellStyle name="Procent" xfId="13" builtinId="5"/>
    <cellStyle name="RevList" xfId="60" xr:uid="{5A476914-8B7B-4010-BB45-CE82A21BCA48}"/>
    <cellStyle name="Standaard" xfId="0" builtinId="0"/>
    <cellStyle name="Standaard 2" xfId="3" xr:uid="{FE4556AD-DAA5-4C2F-9FA7-DCB95439B67E}"/>
    <cellStyle name="Standaard 2 2" xfId="74" xr:uid="{D79CE1BF-2F36-4FD5-9B27-883FAD2A8564}"/>
    <cellStyle name="Standaard 24" xfId="66" xr:uid="{0AD46345-E4E7-42C9-B90A-801249D21AE5}"/>
    <cellStyle name="Standaard 3" xfId="4" xr:uid="{504D2ED5-54E3-473E-88B8-B64DBE50138F}"/>
    <cellStyle name="Standaard 3 2" xfId="72" xr:uid="{627B594E-74D3-46AE-A674-67F76C03D927}"/>
    <cellStyle name="Standaard 4" xfId="6" xr:uid="{7CE83E2C-9E3F-498B-8126-4881828FE4C9}"/>
    <cellStyle name="Standaard 4 2" xfId="71" xr:uid="{96382629-4020-4799-8909-7239F04709EC}"/>
    <cellStyle name="Standaard 5" xfId="5" xr:uid="{278CF125-F861-44DC-AFD6-0DB17F110469}"/>
    <cellStyle name="Standaard 6 3" xfId="11" xr:uid="{DE4A76B1-DA25-4CE9-B72B-819A36E2C032}"/>
    <cellStyle name="Standaard 7" xfId="9" xr:uid="{E2B14D35-204F-49A3-A8C7-43698EA3BBA2}"/>
    <cellStyle name="Standaard 7 2" xfId="75" xr:uid="{838E60FE-2632-42A6-86EE-86BA83D06C59}"/>
    <cellStyle name="Standaard m²" xfId="61" xr:uid="{27DD30BA-8C2B-45AD-8D29-4FCCE10631B1}"/>
    <cellStyle name="Standaard_Blad1" xfId="10" xr:uid="{EB8D12EA-B189-423E-AD22-37ED074492CD}"/>
    <cellStyle name="Standaard_Gemeente Nijmegen-begrotingsmodel" xfId="2" xr:uid="{8525FFD8-DD06-4D9E-B571-9EC2D6F880B8}"/>
    <cellStyle name="Standaard_ruimtestaat" xfId="7" xr:uid="{085594D9-733E-47CF-B600-EB48DB5FA8C4}"/>
    <cellStyle name="standard" xfId="62" xr:uid="{14427AB9-B3AC-417E-B78C-1ED87399C5FB}"/>
    <cellStyle name="STD" xfId="63" xr:uid="{53A7B596-21BC-4EFA-B026-CD0EF5B8BB12}"/>
    <cellStyle name="Subtotal" xfId="64" xr:uid="{3303025B-E64F-499A-8A8C-1CC07886D6E1}"/>
    <cellStyle name="Valuta" xfId="1" builtinId="4"/>
    <cellStyle name="Valuta 2" xfId="67" xr:uid="{9F02069B-CBF9-4EE1-85A0-ED15A494E1D1}"/>
    <cellStyle name="wrap" xfId="65" xr:uid="{F7987620-4405-4157-832D-BDCE3424F7BE}"/>
  </cellStyles>
  <dxfs count="0"/>
  <tableStyles count="0" defaultTableStyle="TableStyleMedium2" defaultPivotStyle="PivotStyleLight16"/>
  <colors>
    <mruColors>
      <color rgb="FFF28A05"/>
      <color rgb="FF4F81BD"/>
      <color rgb="FF4F8159"/>
      <color rgb="FF586574"/>
      <color rgb="FFF2F2F2"/>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
  <sheetViews>
    <sheetView tabSelected="1" view="pageBreakPreview" topLeftCell="A10" zoomScaleNormal="100" zoomScaleSheetLayoutView="100" workbookViewId="0">
      <selection activeCell="A26" sqref="A26:J28"/>
    </sheetView>
  </sheetViews>
  <sheetFormatPr defaultRowHeight="14.4"/>
  <cols>
    <col min="1" max="9" width="8.69921875" style="1"/>
    <col min="10" max="10" width="18.69921875" style="1" customWidth="1"/>
    <col min="11" max="14" width="8.69921875" style="1"/>
    <col min="15" max="15" width="8.19921875" style="1" customWidth="1"/>
    <col min="16" max="265" width="8.69921875" style="1"/>
    <col min="266" max="266" width="11.69921875" style="1" customWidth="1"/>
    <col min="267" max="270" width="8.69921875" style="1"/>
    <col min="271" max="271" width="8.19921875" style="1" customWidth="1"/>
    <col min="272" max="521" width="8.69921875" style="1"/>
    <col min="522" max="522" width="11.69921875" style="1" customWidth="1"/>
    <col min="523" max="526" width="8.69921875" style="1"/>
    <col min="527" max="527" width="8.19921875" style="1" customWidth="1"/>
    <col min="528" max="777" width="8.69921875" style="1"/>
    <col min="778" max="778" width="11.69921875" style="1" customWidth="1"/>
    <col min="779" max="782" width="8.69921875" style="1"/>
    <col min="783" max="783" width="8.19921875" style="1" customWidth="1"/>
    <col min="784" max="1033" width="8.69921875" style="1"/>
    <col min="1034" max="1034" width="11.69921875" style="1" customWidth="1"/>
    <col min="1035" max="1038" width="8.69921875" style="1"/>
    <col min="1039" max="1039" width="8.19921875" style="1" customWidth="1"/>
    <col min="1040" max="1289" width="8.69921875" style="1"/>
    <col min="1290" max="1290" width="11.69921875" style="1" customWidth="1"/>
    <col min="1291" max="1294" width="8.69921875" style="1"/>
    <col min="1295" max="1295" width="8.19921875" style="1" customWidth="1"/>
    <col min="1296" max="1545" width="8.69921875" style="1"/>
    <col min="1546" max="1546" width="11.69921875" style="1" customWidth="1"/>
    <col min="1547" max="1550" width="8.69921875" style="1"/>
    <col min="1551" max="1551" width="8.19921875" style="1" customWidth="1"/>
    <col min="1552" max="1801" width="8.69921875" style="1"/>
    <col min="1802" max="1802" width="11.69921875" style="1" customWidth="1"/>
    <col min="1803" max="1806" width="8.69921875" style="1"/>
    <col min="1807" max="1807" width="8.19921875" style="1" customWidth="1"/>
    <col min="1808" max="2057" width="8.69921875" style="1"/>
    <col min="2058" max="2058" width="11.69921875" style="1" customWidth="1"/>
    <col min="2059" max="2062" width="8.69921875" style="1"/>
    <col min="2063" max="2063" width="8.19921875" style="1" customWidth="1"/>
    <col min="2064" max="2313" width="8.69921875" style="1"/>
    <col min="2314" max="2314" width="11.69921875" style="1" customWidth="1"/>
    <col min="2315" max="2318" width="8.69921875" style="1"/>
    <col min="2319" max="2319" width="8.19921875" style="1" customWidth="1"/>
    <col min="2320" max="2569" width="8.69921875" style="1"/>
    <col min="2570" max="2570" width="11.69921875" style="1" customWidth="1"/>
    <col min="2571" max="2574" width="8.69921875" style="1"/>
    <col min="2575" max="2575" width="8.19921875" style="1" customWidth="1"/>
    <col min="2576" max="2825" width="8.69921875" style="1"/>
    <col min="2826" max="2826" width="11.69921875" style="1" customWidth="1"/>
    <col min="2827" max="2830" width="8.69921875" style="1"/>
    <col min="2831" max="2831" width="8.19921875" style="1" customWidth="1"/>
    <col min="2832" max="3081" width="8.69921875" style="1"/>
    <col min="3082" max="3082" width="11.69921875" style="1" customWidth="1"/>
    <col min="3083" max="3086" width="8.69921875" style="1"/>
    <col min="3087" max="3087" width="8.19921875" style="1" customWidth="1"/>
    <col min="3088" max="3337" width="8.69921875" style="1"/>
    <col min="3338" max="3338" width="11.69921875" style="1" customWidth="1"/>
    <col min="3339" max="3342" width="8.69921875" style="1"/>
    <col min="3343" max="3343" width="8.19921875" style="1" customWidth="1"/>
    <col min="3344" max="3593" width="8.69921875" style="1"/>
    <col min="3594" max="3594" width="11.69921875" style="1" customWidth="1"/>
    <col min="3595" max="3598" width="8.69921875" style="1"/>
    <col min="3599" max="3599" width="8.19921875" style="1" customWidth="1"/>
    <col min="3600" max="3849" width="8.69921875" style="1"/>
    <col min="3850" max="3850" width="11.69921875" style="1" customWidth="1"/>
    <col min="3851" max="3854" width="8.69921875" style="1"/>
    <col min="3855" max="3855" width="8.19921875" style="1" customWidth="1"/>
    <col min="3856" max="4105" width="8.69921875" style="1"/>
    <col min="4106" max="4106" width="11.69921875" style="1" customWidth="1"/>
    <col min="4107" max="4110" width="8.69921875" style="1"/>
    <col min="4111" max="4111" width="8.19921875" style="1" customWidth="1"/>
    <col min="4112" max="4361" width="8.69921875" style="1"/>
    <col min="4362" max="4362" width="11.69921875" style="1" customWidth="1"/>
    <col min="4363" max="4366" width="8.69921875" style="1"/>
    <col min="4367" max="4367" width="8.19921875" style="1" customWidth="1"/>
    <col min="4368" max="4617" width="8.69921875" style="1"/>
    <col min="4618" max="4618" width="11.69921875" style="1" customWidth="1"/>
    <col min="4619" max="4622" width="8.69921875" style="1"/>
    <col min="4623" max="4623" width="8.19921875" style="1" customWidth="1"/>
    <col min="4624" max="4873" width="8.69921875" style="1"/>
    <col min="4874" max="4874" width="11.69921875" style="1" customWidth="1"/>
    <col min="4875" max="4878" width="8.69921875" style="1"/>
    <col min="4879" max="4879" width="8.19921875" style="1" customWidth="1"/>
    <col min="4880" max="5129" width="8.69921875" style="1"/>
    <col min="5130" max="5130" width="11.69921875" style="1" customWidth="1"/>
    <col min="5131" max="5134" width="8.69921875" style="1"/>
    <col min="5135" max="5135" width="8.19921875" style="1" customWidth="1"/>
    <col min="5136" max="5385" width="8.69921875" style="1"/>
    <col min="5386" max="5386" width="11.69921875" style="1" customWidth="1"/>
    <col min="5387" max="5390" width="8.69921875" style="1"/>
    <col min="5391" max="5391" width="8.19921875" style="1" customWidth="1"/>
    <col min="5392" max="5641" width="8.69921875" style="1"/>
    <col min="5642" max="5642" width="11.69921875" style="1" customWidth="1"/>
    <col min="5643" max="5646" width="8.69921875" style="1"/>
    <col min="5647" max="5647" width="8.19921875" style="1" customWidth="1"/>
    <col min="5648" max="5897" width="8.69921875" style="1"/>
    <col min="5898" max="5898" width="11.69921875" style="1" customWidth="1"/>
    <col min="5899" max="5902" width="8.69921875" style="1"/>
    <col min="5903" max="5903" width="8.19921875" style="1" customWidth="1"/>
    <col min="5904" max="6153" width="8.69921875" style="1"/>
    <col min="6154" max="6154" width="11.69921875" style="1" customWidth="1"/>
    <col min="6155" max="6158" width="8.69921875" style="1"/>
    <col min="6159" max="6159" width="8.19921875" style="1" customWidth="1"/>
    <col min="6160" max="6409" width="8.69921875" style="1"/>
    <col min="6410" max="6410" width="11.69921875" style="1" customWidth="1"/>
    <col min="6411" max="6414" width="8.69921875" style="1"/>
    <col min="6415" max="6415" width="8.19921875" style="1" customWidth="1"/>
    <col min="6416" max="6665" width="8.69921875" style="1"/>
    <col min="6666" max="6666" width="11.69921875" style="1" customWidth="1"/>
    <col min="6667" max="6670" width="8.69921875" style="1"/>
    <col min="6671" max="6671" width="8.19921875" style="1" customWidth="1"/>
    <col min="6672" max="6921" width="8.69921875" style="1"/>
    <col min="6922" max="6922" width="11.69921875" style="1" customWidth="1"/>
    <col min="6923" max="6926" width="8.69921875" style="1"/>
    <col min="6927" max="6927" width="8.19921875" style="1" customWidth="1"/>
    <col min="6928" max="7177" width="8.69921875" style="1"/>
    <col min="7178" max="7178" width="11.69921875" style="1" customWidth="1"/>
    <col min="7179" max="7182" width="8.69921875" style="1"/>
    <col min="7183" max="7183" width="8.19921875" style="1" customWidth="1"/>
    <col min="7184" max="7433" width="8.69921875" style="1"/>
    <col min="7434" max="7434" width="11.69921875" style="1" customWidth="1"/>
    <col min="7435" max="7438" width="8.69921875" style="1"/>
    <col min="7439" max="7439" width="8.19921875" style="1" customWidth="1"/>
    <col min="7440" max="7689" width="8.69921875" style="1"/>
    <col min="7690" max="7690" width="11.69921875" style="1" customWidth="1"/>
    <col min="7691" max="7694" width="8.69921875" style="1"/>
    <col min="7695" max="7695" width="8.19921875" style="1" customWidth="1"/>
    <col min="7696" max="7945" width="8.69921875" style="1"/>
    <col min="7946" max="7946" width="11.69921875" style="1" customWidth="1"/>
    <col min="7947" max="7950" width="8.69921875" style="1"/>
    <col min="7951" max="7951" width="8.19921875" style="1" customWidth="1"/>
    <col min="7952" max="8201" width="8.69921875" style="1"/>
    <col min="8202" max="8202" width="11.69921875" style="1" customWidth="1"/>
    <col min="8203" max="8206" width="8.69921875" style="1"/>
    <col min="8207" max="8207" width="8.19921875" style="1" customWidth="1"/>
    <col min="8208" max="8457" width="8.69921875" style="1"/>
    <col min="8458" max="8458" width="11.69921875" style="1" customWidth="1"/>
    <col min="8459" max="8462" width="8.69921875" style="1"/>
    <col min="8463" max="8463" width="8.19921875" style="1" customWidth="1"/>
    <col min="8464" max="8713" width="8.69921875" style="1"/>
    <col min="8714" max="8714" width="11.69921875" style="1" customWidth="1"/>
    <col min="8715" max="8718" width="8.69921875" style="1"/>
    <col min="8719" max="8719" width="8.19921875" style="1" customWidth="1"/>
    <col min="8720" max="8969" width="8.69921875" style="1"/>
    <col min="8970" max="8970" width="11.69921875" style="1" customWidth="1"/>
    <col min="8971" max="8974" width="8.69921875" style="1"/>
    <col min="8975" max="8975" width="8.19921875" style="1" customWidth="1"/>
    <col min="8976" max="9225" width="8.69921875" style="1"/>
    <col min="9226" max="9226" width="11.69921875" style="1" customWidth="1"/>
    <col min="9227" max="9230" width="8.69921875" style="1"/>
    <col min="9231" max="9231" width="8.19921875" style="1" customWidth="1"/>
    <col min="9232" max="9481" width="8.69921875" style="1"/>
    <col min="9482" max="9482" width="11.69921875" style="1" customWidth="1"/>
    <col min="9483" max="9486" width="8.69921875" style="1"/>
    <col min="9487" max="9487" width="8.19921875" style="1" customWidth="1"/>
    <col min="9488" max="9737" width="8.69921875" style="1"/>
    <col min="9738" max="9738" width="11.69921875" style="1" customWidth="1"/>
    <col min="9739" max="9742" width="8.69921875" style="1"/>
    <col min="9743" max="9743" width="8.19921875" style="1" customWidth="1"/>
    <col min="9744" max="9993" width="8.69921875" style="1"/>
    <col min="9994" max="9994" width="11.69921875" style="1" customWidth="1"/>
    <col min="9995" max="9998" width="8.69921875" style="1"/>
    <col min="9999" max="9999" width="8.19921875" style="1" customWidth="1"/>
    <col min="10000" max="10249" width="8.69921875" style="1"/>
    <col min="10250" max="10250" width="11.69921875" style="1" customWidth="1"/>
    <col min="10251" max="10254" width="8.69921875" style="1"/>
    <col min="10255" max="10255" width="8.19921875" style="1" customWidth="1"/>
    <col min="10256" max="10505" width="8.69921875" style="1"/>
    <col min="10506" max="10506" width="11.69921875" style="1" customWidth="1"/>
    <col min="10507" max="10510" width="8.69921875" style="1"/>
    <col min="10511" max="10511" width="8.19921875" style="1" customWidth="1"/>
    <col min="10512" max="10761" width="8.69921875" style="1"/>
    <col min="10762" max="10762" width="11.69921875" style="1" customWidth="1"/>
    <col min="10763" max="10766" width="8.69921875" style="1"/>
    <col min="10767" max="10767" width="8.19921875" style="1" customWidth="1"/>
    <col min="10768" max="11017" width="8.69921875" style="1"/>
    <col min="11018" max="11018" width="11.69921875" style="1" customWidth="1"/>
    <col min="11019" max="11022" width="8.69921875" style="1"/>
    <col min="11023" max="11023" width="8.19921875" style="1" customWidth="1"/>
    <col min="11024" max="11273" width="8.69921875" style="1"/>
    <col min="11274" max="11274" width="11.69921875" style="1" customWidth="1"/>
    <col min="11275" max="11278" width="8.69921875" style="1"/>
    <col min="11279" max="11279" width="8.19921875" style="1" customWidth="1"/>
    <col min="11280" max="11529" width="8.69921875" style="1"/>
    <col min="11530" max="11530" width="11.69921875" style="1" customWidth="1"/>
    <col min="11531" max="11534" width="8.69921875" style="1"/>
    <col min="11535" max="11535" width="8.19921875" style="1" customWidth="1"/>
    <col min="11536" max="11785" width="8.69921875" style="1"/>
    <col min="11786" max="11786" width="11.69921875" style="1" customWidth="1"/>
    <col min="11787" max="11790" width="8.69921875" style="1"/>
    <col min="11791" max="11791" width="8.19921875" style="1" customWidth="1"/>
    <col min="11792" max="12041" width="8.69921875" style="1"/>
    <col min="12042" max="12042" width="11.69921875" style="1" customWidth="1"/>
    <col min="12043" max="12046" width="8.69921875" style="1"/>
    <col min="12047" max="12047" width="8.19921875" style="1" customWidth="1"/>
    <col min="12048" max="12297" width="8.69921875" style="1"/>
    <col min="12298" max="12298" width="11.69921875" style="1" customWidth="1"/>
    <col min="12299" max="12302" width="8.69921875" style="1"/>
    <col min="12303" max="12303" width="8.19921875" style="1" customWidth="1"/>
    <col min="12304" max="12553" width="8.69921875" style="1"/>
    <col min="12554" max="12554" width="11.69921875" style="1" customWidth="1"/>
    <col min="12555" max="12558" width="8.69921875" style="1"/>
    <col min="12559" max="12559" width="8.19921875" style="1" customWidth="1"/>
    <col min="12560" max="12809" width="8.69921875" style="1"/>
    <col min="12810" max="12810" width="11.69921875" style="1" customWidth="1"/>
    <col min="12811" max="12814" width="8.69921875" style="1"/>
    <col min="12815" max="12815" width="8.19921875" style="1" customWidth="1"/>
    <col min="12816" max="13065" width="8.69921875" style="1"/>
    <col min="13066" max="13066" width="11.69921875" style="1" customWidth="1"/>
    <col min="13067" max="13070" width="8.69921875" style="1"/>
    <col min="13071" max="13071" width="8.19921875" style="1" customWidth="1"/>
    <col min="13072" max="13321" width="8.69921875" style="1"/>
    <col min="13322" max="13322" width="11.69921875" style="1" customWidth="1"/>
    <col min="13323" max="13326" width="8.69921875" style="1"/>
    <col min="13327" max="13327" width="8.19921875" style="1" customWidth="1"/>
    <col min="13328" max="13577" width="8.69921875" style="1"/>
    <col min="13578" max="13578" width="11.69921875" style="1" customWidth="1"/>
    <col min="13579" max="13582" width="8.69921875" style="1"/>
    <col min="13583" max="13583" width="8.19921875" style="1" customWidth="1"/>
    <col min="13584" max="13833" width="8.69921875" style="1"/>
    <col min="13834" max="13834" width="11.69921875" style="1" customWidth="1"/>
    <col min="13835" max="13838" width="8.69921875" style="1"/>
    <col min="13839" max="13839" width="8.19921875" style="1" customWidth="1"/>
    <col min="13840" max="14089" width="8.69921875" style="1"/>
    <col min="14090" max="14090" width="11.69921875" style="1" customWidth="1"/>
    <col min="14091" max="14094" width="8.69921875" style="1"/>
    <col min="14095" max="14095" width="8.19921875" style="1" customWidth="1"/>
    <col min="14096" max="14345" width="8.69921875" style="1"/>
    <col min="14346" max="14346" width="11.69921875" style="1" customWidth="1"/>
    <col min="14347" max="14350" width="8.69921875" style="1"/>
    <col min="14351" max="14351" width="8.19921875" style="1" customWidth="1"/>
    <col min="14352" max="14601" width="8.69921875" style="1"/>
    <col min="14602" max="14602" width="11.69921875" style="1" customWidth="1"/>
    <col min="14603" max="14606" width="8.69921875" style="1"/>
    <col min="14607" max="14607" width="8.19921875" style="1" customWidth="1"/>
    <col min="14608" max="14857" width="8.69921875" style="1"/>
    <col min="14858" max="14858" width="11.69921875" style="1" customWidth="1"/>
    <col min="14859" max="14862" width="8.69921875" style="1"/>
    <col min="14863" max="14863" width="8.19921875" style="1" customWidth="1"/>
    <col min="14864" max="15113" width="8.69921875" style="1"/>
    <col min="15114" max="15114" width="11.69921875" style="1" customWidth="1"/>
    <col min="15115" max="15118" width="8.69921875" style="1"/>
    <col min="15119" max="15119" width="8.19921875" style="1" customWidth="1"/>
    <col min="15120" max="15369" width="8.69921875" style="1"/>
    <col min="15370" max="15370" width="11.69921875" style="1" customWidth="1"/>
    <col min="15371" max="15374" width="8.69921875" style="1"/>
    <col min="15375" max="15375" width="8.19921875" style="1" customWidth="1"/>
    <col min="15376" max="15625" width="8.69921875" style="1"/>
    <col min="15626" max="15626" width="11.69921875" style="1" customWidth="1"/>
    <col min="15627" max="15630" width="8.69921875" style="1"/>
    <col min="15631" max="15631" width="8.19921875" style="1" customWidth="1"/>
    <col min="15632" max="15881" width="8.69921875" style="1"/>
    <col min="15882" max="15882" width="11.69921875" style="1" customWidth="1"/>
    <col min="15883" max="15886" width="8.69921875" style="1"/>
    <col min="15887" max="15887" width="8.19921875" style="1" customWidth="1"/>
    <col min="15888" max="16137" width="8.69921875" style="1"/>
    <col min="16138" max="16138" width="11.69921875" style="1" customWidth="1"/>
    <col min="16139" max="16142" width="8.69921875" style="1"/>
    <col min="16143" max="16143" width="8.19921875" style="1" customWidth="1"/>
    <col min="16144" max="16384" width="8.69921875" style="1"/>
  </cols>
  <sheetData>
    <row r="1" spans="1:12">
      <c r="A1" s="98" t="s">
        <v>0</v>
      </c>
      <c r="B1" s="99"/>
      <c r="C1" s="99"/>
      <c r="D1" s="99"/>
      <c r="E1" s="99"/>
      <c r="F1" s="99"/>
      <c r="G1" s="99"/>
      <c r="H1" s="99"/>
      <c r="I1" s="99"/>
      <c r="J1" s="100"/>
      <c r="K1" s="30"/>
    </row>
    <row r="2" spans="1:12">
      <c r="A2" s="101" t="s">
        <v>197</v>
      </c>
      <c r="B2" s="102"/>
      <c r="C2" s="102"/>
      <c r="D2" s="102"/>
      <c r="E2" s="102"/>
      <c r="F2" s="102"/>
      <c r="G2" s="102"/>
      <c r="H2" s="102"/>
      <c r="I2" s="102"/>
      <c r="J2" s="103"/>
      <c r="K2" s="30"/>
    </row>
    <row r="3" spans="1:12">
      <c r="A3" s="101"/>
      <c r="B3" s="102"/>
      <c r="C3" s="102"/>
      <c r="D3" s="102"/>
      <c r="E3" s="102"/>
      <c r="F3" s="102"/>
      <c r="G3" s="102"/>
      <c r="H3" s="102"/>
      <c r="I3" s="102"/>
      <c r="J3" s="103"/>
      <c r="K3" s="30"/>
    </row>
    <row r="4" spans="1:12">
      <c r="A4" s="101"/>
      <c r="B4" s="102"/>
      <c r="C4" s="102"/>
      <c r="D4" s="102"/>
      <c r="E4" s="102"/>
      <c r="F4" s="102"/>
      <c r="G4" s="102"/>
      <c r="H4" s="102"/>
      <c r="I4" s="102"/>
      <c r="J4" s="103"/>
      <c r="K4" s="30"/>
      <c r="L4" s="44"/>
    </row>
    <row r="5" spans="1:12">
      <c r="A5" s="101"/>
      <c r="B5" s="102"/>
      <c r="C5" s="102"/>
      <c r="D5" s="102"/>
      <c r="E5" s="102"/>
      <c r="F5" s="102"/>
      <c r="G5" s="102"/>
      <c r="H5" s="102"/>
      <c r="I5" s="102"/>
      <c r="J5" s="103"/>
      <c r="K5" s="30"/>
    </row>
    <row r="6" spans="1:12">
      <c r="A6" s="104" t="s">
        <v>204</v>
      </c>
      <c r="B6" s="105"/>
      <c r="C6" s="105"/>
      <c r="D6" s="105"/>
      <c r="E6" s="105"/>
      <c r="F6" s="105"/>
      <c r="G6" s="105"/>
      <c r="H6" s="105"/>
      <c r="I6" s="105"/>
      <c r="J6" s="106"/>
      <c r="K6" s="30"/>
    </row>
    <row r="7" spans="1:12">
      <c r="A7" s="104"/>
      <c r="B7" s="105"/>
      <c r="C7" s="105"/>
      <c r="D7" s="105"/>
      <c r="E7" s="105"/>
      <c r="F7" s="105"/>
      <c r="G7" s="105"/>
      <c r="H7" s="105"/>
      <c r="I7" s="105"/>
      <c r="J7" s="106"/>
      <c r="K7" s="30"/>
    </row>
    <row r="8" spans="1:12">
      <c r="A8" s="104"/>
      <c r="B8" s="105"/>
      <c r="C8" s="105"/>
      <c r="D8" s="105"/>
      <c r="E8" s="105"/>
      <c r="F8" s="105"/>
      <c r="G8" s="105"/>
      <c r="H8" s="105"/>
      <c r="I8" s="105"/>
      <c r="J8" s="106"/>
      <c r="K8" s="30"/>
    </row>
    <row r="9" spans="1:12">
      <c r="A9" s="104"/>
      <c r="B9" s="105"/>
      <c r="C9" s="105"/>
      <c r="D9" s="105"/>
      <c r="E9" s="105"/>
      <c r="F9" s="105"/>
      <c r="G9" s="105"/>
      <c r="H9" s="105"/>
      <c r="I9" s="105"/>
      <c r="J9" s="106"/>
      <c r="K9" s="30"/>
    </row>
    <row r="10" spans="1:12">
      <c r="A10" s="104"/>
      <c r="B10" s="105"/>
      <c r="C10" s="105"/>
      <c r="D10" s="105"/>
      <c r="E10" s="105"/>
      <c r="F10" s="105"/>
      <c r="G10" s="105"/>
      <c r="H10" s="105"/>
      <c r="I10" s="105"/>
      <c r="J10" s="106"/>
      <c r="K10" s="30"/>
    </row>
    <row r="11" spans="1:12">
      <c r="A11" s="104"/>
      <c r="B11" s="105"/>
      <c r="C11" s="105"/>
      <c r="D11" s="105"/>
      <c r="E11" s="105"/>
      <c r="F11" s="105"/>
      <c r="G11" s="105"/>
      <c r="H11" s="105"/>
      <c r="I11" s="105"/>
      <c r="J11" s="106"/>
      <c r="K11" s="30"/>
      <c r="L11" s="44"/>
    </row>
    <row r="12" spans="1:12">
      <c r="A12" s="104"/>
      <c r="B12" s="105"/>
      <c r="C12" s="105"/>
      <c r="D12" s="105"/>
      <c r="E12" s="105"/>
      <c r="F12" s="105"/>
      <c r="G12" s="105"/>
      <c r="H12" s="105"/>
      <c r="I12" s="105"/>
      <c r="J12" s="106"/>
      <c r="K12" s="30"/>
    </row>
    <row r="13" spans="1:12">
      <c r="A13" s="107" t="s">
        <v>198</v>
      </c>
      <c r="B13" s="108"/>
      <c r="C13" s="108"/>
      <c r="D13" s="108"/>
      <c r="E13" s="108"/>
      <c r="F13" s="108"/>
      <c r="G13" s="108"/>
      <c r="H13" s="108"/>
      <c r="I13" s="108"/>
      <c r="J13" s="109"/>
      <c r="K13" s="30"/>
    </row>
    <row r="14" spans="1:12">
      <c r="A14" s="107"/>
      <c r="B14" s="108"/>
      <c r="C14" s="108"/>
      <c r="D14" s="108"/>
      <c r="E14" s="108"/>
      <c r="F14" s="108"/>
      <c r="G14" s="108"/>
      <c r="H14" s="108"/>
      <c r="I14" s="108"/>
      <c r="J14" s="109"/>
      <c r="K14" s="30"/>
    </row>
    <row r="15" spans="1:12">
      <c r="A15" s="107"/>
      <c r="B15" s="108"/>
      <c r="C15" s="108"/>
      <c r="D15" s="108"/>
      <c r="E15" s="108"/>
      <c r="F15" s="108"/>
      <c r="G15" s="108"/>
      <c r="H15" s="108"/>
      <c r="I15" s="108"/>
      <c r="J15" s="109"/>
      <c r="K15" s="30"/>
    </row>
    <row r="16" spans="1:12">
      <c r="A16" s="107"/>
      <c r="B16" s="108"/>
      <c r="C16" s="108"/>
      <c r="D16" s="108"/>
      <c r="E16" s="108"/>
      <c r="F16" s="108"/>
      <c r="G16" s="108"/>
      <c r="H16" s="108"/>
      <c r="I16" s="108"/>
      <c r="J16" s="109"/>
      <c r="K16" s="30"/>
    </row>
    <row r="17" spans="1:12">
      <c r="A17" s="95" t="s">
        <v>191</v>
      </c>
      <c r="B17" s="96"/>
      <c r="C17" s="96"/>
      <c r="D17" s="96"/>
      <c r="E17" s="96"/>
      <c r="F17" s="96"/>
      <c r="G17" s="96"/>
      <c r="H17" s="96"/>
      <c r="I17" s="96"/>
      <c r="J17" s="97"/>
      <c r="K17" s="30"/>
      <c r="L17" s="2"/>
    </row>
    <row r="18" spans="1:12">
      <c r="A18" s="95"/>
      <c r="B18" s="96"/>
      <c r="C18" s="96"/>
      <c r="D18" s="96"/>
      <c r="E18" s="96"/>
      <c r="F18" s="96"/>
      <c r="G18" s="96"/>
      <c r="H18" s="96"/>
      <c r="I18" s="96"/>
      <c r="J18" s="97"/>
      <c r="K18" s="30"/>
      <c r="L18" s="2"/>
    </row>
    <row r="19" spans="1:12">
      <c r="A19" s="95"/>
      <c r="B19" s="96"/>
      <c r="C19" s="96"/>
      <c r="D19" s="96"/>
      <c r="E19" s="96"/>
      <c r="F19" s="96"/>
      <c r="G19" s="96"/>
      <c r="H19" s="96"/>
      <c r="I19" s="96"/>
      <c r="J19" s="97"/>
      <c r="K19" s="30"/>
      <c r="L19" s="2"/>
    </row>
    <row r="20" spans="1:12">
      <c r="A20" s="95"/>
      <c r="B20" s="96"/>
      <c r="C20" s="96"/>
      <c r="D20" s="96"/>
      <c r="E20" s="96"/>
      <c r="F20" s="96"/>
      <c r="G20" s="96"/>
      <c r="H20" s="96"/>
      <c r="I20" s="96"/>
      <c r="J20" s="97"/>
      <c r="K20" s="30"/>
      <c r="L20" s="2"/>
    </row>
    <row r="21" spans="1:12">
      <c r="A21" s="95" t="s">
        <v>207</v>
      </c>
      <c r="B21" s="96"/>
      <c r="C21" s="96"/>
      <c r="D21" s="96"/>
      <c r="E21" s="96"/>
      <c r="F21" s="96"/>
      <c r="G21" s="96"/>
      <c r="H21" s="96"/>
      <c r="I21" s="96"/>
      <c r="J21" s="97"/>
      <c r="K21" s="30"/>
      <c r="L21" s="2"/>
    </row>
    <row r="22" spans="1:12">
      <c r="A22" s="95"/>
      <c r="B22" s="96"/>
      <c r="C22" s="96"/>
      <c r="D22" s="96"/>
      <c r="E22" s="96"/>
      <c r="F22" s="96"/>
      <c r="G22" s="96"/>
      <c r="H22" s="96"/>
      <c r="I22" s="96"/>
      <c r="J22" s="97"/>
      <c r="K22" s="30"/>
      <c r="L22" s="2"/>
    </row>
    <row r="23" spans="1:12">
      <c r="A23" s="95"/>
      <c r="B23" s="96"/>
      <c r="C23" s="96"/>
      <c r="D23" s="96"/>
      <c r="E23" s="96"/>
      <c r="F23" s="96"/>
      <c r="G23" s="96"/>
      <c r="H23" s="96"/>
      <c r="I23" s="96"/>
      <c r="J23" s="97"/>
      <c r="K23" s="30"/>
      <c r="L23" s="2"/>
    </row>
    <row r="24" spans="1:12">
      <c r="A24" s="95"/>
      <c r="B24" s="96"/>
      <c r="C24" s="96"/>
      <c r="D24" s="96"/>
      <c r="E24" s="96"/>
      <c r="F24" s="96"/>
      <c r="G24" s="96"/>
      <c r="H24" s="96"/>
      <c r="I24" s="96"/>
      <c r="J24" s="97"/>
      <c r="K24" s="30"/>
      <c r="L24" s="2"/>
    </row>
    <row r="25" spans="1:12">
      <c r="A25" s="95"/>
      <c r="B25" s="96"/>
      <c r="C25" s="96"/>
      <c r="D25" s="96"/>
      <c r="E25" s="96"/>
      <c r="F25" s="96"/>
      <c r="G25" s="96"/>
      <c r="H25" s="96"/>
      <c r="I25" s="96"/>
      <c r="J25" s="97"/>
      <c r="K25" s="30"/>
      <c r="L25" s="2"/>
    </row>
    <row r="26" spans="1:12" ht="14.4" customHeight="1">
      <c r="A26" s="95" t="s">
        <v>199</v>
      </c>
      <c r="B26" s="96"/>
      <c r="C26" s="96"/>
      <c r="D26" s="96"/>
      <c r="E26" s="96"/>
      <c r="F26" s="96"/>
      <c r="G26" s="96"/>
      <c r="H26" s="96"/>
      <c r="I26" s="96"/>
      <c r="J26" s="97"/>
      <c r="K26" s="30"/>
      <c r="L26" s="2"/>
    </row>
    <row r="27" spans="1:12">
      <c r="A27" s="95"/>
      <c r="B27" s="96"/>
      <c r="C27" s="96"/>
      <c r="D27" s="96"/>
      <c r="E27" s="96"/>
      <c r="F27" s="96"/>
      <c r="G27" s="96"/>
      <c r="H27" s="96"/>
      <c r="I27" s="96"/>
      <c r="J27" s="97"/>
      <c r="K27" s="30"/>
      <c r="L27" s="45"/>
    </row>
    <row r="28" spans="1:12" ht="36" customHeight="1">
      <c r="A28" s="95"/>
      <c r="B28" s="96"/>
      <c r="C28" s="96"/>
      <c r="D28" s="96"/>
      <c r="E28" s="96"/>
      <c r="F28" s="96"/>
      <c r="G28" s="96"/>
      <c r="H28" s="96"/>
      <c r="I28" s="96"/>
      <c r="J28" s="97"/>
      <c r="K28" s="30"/>
      <c r="L28" s="2"/>
    </row>
    <row r="29" spans="1:12">
      <c r="A29" s="94"/>
      <c r="B29" s="94"/>
      <c r="C29" s="94"/>
      <c r="D29" s="94"/>
      <c r="E29" s="94"/>
      <c r="F29" s="94"/>
      <c r="G29" s="94"/>
      <c r="H29" s="94"/>
      <c r="I29" s="94"/>
      <c r="J29" s="94"/>
      <c r="K29" s="30"/>
    </row>
  </sheetData>
  <mergeCells count="8">
    <mergeCell ref="A29:J29"/>
    <mergeCell ref="A17:J20"/>
    <mergeCell ref="A21:J25"/>
    <mergeCell ref="A26:J28"/>
    <mergeCell ref="A1:J1"/>
    <mergeCell ref="A2:J5"/>
    <mergeCell ref="A6:J12"/>
    <mergeCell ref="A13:J16"/>
  </mergeCells>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7772-51F5-4041-B6F7-33368558D8DE}">
  <dimension ref="A1:G17"/>
  <sheetViews>
    <sheetView view="pageBreakPreview" zoomScale="85" zoomScaleNormal="100" zoomScaleSheetLayoutView="85" workbookViewId="0">
      <selection activeCell="C7" sqref="C7"/>
    </sheetView>
  </sheetViews>
  <sheetFormatPr defaultRowHeight="13.8"/>
  <cols>
    <col min="1" max="1" width="44" style="3" customWidth="1"/>
    <col min="2" max="3" width="23.69921875" style="3" customWidth="1"/>
    <col min="4" max="4" width="4.19921875" style="3" customWidth="1"/>
    <col min="5" max="251" width="8.69921875" style="3"/>
    <col min="252" max="252" width="34.19921875" style="3" bestFit="1" customWidth="1"/>
    <col min="253" max="253" width="31.19921875" style="3" customWidth="1"/>
    <col min="254" max="507" width="8.69921875" style="3"/>
    <col min="508" max="508" width="34.19921875" style="3" bestFit="1" customWidth="1"/>
    <col min="509" max="509" width="31.19921875" style="3" customWidth="1"/>
    <col min="510" max="763" width="8.69921875" style="3"/>
    <col min="764" max="764" width="34.19921875" style="3" bestFit="1" customWidth="1"/>
    <col min="765" max="765" width="31.19921875" style="3" customWidth="1"/>
    <col min="766" max="1019" width="8.69921875" style="3"/>
    <col min="1020" max="1020" width="34.19921875" style="3" bestFit="1" customWidth="1"/>
    <col min="1021" max="1021" width="31.19921875" style="3" customWidth="1"/>
    <col min="1022" max="1275" width="8.69921875" style="3"/>
    <col min="1276" max="1276" width="34.19921875" style="3" bestFit="1" customWidth="1"/>
    <col min="1277" max="1277" width="31.19921875" style="3" customWidth="1"/>
    <col min="1278" max="1531" width="8.69921875" style="3"/>
    <col min="1532" max="1532" width="34.19921875" style="3" bestFit="1" customWidth="1"/>
    <col min="1533" max="1533" width="31.19921875" style="3" customWidth="1"/>
    <col min="1534" max="1787" width="8.69921875" style="3"/>
    <col min="1788" max="1788" width="34.19921875" style="3" bestFit="1" customWidth="1"/>
    <col min="1789" max="1789" width="31.19921875" style="3" customWidth="1"/>
    <col min="1790" max="2043" width="8.69921875" style="3"/>
    <col min="2044" max="2044" width="34.19921875" style="3" bestFit="1" customWidth="1"/>
    <col min="2045" max="2045" width="31.19921875" style="3" customWidth="1"/>
    <col min="2046" max="2299" width="8.69921875" style="3"/>
    <col min="2300" max="2300" width="34.19921875" style="3" bestFit="1" customWidth="1"/>
    <col min="2301" max="2301" width="31.19921875" style="3" customWidth="1"/>
    <col min="2302" max="2555" width="8.69921875" style="3"/>
    <col min="2556" max="2556" width="34.19921875" style="3" bestFit="1" customWidth="1"/>
    <col min="2557" max="2557" width="31.19921875" style="3" customWidth="1"/>
    <col min="2558" max="2811" width="8.69921875" style="3"/>
    <col min="2812" max="2812" width="34.19921875" style="3" bestFit="1" customWidth="1"/>
    <col min="2813" max="2813" width="31.19921875" style="3" customWidth="1"/>
    <col min="2814" max="3067" width="8.69921875" style="3"/>
    <col min="3068" max="3068" width="34.19921875" style="3" bestFit="1" customWidth="1"/>
    <col min="3069" max="3069" width="31.19921875" style="3" customWidth="1"/>
    <col min="3070" max="3323" width="8.69921875" style="3"/>
    <col min="3324" max="3324" width="34.19921875" style="3" bestFit="1" customWidth="1"/>
    <col min="3325" max="3325" width="31.19921875" style="3" customWidth="1"/>
    <col min="3326" max="3579" width="8.69921875" style="3"/>
    <col min="3580" max="3580" width="34.19921875" style="3" bestFit="1" customWidth="1"/>
    <col min="3581" max="3581" width="31.19921875" style="3" customWidth="1"/>
    <col min="3582" max="3835" width="8.69921875" style="3"/>
    <col min="3836" max="3836" width="34.19921875" style="3" bestFit="1" customWidth="1"/>
    <col min="3837" max="3837" width="31.19921875" style="3" customWidth="1"/>
    <col min="3838" max="4091" width="8.69921875" style="3"/>
    <col min="4092" max="4092" width="34.19921875" style="3" bestFit="1" customWidth="1"/>
    <col min="4093" max="4093" width="31.19921875" style="3" customWidth="1"/>
    <col min="4094" max="4347" width="8.69921875" style="3"/>
    <col min="4348" max="4348" width="34.19921875" style="3" bestFit="1" customWidth="1"/>
    <col min="4349" max="4349" width="31.19921875" style="3" customWidth="1"/>
    <col min="4350" max="4603" width="8.69921875" style="3"/>
    <col min="4604" max="4604" width="34.19921875" style="3" bestFit="1" customWidth="1"/>
    <col min="4605" max="4605" width="31.19921875" style="3" customWidth="1"/>
    <col min="4606" max="4859" width="8.69921875" style="3"/>
    <col min="4860" max="4860" width="34.19921875" style="3" bestFit="1" customWidth="1"/>
    <col min="4861" max="4861" width="31.19921875" style="3" customWidth="1"/>
    <col min="4862" max="5115" width="8.69921875" style="3"/>
    <col min="5116" max="5116" width="34.19921875" style="3" bestFit="1" customWidth="1"/>
    <col min="5117" max="5117" width="31.19921875" style="3" customWidth="1"/>
    <col min="5118" max="5371" width="8.69921875" style="3"/>
    <col min="5372" max="5372" width="34.19921875" style="3" bestFit="1" customWidth="1"/>
    <col min="5373" max="5373" width="31.19921875" style="3" customWidth="1"/>
    <col min="5374" max="5627" width="8.69921875" style="3"/>
    <col min="5628" max="5628" width="34.19921875" style="3" bestFit="1" customWidth="1"/>
    <col min="5629" max="5629" width="31.19921875" style="3" customWidth="1"/>
    <col min="5630" max="5883" width="8.69921875" style="3"/>
    <col min="5884" max="5884" width="34.19921875" style="3" bestFit="1" customWidth="1"/>
    <col min="5885" max="5885" width="31.19921875" style="3" customWidth="1"/>
    <col min="5886" max="6139" width="8.69921875" style="3"/>
    <col min="6140" max="6140" width="34.19921875" style="3" bestFit="1" customWidth="1"/>
    <col min="6141" max="6141" width="31.19921875" style="3" customWidth="1"/>
    <col min="6142" max="6395" width="8.69921875" style="3"/>
    <col min="6396" max="6396" width="34.19921875" style="3" bestFit="1" customWidth="1"/>
    <col min="6397" max="6397" width="31.19921875" style="3" customWidth="1"/>
    <col min="6398" max="6651" width="8.69921875" style="3"/>
    <col min="6652" max="6652" width="34.19921875" style="3" bestFit="1" customWidth="1"/>
    <col min="6653" max="6653" width="31.19921875" style="3" customWidth="1"/>
    <col min="6654" max="6907" width="8.69921875" style="3"/>
    <col min="6908" max="6908" width="34.19921875" style="3" bestFit="1" customWidth="1"/>
    <col min="6909" max="6909" width="31.19921875" style="3" customWidth="1"/>
    <col min="6910" max="7163" width="8.69921875" style="3"/>
    <col min="7164" max="7164" width="34.19921875" style="3" bestFit="1" customWidth="1"/>
    <col min="7165" max="7165" width="31.19921875" style="3" customWidth="1"/>
    <col min="7166" max="7419" width="8.69921875" style="3"/>
    <col min="7420" max="7420" width="34.19921875" style="3" bestFit="1" customWidth="1"/>
    <col min="7421" max="7421" width="31.19921875" style="3" customWidth="1"/>
    <col min="7422" max="7675" width="8.69921875" style="3"/>
    <col min="7676" max="7676" width="34.19921875" style="3" bestFit="1" customWidth="1"/>
    <col min="7677" max="7677" width="31.19921875" style="3" customWidth="1"/>
    <col min="7678" max="7931" width="8.69921875" style="3"/>
    <col min="7932" max="7932" width="34.19921875" style="3" bestFit="1" customWidth="1"/>
    <col min="7933" max="7933" width="31.19921875" style="3" customWidth="1"/>
    <col min="7934" max="8187" width="8.69921875" style="3"/>
    <col min="8188" max="8188" width="34.19921875" style="3" bestFit="1" customWidth="1"/>
    <col min="8189" max="8189" width="31.19921875" style="3" customWidth="1"/>
    <col min="8190" max="8443" width="8.69921875" style="3"/>
    <col min="8444" max="8444" width="34.19921875" style="3" bestFit="1" customWidth="1"/>
    <col min="8445" max="8445" width="31.19921875" style="3" customWidth="1"/>
    <col min="8446" max="8699" width="8.69921875" style="3"/>
    <col min="8700" max="8700" width="34.19921875" style="3" bestFit="1" customWidth="1"/>
    <col min="8701" max="8701" width="31.19921875" style="3" customWidth="1"/>
    <col min="8702" max="8955" width="8.69921875" style="3"/>
    <col min="8956" max="8956" width="34.19921875" style="3" bestFit="1" customWidth="1"/>
    <col min="8957" max="8957" width="31.19921875" style="3" customWidth="1"/>
    <col min="8958" max="9211" width="8.69921875" style="3"/>
    <col min="9212" max="9212" width="34.19921875" style="3" bestFit="1" customWidth="1"/>
    <col min="9213" max="9213" width="31.19921875" style="3" customWidth="1"/>
    <col min="9214" max="9467" width="8.69921875" style="3"/>
    <col min="9468" max="9468" width="34.19921875" style="3" bestFit="1" customWidth="1"/>
    <col min="9469" max="9469" width="31.19921875" style="3" customWidth="1"/>
    <col min="9470" max="9723" width="8.69921875" style="3"/>
    <col min="9724" max="9724" width="34.19921875" style="3" bestFit="1" customWidth="1"/>
    <col min="9725" max="9725" width="31.19921875" style="3" customWidth="1"/>
    <col min="9726" max="9979" width="8.69921875" style="3"/>
    <col min="9980" max="9980" width="34.19921875" style="3" bestFit="1" customWidth="1"/>
    <col min="9981" max="9981" width="31.19921875" style="3" customWidth="1"/>
    <col min="9982" max="10235" width="8.69921875" style="3"/>
    <col min="10236" max="10236" width="34.19921875" style="3" bestFit="1" customWidth="1"/>
    <col min="10237" max="10237" width="31.19921875" style="3" customWidth="1"/>
    <col min="10238" max="10491" width="8.69921875" style="3"/>
    <col min="10492" max="10492" width="34.19921875" style="3" bestFit="1" customWidth="1"/>
    <col min="10493" max="10493" width="31.19921875" style="3" customWidth="1"/>
    <col min="10494" max="10747" width="8.69921875" style="3"/>
    <col min="10748" max="10748" width="34.19921875" style="3" bestFit="1" customWidth="1"/>
    <col min="10749" max="10749" width="31.19921875" style="3" customWidth="1"/>
    <col min="10750" max="11003" width="8.69921875" style="3"/>
    <col min="11004" max="11004" width="34.19921875" style="3" bestFit="1" customWidth="1"/>
    <col min="11005" max="11005" width="31.19921875" style="3" customWidth="1"/>
    <col min="11006" max="11259" width="8.69921875" style="3"/>
    <col min="11260" max="11260" width="34.19921875" style="3" bestFit="1" customWidth="1"/>
    <col min="11261" max="11261" width="31.19921875" style="3" customWidth="1"/>
    <col min="11262" max="11515" width="8.69921875" style="3"/>
    <col min="11516" max="11516" width="34.19921875" style="3" bestFit="1" customWidth="1"/>
    <col min="11517" max="11517" width="31.19921875" style="3" customWidth="1"/>
    <col min="11518" max="11771" width="8.69921875" style="3"/>
    <col min="11772" max="11772" width="34.19921875" style="3" bestFit="1" customWidth="1"/>
    <col min="11773" max="11773" width="31.19921875" style="3" customWidth="1"/>
    <col min="11774" max="12027" width="8.69921875" style="3"/>
    <col min="12028" max="12028" width="34.19921875" style="3" bestFit="1" customWidth="1"/>
    <col min="12029" max="12029" width="31.19921875" style="3" customWidth="1"/>
    <col min="12030" max="12283" width="8.69921875" style="3"/>
    <col min="12284" max="12284" width="34.19921875" style="3" bestFit="1" customWidth="1"/>
    <col min="12285" max="12285" width="31.19921875" style="3" customWidth="1"/>
    <col min="12286" max="12539" width="8.69921875" style="3"/>
    <col min="12540" max="12540" width="34.19921875" style="3" bestFit="1" customWidth="1"/>
    <col min="12541" max="12541" width="31.19921875" style="3" customWidth="1"/>
    <col min="12542" max="12795" width="8.69921875" style="3"/>
    <col min="12796" max="12796" width="34.19921875" style="3" bestFit="1" customWidth="1"/>
    <col min="12797" max="12797" width="31.19921875" style="3" customWidth="1"/>
    <col min="12798" max="13051" width="8.69921875" style="3"/>
    <col min="13052" max="13052" width="34.19921875" style="3" bestFit="1" customWidth="1"/>
    <col min="13053" max="13053" width="31.19921875" style="3" customWidth="1"/>
    <col min="13054" max="13307" width="8.69921875" style="3"/>
    <col min="13308" max="13308" width="34.19921875" style="3" bestFit="1" customWidth="1"/>
    <col min="13309" max="13309" width="31.19921875" style="3" customWidth="1"/>
    <col min="13310" max="13563" width="8.69921875" style="3"/>
    <col min="13564" max="13564" width="34.19921875" style="3" bestFit="1" customWidth="1"/>
    <col min="13565" max="13565" width="31.19921875" style="3" customWidth="1"/>
    <col min="13566" max="13819" width="8.69921875" style="3"/>
    <col min="13820" max="13820" width="34.19921875" style="3" bestFit="1" customWidth="1"/>
    <col min="13821" max="13821" width="31.19921875" style="3" customWidth="1"/>
    <col min="13822" max="14075" width="8.69921875" style="3"/>
    <col min="14076" max="14076" width="34.19921875" style="3" bestFit="1" customWidth="1"/>
    <col min="14077" max="14077" width="31.19921875" style="3" customWidth="1"/>
    <col min="14078" max="14331" width="8.69921875" style="3"/>
    <col min="14332" max="14332" width="34.19921875" style="3" bestFit="1" customWidth="1"/>
    <col min="14333" max="14333" width="31.19921875" style="3" customWidth="1"/>
    <col min="14334" max="14587" width="8.69921875" style="3"/>
    <col min="14588" max="14588" width="34.19921875" style="3" bestFit="1" customWidth="1"/>
    <col min="14589" max="14589" width="31.19921875" style="3" customWidth="1"/>
    <col min="14590" max="14843" width="8.69921875" style="3"/>
    <col min="14844" max="14844" width="34.19921875" style="3" bestFit="1" customWidth="1"/>
    <col min="14845" max="14845" width="31.19921875" style="3" customWidth="1"/>
    <col min="14846" max="15099" width="8.69921875" style="3"/>
    <col min="15100" max="15100" width="34.19921875" style="3" bestFit="1" customWidth="1"/>
    <col min="15101" max="15101" width="31.19921875" style="3" customWidth="1"/>
    <col min="15102" max="15355" width="8.69921875" style="3"/>
    <col min="15356" max="15356" width="34.19921875" style="3" bestFit="1" customWidth="1"/>
    <col min="15357" max="15357" width="31.19921875" style="3" customWidth="1"/>
    <col min="15358" max="15611" width="8.69921875" style="3"/>
    <col min="15612" max="15612" width="34.19921875" style="3" bestFit="1" customWidth="1"/>
    <col min="15613" max="15613" width="31.19921875" style="3" customWidth="1"/>
    <col min="15614" max="15867" width="8.69921875" style="3"/>
    <col min="15868" max="15868" width="34.19921875" style="3" bestFit="1" customWidth="1"/>
    <col min="15869" max="15869" width="31.19921875" style="3" customWidth="1"/>
    <col min="15870" max="16123" width="8.69921875" style="3"/>
    <col min="16124" max="16124" width="34.19921875" style="3" bestFit="1" customWidth="1"/>
    <col min="16125" max="16125" width="31.19921875" style="3" customWidth="1"/>
    <col min="16126" max="16384" width="8.69921875" style="3"/>
  </cols>
  <sheetData>
    <row r="1" spans="1:7" ht="17.399999999999999">
      <c r="A1" s="81" t="s">
        <v>1</v>
      </c>
      <c r="B1" s="31"/>
      <c r="C1" s="31"/>
      <c r="D1" s="31"/>
      <c r="G1" s="46"/>
    </row>
    <row r="2" spans="1:7" ht="14.4">
      <c r="A2" s="32"/>
      <c r="B2" s="31"/>
      <c r="C2" s="31"/>
      <c r="D2" s="31"/>
    </row>
    <row r="3" spans="1:7">
      <c r="A3" s="39" t="s">
        <v>2</v>
      </c>
      <c r="B3" s="40" t="s">
        <v>3</v>
      </c>
      <c r="C3" s="40" t="s">
        <v>4</v>
      </c>
      <c r="D3" s="31"/>
    </row>
    <row r="4" spans="1:7">
      <c r="A4" s="61" t="s">
        <v>159</v>
      </c>
      <c r="B4" s="52">
        <f>'2a. Preventief Explotatie BV'!J77</f>
        <v>0</v>
      </c>
      <c r="C4" s="83">
        <v>0</v>
      </c>
      <c r="D4" s="31"/>
    </row>
    <row r="5" spans="1:7">
      <c r="A5" s="61" t="s">
        <v>160</v>
      </c>
      <c r="B5" s="52">
        <f>'2b. Preventief Infra BV'!G68</f>
        <v>0</v>
      </c>
      <c r="C5" s="83">
        <v>0</v>
      </c>
      <c r="D5" s="31"/>
    </row>
    <row r="6" spans="1:7" ht="14.4" thickBot="1">
      <c r="A6" s="61" t="s">
        <v>158</v>
      </c>
      <c r="B6" s="52">
        <f>'3. Reactieve bestrijding'!E16</f>
        <v>0</v>
      </c>
      <c r="C6" s="83">
        <v>0</v>
      </c>
      <c r="D6" s="31"/>
    </row>
    <row r="7" spans="1:7" ht="15" thickBot="1">
      <c r="A7" s="62" t="s">
        <v>5</v>
      </c>
      <c r="B7" s="63">
        <f>SUM(B4:B6)</f>
        <v>0</v>
      </c>
      <c r="C7" s="64">
        <f>SUM(C4:C6)</f>
        <v>0</v>
      </c>
      <c r="D7" s="31"/>
      <c r="E7" s="4"/>
    </row>
    <row r="8" spans="1:7" ht="14.4">
      <c r="A8" s="65"/>
      <c r="B8" s="66"/>
      <c r="C8" s="66"/>
      <c r="D8" s="31"/>
      <c r="E8" s="4"/>
    </row>
    <row r="9" spans="1:7" ht="14.4">
      <c r="A9" s="30"/>
      <c r="B9" s="30"/>
      <c r="C9" s="30"/>
      <c r="D9" s="31"/>
    </row>
    <row r="10" spans="1:7" ht="14.4">
      <c r="A10" s="67" t="s">
        <v>6</v>
      </c>
      <c r="B10" s="110"/>
      <c r="C10" s="110"/>
      <c r="D10" s="31"/>
    </row>
    <row r="11" spans="1:7" ht="37.200000000000003" customHeight="1">
      <c r="A11" s="68" t="s">
        <v>7</v>
      </c>
      <c r="B11" s="110"/>
      <c r="C11" s="110"/>
      <c r="D11" s="31"/>
    </row>
    <row r="12" spans="1:7" ht="14.4">
      <c r="A12" s="67" t="s">
        <v>8</v>
      </c>
      <c r="B12" s="110"/>
      <c r="C12" s="110"/>
      <c r="D12" s="31"/>
    </row>
    <row r="13" spans="1:7" ht="14.4">
      <c r="A13" s="67" t="s">
        <v>9</v>
      </c>
      <c r="B13" s="110"/>
      <c r="C13" s="110"/>
      <c r="D13" s="31"/>
    </row>
    <row r="14" spans="1:7" ht="14.4">
      <c r="A14" s="67" t="s">
        <v>10</v>
      </c>
      <c r="B14" s="110"/>
      <c r="C14" s="110"/>
      <c r="D14" s="31"/>
    </row>
    <row r="15" spans="1:7">
      <c r="A15" s="31"/>
      <c r="B15" s="31"/>
      <c r="C15" s="31"/>
      <c r="D15" s="31"/>
    </row>
    <row r="16" spans="1:7">
      <c r="A16" s="111"/>
      <c r="B16" s="111"/>
    </row>
    <row r="17" spans="1:3" ht="14.4">
      <c r="A17" s="5"/>
      <c r="B17" s="5"/>
      <c r="C17" s="5"/>
    </row>
  </sheetData>
  <mergeCells count="6">
    <mergeCell ref="B13:C13"/>
    <mergeCell ref="B14:C14"/>
    <mergeCell ref="A16:B16"/>
    <mergeCell ref="B10:C10"/>
    <mergeCell ref="B11:C11"/>
    <mergeCell ref="B12:C12"/>
  </mergeCells>
  <pageMargins left="0.7" right="0.7" top="0.75" bottom="0.75" header="0.3" footer="0.3"/>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3895-DA6B-4023-93CD-B5CA639365C3}">
  <dimension ref="A1:AB77"/>
  <sheetViews>
    <sheetView view="pageBreakPreview" topLeftCell="A51" zoomScale="85" zoomScaleNormal="100" zoomScaleSheetLayoutView="85" workbookViewId="0">
      <selection activeCell="J76" sqref="J76"/>
    </sheetView>
  </sheetViews>
  <sheetFormatPr defaultColWidth="8.19921875" defaultRowHeight="14.4"/>
  <cols>
    <col min="1" max="1" width="31.09765625" style="8" customWidth="1"/>
    <col min="2" max="2" width="19.8984375" style="6" bestFit="1" customWidth="1"/>
    <col min="3" max="9" width="9.59765625" style="6" customWidth="1"/>
    <col min="10" max="10" width="15.8984375" style="8" customWidth="1"/>
    <col min="11" max="16384" width="8.19921875" style="10"/>
  </cols>
  <sheetData>
    <row r="1" spans="1:28" ht="18">
      <c r="A1" s="112" t="s">
        <v>161</v>
      </c>
      <c r="B1" s="113"/>
      <c r="J1" s="7"/>
      <c r="K1" s="9"/>
      <c r="L1" s="36"/>
      <c r="M1" s="36"/>
      <c r="N1" s="36"/>
      <c r="O1" s="36"/>
      <c r="P1" s="36"/>
      <c r="Q1" s="36"/>
      <c r="R1" s="36"/>
      <c r="S1" s="36"/>
      <c r="T1" s="36"/>
      <c r="U1" s="36"/>
      <c r="V1" s="36"/>
      <c r="W1" s="36"/>
      <c r="X1" s="36"/>
      <c r="Y1" s="36"/>
      <c r="Z1" s="36"/>
      <c r="AA1" s="36"/>
      <c r="AB1" s="36"/>
    </row>
    <row r="2" spans="1:28">
      <c r="J2" s="11"/>
      <c r="L2" s="36"/>
      <c r="M2" s="36"/>
      <c r="N2" s="36"/>
      <c r="O2" s="36"/>
      <c r="P2" s="36"/>
      <c r="Q2" s="36"/>
      <c r="R2" s="36"/>
      <c r="S2" s="36"/>
      <c r="T2" s="36"/>
      <c r="U2" s="36"/>
      <c r="V2" s="36"/>
      <c r="W2" s="36"/>
      <c r="X2" s="36"/>
      <c r="Y2" s="36"/>
      <c r="Z2" s="36"/>
      <c r="AA2" s="36"/>
      <c r="AB2" s="36"/>
    </row>
    <row r="3" spans="1:28">
      <c r="J3" s="12"/>
      <c r="L3" s="36"/>
      <c r="M3" s="36"/>
      <c r="N3" s="36"/>
      <c r="O3" s="36"/>
      <c r="P3" s="36"/>
      <c r="Q3" s="36"/>
      <c r="R3" s="36"/>
      <c r="S3" s="36"/>
      <c r="T3" s="36"/>
      <c r="U3" s="36"/>
      <c r="V3" s="36"/>
      <c r="W3" s="36"/>
      <c r="X3" s="36"/>
      <c r="Y3" s="36"/>
      <c r="Z3" s="36"/>
      <c r="AA3" s="36"/>
      <c r="AB3" s="36"/>
    </row>
    <row r="4" spans="1:28" s="13" customFormat="1" ht="82.8">
      <c r="A4" s="37" t="s">
        <v>11</v>
      </c>
      <c r="B4" s="38" t="s">
        <v>12</v>
      </c>
      <c r="C4" s="38" t="s">
        <v>193</v>
      </c>
      <c r="D4" s="38" t="s">
        <v>201</v>
      </c>
      <c r="E4" s="38" t="s">
        <v>196</v>
      </c>
      <c r="F4" s="38" t="s">
        <v>194</v>
      </c>
      <c r="G4" s="38" t="s">
        <v>202</v>
      </c>
      <c r="H4" s="38" t="s">
        <v>195</v>
      </c>
      <c r="I4" s="38" t="s">
        <v>203</v>
      </c>
      <c r="J4" s="38" t="s">
        <v>200</v>
      </c>
      <c r="K4" s="24"/>
    </row>
    <row r="5" spans="1:28" s="14" customFormat="1">
      <c r="A5" s="50" t="s">
        <v>13</v>
      </c>
      <c r="B5" s="51" t="s">
        <v>14</v>
      </c>
      <c r="C5" s="72">
        <v>8</v>
      </c>
      <c r="D5" s="83">
        <v>0</v>
      </c>
      <c r="E5" s="72">
        <v>2</v>
      </c>
      <c r="F5" s="72">
        <v>3</v>
      </c>
      <c r="G5" s="83">
        <v>0</v>
      </c>
      <c r="H5" s="72">
        <v>4</v>
      </c>
      <c r="I5" s="83">
        <v>0</v>
      </c>
      <c r="J5" s="52">
        <f>(C5*D5)+(E5*F5*G5)+(H5*I5)</f>
        <v>0</v>
      </c>
      <c r="K5" s="25"/>
    </row>
    <row r="6" spans="1:28" s="15" customFormat="1">
      <c r="A6" s="50" t="s">
        <v>15</v>
      </c>
      <c r="B6" s="51" t="s">
        <v>16</v>
      </c>
      <c r="C6" s="72">
        <v>8</v>
      </c>
      <c r="D6" s="83">
        <v>0</v>
      </c>
      <c r="E6" s="72">
        <v>2</v>
      </c>
      <c r="F6" s="72">
        <v>6</v>
      </c>
      <c r="G6" s="83">
        <v>0</v>
      </c>
      <c r="H6" s="72">
        <v>1</v>
      </c>
      <c r="I6" s="83">
        <v>0</v>
      </c>
      <c r="J6" s="52">
        <f t="shared" ref="J6:J68" si="0">(C6*D6)+(E6*F6*G6)+(H6*I6)</f>
        <v>0</v>
      </c>
      <c r="K6" s="25"/>
      <c r="M6" s="47"/>
    </row>
    <row r="7" spans="1:28" s="15" customFormat="1">
      <c r="A7" s="50" t="s">
        <v>17</v>
      </c>
      <c r="B7" s="51" t="s">
        <v>16</v>
      </c>
      <c r="C7" s="72">
        <v>8</v>
      </c>
      <c r="D7" s="83">
        <v>0</v>
      </c>
      <c r="E7" s="72">
        <v>2</v>
      </c>
      <c r="F7" s="72">
        <v>2</v>
      </c>
      <c r="G7" s="83">
        <v>0</v>
      </c>
      <c r="H7" s="72"/>
      <c r="I7" s="72"/>
      <c r="J7" s="52">
        <f t="shared" si="0"/>
        <v>0</v>
      </c>
      <c r="K7" s="25"/>
    </row>
    <row r="8" spans="1:28">
      <c r="A8" s="50" t="s">
        <v>19</v>
      </c>
      <c r="B8" s="51" t="s">
        <v>20</v>
      </c>
      <c r="C8" s="72">
        <v>8</v>
      </c>
      <c r="D8" s="83">
        <v>0</v>
      </c>
      <c r="E8" s="72">
        <v>2</v>
      </c>
      <c r="F8" s="72">
        <v>2</v>
      </c>
      <c r="G8" s="83">
        <v>0</v>
      </c>
      <c r="H8" s="72"/>
      <c r="I8" s="72"/>
      <c r="J8" s="52">
        <f t="shared" si="0"/>
        <v>0</v>
      </c>
      <c r="L8" s="36"/>
      <c r="M8" s="36"/>
      <c r="N8" s="36"/>
      <c r="O8" s="36"/>
      <c r="P8" s="36"/>
      <c r="Q8" s="36"/>
      <c r="R8" s="36"/>
      <c r="S8" s="36"/>
      <c r="T8" s="36"/>
      <c r="U8" s="36"/>
      <c r="V8" s="36"/>
      <c r="W8" s="36"/>
      <c r="X8" s="36"/>
      <c r="Y8" s="36"/>
      <c r="Z8" s="36"/>
      <c r="AA8" s="36"/>
      <c r="AB8" s="36"/>
    </row>
    <row r="9" spans="1:28">
      <c r="A9" s="50" t="s">
        <v>21</v>
      </c>
      <c r="B9" s="51" t="s">
        <v>22</v>
      </c>
      <c r="C9" s="72">
        <v>6</v>
      </c>
      <c r="D9" s="83">
        <v>0</v>
      </c>
      <c r="E9" s="72"/>
      <c r="F9" s="72"/>
      <c r="G9" s="72"/>
      <c r="H9" s="72">
        <v>6</v>
      </c>
      <c r="I9" s="83">
        <v>0</v>
      </c>
      <c r="J9" s="52">
        <f t="shared" si="0"/>
        <v>0</v>
      </c>
      <c r="L9" s="36"/>
      <c r="M9" s="36"/>
      <c r="N9" s="36"/>
      <c r="O9" s="36"/>
      <c r="P9" s="36"/>
      <c r="Q9" s="36"/>
      <c r="R9" s="36"/>
      <c r="S9" s="36"/>
      <c r="T9" s="36"/>
      <c r="U9" s="36"/>
      <c r="V9" s="36"/>
      <c r="W9" s="36"/>
      <c r="X9" s="36"/>
      <c r="Y9" s="36"/>
      <c r="Z9" s="36"/>
      <c r="AA9" s="36"/>
      <c r="AB9" s="36"/>
    </row>
    <row r="10" spans="1:28" s="15" customFormat="1">
      <c r="A10" s="50" t="s">
        <v>23</v>
      </c>
      <c r="B10" s="51" t="s">
        <v>22</v>
      </c>
      <c r="C10" s="72">
        <v>6</v>
      </c>
      <c r="D10" s="83">
        <v>0</v>
      </c>
      <c r="E10" s="72"/>
      <c r="F10" s="72"/>
      <c r="G10" s="72"/>
      <c r="H10" s="72"/>
      <c r="I10" s="72"/>
      <c r="J10" s="52">
        <f t="shared" si="0"/>
        <v>0</v>
      </c>
      <c r="K10" s="25"/>
    </row>
    <row r="11" spans="1:28">
      <c r="A11" s="50" t="s">
        <v>24</v>
      </c>
      <c r="B11" s="51" t="s">
        <v>22</v>
      </c>
      <c r="C11" s="72">
        <v>6</v>
      </c>
      <c r="D11" s="83">
        <v>0</v>
      </c>
      <c r="E11" s="72"/>
      <c r="F11" s="72"/>
      <c r="G11" s="72"/>
      <c r="H11" s="72"/>
      <c r="I11" s="72"/>
      <c r="J11" s="52">
        <f t="shared" si="0"/>
        <v>0</v>
      </c>
      <c r="L11" s="36"/>
      <c r="M11" s="48"/>
      <c r="N11" s="36"/>
      <c r="O11" s="36"/>
      <c r="P11" s="36"/>
      <c r="Q11" s="36"/>
      <c r="R11" s="36"/>
      <c r="S11" s="36"/>
      <c r="T11" s="36"/>
      <c r="U11" s="36"/>
      <c r="V11" s="36"/>
      <c r="W11" s="36"/>
      <c r="X11" s="36"/>
      <c r="Y11" s="36"/>
      <c r="Z11" s="36"/>
      <c r="AA11" s="36"/>
      <c r="AB11" s="36"/>
    </row>
    <row r="12" spans="1:28">
      <c r="A12" s="50" t="s">
        <v>25</v>
      </c>
      <c r="B12" s="51" t="s">
        <v>22</v>
      </c>
      <c r="C12" s="72">
        <v>6</v>
      </c>
      <c r="D12" s="83">
        <v>0</v>
      </c>
      <c r="E12" s="72"/>
      <c r="F12" s="72"/>
      <c r="G12" s="72"/>
      <c r="H12" s="72"/>
      <c r="I12" s="72"/>
      <c r="J12" s="52">
        <f t="shared" si="0"/>
        <v>0</v>
      </c>
      <c r="L12" s="36"/>
      <c r="M12" s="36"/>
      <c r="N12" s="36"/>
      <c r="O12" s="36"/>
      <c r="P12" s="36"/>
      <c r="Q12" s="36"/>
      <c r="R12" s="36"/>
      <c r="S12" s="36"/>
      <c r="T12" s="36"/>
      <c r="U12" s="36"/>
      <c r="V12" s="36"/>
      <c r="W12" s="36"/>
      <c r="X12" s="36"/>
      <c r="Y12" s="36"/>
      <c r="Z12" s="36"/>
      <c r="AA12" s="36"/>
      <c r="AB12" s="36"/>
    </row>
    <row r="13" spans="1:28" s="15" customFormat="1">
      <c r="A13" s="50" t="s">
        <v>26</v>
      </c>
      <c r="B13" s="51" t="s">
        <v>22</v>
      </c>
      <c r="C13" s="72">
        <v>6</v>
      </c>
      <c r="D13" s="83">
        <v>0</v>
      </c>
      <c r="E13" s="72"/>
      <c r="F13" s="72"/>
      <c r="G13" s="72"/>
      <c r="H13" s="72"/>
      <c r="I13" s="72"/>
      <c r="J13" s="52">
        <f t="shared" si="0"/>
        <v>0</v>
      </c>
      <c r="K13" s="14"/>
    </row>
    <row r="14" spans="1:28">
      <c r="A14" s="50" t="s">
        <v>27</v>
      </c>
      <c r="B14" s="51" t="s">
        <v>22</v>
      </c>
      <c r="C14" s="72">
        <v>6</v>
      </c>
      <c r="D14" s="83">
        <v>0</v>
      </c>
      <c r="E14" s="72"/>
      <c r="F14" s="72"/>
      <c r="G14" s="72"/>
      <c r="H14" s="72"/>
      <c r="I14" s="72"/>
      <c r="J14" s="52">
        <f t="shared" si="0"/>
        <v>0</v>
      </c>
    </row>
    <row r="15" spans="1:28">
      <c r="A15" s="50" t="s">
        <v>28</v>
      </c>
      <c r="B15" s="51" t="s">
        <v>22</v>
      </c>
      <c r="C15" s="72">
        <v>6</v>
      </c>
      <c r="D15" s="83">
        <v>0</v>
      </c>
      <c r="E15" s="72"/>
      <c r="F15" s="72"/>
      <c r="G15" s="72"/>
      <c r="H15" s="72"/>
      <c r="I15" s="72"/>
      <c r="J15" s="52">
        <f t="shared" si="0"/>
        <v>0</v>
      </c>
    </row>
    <row r="16" spans="1:28">
      <c r="A16" s="50" t="s">
        <v>29</v>
      </c>
      <c r="B16" s="51" t="s">
        <v>22</v>
      </c>
      <c r="C16" s="72">
        <v>8</v>
      </c>
      <c r="D16" s="83">
        <v>0</v>
      </c>
      <c r="E16" s="72">
        <v>2</v>
      </c>
      <c r="F16" s="72">
        <v>1</v>
      </c>
      <c r="G16" s="83">
        <v>0</v>
      </c>
      <c r="H16" s="72"/>
      <c r="I16" s="72"/>
      <c r="J16" s="52">
        <f t="shared" si="0"/>
        <v>0</v>
      </c>
    </row>
    <row r="17" spans="1:10">
      <c r="A17" s="50" t="s">
        <v>30</v>
      </c>
      <c r="B17" s="51" t="s">
        <v>22</v>
      </c>
      <c r="C17" s="72">
        <v>4</v>
      </c>
      <c r="D17" s="83">
        <v>0</v>
      </c>
      <c r="E17" s="72"/>
      <c r="F17" s="72"/>
      <c r="G17" s="72"/>
      <c r="H17" s="72"/>
      <c r="I17" s="72"/>
      <c r="J17" s="52">
        <f t="shared" si="0"/>
        <v>0</v>
      </c>
    </row>
    <row r="18" spans="1:10">
      <c r="A18" s="50" t="s">
        <v>31</v>
      </c>
      <c r="B18" s="51" t="s">
        <v>22</v>
      </c>
      <c r="C18" s="72">
        <v>4</v>
      </c>
      <c r="D18" s="83">
        <v>0</v>
      </c>
      <c r="E18" s="72"/>
      <c r="F18" s="72"/>
      <c r="G18" s="72"/>
      <c r="H18" s="72"/>
      <c r="I18" s="72"/>
      <c r="J18" s="52">
        <f t="shared" si="0"/>
        <v>0</v>
      </c>
    </row>
    <row r="19" spans="1:10">
      <c r="A19" s="50" t="s">
        <v>32</v>
      </c>
      <c r="B19" s="51" t="s">
        <v>22</v>
      </c>
      <c r="C19" s="72">
        <v>6</v>
      </c>
      <c r="D19" s="83">
        <v>0</v>
      </c>
      <c r="E19" s="72"/>
      <c r="F19" s="72"/>
      <c r="G19" s="72"/>
      <c r="H19" s="72"/>
      <c r="I19" s="72"/>
      <c r="J19" s="52">
        <f t="shared" si="0"/>
        <v>0</v>
      </c>
    </row>
    <row r="20" spans="1:10">
      <c r="A20" s="50" t="s">
        <v>33</v>
      </c>
      <c r="B20" s="51" t="s">
        <v>22</v>
      </c>
      <c r="C20" s="72">
        <v>8</v>
      </c>
      <c r="D20" s="83">
        <v>0</v>
      </c>
      <c r="E20" s="72"/>
      <c r="F20" s="72"/>
      <c r="G20" s="72"/>
      <c r="H20" s="72"/>
      <c r="I20" s="72"/>
      <c r="J20" s="52">
        <f t="shared" si="0"/>
        <v>0</v>
      </c>
    </row>
    <row r="21" spans="1:10">
      <c r="A21" s="50" t="s">
        <v>34</v>
      </c>
      <c r="B21" s="51" t="s">
        <v>22</v>
      </c>
      <c r="C21" s="72">
        <v>6</v>
      </c>
      <c r="D21" s="83">
        <v>0</v>
      </c>
      <c r="E21" s="72"/>
      <c r="F21" s="72"/>
      <c r="G21" s="72"/>
      <c r="H21" s="72"/>
      <c r="I21" s="72"/>
      <c r="J21" s="52">
        <f t="shared" si="0"/>
        <v>0</v>
      </c>
    </row>
    <row r="22" spans="1:10">
      <c r="A22" s="50" t="s">
        <v>35</v>
      </c>
      <c r="B22" s="51" t="s">
        <v>22</v>
      </c>
      <c r="C22" s="72">
        <v>6</v>
      </c>
      <c r="D22" s="83">
        <v>0</v>
      </c>
      <c r="E22" s="72">
        <v>2</v>
      </c>
      <c r="F22" s="72">
        <v>1</v>
      </c>
      <c r="G22" s="83">
        <v>0</v>
      </c>
      <c r="H22" s="72"/>
      <c r="I22" s="72"/>
      <c r="J22" s="52">
        <f t="shared" si="0"/>
        <v>0</v>
      </c>
    </row>
    <row r="23" spans="1:10">
      <c r="A23" s="50" t="s">
        <v>36</v>
      </c>
      <c r="B23" s="51" t="s">
        <v>22</v>
      </c>
      <c r="C23" s="72">
        <v>6</v>
      </c>
      <c r="D23" s="83">
        <v>0</v>
      </c>
      <c r="E23" s="72"/>
      <c r="F23" s="72"/>
      <c r="G23" s="72"/>
      <c r="H23" s="72"/>
      <c r="I23" s="72"/>
      <c r="J23" s="52">
        <f t="shared" si="0"/>
        <v>0</v>
      </c>
    </row>
    <row r="24" spans="1:10">
      <c r="A24" s="50" t="s">
        <v>37</v>
      </c>
      <c r="B24" s="51" t="s">
        <v>22</v>
      </c>
      <c r="C24" s="72">
        <v>8</v>
      </c>
      <c r="D24" s="83">
        <v>0</v>
      </c>
      <c r="E24" s="72">
        <v>2</v>
      </c>
      <c r="F24" s="72">
        <v>1</v>
      </c>
      <c r="G24" s="83">
        <v>0</v>
      </c>
      <c r="H24" s="72"/>
      <c r="I24" s="72"/>
      <c r="J24" s="52">
        <f t="shared" si="0"/>
        <v>0</v>
      </c>
    </row>
    <row r="25" spans="1:10">
      <c r="A25" s="50" t="s">
        <v>38</v>
      </c>
      <c r="B25" s="51" t="s">
        <v>22</v>
      </c>
      <c r="C25" s="72">
        <v>6</v>
      </c>
      <c r="D25" s="83">
        <v>0</v>
      </c>
      <c r="E25" s="72">
        <v>2</v>
      </c>
      <c r="F25" s="72">
        <v>1</v>
      </c>
      <c r="G25" s="83">
        <v>0</v>
      </c>
      <c r="H25" s="72"/>
      <c r="I25" s="72"/>
      <c r="J25" s="52">
        <f t="shared" si="0"/>
        <v>0</v>
      </c>
    </row>
    <row r="26" spans="1:10">
      <c r="A26" s="50" t="s">
        <v>39</v>
      </c>
      <c r="B26" s="51" t="s">
        <v>22</v>
      </c>
      <c r="C26" s="72">
        <v>6</v>
      </c>
      <c r="D26" s="83">
        <v>0</v>
      </c>
      <c r="E26" s="72">
        <v>2</v>
      </c>
      <c r="F26" s="72">
        <v>1</v>
      </c>
      <c r="G26" s="83">
        <v>0</v>
      </c>
      <c r="H26" s="72"/>
      <c r="I26" s="72"/>
      <c r="J26" s="52">
        <f t="shared" si="0"/>
        <v>0</v>
      </c>
    </row>
    <row r="27" spans="1:10">
      <c r="A27" s="50" t="s">
        <v>40</v>
      </c>
      <c r="B27" s="51" t="s">
        <v>22</v>
      </c>
      <c r="C27" s="72">
        <v>4</v>
      </c>
      <c r="D27" s="83">
        <v>0</v>
      </c>
      <c r="E27" s="72"/>
      <c r="F27" s="72"/>
      <c r="G27" s="72"/>
      <c r="H27" s="72"/>
      <c r="I27" s="72"/>
      <c r="J27" s="52">
        <f t="shared" si="0"/>
        <v>0</v>
      </c>
    </row>
    <row r="28" spans="1:10">
      <c r="A28" s="50" t="s">
        <v>41</v>
      </c>
      <c r="B28" s="51" t="s">
        <v>22</v>
      </c>
      <c r="C28" s="72">
        <v>6</v>
      </c>
      <c r="D28" s="83">
        <v>0</v>
      </c>
      <c r="E28" s="72"/>
      <c r="F28" s="72"/>
      <c r="G28" s="72"/>
      <c r="H28" s="72"/>
      <c r="I28" s="72"/>
      <c r="J28" s="52">
        <f t="shared" si="0"/>
        <v>0</v>
      </c>
    </row>
    <row r="29" spans="1:10">
      <c r="A29" s="50" t="s">
        <v>42</v>
      </c>
      <c r="B29" s="51" t="s">
        <v>22</v>
      </c>
      <c r="C29" s="72">
        <v>8</v>
      </c>
      <c r="D29" s="83">
        <v>0</v>
      </c>
      <c r="E29" s="72"/>
      <c r="F29" s="72"/>
      <c r="G29" s="72"/>
      <c r="H29" s="72"/>
      <c r="I29" s="72"/>
      <c r="J29" s="52">
        <f t="shared" si="0"/>
        <v>0</v>
      </c>
    </row>
    <row r="30" spans="1:10">
      <c r="A30" s="50" t="s">
        <v>43</v>
      </c>
      <c r="B30" s="51" t="s">
        <v>22</v>
      </c>
      <c r="C30" s="72">
        <v>4</v>
      </c>
      <c r="D30" s="83">
        <v>0</v>
      </c>
      <c r="E30" s="72"/>
      <c r="F30" s="72"/>
      <c r="G30" s="72"/>
      <c r="H30" s="72"/>
      <c r="I30" s="72"/>
      <c r="J30" s="52">
        <f t="shared" si="0"/>
        <v>0</v>
      </c>
    </row>
    <row r="31" spans="1:10">
      <c r="A31" s="50" t="s">
        <v>44</v>
      </c>
      <c r="B31" s="51" t="s">
        <v>22</v>
      </c>
      <c r="C31" s="72">
        <v>6</v>
      </c>
      <c r="D31" s="83">
        <v>0</v>
      </c>
      <c r="E31" s="72">
        <v>2</v>
      </c>
      <c r="F31" s="72">
        <v>1</v>
      </c>
      <c r="G31" s="83">
        <v>0</v>
      </c>
      <c r="H31" s="72"/>
      <c r="I31" s="72"/>
      <c r="J31" s="52">
        <f t="shared" si="0"/>
        <v>0</v>
      </c>
    </row>
    <row r="32" spans="1:10">
      <c r="A32" s="50" t="s">
        <v>45</v>
      </c>
      <c r="B32" s="51" t="s">
        <v>22</v>
      </c>
      <c r="C32" s="72">
        <v>4</v>
      </c>
      <c r="D32" s="83">
        <v>0</v>
      </c>
      <c r="E32" s="72"/>
      <c r="F32" s="72"/>
      <c r="G32" s="72"/>
      <c r="H32" s="72"/>
      <c r="I32" s="72"/>
      <c r="J32" s="52">
        <f t="shared" si="0"/>
        <v>0</v>
      </c>
    </row>
    <row r="33" spans="1:10">
      <c r="A33" s="50" t="s">
        <v>46</v>
      </c>
      <c r="B33" s="51" t="s">
        <v>22</v>
      </c>
      <c r="C33" s="72">
        <v>6</v>
      </c>
      <c r="D33" s="83">
        <v>0</v>
      </c>
      <c r="E33" s="72"/>
      <c r="F33" s="72"/>
      <c r="G33" s="72"/>
      <c r="H33" s="72"/>
      <c r="I33" s="72"/>
      <c r="J33" s="52">
        <f t="shared" si="0"/>
        <v>0</v>
      </c>
    </row>
    <row r="34" spans="1:10">
      <c r="A34" s="50" t="s">
        <v>47</v>
      </c>
      <c r="B34" s="51" t="s">
        <v>22</v>
      </c>
      <c r="C34" s="72">
        <v>4</v>
      </c>
      <c r="D34" s="83">
        <v>0</v>
      </c>
      <c r="E34" s="72"/>
      <c r="F34" s="72"/>
      <c r="G34" s="72"/>
      <c r="H34" s="72"/>
      <c r="I34" s="72"/>
      <c r="J34" s="52">
        <f t="shared" si="0"/>
        <v>0</v>
      </c>
    </row>
    <row r="35" spans="1:10">
      <c r="A35" s="50" t="s">
        <v>48</v>
      </c>
      <c r="B35" s="51" t="s">
        <v>22</v>
      </c>
      <c r="C35" s="72">
        <v>6</v>
      </c>
      <c r="D35" s="83">
        <v>0</v>
      </c>
      <c r="E35" s="72"/>
      <c r="F35" s="72"/>
      <c r="G35" s="72"/>
      <c r="H35" s="72"/>
      <c r="I35" s="72"/>
      <c r="J35" s="52">
        <f t="shared" si="0"/>
        <v>0</v>
      </c>
    </row>
    <row r="36" spans="1:10">
      <c r="A36" s="50" t="s">
        <v>49</v>
      </c>
      <c r="B36" s="51" t="s">
        <v>22</v>
      </c>
      <c r="C36" s="72">
        <v>6</v>
      </c>
      <c r="D36" s="83">
        <v>0</v>
      </c>
      <c r="E36" s="72"/>
      <c r="F36" s="72"/>
      <c r="G36" s="72"/>
      <c r="H36" s="72"/>
      <c r="I36" s="72"/>
      <c r="J36" s="52">
        <f t="shared" si="0"/>
        <v>0</v>
      </c>
    </row>
    <row r="37" spans="1:10">
      <c r="A37" s="50" t="s">
        <v>50</v>
      </c>
      <c r="B37" s="51" t="s">
        <v>22</v>
      </c>
      <c r="C37" s="72">
        <v>4</v>
      </c>
      <c r="D37" s="83">
        <v>0</v>
      </c>
      <c r="E37" s="72"/>
      <c r="F37" s="72"/>
      <c r="G37" s="72"/>
      <c r="H37" s="72"/>
      <c r="I37" s="72"/>
      <c r="J37" s="52">
        <f t="shared" si="0"/>
        <v>0</v>
      </c>
    </row>
    <row r="38" spans="1:10">
      <c r="A38" s="50" t="s">
        <v>51</v>
      </c>
      <c r="B38" s="51" t="s">
        <v>22</v>
      </c>
      <c r="C38" s="72">
        <v>6</v>
      </c>
      <c r="D38" s="83">
        <v>0</v>
      </c>
      <c r="E38" s="72"/>
      <c r="F38" s="72"/>
      <c r="G38" s="72"/>
      <c r="H38" s="72"/>
      <c r="I38" s="72"/>
      <c r="J38" s="52">
        <f t="shared" si="0"/>
        <v>0</v>
      </c>
    </row>
    <row r="39" spans="1:10">
      <c r="A39" s="50" t="s">
        <v>52</v>
      </c>
      <c r="B39" s="51" t="s">
        <v>22</v>
      </c>
      <c r="C39" s="72">
        <v>4</v>
      </c>
      <c r="D39" s="83">
        <v>0</v>
      </c>
      <c r="E39" s="72"/>
      <c r="F39" s="72"/>
      <c r="G39" s="72"/>
      <c r="H39" s="72"/>
      <c r="I39" s="72"/>
      <c r="J39" s="52">
        <f t="shared" si="0"/>
        <v>0</v>
      </c>
    </row>
    <row r="40" spans="1:10">
      <c r="A40" s="50" t="s">
        <v>53</v>
      </c>
      <c r="B40" s="51" t="s">
        <v>22</v>
      </c>
      <c r="C40" s="72">
        <v>6</v>
      </c>
      <c r="D40" s="83">
        <v>0</v>
      </c>
      <c r="E40" s="72"/>
      <c r="F40" s="72"/>
      <c r="G40" s="72"/>
      <c r="H40" s="72"/>
      <c r="I40" s="72"/>
      <c r="J40" s="52">
        <f t="shared" si="0"/>
        <v>0</v>
      </c>
    </row>
    <row r="41" spans="1:10">
      <c r="A41" s="50" t="s">
        <v>54</v>
      </c>
      <c r="B41" s="51" t="s">
        <v>22</v>
      </c>
      <c r="C41" s="72">
        <v>6</v>
      </c>
      <c r="D41" s="83">
        <v>0</v>
      </c>
      <c r="E41" s="72"/>
      <c r="F41" s="72"/>
      <c r="G41" s="72"/>
      <c r="H41" s="72"/>
      <c r="I41" s="72"/>
      <c r="J41" s="52">
        <f t="shared" si="0"/>
        <v>0</v>
      </c>
    </row>
    <row r="42" spans="1:10">
      <c r="A42" s="50" t="s">
        <v>55</v>
      </c>
      <c r="B42" s="51" t="s">
        <v>22</v>
      </c>
      <c r="C42" s="72">
        <v>6</v>
      </c>
      <c r="D42" s="83">
        <v>0</v>
      </c>
      <c r="E42" s="72"/>
      <c r="F42" s="72"/>
      <c r="G42" s="72"/>
      <c r="H42" s="72"/>
      <c r="I42" s="72"/>
      <c r="J42" s="52">
        <f t="shared" si="0"/>
        <v>0</v>
      </c>
    </row>
    <row r="43" spans="1:10">
      <c r="A43" s="50" t="s">
        <v>56</v>
      </c>
      <c r="B43" s="51" t="s">
        <v>22</v>
      </c>
      <c r="C43" s="72">
        <v>4</v>
      </c>
      <c r="D43" s="83">
        <v>0</v>
      </c>
      <c r="E43" s="72"/>
      <c r="F43" s="72"/>
      <c r="G43" s="72"/>
      <c r="H43" s="72"/>
      <c r="I43" s="72"/>
      <c r="J43" s="52">
        <f t="shared" si="0"/>
        <v>0</v>
      </c>
    </row>
    <row r="44" spans="1:10">
      <c r="A44" s="50" t="s">
        <v>57</v>
      </c>
      <c r="B44" s="51" t="s">
        <v>58</v>
      </c>
      <c r="C44" s="72">
        <v>8</v>
      </c>
      <c r="D44" s="83">
        <v>0</v>
      </c>
      <c r="E44" s="72"/>
      <c r="F44" s="72"/>
      <c r="G44" s="72"/>
      <c r="H44" s="72"/>
      <c r="I44" s="72"/>
      <c r="J44" s="52">
        <f t="shared" si="0"/>
        <v>0</v>
      </c>
    </row>
    <row r="45" spans="1:10">
      <c r="A45" s="50" t="s">
        <v>59</v>
      </c>
      <c r="B45" s="51" t="s">
        <v>60</v>
      </c>
      <c r="C45" s="72">
        <v>8</v>
      </c>
      <c r="D45" s="83">
        <v>0</v>
      </c>
      <c r="E45" s="72"/>
      <c r="F45" s="72"/>
      <c r="G45" s="72"/>
      <c r="H45" s="72"/>
      <c r="I45" s="72"/>
      <c r="J45" s="52">
        <f t="shared" si="0"/>
        <v>0</v>
      </c>
    </row>
    <row r="46" spans="1:10">
      <c r="A46" s="50" t="s">
        <v>61</v>
      </c>
      <c r="B46" s="51" t="s">
        <v>60</v>
      </c>
      <c r="C46" s="72">
        <v>4</v>
      </c>
      <c r="D46" s="83">
        <v>0</v>
      </c>
      <c r="E46" s="72"/>
      <c r="F46" s="72"/>
      <c r="G46" s="72"/>
      <c r="H46" s="72"/>
      <c r="I46" s="72"/>
      <c r="J46" s="52">
        <f t="shared" si="0"/>
        <v>0</v>
      </c>
    </row>
    <row r="47" spans="1:10">
      <c r="A47" s="50" t="s">
        <v>62</v>
      </c>
      <c r="B47" s="51" t="s">
        <v>20</v>
      </c>
      <c r="C47" s="72">
        <v>8</v>
      </c>
      <c r="D47" s="83">
        <v>0</v>
      </c>
      <c r="E47" s="72">
        <v>2</v>
      </c>
      <c r="F47" s="72">
        <v>2</v>
      </c>
      <c r="G47" s="83">
        <v>0</v>
      </c>
      <c r="H47" s="72"/>
      <c r="I47" s="72"/>
      <c r="J47" s="52">
        <f t="shared" si="0"/>
        <v>0</v>
      </c>
    </row>
    <row r="48" spans="1:10">
      <c r="A48" s="50" t="s">
        <v>63</v>
      </c>
      <c r="B48" s="51" t="s">
        <v>20</v>
      </c>
      <c r="C48" s="72">
        <v>4</v>
      </c>
      <c r="D48" s="83">
        <v>0</v>
      </c>
      <c r="E48" s="72"/>
      <c r="F48" s="72"/>
      <c r="G48" s="72"/>
      <c r="H48" s="72"/>
      <c r="I48" s="72"/>
      <c r="J48" s="52">
        <f t="shared" si="0"/>
        <v>0</v>
      </c>
    </row>
    <row r="49" spans="1:10">
      <c r="A49" s="50" t="s">
        <v>64</v>
      </c>
      <c r="B49" s="51" t="s">
        <v>20</v>
      </c>
      <c r="C49" s="72">
        <v>4</v>
      </c>
      <c r="D49" s="83">
        <v>0</v>
      </c>
      <c r="E49" s="72"/>
      <c r="F49" s="72"/>
      <c r="G49" s="72"/>
      <c r="H49" s="72"/>
      <c r="I49" s="72"/>
      <c r="J49" s="52">
        <f t="shared" si="0"/>
        <v>0</v>
      </c>
    </row>
    <row r="50" spans="1:10">
      <c r="A50" s="50" t="s">
        <v>65</v>
      </c>
      <c r="B50" s="51" t="s">
        <v>20</v>
      </c>
      <c r="C50" s="72">
        <v>4</v>
      </c>
      <c r="D50" s="83">
        <v>0</v>
      </c>
      <c r="E50" s="72"/>
      <c r="F50" s="72"/>
      <c r="G50" s="72"/>
      <c r="H50" s="72"/>
      <c r="I50" s="72"/>
      <c r="J50" s="52">
        <f t="shared" si="0"/>
        <v>0</v>
      </c>
    </row>
    <row r="51" spans="1:10">
      <c r="A51" s="50" t="s">
        <v>66</v>
      </c>
      <c r="B51" s="51" t="s">
        <v>22</v>
      </c>
      <c r="C51" s="72">
        <v>4</v>
      </c>
      <c r="D51" s="83">
        <v>0</v>
      </c>
      <c r="E51" s="72"/>
      <c r="F51" s="72"/>
      <c r="G51" s="72"/>
      <c r="H51" s="72"/>
      <c r="I51" s="72"/>
      <c r="J51" s="52">
        <f t="shared" si="0"/>
        <v>0</v>
      </c>
    </row>
    <row r="52" spans="1:10">
      <c r="A52" s="50" t="s">
        <v>67</v>
      </c>
      <c r="B52" s="51" t="s">
        <v>20</v>
      </c>
      <c r="C52" s="72">
        <v>4</v>
      </c>
      <c r="D52" s="83">
        <v>0</v>
      </c>
      <c r="E52" s="72"/>
      <c r="F52" s="72"/>
      <c r="G52" s="72"/>
      <c r="H52" s="72"/>
      <c r="I52" s="72"/>
      <c r="J52" s="52">
        <f t="shared" si="0"/>
        <v>0</v>
      </c>
    </row>
    <row r="53" spans="1:10">
      <c r="A53" s="50" t="s">
        <v>68</v>
      </c>
      <c r="B53" s="51" t="s">
        <v>22</v>
      </c>
      <c r="C53" s="72">
        <v>8</v>
      </c>
      <c r="D53" s="83">
        <v>0</v>
      </c>
      <c r="E53" s="72">
        <v>4</v>
      </c>
      <c r="F53" s="72">
        <v>1</v>
      </c>
      <c r="G53" s="83">
        <v>0</v>
      </c>
      <c r="H53" s="72"/>
      <c r="I53" s="72"/>
      <c r="J53" s="52">
        <f t="shared" si="0"/>
        <v>0</v>
      </c>
    </row>
    <row r="54" spans="1:10">
      <c r="A54" s="50" t="s">
        <v>69</v>
      </c>
      <c r="B54" s="51" t="s">
        <v>22</v>
      </c>
      <c r="C54" s="72">
        <v>6</v>
      </c>
      <c r="D54" s="83">
        <v>0</v>
      </c>
      <c r="E54" s="72"/>
      <c r="F54" s="72"/>
      <c r="G54" s="72"/>
      <c r="H54" s="72"/>
      <c r="I54" s="72"/>
      <c r="J54" s="52">
        <f t="shared" si="0"/>
        <v>0</v>
      </c>
    </row>
    <row r="55" spans="1:10">
      <c r="A55" s="50" t="s">
        <v>70</v>
      </c>
      <c r="B55" s="51" t="s">
        <v>22</v>
      </c>
      <c r="C55" s="72">
        <v>6</v>
      </c>
      <c r="D55" s="83">
        <v>0</v>
      </c>
      <c r="E55" s="72"/>
      <c r="F55" s="72"/>
      <c r="G55" s="72"/>
      <c r="H55" s="72"/>
      <c r="I55" s="72"/>
      <c r="J55" s="52">
        <f t="shared" si="0"/>
        <v>0</v>
      </c>
    </row>
    <row r="56" spans="1:10">
      <c r="A56" s="50" t="s">
        <v>71</v>
      </c>
      <c r="B56" s="51" t="s">
        <v>22</v>
      </c>
      <c r="C56" s="72">
        <v>4</v>
      </c>
      <c r="D56" s="83">
        <v>0</v>
      </c>
      <c r="E56" s="72"/>
      <c r="F56" s="72"/>
      <c r="G56" s="72"/>
      <c r="H56" s="72"/>
      <c r="I56" s="72"/>
      <c r="J56" s="52">
        <f t="shared" si="0"/>
        <v>0</v>
      </c>
    </row>
    <row r="57" spans="1:10">
      <c r="A57" s="50" t="s">
        <v>72</v>
      </c>
      <c r="B57" s="51" t="s">
        <v>22</v>
      </c>
      <c r="C57" s="72">
        <v>6</v>
      </c>
      <c r="D57" s="83">
        <v>0</v>
      </c>
      <c r="E57" s="72">
        <v>2</v>
      </c>
      <c r="F57" s="72">
        <v>1</v>
      </c>
      <c r="G57" s="83">
        <v>0</v>
      </c>
      <c r="H57" s="72"/>
      <c r="I57" s="72"/>
      <c r="J57" s="52">
        <f t="shared" si="0"/>
        <v>0</v>
      </c>
    </row>
    <row r="58" spans="1:10">
      <c r="A58" s="50" t="s">
        <v>73</v>
      </c>
      <c r="B58" s="51" t="s">
        <v>22</v>
      </c>
      <c r="C58" s="72">
        <v>4</v>
      </c>
      <c r="D58" s="83">
        <v>0</v>
      </c>
      <c r="E58" s="72">
        <v>2</v>
      </c>
      <c r="F58" s="72">
        <v>1</v>
      </c>
      <c r="G58" s="83">
        <v>0</v>
      </c>
      <c r="H58" s="72"/>
      <c r="I58" s="72"/>
      <c r="J58" s="52">
        <f t="shared" si="0"/>
        <v>0</v>
      </c>
    </row>
    <row r="59" spans="1:10">
      <c r="A59" s="50" t="s">
        <v>74</v>
      </c>
      <c r="B59" s="51" t="s">
        <v>75</v>
      </c>
      <c r="C59" s="72">
        <v>8</v>
      </c>
      <c r="D59" s="83">
        <v>0</v>
      </c>
      <c r="E59" s="72"/>
      <c r="F59" s="72"/>
      <c r="G59" s="72"/>
      <c r="H59" s="72"/>
      <c r="I59" s="72"/>
      <c r="J59" s="52">
        <f t="shared" si="0"/>
        <v>0</v>
      </c>
    </row>
    <row r="60" spans="1:10">
      <c r="A60" s="50" t="s">
        <v>76</v>
      </c>
      <c r="B60" s="51" t="s">
        <v>77</v>
      </c>
      <c r="C60" s="72">
        <v>4</v>
      </c>
      <c r="D60" s="83">
        <v>0</v>
      </c>
      <c r="E60" s="72"/>
      <c r="F60" s="72"/>
      <c r="G60" s="72"/>
      <c r="H60" s="72"/>
      <c r="I60" s="72"/>
      <c r="J60" s="52">
        <f t="shared" si="0"/>
        <v>0</v>
      </c>
    </row>
    <row r="61" spans="1:10">
      <c r="A61" s="50" t="s">
        <v>78</v>
      </c>
      <c r="B61" s="51" t="s">
        <v>75</v>
      </c>
      <c r="C61" s="72">
        <v>4</v>
      </c>
      <c r="D61" s="83">
        <v>0</v>
      </c>
      <c r="E61" s="72"/>
      <c r="F61" s="72"/>
      <c r="G61" s="72"/>
      <c r="H61" s="72"/>
      <c r="I61" s="72"/>
      <c r="J61" s="52">
        <f t="shared" si="0"/>
        <v>0</v>
      </c>
    </row>
    <row r="62" spans="1:10">
      <c r="A62" s="50" t="s">
        <v>79</v>
      </c>
      <c r="B62" s="51" t="s">
        <v>75</v>
      </c>
      <c r="C62" s="72">
        <v>4</v>
      </c>
      <c r="D62" s="83">
        <v>0</v>
      </c>
      <c r="E62" s="72"/>
      <c r="F62" s="72"/>
      <c r="G62" s="72"/>
      <c r="H62" s="72"/>
      <c r="I62" s="72"/>
      <c r="J62" s="52">
        <f t="shared" si="0"/>
        <v>0</v>
      </c>
    </row>
    <row r="63" spans="1:10">
      <c r="A63" s="50" t="s">
        <v>80</v>
      </c>
      <c r="B63" s="51" t="s">
        <v>75</v>
      </c>
      <c r="C63" s="72">
        <v>8</v>
      </c>
      <c r="D63" s="83">
        <v>0</v>
      </c>
      <c r="E63" s="72"/>
      <c r="F63" s="72"/>
      <c r="G63" s="72"/>
      <c r="H63" s="72"/>
      <c r="I63" s="72"/>
      <c r="J63" s="52">
        <f t="shared" si="0"/>
        <v>0</v>
      </c>
    </row>
    <row r="64" spans="1:10">
      <c r="A64" s="50" t="s">
        <v>81</v>
      </c>
      <c r="B64" s="51" t="s">
        <v>82</v>
      </c>
      <c r="C64" s="72">
        <v>8</v>
      </c>
      <c r="D64" s="83">
        <v>0</v>
      </c>
      <c r="E64" s="72"/>
      <c r="F64" s="72"/>
      <c r="G64" s="72"/>
      <c r="H64" s="72"/>
      <c r="I64" s="72"/>
      <c r="J64" s="52">
        <f t="shared" si="0"/>
        <v>0</v>
      </c>
    </row>
    <row r="65" spans="1:10">
      <c r="A65" s="50" t="s">
        <v>83</v>
      </c>
      <c r="B65" s="51" t="s">
        <v>20</v>
      </c>
      <c r="C65" s="72">
        <v>8</v>
      </c>
      <c r="D65" s="83">
        <v>0</v>
      </c>
      <c r="E65" s="72"/>
      <c r="F65" s="72"/>
      <c r="G65" s="72"/>
      <c r="H65" s="72"/>
      <c r="I65" s="72"/>
      <c r="J65" s="52">
        <f t="shared" si="0"/>
        <v>0</v>
      </c>
    </row>
    <row r="66" spans="1:10">
      <c r="A66" s="50" t="s">
        <v>84</v>
      </c>
      <c r="B66" s="51" t="s">
        <v>22</v>
      </c>
      <c r="C66" s="72">
        <v>6</v>
      </c>
      <c r="D66" s="83">
        <v>0</v>
      </c>
      <c r="E66" s="72"/>
      <c r="F66" s="72"/>
      <c r="G66" s="72"/>
      <c r="H66" s="72"/>
      <c r="I66" s="72"/>
      <c r="J66" s="52">
        <f t="shared" si="0"/>
        <v>0</v>
      </c>
    </row>
    <row r="67" spans="1:10">
      <c r="A67" s="50" t="s">
        <v>85</v>
      </c>
      <c r="B67" s="51" t="s">
        <v>22</v>
      </c>
      <c r="C67" s="72">
        <v>6</v>
      </c>
      <c r="D67" s="83">
        <v>0</v>
      </c>
      <c r="E67" s="72"/>
      <c r="F67" s="72"/>
      <c r="G67" s="72"/>
      <c r="H67" s="72"/>
      <c r="I67" s="72"/>
      <c r="J67" s="52">
        <f t="shared" si="0"/>
        <v>0</v>
      </c>
    </row>
    <row r="68" spans="1:10">
      <c r="A68" s="50" t="s">
        <v>86</v>
      </c>
      <c r="B68" s="51" t="s">
        <v>22</v>
      </c>
      <c r="C68" s="72">
        <v>6</v>
      </c>
      <c r="D68" s="83">
        <v>0</v>
      </c>
      <c r="E68" s="72"/>
      <c r="F68" s="72"/>
      <c r="G68" s="72"/>
      <c r="H68" s="72"/>
      <c r="I68" s="72"/>
      <c r="J68" s="52">
        <f t="shared" si="0"/>
        <v>0</v>
      </c>
    </row>
    <row r="69" spans="1:10">
      <c r="A69" s="50" t="s">
        <v>18</v>
      </c>
      <c r="B69" s="51" t="s">
        <v>20</v>
      </c>
      <c r="C69" s="72">
        <v>8</v>
      </c>
      <c r="D69" s="83">
        <v>0</v>
      </c>
      <c r="E69" s="72">
        <v>4</v>
      </c>
      <c r="F69" s="72">
        <v>2</v>
      </c>
      <c r="G69" s="83">
        <v>0</v>
      </c>
      <c r="H69" s="72"/>
      <c r="I69" s="72"/>
      <c r="J69" s="52">
        <f t="shared" ref="J69:J74" si="1">(C69*D69)+(E69*F69*G69)+(H69*I69)</f>
        <v>0</v>
      </c>
    </row>
    <row r="70" spans="1:10">
      <c r="A70" s="50" t="s">
        <v>87</v>
      </c>
      <c r="B70" s="51" t="s">
        <v>20</v>
      </c>
      <c r="C70" s="72">
        <v>4</v>
      </c>
      <c r="D70" s="83">
        <v>0</v>
      </c>
      <c r="E70" s="72"/>
      <c r="F70" s="72"/>
      <c r="G70" s="72"/>
      <c r="H70" s="72"/>
      <c r="I70" s="72"/>
      <c r="J70" s="52">
        <f t="shared" si="1"/>
        <v>0</v>
      </c>
    </row>
    <row r="71" spans="1:10">
      <c r="A71" s="50" t="s">
        <v>88</v>
      </c>
      <c r="B71" s="51" t="s">
        <v>20</v>
      </c>
      <c r="C71" s="72">
        <v>4</v>
      </c>
      <c r="D71" s="83">
        <v>0</v>
      </c>
      <c r="E71" s="72"/>
      <c r="F71" s="72"/>
      <c r="G71" s="72"/>
      <c r="H71" s="72"/>
      <c r="I71" s="72"/>
      <c r="J71" s="52">
        <f t="shared" si="1"/>
        <v>0</v>
      </c>
    </row>
    <row r="72" spans="1:10">
      <c r="A72" s="50" t="s">
        <v>89</v>
      </c>
      <c r="B72" s="51" t="s">
        <v>90</v>
      </c>
      <c r="C72" s="72">
        <v>4</v>
      </c>
      <c r="D72" s="83">
        <v>0</v>
      </c>
      <c r="E72" s="72"/>
      <c r="F72" s="72"/>
      <c r="G72" s="72"/>
      <c r="H72" s="72"/>
      <c r="I72" s="72"/>
      <c r="J72" s="52">
        <f t="shared" si="1"/>
        <v>0</v>
      </c>
    </row>
    <row r="73" spans="1:10">
      <c r="A73" s="50" t="s">
        <v>91</v>
      </c>
      <c r="B73" s="51" t="s">
        <v>92</v>
      </c>
      <c r="C73" s="72">
        <v>8</v>
      </c>
      <c r="D73" s="83">
        <v>0</v>
      </c>
      <c r="E73" s="72">
        <v>2</v>
      </c>
      <c r="F73" s="72">
        <v>1</v>
      </c>
      <c r="G73" s="83">
        <v>0</v>
      </c>
      <c r="H73" s="72"/>
      <c r="I73" s="72"/>
      <c r="J73" s="52">
        <f t="shared" si="1"/>
        <v>0</v>
      </c>
    </row>
    <row r="74" spans="1:10">
      <c r="A74" s="50" t="s">
        <v>93</v>
      </c>
      <c r="B74" s="51" t="s">
        <v>92</v>
      </c>
      <c r="C74" s="72">
        <v>8</v>
      </c>
      <c r="D74" s="83">
        <v>0</v>
      </c>
      <c r="E74" s="72"/>
      <c r="F74" s="72"/>
      <c r="G74" s="72"/>
      <c r="H74" s="72"/>
      <c r="I74" s="72"/>
      <c r="J74" s="52">
        <f t="shared" si="1"/>
        <v>0</v>
      </c>
    </row>
    <row r="75" spans="1:10">
      <c r="A75" s="70" t="s">
        <v>94</v>
      </c>
      <c r="B75" s="71" t="s">
        <v>22</v>
      </c>
      <c r="C75" s="73">
        <v>4</v>
      </c>
      <c r="D75" s="84">
        <v>0</v>
      </c>
      <c r="E75" s="73"/>
      <c r="F75" s="73"/>
      <c r="G75" s="73"/>
      <c r="H75" s="73"/>
      <c r="I75" s="73"/>
      <c r="J75" s="52">
        <f>(C75*D75)+(E75*F75*G75)+(H75*I75)</f>
        <v>0</v>
      </c>
    </row>
    <row r="76" spans="1:10">
      <c r="A76" s="70" t="s">
        <v>210</v>
      </c>
      <c r="B76" s="71" t="s">
        <v>211</v>
      </c>
      <c r="C76" s="73">
        <v>8</v>
      </c>
      <c r="D76" s="84">
        <v>0</v>
      </c>
      <c r="E76" s="73"/>
      <c r="F76" s="73"/>
      <c r="G76" s="73"/>
      <c r="H76" s="73"/>
      <c r="I76" s="73"/>
      <c r="J76" s="52">
        <f>(C76*D76)+(E76*F76*G76)+(H76*I76)</f>
        <v>0</v>
      </c>
    </row>
    <row r="77" spans="1:10">
      <c r="A77" s="114" t="s">
        <v>184</v>
      </c>
      <c r="B77" s="115"/>
      <c r="C77" s="115"/>
      <c r="D77" s="115"/>
      <c r="E77" s="115"/>
      <c r="F77" s="115"/>
      <c r="G77" s="115"/>
      <c r="H77" s="115"/>
      <c r="I77" s="116"/>
      <c r="J77" s="69">
        <f>SUM(J5:J76)</f>
        <v>0</v>
      </c>
    </row>
  </sheetData>
  <mergeCells count="2">
    <mergeCell ref="A1:B1"/>
    <mergeCell ref="A77:I77"/>
  </mergeCells>
  <pageMargins left="0.7" right="0.7" top="0.75" bottom="0.75" header="0.3" footer="0.3"/>
  <pageSetup paperSize="9" scale="1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8771D-4294-4603-986A-02244B2F6531}">
  <dimension ref="A1:Y68"/>
  <sheetViews>
    <sheetView view="pageBreakPreview" zoomScale="85" zoomScaleNormal="100" zoomScaleSheetLayoutView="85" workbookViewId="0">
      <selection activeCell="A5" sqref="A5"/>
    </sheetView>
  </sheetViews>
  <sheetFormatPr defaultColWidth="8.19921875" defaultRowHeight="14.4"/>
  <cols>
    <col min="1" max="1" width="24.19921875" style="8" bestFit="1" customWidth="1"/>
    <col min="2" max="2" width="32.19921875" style="6" bestFit="1" customWidth="1"/>
    <col min="3" max="6" width="11" style="6" customWidth="1"/>
    <col min="7" max="7" width="15.8984375" style="8" customWidth="1"/>
    <col min="8" max="16384" width="8.19921875" style="10"/>
  </cols>
  <sheetData>
    <row r="1" spans="1:25" ht="18">
      <c r="A1" s="112" t="s">
        <v>162</v>
      </c>
      <c r="B1" s="113"/>
      <c r="G1" s="7"/>
      <c r="H1" s="9"/>
      <c r="I1" s="36"/>
      <c r="J1" s="36"/>
      <c r="K1" s="36"/>
      <c r="L1" s="36"/>
      <c r="M1" s="36"/>
      <c r="N1" s="36"/>
      <c r="O1" s="36"/>
      <c r="P1" s="36"/>
      <c r="Q1" s="36"/>
      <c r="R1" s="36"/>
      <c r="S1" s="36"/>
      <c r="T1" s="36"/>
      <c r="U1" s="36"/>
      <c r="V1" s="36"/>
      <c r="W1" s="36"/>
      <c r="X1" s="36"/>
      <c r="Y1" s="36"/>
    </row>
    <row r="2" spans="1:25">
      <c r="G2" s="11"/>
      <c r="I2" s="36"/>
      <c r="J2" s="36"/>
      <c r="K2" s="36"/>
      <c r="L2" s="36"/>
      <c r="M2" s="36"/>
      <c r="N2" s="36"/>
      <c r="O2" s="36"/>
      <c r="P2" s="36"/>
      <c r="Q2" s="36"/>
      <c r="R2" s="36"/>
      <c r="S2" s="36"/>
      <c r="T2" s="36"/>
      <c r="U2" s="36"/>
      <c r="V2" s="36"/>
      <c r="W2" s="36"/>
      <c r="X2" s="36"/>
      <c r="Y2" s="36"/>
    </row>
    <row r="3" spans="1:25">
      <c r="G3" s="12"/>
      <c r="I3" s="36"/>
      <c r="J3" s="36"/>
      <c r="K3" s="36"/>
      <c r="L3" s="36"/>
      <c r="M3" s="36"/>
      <c r="N3" s="36"/>
      <c r="O3" s="36"/>
      <c r="P3" s="36"/>
      <c r="Q3" s="36"/>
      <c r="R3" s="36"/>
      <c r="S3" s="36"/>
      <c r="T3" s="36"/>
      <c r="U3" s="36"/>
      <c r="V3" s="36"/>
      <c r="W3" s="36"/>
      <c r="X3" s="36"/>
      <c r="Y3" s="36"/>
    </row>
    <row r="4" spans="1:25" s="13" customFormat="1" ht="69">
      <c r="A4" s="37" t="s">
        <v>11</v>
      </c>
      <c r="B4" s="38" t="s">
        <v>12</v>
      </c>
      <c r="C4" s="38" t="s">
        <v>193</v>
      </c>
      <c r="D4" s="38" t="s">
        <v>201</v>
      </c>
      <c r="E4" s="38" t="s">
        <v>195</v>
      </c>
      <c r="F4" s="38" t="s">
        <v>203</v>
      </c>
      <c r="G4" s="38" t="s">
        <v>200</v>
      </c>
      <c r="H4" s="24"/>
    </row>
    <row r="5" spans="1:25" s="14" customFormat="1">
      <c r="A5" s="50" t="s">
        <v>95</v>
      </c>
      <c r="B5" s="51" t="s">
        <v>96</v>
      </c>
      <c r="C5" s="72">
        <v>8</v>
      </c>
      <c r="D5" s="83">
        <v>0</v>
      </c>
      <c r="E5" s="72">
        <v>2</v>
      </c>
      <c r="F5" s="93">
        <v>0</v>
      </c>
      <c r="G5" s="52">
        <f>(C5*D5)+(E5*F5)</f>
        <v>0</v>
      </c>
      <c r="H5" s="25"/>
    </row>
    <row r="6" spans="1:25" s="15" customFormat="1">
      <c r="A6" s="50" t="s">
        <v>97</v>
      </c>
      <c r="B6" s="51" t="s">
        <v>96</v>
      </c>
      <c r="C6" s="72">
        <v>8</v>
      </c>
      <c r="D6" s="83">
        <v>0</v>
      </c>
      <c r="E6" s="72">
        <v>2</v>
      </c>
      <c r="F6" s="93">
        <v>0</v>
      </c>
      <c r="G6" s="52">
        <f>(C6*D6)+(E6*F6)</f>
        <v>0</v>
      </c>
      <c r="H6" s="25"/>
    </row>
    <row r="7" spans="1:25" s="15" customFormat="1">
      <c r="A7" s="50" t="s">
        <v>98</v>
      </c>
      <c r="B7" s="51" t="s">
        <v>96</v>
      </c>
      <c r="C7" s="72">
        <v>8</v>
      </c>
      <c r="D7" s="83">
        <v>0</v>
      </c>
      <c r="E7" s="72">
        <v>2</v>
      </c>
      <c r="F7" s="93">
        <v>0</v>
      </c>
      <c r="G7" s="52">
        <f t="shared" ref="G7:G11" si="0">(C7*D7)+(E7*F7)</f>
        <v>0</v>
      </c>
      <c r="H7" s="25"/>
    </row>
    <row r="8" spans="1:25">
      <c r="A8" s="50" t="s">
        <v>99</v>
      </c>
      <c r="B8" s="51" t="s">
        <v>96</v>
      </c>
      <c r="C8" s="72">
        <v>8</v>
      </c>
      <c r="D8" s="83">
        <v>0</v>
      </c>
      <c r="E8" s="72">
        <v>2</v>
      </c>
      <c r="F8" s="93">
        <v>0</v>
      </c>
      <c r="G8" s="52">
        <f t="shared" si="0"/>
        <v>0</v>
      </c>
      <c r="I8" s="36"/>
      <c r="J8" s="36"/>
      <c r="K8" s="36"/>
      <c r="L8" s="36"/>
      <c r="M8" s="36"/>
      <c r="N8" s="36"/>
      <c r="O8" s="36"/>
      <c r="P8" s="36"/>
      <c r="Q8" s="36"/>
      <c r="R8" s="36"/>
      <c r="S8" s="36"/>
      <c r="T8" s="36"/>
      <c r="U8" s="36"/>
      <c r="V8" s="36"/>
      <c r="W8" s="36"/>
      <c r="X8" s="36"/>
      <c r="Y8" s="36"/>
    </row>
    <row r="9" spans="1:25">
      <c r="A9" s="50" t="s">
        <v>100</v>
      </c>
      <c r="B9" s="51" t="s">
        <v>96</v>
      </c>
      <c r="C9" s="72">
        <v>8</v>
      </c>
      <c r="D9" s="83">
        <v>0</v>
      </c>
      <c r="E9" s="72">
        <v>2</v>
      </c>
      <c r="F9" s="93">
        <v>0</v>
      </c>
      <c r="G9" s="52">
        <f t="shared" si="0"/>
        <v>0</v>
      </c>
      <c r="I9" s="36"/>
      <c r="J9" s="48"/>
      <c r="K9" s="36"/>
      <c r="L9" s="36"/>
      <c r="M9" s="36"/>
      <c r="N9" s="36"/>
      <c r="O9" s="36"/>
      <c r="P9" s="36"/>
      <c r="Q9" s="36"/>
      <c r="R9" s="36"/>
      <c r="S9" s="36"/>
      <c r="T9" s="36"/>
      <c r="U9" s="36"/>
      <c r="V9" s="36"/>
      <c r="W9" s="36"/>
      <c r="X9" s="36"/>
      <c r="Y9" s="36"/>
    </row>
    <row r="10" spans="1:25" s="15" customFormat="1">
      <c r="A10" s="50" t="s">
        <v>101</v>
      </c>
      <c r="B10" s="51" t="s">
        <v>102</v>
      </c>
      <c r="C10" s="72">
        <v>8</v>
      </c>
      <c r="D10" s="83">
        <v>0</v>
      </c>
      <c r="E10" s="72">
        <v>2</v>
      </c>
      <c r="F10" s="93">
        <v>0</v>
      </c>
      <c r="G10" s="52">
        <f t="shared" si="0"/>
        <v>0</v>
      </c>
      <c r="H10" s="25"/>
    </row>
    <row r="11" spans="1:25">
      <c r="A11" s="50" t="s">
        <v>103</v>
      </c>
      <c r="B11" s="51" t="s">
        <v>102</v>
      </c>
      <c r="C11" s="72">
        <v>8</v>
      </c>
      <c r="D11" s="83">
        <v>0</v>
      </c>
      <c r="E11" s="72">
        <v>2</v>
      </c>
      <c r="F11" s="93">
        <v>0</v>
      </c>
      <c r="G11" s="52">
        <f t="shared" si="0"/>
        <v>0</v>
      </c>
      <c r="I11" s="36"/>
      <c r="J11" s="36"/>
      <c r="K11" s="36"/>
      <c r="L11" s="36"/>
      <c r="M11" s="36"/>
      <c r="N11" s="36"/>
      <c r="O11" s="36"/>
      <c r="P11" s="36"/>
      <c r="Q11" s="36"/>
      <c r="R11" s="36"/>
      <c r="S11" s="36"/>
      <c r="T11" s="36"/>
      <c r="U11" s="36"/>
      <c r="V11" s="36"/>
      <c r="W11" s="36"/>
      <c r="X11" s="36"/>
      <c r="Y11" s="36"/>
    </row>
    <row r="12" spans="1:25">
      <c r="A12" s="50" t="s">
        <v>104</v>
      </c>
      <c r="B12" s="51" t="s">
        <v>105</v>
      </c>
      <c r="C12" s="72">
        <v>8</v>
      </c>
      <c r="D12" s="83">
        <v>0</v>
      </c>
      <c r="E12" s="72"/>
      <c r="F12" s="72"/>
      <c r="G12" s="52">
        <f t="shared" ref="G12:G66" si="1">C12*D12</f>
        <v>0</v>
      </c>
      <c r="I12" s="36"/>
      <c r="J12" s="36"/>
      <c r="K12" s="36"/>
      <c r="L12" s="36"/>
      <c r="M12" s="36"/>
      <c r="N12" s="36"/>
      <c r="O12" s="36"/>
      <c r="P12" s="36"/>
      <c r="Q12" s="36"/>
      <c r="R12" s="36"/>
      <c r="S12" s="36"/>
      <c r="T12" s="36"/>
      <c r="U12" s="36"/>
      <c r="V12" s="36"/>
      <c r="W12" s="36"/>
      <c r="X12" s="36"/>
      <c r="Y12" s="36"/>
    </row>
    <row r="13" spans="1:25" s="15" customFormat="1">
      <c r="A13" s="50" t="s">
        <v>106</v>
      </c>
      <c r="B13" s="51" t="s">
        <v>105</v>
      </c>
      <c r="C13" s="72">
        <v>8</v>
      </c>
      <c r="D13" s="83">
        <v>0</v>
      </c>
      <c r="E13" s="72"/>
      <c r="F13" s="72"/>
      <c r="G13" s="52">
        <f t="shared" si="1"/>
        <v>0</v>
      </c>
      <c r="H13" s="14"/>
    </row>
    <row r="14" spans="1:25">
      <c r="A14" s="50" t="s">
        <v>107</v>
      </c>
      <c r="B14" s="51" t="s">
        <v>105</v>
      </c>
      <c r="C14" s="72">
        <v>8</v>
      </c>
      <c r="D14" s="83">
        <v>0</v>
      </c>
      <c r="E14" s="72"/>
      <c r="F14" s="72"/>
      <c r="G14" s="52">
        <f t="shared" si="1"/>
        <v>0</v>
      </c>
    </row>
    <row r="15" spans="1:25">
      <c r="A15" s="50" t="s">
        <v>108</v>
      </c>
      <c r="B15" s="51" t="s">
        <v>105</v>
      </c>
      <c r="C15" s="72">
        <v>8</v>
      </c>
      <c r="D15" s="83">
        <v>0</v>
      </c>
      <c r="E15" s="72"/>
      <c r="F15" s="72"/>
      <c r="G15" s="52">
        <f t="shared" si="1"/>
        <v>0</v>
      </c>
    </row>
    <row r="16" spans="1:25">
      <c r="A16" s="50" t="s">
        <v>109</v>
      </c>
      <c r="B16" s="51" t="s">
        <v>105</v>
      </c>
      <c r="C16" s="72">
        <v>8</v>
      </c>
      <c r="D16" s="83">
        <v>0</v>
      </c>
      <c r="E16" s="72"/>
      <c r="F16" s="72"/>
      <c r="G16" s="52">
        <f t="shared" si="1"/>
        <v>0</v>
      </c>
    </row>
    <row r="17" spans="1:7">
      <c r="A17" s="50" t="s">
        <v>110</v>
      </c>
      <c r="B17" s="51" t="s">
        <v>111</v>
      </c>
      <c r="C17" s="72">
        <v>8</v>
      </c>
      <c r="D17" s="83">
        <v>0</v>
      </c>
      <c r="E17" s="72"/>
      <c r="F17" s="72"/>
      <c r="G17" s="52">
        <f t="shared" si="1"/>
        <v>0</v>
      </c>
    </row>
    <row r="18" spans="1:7">
      <c r="A18" s="50" t="s">
        <v>112</v>
      </c>
      <c r="B18" s="51" t="s">
        <v>111</v>
      </c>
      <c r="C18" s="72">
        <v>8</v>
      </c>
      <c r="D18" s="83">
        <v>0</v>
      </c>
      <c r="E18" s="72"/>
      <c r="F18" s="72"/>
      <c r="G18" s="52">
        <f t="shared" si="1"/>
        <v>0</v>
      </c>
    </row>
    <row r="19" spans="1:7">
      <c r="A19" s="50" t="s">
        <v>113</v>
      </c>
      <c r="B19" s="51" t="s">
        <v>111</v>
      </c>
      <c r="C19" s="72">
        <v>8</v>
      </c>
      <c r="D19" s="83">
        <v>0</v>
      </c>
      <c r="E19" s="72"/>
      <c r="F19" s="72"/>
      <c r="G19" s="52">
        <f t="shared" si="1"/>
        <v>0</v>
      </c>
    </row>
    <row r="20" spans="1:7">
      <c r="A20" s="50" t="s">
        <v>114</v>
      </c>
      <c r="B20" s="51" t="s">
        <v>111</v>
      </c>
      <c r="C20" s="72">
        <v>8</v>
      </c>
      <c r="D20" s="83">
        <v>0</v>
      </c>
      <c r="E20" s="72"/>
      <c r="F20" s="72"/>
      <c r="G20" s="52">
        <f t="shared" si="1"/>
        <v>0</v>
      </c>
    </row>
    <row r="21" spans="1:7">
      <c r="A21" s="50" t="s">
        <v>115</v>
      </c>
      <c r="B21" s="51" t="s">
        <v>111</v>
      </c>
      <c r="C21" s="72">
        <v>8</v>
      </c>
      <c r="D21" s="83">
        <v>0</v>
      </c>
      <c r="E21" s="72"/>
      <c r="F21" s="72"/>
      <c r="G21" s="52">
        <f t="shared" si="1"/>
        <v>0</v>
      </c>
    </row>
    <row r="22" spans="1:7">
      <c r="A22" s="50" t="s">
        <v>116</v>
      </c>
      <c r="B22" s="51" t="s">
        <v>111</v>
      </c>
      <c r="C22" s="72">
        <v>8</v>
      </c>
      <c r="D22" s="83">
        <v>0</v>
      </c>
      <c r="E22" s="72"/>
      <c r="F22" s="72"/>
      <c r="G22" s="52">
        <f t="shared" si="1"/>
        <v>0</v>
      </c>
    </row>
    <row r="23" spans="1:7">
      <c r="A23" s="50" t="s">
        <v>117</v>
      </c>
      <c r="B23" s="51" t="s">
        <v>111</v>
      </c>
      <c r="C23" s="72">
        <v>8</v>
      </c>
      <c r="D23" s="83">
        <v>0</v>
      </c>
      <c r="E23" s="72"/>
      <c r="F23" s="72"/>
      <c r="G23" s="52">
        <f t="shared" si="1"/>
        <v>0</v>
      </c>
    </row>
    <row r="24" spans="1:7">
      <c r="A24" s="50" t="s">
        <v>118</v>
      </c>
      <c r="B24" s="51" t="s">
        <v>111</v>
      </c>
      <c r="C24" s="72">
        <v>8</v>
      </c>
      <c r="D24" s="83">
        <v>0</v>
      </c>
      <c r="E24" s="72"/>
      <c r="F24" s="72"/>
      <c r="G24" s="52">
        <f t="shared" si="1"/>
        <v>0</v>
      </c>
    </row>
    <row r="25" spans="1:7">
      <c r="A25" s="50" t="s">
        <v>119</v>
      </c>
      <c r="B25" s="51" t="s">
        <v>111</v>
      </c>
      <c r="C25" s="72">
        <v>8</v>
      </c>
      <c r="D25" s="83">
        <v>0</v>
      </c>
      <c r="E25" s="72"/>
      <c r="F25" s="72"/>
      <c r="G25" s="52">
        <f t="shared" si="1"/>
        <v>0</v>
      </c>
    </row>
    <row r="26" spans="1:7">
      <c r="A26" s="50" t="s">
        <v>120</v>
      </c>
      <c r="B26" s="51" t="s">
        <v>111</v>
      </c>
      <c r="C26" s="72">
        <v>8</v>
      </c>
      <c r="D26" s="83">
        <v>0</v>
      </c>
      <c r="E26" s="72"/>
      <c r="F26" s="72"/>
      <c r="G26" s="52">
        <f t="shared" si="1"/>
        <v>0</v>
      </c>
    </row>
    <row r="27" spans="1:7">
      <c r="A27" s="50" t="s">
        <v>121</v>
      </c>
      <c r="B27" s="51" t="s">
        <v>111</v>
      </c>
      <c r="C27" s="72">
        <v>8</v>
      </c>
      <c r="D27" s="83">
        <v>0</v>
      </c>
      <c r="E27" s="72"/>
      <c r="F27" s="72"/>
      <c r="G27" s="52">
        <f t="shared" si="1"/>
        <v>0</v>
      </c>
    </row>
    <row r="28" spans="1:7">
      <c r="A28" s="50" t="s">
        <v>122</v>
      </c>
      <c r="B28" s="51" t="s">
        <v>111</v>
      </c>
      <c r="C28" s="72">
        <v>8</v>
      </c>
      <c r="D28" s="83">
        <v>0</v>
      </c>
      <c r="E28" s="72"/>
      <c r="F28" s="72"/>
      <c r="G28" s="52">
        <f t="shared" si="1"/>
        <v>0</v>
      </c>
    </row>
    <row r="29" spans="1:7">
      <c r="A29" s="50" t="s">
        <v>123</v>
      </c>
      <c r="B29" s="51" t="s">
        <v>111</v>
      </c>
      <c r="C29" s="72">
        <v>8</v>
      </c>
      <c r="D29" s="83">
        <v>0</v>
      </c>
      <c r="E29" s="72"/>
      <c r="F29" s="72"/>
      <c r="G29" s="52">
        <f t="shared" si="1"/>
        <v>0</v>
      </c>
    </row>
    <row r="30" spans="1:7">
      <c r="A30" s="50" t="s">
        <v>124</v>
      </c>
      <c r="B30" s="51" t="s">
        <v>111</v>
      </c>
      <c r="C30" s="72">
        <v>8</v>
      </c>
      <c r="D30" s="83">
        <v>0</v>
      </c>
      <c r="E30" s="72"/>
      <c r="F30" s="72"/>
      <c r="G30" s="52">
        <f t="shared" si="1"/>
        <v>0</v>
      </c>
    </row>
    <row r="31" spans="1:7">
      <c r="A31" s="50" t="s">
        <v>125</v>
      </c>
      <c r="B31" s="51" t="s">
        <v>111</v>
      </c>
      <c r="C31" s="72">
        <v>8</v>
      </c>
      <c r="D31" s="83">
        <v>0</v>
      </c>
      <c r="E31" s="72"/>
      <c r="F31" s="72"/>
      <c r="G31" s="52">
        <f t="shared" si="1"/>
        <v>0</v>
      </c>
    </row>
    <row r="32" spans="1:7">
      <c r="A32" s="50" t="s">
        <v>126</v>
      </c>
      <c r="B32" s="51" t="s">
        <v>111</v>
      </c>
      <c r="C32" s="72">
        <v>8</v>
      </c>
      <c r="D32" s="83">
        <v>0</v>
      </c>
      <c r="E32" s="72"/>
      <c r="F32" s="72"/>
      <c r="G32" s="52">
        <f t="shared" si="1"/>
        <v>0</v>
      </c>
    </row>
    <row r="33" spans="1:7">
      <c r="A33" s="50" t="s">
        <v>127</v>
      </c>
      <c r="B33" s="51" t="s">
        <v>128</v>
      </c>
      <c r="C33" s="72">
        <v>8</v>
      </c>
      <c r="D33" s="83">
        <v>0</v>
      </c>
      <c r="E33" s="72"/>
      <c r="F33" s="72"/>
      <c r="G33" s="52">
        <f t="shared" si="1"/>
        <v>0</v>
      </c>
    </row>
    <row r="34" spans="1:7">
      <c r="A34" s="50" t="s">
        <v>129</v>
      </c>
      <c r="B34" s="51" t="s">
        <v>128</v>
      </c>
      <c r="C34" s="72">
        <v>8</v>
      </c>
      <c r="D34" s="83">
        <v>0</v>
      </c>
      <c r="E34" s="72"/>
      <c r="F34" s="72"/>
      <c r="G34" s="52">
        <f t="shared" si="1"/>
        <v>0</v>
      </c>
    </row>
    <row r="35" spans="1:7">
      <c r="A35" s="50" t="s">
        <v>130</v>
      </c>
      <c r="B35" s="51" t="s">
        <v>128</v>
      </c>
      <c r="C35" s="72">
        <v>8</v>
      </c>
      <c r="D35" s="83">
        <v>0</v>
      </c>
      <c r="E35" s="72"/>
      <c r="F35" s="72"/>
      <c r="G35" s="52">
        <f t="shared" si="1"/>
        <v>0</v>
      </c>
    </row>
    <row r="36" spans="1:7">
      <c r="A36" s="50" t="s">
        <v>131</v>
      </c>
      <c r="B36" s="51" t="s">
        <v>128</v>
      </c>
      <c r="C36" s="72">
        <v>8</v>
      </c>
      <c r="D36" s="83">
        <v>0</v>
      </c>
      <c r="E36" s="72"/>
      <c r="F36" s="72"/>
      <c r="G36" s="52">
        <f t="shared" si="1"/>
        <v>0</v>
      </c>
    </row>
    <row r="37" spans="1:7">
      <c r="A37" s="50" t="s">
        <v>132</v>
      </c>
      <c r="B37" s="51" t="s">
        <v>128</v>
      </c>
      <c r="C37" s="72">
        <v>8</v>
      </c>
      <c r="D37" s="83">
        <v>0</v>
      </c>
      <c r="E37" s="72"/>
      <c r="F37" s="72"/>
      <c r="G37" s="52">
        <f t="shared" si="1"/>
        <v>0</v>
      </c>
    </row>
    <row r="38" spans="1:7">
      <c r="A38" s="50" t="s">
        <v>133</v>
      </c>
      <c r="B38" s="51" t="s">
        <v>128</v>
      </c>
      <c r="C38" s="72">
        <v>8</v>
      </c>
      <c r="D38" s="83">
        <v>0</v>
      </c>
      <c r="E38" s="72"/>
      <c r="F38" s="72"/>
      <c r="G38" s="52">
        <f t="shared" si="1"/>
        <v>0</v>
      </c>
    </row>
    <row r="39" spans="1:7">
      <c r="A39" s="50" t="s">
        <v>134</v>
      </c>
      <c r="B39" s="51" t="s">
        <v>128</v>
      </c>
      <c r="C39" s="72">
        <v>8</v>
      </c>
      <c r="D39" s="83">
        <v>0</v>
      </c>
      <c r="E39" s="72"/>
      <c r="F39" s="72"/>
      <c r="G39" s="52">
        <f t="shared" si="1"/>
        <v>0</v>
      </c>
    </row>
    <row r="40" spans="1:7">
      <c r="A40" s="50" t="s">
        <v>135</v>
      </c>
      <c r="B40" s="51" t="s">
        <v>128</v>
      </c>
      <c r="C40" s="72">
        <v>8</v>
      </c>
      <c r="D40" s="83">
        <v>0</v>
      </c>
      <c r="E40" s="72"/>
      <c r="F40" s="72"/>
      <c r="G40" s="52">
        <f t="shared" si="1"/>
        <v>0</v>
      </c>
    </row>
    <row r="41" spans="1:7">
      <c r="A41" s="50" t="s">
        <v>136</v>
      </c>
      <c r="B41" s="51" t="s">
        <v>128</v>
      </c>
      <c r="C41" s="72">
        <v>8</v>
      </c>
      <c r="D41" s="83">
        <v>0</v>
      </c>
      <c r="E41" s="72"/>
      <c r="F41" s="72"/>
      <c r="G41" s="52">
        <f t="shared" si="1"/>
        <v>0</v>
      </c>
    </row>
    <row r="42" spans="1:7">
      <c r="A42" s="50" t="s">
        <v>137</v>
      </c>
      <c r="B42" s="51" t="s">
        <v>128</v>
      </c>
      <c r="C42" s="72">
        <v>8</v>
      </c>
      <c r="D42" s="83">
        <v>0</v>
      </c>
      <c r="E42" s="72"/>
      <c r="F42" s="72"/>
      <c r="G42" s="52">
        <f t="shared" si="1"/>
        <v>0</v>
      </c>
    </row>
    <row r="43" spans="1:7">
      <c r="A43" s="50" t="s">
        <v>138</v>
      </c>
      <c r="B43" s="51" t="s">
        <v>128</v>
      </c>
      <c r="C43" s="72">
        <v>8</v>
      </c>
      <c r="D43" s="83">
        <v>0</v>
      </c>
      <c r="E43" s="72"/>
      <c r="F43" s="72"/>
      <c r="G43" s="52">
        <f t="shared" si="1"/>
        <v>0</v>
      </c>
    </row>
    <row r="44" spans="1:7">
      <c r="A44" s="50" t="s">
        <v>139</v>
      </c>
      <c r="B44" s="51" t="s">
        <v>128</v>
      </c>
      <c r="C44" s="72">
        <v>8</v>
      </c>
      <c r="D44" s="83">
        <v>0</v>
      </c>
      <c r="E44" s="72"/>
      <c r="F44" s="72"/>
      <c r="G44" s="52">
        <f t="shared" si="1"/>
        <v>0</v>
      </c>
    </row>
    <row r="45" spans="1:7">
      <c r="A45" s="50" t="s">
        <v>140</v>
      </c>
      <c r="B45" s="51" t="s">
        <v>141</v>
      </c>
      <c r="C45" s="72">
        <v>8</v>
      </c>
      <c r="D45" s="83">
        <v>0</v>
      </c>
      <c r="E45" s="72"/>
      <c r="F45" s="72"/>
      <c r="G45" s="52">
        <f t="shared" si="1"/>
        <v>0</v>
      </c>
    </row>
    <row r="46" spans="1:7">
      <c r="A46" s="50" t="s">
        <v>142</v>
      </c>
      <c r="B46" s="51" t="s">
        <v>141</v>
      </c>
      <c r="C46" s="72">
        <v>8</v>
      </c>
      <c r="D46" s="83">
        <v>0</v>
      </c>
      <c r="E46" s="72"/>
      <c r="F46" s="72"/>
      <c r="G46" s="52">
        <f t="shared" si="1"/>
        <v>0</v>
      </c>
    </row>
    <row r="47" spans="1:7">
      <c r="A47" s="50" t="s">
        <v>143</v>
      </c>
      <c r="B47" s="51" t="s">
        <v>144</v>
      </c>
      <c r="C47" s="72">
        <v>12</v>
      </c>
      <c r="D47" s="83">
        <v>0</v>
      </c>
      <c r="E47" s="72"/>
      <c r="F47" s="72"/>
      <c r="G47" s="52">
        <f t="shared" si="1"/>
        <v>0</v>
      </c>
    </row>
    <row r="48" spans="1:7">
      <c r="A48" s="50" t="s">
        <v>112</v>
      </c>
      <c r="B48" s="51" t="s">
        <v>144</v>
      </c>
      <c r="C48" s="72">
        <v>12</v>
      </c>
      <c r="D48" s="83">
        <v>0</v>
      </c>
      <c r="E48" s="72"/>
      <c r="F48" s="72"/>
      <c r="G48" s="52">
        <f t="shared" si="1"/>
        <v>0</v>
      </c>
    </row>
    <row r="49" spans="1:7">
      <c r="A49" s="50" t="s">
        <v>115</v>
      </c>
      <c r="B49" s="51" t="s">
        <v>144</v>
      </c>
      <c r="C49" s="72">
        <v>12</v>
      </c>
      <c r="D49" s="83">
        <v>0</v>
      </c>
      <c r="E49" s="72"/>
      <c r="F49" s="72"/>
      <c r="G49" s="52">
        <f t="shared" si="1"/>
        <v>0</v>
      </c>
    </row>
    <row r="50" spans="1:7">
      <c r="A50" s="50" t="s">
        <v>117</v>
      </c>
      <c r="B50" s="51" t="s">
        <v>144</v>
      </c>
      <c r="C50" s="72">
        <v>12</v>
      </c>
      <c r="D50" s="83">
        <v>0</v>
      </c>
      <c r="E50" s="72"/>
      <c r="F50" s="72"/>
      <c r="G50" s="52">
        <f t="shared" si="1"/>
        <v>0</v>
      </c>
    </row>
    <row r="51" spans="1:7">
      <c r="A51" s="50" t="s">
        <v>119</v>
      </c>
      <c r="B51" s="51" t="s">
        <v>144</v>
      </c>
      <c r="C51" s="72">
        <v>12</v>
      </c>
      <c r="D51" s="83">
        <v>0</v>
      </c>
      <c r="E51" s="72"/>
      <c r="F51" s="72"/>
      <c r="G51" s="52">
        <f t="shared" si="1"/>
        <v>0</v>
      </c>
    </row>
    <row r="52" spans="1:7">
      <c r="A52" s="50" t="s">
        <v>125</v>
      </c>
      <c r="B52" s="51" t="s">
        <v>144</v>
      </c>
      <c r="C52" s="72">
        <v>12</v>
      </c>
      <c r="D52" s="83">
        <v>0</v>
      </c>
      <c r="E52" s="72"/>
      <c r="F52" s="72"/>
      <c r="G52" s="52">
        <f t="shared" si="1"/>
        <v>0</v>
      </c>
    </row>
    <row r="53" spans="1:7">
      <c r="A53" s="50" t="s">
        <v>145</v>
      </c>
      <c r="B53" s="51" t="s">
        <v>144</v>
      </c>
      <c r="C53" s="72">
        <v>12</v>
      </c>
      <c r="D53" s="83">
        <v>0</v>
      </c>
      <c r="E53" s="72"/>
      <c r="F53" s="72"/>
      <c r="G53" s="52">
        <f t="shared" si="1"/>
        <v>0</v>
      </c>
    </row>
    <row r="54" spans="1:7">
      <c r="A54" s="50" t="s">
        <v>121</v>
      </c>
      <c r="B54" s="51" t="s">
        <v>144</v>
      </c>
      <c r="C54" s="72">
        <v>12</v>
      </c>
      <c r="D54" s="83">
        <v>0</v>
      </c>
      <c r="E54" s="72"/>
      <c r="F54" s="72"/>
      <c r="G54" s="52">
        <f t="shared" si="1"/>
        <v>0</v>
      </c>
    </row>
    <row r="55" spans="1:7">
      <c r="A55" s="50" t="s">
        <v>146</v>
      </c>
      <c r="B55" s="51" t="s">
        <v>144</v>
      </c>
      <c r="C55" s="72">
        <v>12</v>
      </c>
      <c r="D55" s="83">
        <v>0</v>
      </c>
      <c r="E55" s="72"/>
      <c r="F55" s="72"/>
      <c r="G55" s="52">
        <f t="shared" si="1"/>
        <v>0</v>
      </c>
    </row>
    <row r="56" spans="1:7">
      <c r="A56" s="50" t="s">
        <v>147</v>
      </c>
      <c r="B56" s="51" t="s">
        <v>144</v>
      </c>
      <c r="C56" s="72">
        <v>12</v>
      </c>
      <c r="D56" s="83">
        <v>0</v>
      </c>
      <c r="E56" s="72"/>
      <c r="F56" s="72"/>
      <c r="G56" s="52">
        <f t="shared" si="1"/>
        <v>0</v>
      </c>
    </row>
    <row r="57" spans="1:7">
      <c r="A57" s="50" t="s">
        <v>148</v>
      </c>
      <c r="B57" s="51" t="s">
        <v>144</v>
      </c>
      <c r="C57" s="72">
        <v>12</v>
      </c>
      <c r="D57" s="83">
        <v>0</v>
      </c>
      <c r="E57" s="72"/>
      <c r="F57" s="72"/>
      <c r="G57" s="52">
        <f t="shared" si="1"/>
        <v>0</v>
      </c>
    </row>
    <row r="58" spans="1:7">
      <c r="A58" s="50" t="s">
        <v>149</v>
      </c>
      <c r="B58" s="51" t="s">
        <v>144</v>
      </c>
      <c r="C58" s="72">
        <v>12</v>
      </c>
      <c r="D58" s="83">
        <v>0</v>
      </c>
      <c r="E58" s="72"/>
      <c r="F58" s="72"/>
      <c r="G58" s="52">
        <f t="shared" si="1"/>
        <v>0</v>
      </c>
    </row>
    <row r="59" spans="1:7">
      <c r="A59" s="50" t="s">
        <v>150</v>
      </c>
      <c r="B59" s="51" t="s">
        <v>144</v>
      </c>
      <c r="C59" s="72">
        <v>12</v>
      </c>
      <c r="D59" s="83">
        <v>0</v>
      </c>
      <c r="E59" s="72"/>
      <c r="F59" s="72"/>
      <c r="G59" s="52">
        <f t="shared" si="1"/>
        <v>0</v>
      </c>
    </row>
    <row r="60" spans="1:7">
      <c r="A60" s="50" t="s">
        <v>133</v>
      </c>
      <c r="B60" s="51" t="s">
        <v>208</v>
      </c>
      <c r="C60" s="72">
        <v>12</v>
      </c>
      <c r="D60" s="83">
        <v>0</v>
      </c>
      <c r="E60" s="72"/>
      <c r="F60" s="72"/>
      <c r="G60" s="52">
        <f t="shared" si="1"/>
        <v>0</v>
      </c>
    </row>
    <row r="61" spans="1:7">
      <c r="A61" s="50" t="s">
        <v>135</v>
      </c>
      <c r="B61" s="51" t="s">
        <v>208</v>
      </c>
      <c r="C61" s="72">
        <v>12</v>
      </c>
      <c r="D61" s="83">
        <v>0</v>
      </c>
      <c r="E61" s="72"/>
      <c r="F61" s="72"/>
      <c r="G61" s="52">
        <f t="shared" si="1"/>
        <v>0</v>
      </c>
    </row>
    <row r="62" spans="1:7">
      <c r="A62" s="50" t="s">
        <v>139</v>
      </c>
      <c r="B62" s="51" t="s">
        <v>208</v>
      </c>
      <c r="C62" s="72">
        <v>12</v>
      </c>
      <c r="D62" s="83">
        <v>0</v>
      </c>
      <c r="E62" s="72"/>
      <c r="F62" s="72"/>
      <c r="G62" s="52">
        <f t="shared" si="1"/>
        <v>0</v>
      </c>
    </row>
    <row r="63" spans="1:7">
      <c r="A63" s="50" t="s">
        <v>151</v>
      </c>
      <c r="B63" s="51" t="s">
        <v>152</v>
      </c>
      <c r="C63" s="72">
        <v>12</v>
      </c>
      <c r="D63" s="83">
        <v>0</v>
      </c>
      <c r="E63" s="72"/>
      <c r="F63" s="72"/>
      <c r="G63" s="52">
        <f t="shared" si="1"/>
        <v>0</v>
      </c>
    </row>
    <row r="64" spans="1:7">
      <c r="A64" s="50" t="s">
        <v>130</v>
      </c>
      <c r="B64" s="51" t="s">
        <v>209</v>
      </c>
      <c r="C64" s="72">
        <v>12</v>
      </c>
      <c r="D64" s="83">
        <v>0</v>
      </c>
      <c r="E64" s="72"/>
      <c r="F64" s="72"/>
      <c r="G64" s="52">
        <f t="shared" si="1"/>
        <v>0</v>
      </c>
    </row>
    <row r="65" spans="1:7">
      <c r="A65" s="50" t="s">
        <v>153</v>
      </c>
      <c r="B65" s="51" t="s">
        <v>209</v>
      </c>
      <c r="C65" s="72">
        <v>12</v>
      </c>
      <c r="D65" s="83">
        <v>0</v>
      </c>
      <c r="E65" s="72"/>
      <c r="F65" s="72"/>
      <c r="G65" s="52">
        <f t="shared" si="1"/>
        <v>0</v>
      </c>
    </row>
    <row r="66" spans="1:7">
      <c r="A66" s="50" t="s">
        <v>154</v>
      </c>
      <c r="B66" s="51" t="s">
        <v>209</v>
      </c>
      <c r="C66" s="72">
        <v>12</v>
      </c>
      <c r="D66" s="83">
        <v>0</v>
      </c>
      <c r="E66" s="72"/>
      <c r="F66" s="72"/>
      <c r="G66" s="52">
        <f t="shared" si="1"/>
        <v>0</v>
      </c>
    </row>
    <row r="67" spans="1:7">
      <c r="A67" s="70" t="s">
        <v>139</v>
      </c>
      <c r="B67" s="51" t="s">
        <v>209</v>
      </c>
      <c r="C67" s="73">
        <v>12</v>
      </c>
      <c r="D67" s="84">
        <v>0</v>
      </c>
      <c r="E67" s="72"/>
      <c r="F67" s="72"/>
      <c r="G67" s="52">
        <f>C67*D67</f>
        <v>0</v>
      </c>
    </row>
    <row r="68" spans="1:7">
      <c r="A68" s="114" t="s">
        <v>184</v>
      </c>
      <c r="B68" s="115"/>
      <c r="C68" s="115"/>
      <c r="D68" s="115"/>
      <c r="E68" s="115"/>
      <c r="F68" s="116"/>
      <c r="G68" s="74">
        <f>SUM(G5:G67)</f>
        <v>0</v>
      </c>
    </row>
  </sheetData>
  <mergeCells count="2">
    <mergeCell ref="A1:B1"/>
    <mergeCell ref="A68:F68"/>
  </mergeCells>
  <phoneticPr fontId="23" type="noConversion"/>
  <pageMargins left="0.7" right="0.7" top="0.75" bottom="0.75" header="0.3" footer="0.3"/>
  <pageSetup paperSize="9" scale="1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6A581-FF89-4A72-AA5A-AB81664B3602}">
  <dimension ref="A1:N21"/>
  <sheetViews>
    <sheetView view="pageBreakPreview" zoomScale="80" zoomScaleNormal="40" zoomScaleSheetLayoutView="80" workbookViewId="0">
      <selection activeCell="D4" sqref="D4"/>
    </sheetView>
  </sheetViews>
  <sheetFormatPr defaultColWidth="8.19921875" defaultRowHeight="13.8"/>
  <cols>
    <col min="1" max="1" width="56.59765625" style="16" customWidth="1"/>
    <col min="2" max="2" width="13" style="16" customWidth="1"/>
    <col min="3" max="3" width="21" style="16" customWidth="1"/>
    <col min="4" max="4" width="16.69921875" style="17" customWidth="1"/>
    <col min="5" max="5" width="19.3984375" style="16" customWidth="1"/>
    <col min="6" max="6" width="26.69921875" style="18" customWidth="1"/>
    <col min="7" max="16384" width="8.19921875" style="16"/>
  </cols>
  <sheetData>
    <row r="1" spans="1:14" ht="17.399999999999999">
      <c r="A1" s="80" t="s">
        <v>155</v>
      </c>
      <c r="B1" s="26"/>
      <c r="C1" s="26"/>
      <c r="D1" s="27"/>
      <c r="E1" s="26"/>
      <c r="F1" s="28"/>
      <c r="G1" s="26"/>
    </row>
    <row r="2" spans="1:14">
      <c r="A2" s="26"/>
      <c r="B2" s="26"/>
      <c r="C2" s="26"/>
      <c r="D2" s="27"/>
      <c r="E2" s="26"/>
      <c r="F2" s="28"/>
      <c r="G2" s="26"/>
    </row>
    <row r="3" spans="1:14" s="19" customFormat="1" ht="27.6">
      <c r="A3" s="41" t="s">
        <v>156</v>
      </c>
      <c r="B3" s="41" t="s">
        <v>177</v>
      </c>
      <c r="C3" s="41" t="s">
        <v>205</v>
      </c>
      <c r="D3" s="53" t="s">
        <v>192</v>
      </c>
      <c r="E3" s="54" t="s">
        <v>157</v>
      </c>
      <c r="G3" s="29"/>
      <c r="H3" s="20"/>
      <c r="I3" s="21"/>
      <c r="N3" s="22"/>
    </row>
    <row r="4" spans="1:14">
      <c r="A4" s="55" t="s">
        <v>178</v>
      </c>
      <c r="B4" s="82" t="s">
        <v>179</v>
      </c>
      <c r="C4" s="82">
        <v>100</v>
      </c>
      <c r="D4" s="87"/>
      <c r="E4" s="56">
        <f>C4*D4</f>
        <v>0</v>
      </c>
      <c r="G4" s="26"/>
      <c r="H4" s="23"/>
    </row>
    <row r="5" spans="1:14">
      <c r="A5" s="55" t="s">
        <v>163</v>
      </c>
      <c r="B5" s="85"/>
      <c r="C5" s="82">
        <v>10</v>
      </c>
      <c r="D5" s="92">
        <f>$D$4*(1+B5)</f>
        <v>0</v>
      </c>
      <c r="E5" s="56">
        <f>(C5*D5)*(1+B5)</f>
        <v>0</v>
      </c>
      <c r="G5" s="26"/>
    </row>
    <row r="6" spans="1:14">
      <c r="A6" s="55" t="s">
        <v>180</v>
      </c>
      <c r="B6" s="85"/>
      <c r="C6" s="82">
        <v>5</v>
      </c>
      <c r="D6" s="92">
        <f>$D$4*(1+B6)</f>
        <v>0</v>
      </c>
      <c r="E6" s="56">
        <f>(C6*D6)*(1+B6)</f>
        <v>0</v>
      </c>
    </row>
    <row r="7" spans="1:14">
      <c r="A7" s="55"/>
      <c r="B7" s="55"/>
      <c r="C7" s="82"/>
      <c r="D7" s="92"/>
      <c r="E7" s="55"/>
    </row>
    <row r="8" spans="1:14">
      <c r="A8" s="55" t="s">
        <v>181</v>
      </c>
      <c r="B8" s="85"/>
      <c r="C8" s="82">
        <v>1</v>
      </c>
      <c r="D8" s="92">
        <f>$D$4*(1+B8)</f>
        <v>0</v>
      </c>
      <c r="E8" s="56">
        <f>(C8*D8)*(1+B8)</f>
        <v>0</v>
      </c>
    </row>
    <row r="9" spans="1:14">
      <c r="A9" s="55" t="s">
        <v>182</v>
      </c>
      <c r="B9" s="85"/>
      <c r="C9" s="82">
        <v>1</v>
      </c>
      <c r="D9" s="92">
        <f t="shared" ref="D9:D14" si="0">$D$4*(1+B9)</f>
        <v>0</v>
      </c>
      <c r="E9" s="56">
        <f>(C9*D9)*(1+B9)</f>
        <v>0</v>
      </c>
      <c r="F9" s="16"/>
    </row>
    <row r="10" spans="1:14">
      <c r="A10" s="55" t="s">
        <v>183</v>
      </c>
      <c r="B10" s="85"/>
      <c r="C10" s="82">
        <v>1</v>
      </c>
      <c r="D10" s="92">
        <f t="shared" si="0"/>
        <v>0</v>
      </c>
      <c r="E10" s="56">
        <f>(C10*D10)*(1+B10)</f>
        <v>0</v>
      </c>
      <c r="F10" s="16"/>
    </row>
    <row r="11" spans="1:14">
      <c r="A11" s="55"/>
      <c r="B11" s="55"/>
      <c r="C11" s="82"/>
      <c r="D11" s="92"/>
      <c r="E11" s="55"/>
      <c r="F11" s="16"/>
    </row>
    <row r="12" spans="1:14">
      <c r="A12" s="55" t="s">
        <v>188</v>
      </c>
      <c r="B12" s="85"/>
      <c r="C12" s="82">
        <v>1</v>
      </c>
      <c r="D12" s="92">
        <f t="shared" si="0"/>
        <v>0</v>
      </c>
      <c r="E12" s="56">
        <f>(C12*D12)*(1+B12)</f>
        <v>0</v>
      </c>
      <c r="F12" s="16"/>
    </row>
    <row r="13" spans="1:14">
      <c r="A13" s="55" t="s">
        <v>189</v>
      </c>
      <c r="B13" s="85"/>
      <c r="C13" s="82">
        <v>1</v>
      </c>
      <c r="D13" s="92">
        <f t="shared" si="0"/>
        <v>0</v>
      </c>
      <c r="E13" s="56">
        <f>(C13*D13)*(1+B13)</f>
        <v>0</v>
      </c>
      <c r="F13" s="16"/>
    </row>
    <row r="14" spans="1:14">
      <c r="A14" s="57" t="s">
        <v>190</v>
      </c>
      <c r="B14" s="86"/>
      <c r="C14" s="91">
        <v>1</v>
      </c>
      <c r="D14" s="92">
        <f t="shared" si="0"/>
        <v>0</v>
      </c>
      <c r="E14" s="56">
        <f>(C14*D14)*(1+B14)</f>
        <v>0</v>
      </c>
      <c r="F14" s="16"/>
    </row>
    <row r="15" spans="1:14">
      <c r="A15" s="60"/>
      <c r="B15" s="58"/>
      <c r="C15" s="58"/>
      <c r="D15" s="58"/>
      <c r="E15" s="58"/>
      <c r="F15" s="16"/>
    </row>
    <row r="16" spans="1:14">
      <c r="A16" s="117" t="s">
        <v>184</v>
      </c>
      <c r="B16" s="118"/>
      <c r="C16" s="118"/>
      <c r="D16" s="119"/>
      <c r="E16" s="59">
        <f>SUM(E4:E14)</f>
        <v>0</v>
      </c>
      <c r="F16" s="16"/>
    </row>
    <row r="17" spans="1:5">
      <c r="A17" s="75" t="s">
        <v>185</v>
      </c>
      <c r="B17" s="75"/>
      <c r="C17" s="75"/>
      <c r="D17" s="75"/>
      <c r="E17" s="75"/>
    </row>
    <row r="18" spans="1:5">
      <c r="A18" s="75" t="s">
        <v>186</v>
      </c>
      <c r="B18" s="75"/>
      <c r="C18" s="75"/>
      <c r="D18" s="75"/>
      <c r="E18" s="75"/>
    </row>
    <row r="19" spans="1:5">
      <c r="A19" s="75" t="s">
        <v>187</v>
      </c>
      <c r="B19" s="75"/>
      <c r="C19" s="75"/>
      <c r="D19" s="75"/>
      <c r="E19" s="75"/>
    </row>
    <row r="21" spans="1:5">
      <c r="A21" s="75" t="s">
        <v>212</v>
      </c>
    </row>
  </sheetData>
  <mergeCells count="1">
    <mergeCell ref="A16:D16"/>
  </mergeCells>
  <pageMargins left="0.7" right="0.7" top="0.75" bottom="0.75" header="0.3" footer="0.3"/>
  <pageSetup paperSize="9"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46AFA-5D67-4E35-BA5E-8556FDE7D38F}">
  <dimension ref="A1:E14"/>
  <sheetViews>
    <sheetView view="pageBreakPreview" zoomScale="80" zoomScaleNormal="100" zoomScaleSheetLayoutView="80" workbookViewId="0">
      <selection activeCell="B18" sqref="B18"/>
    </sheetView>
  </sheetViews>
  <sheetFormatPr defaultColWidth="8.19921875" defaultRowHeight="13.8"/>
  <cols>
    <col min="1" max="1" width="31.3984375" style="34" customWidth="1"/>
    <col min="2" max="2" width="24.3984375" style="33" customWidth="1"/>
    <col min="3" max="3" width="28.19921875" style="33" customWidth="1"/>
    <col min="4" max="4" width="25.69921875" style="34" bestFit="1" customWidth="1"/>
    <col min="5" max="5" width="19" style="34" customWidth="1"/>
    <col min="6" max="16384" width="8.19921875" style="34"/>
  </cols>
  <sheetData>
    <row r="1" spans="1:5" ht="17.399999999999999">
      <c r="A1" s="80" t="s">
        <v>165</v>
      </c>
      <c r="B1" s="42"/>
      <c r="C1" s="42"/>
      <c r="D1" s="43"/>
      <c r="E1" s="43"/>
    </row>
    <row r="2" spans="1:5" ht="14.4" thickBot="1">
      <c r="B2" s="42"/>
      <c r="C2" s="42"/>
      <c r="D2" s="43"/>
      <c r="E2" s="43"/>
    </row>
    <row r="3" spans="1:5" ht="14.4" thickBot="1">
      <c r="A3" s="120" t="s">
        <v>164</v>
      </c>
      <c r="B3" s="121"/>
      <c r="C3" s="121"/>
      <c r="D3" s="121"/>
      <c r="E3" s="122"/>
    </row>
    <row r="4" spans="1:5" s="35" customFormat="1" ht="45" customHeight="1">
      <c r="A4" s="76" t="s">
        <v>166</v>
      </c>
      <c r="B4" s="77" t="s">
        <v>213</v>
      </c>
      <c r="C4" s="77" t="s">
        <v>167</v>
      </c>
      <c r="D4" s="77" t="s">
        <v>168</v>
      </c>
      <c r="E4" s="78" t="s">
        <v>169</v>
      </c>
    </row>
    <row r="5" spans="1:5">
      <c r="A5" s="79" t="s">
        <v>170</v>
      </c>
      <c r="B5" s="88"/>
      <c r="C5" s="90"/>
      <c r="D5" s="83">
        <v>0</v>
      </c>
      <c r="E5" s="89" t="e">
        <f>D5/C5</f>
        <v>#DIV/0!</v>
      </c>
    </row>
    <row r="6" spans="1:5">
      <c r="A6" s="79" t="s">
        <v>171</v>
      </c>
      <c r="B6" s="88"/>
      <c r="C6" s="90"/>
      <c r="D6" s="83">
        <v>0</v>
      </c>
      <c r="E6" s="89" t="e">
        <f t="shared" ref="E6:E12" si="0">D6/C6</f>
        <v>#DIV/0!</v>
      </c>
    </row>
    <row r="7" spans="1:5">
      <c r="A7" s="79" t="s">
        <v>172</v>
      </c>
      <c r="B7" s="88"/>
      <c r="C7" s="90"/>
      <c r="D7" s="83">
        <v>0</v>
      </c>
      <c r="E7" s="89" t="e">
        <f t="shared" si="0"/>
        <v>#DIV/0!</v>
      </c>
    </row>
    <row r="8" spans="1:5">
      <c r="A8" s="79" t="s">
        <v>173</v>
      </c>
      <c r="B8" s="88"/>
      <c r="C8" s="90"/>
      <c r="D8" s="84">
        <v>0</v>
      </c>
      <c r="E8" s="89" t="e">
        <f t="shared" si="0"/>
        <v>#DIV/0!</v>
      </c>
    </row>
    <row r="9" spans="1:5">
      <c r="A9" s="79" t="s">
        <v>174</v>
      </c>
      <c r="B9" s="88"/>
      <c r="C9" s="90"/>
      <c r="D9" s="84">
        <v>0</v>
      </c>
      <c r="E9" s="89" t="e">
        <f t="shared" si="0"/>
        <v>#DIV/0!</v>
      </c>
    </row>
    <row r="10" spans="1:5">
      <c r="A10" s="79" t="s">
        <v>175</v>
      </c>
      <c r="B10" s="88"/>
      <c r="C10" s="90"/>
      <c r="D10" s="84">
        <v>0</v>
      </c>
      <c r="E10" s="89" t="e">
        <f t="shared" si="0"/>
        <v>#DIV/0!</v>
      </c>
    </row>
    <row r="11" spans="1:5">
      <c r="A11" s="79" t="s">
        <v>176</v>
      </c>
      <c r="B11" s="88"/>
      <c r="C11" s="90"/>
      <c r="D11" s="84">
        <v>0</v>
      </c>
      <c r="E11" s="89" t="e">
        <f t="shared" si="0"/>
        <v>#DIV/0!</v>
      </c>
    </row>
    <row r="12" spans="1:5">
      <c r="A12" s="79" t="s">
        <v>206</v>
      </c>
      <c r="B12" s="88"/>
      <c r="C12" s="90"/>
      <c r="D12" s="84">
        <v>0</v>
      </c>
      <c r="E12" s="89" t="e">
        <f t="shared" si="0"/>
        <v>#DIV/0!</v>
      </c>
    </row>
    <row r="14" spans="1:5">
      <c r="A14" s="49"/>
    </row>
  </sheetData>
  <mergeCells count="1">
    <mergeCell ref="A3:E3"/>
  </mergeCells>
  <pageMargins left="0.7" right="0.7" top="0.75" bottom="0.75" header="0.3" footer="0.3"/>
  <pageSetup paperSize="9" scale="6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3" ma:contentTypeDescription="Een nieuw document maken." ma:contentTypeScope="" ma:versionID="6eae18fe21e7551de4cedbddbe87633d">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4998b261431a0396edacccd1e8ca6b73"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553194E-F3EA-4C1D-800F-1A819020C8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D13CE6-7EC4-429C-AF8B-CF555DF2FBC9}">
  <ds:schemaRefs>
    <ds:schemaRef ds:uri="http://schemas.microsoft.com/sharepoint/v3/contenttype/forms"/>
  </ds:schemaRefs>
</ds:datastoreItem>
</file>

<file path=customXml/itemProps3.xml><?xml version="1.0" encoding="utf-8"?>
<ds:datastoreItem xmlns:ds="http://schemas.openxmlformats.org/officeDocument/2006/customXml" ds:itemID="{2E5D7402-7734-4566-AE8C-BA10BDEF5693}">
  <ds:schemaRefs>
    <ds:schemaRef ds:uri="http://purl.org/dc/elements/1.1/"/>
    <ds:schemaRef ds:uri="http://schemas.openxmlformats.org/package/2006/metadata/core-properties"/>
    <ds:schemaRef ds:uri="6d9e6896-5e68-47d2-ba42-6bdf84577149"/>
    <ds:schemaRef ds:uri="http://purl.org/dc/terms/"/>
    <ds:schemaRef ds:uri="http://schemas.microsoft.com/office/infopath/2007/PartnerControls"/>
    <ds:schemaRef ds:uri="http://schemas.microsoft.com/office/2006/metadata/properties"/>
    <ds:schemaRef ds:uri="http://schemas.microsoft.com/office/2006/documentManagement/types"/>
    <ds:schemaRef ds:uri="8f5b6396-1fe2-43d0-86cf-9df05da0a57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Invulinstructie</vt:lpstr>
      <vt:lpstr>1. Inschrijfstaat</vt:lpstr>
      <vt:lpstr>2a. Preventief Explotatie BV</vt:lpstr>
      <vt:lpstr>2b. Preventief Infra BV</vt:lpstr>
      <vt:lpstr>3. Reactieve bestrijding</vt:lpstr>
      <vt:lpstr>4. Bestrijdingsmiddelen</vt:lpstr>
      <vt:lpstr>'1. Inschrijfstaat'!Afdrukbereik</vt:lpstr>
      <vt:lpstr>'2a. Preventief Explotatie BV'!Afdrukbereik</vt:lpstr>
      <vt:lpstr>'2b. Preventief Infra BV'!Afdrukbereik</vt:lpstr>
      <vt:lpstr>'3. Reactieve bestrijding'!Afdrukbereik</vt:lpstr>
      <vt:lpstr>'4. Bestrijdingsmiddelen'!Afdrukbereik</vt:lpstr>
      <vt:lpstr>Invulinstructie!Afdrukbereik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bieri</dc:creator>
  <cp:lastModifiedBy>Yorick Vlaar</cp:lastModifiedBy>
  <dcterms:created xsi:type="dcterms:W3CDTF">2016-05-27T11:42:02Z</dcterms:created>
  <dcterms:modified xsi:type="dcterms:W3CDTF">2022-03-01T07:55:50Z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ies>
</file>