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igenaar\Documents\1. DOCS OPSLAG DC\1. DOSSIERS TBG\0. BGC@overig\0. 2413 Randvoorwaarden toepassen_verwijderen B&amp;R 2.0\0. 3856 Nieuwe aanbestedingsdocumenten\0. 3856 Bijlage_B&amp;R_NIEUW\"/>
    </mc:Choice>
  </mc:AlternateContent>
  <xr:revisionPtr revIDLastSave="0" documentId="13_ncr:1_{43A6C591-673B-4A0E-B687-D6A181E1FB27}" xr6:coauthVersionLast="45" xr6:coauthVersionMax="45" xr10:uidLastSave="{00000000-0000-0000-0000-000000000000}"/>
  <bookViews>
    <workbookView xWindow="-110" yWindow="-110" windowWidth="19420" windowHeight="11020" xr2:uid="{F1307541-BB1D-4F8F-87C0-492570C2864B}"/>
  </bookViews>
  <sheets>
    <sheet name="Blad1" sheetId="1" r:id="rId1"/>
  </sheets>
  <definedNames>
    <definedName name="_xlnm.Print_Area" localSheetId="0">Blad1!$A$1:$D$71</definedName>
    <definedName name="Dropdown211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1" i="1" l="1"/>
  <c r="F71" i="1"/>
  <c r="A71" i="1"/>
  <c r="G71" i="1" s="1"/>
  <c r="H70" i="1"/>
  <c r="F70" i="1"/>
  <c r="A70" i="1"/>
  <c r="G70" i="1" s="1"/>
  <c r="H69" i="1"/>
  <c r="F69" i="1"/>
  <c r="A69" i="1"/>
  <c r="G69" i="1" s="1"/>
  <c r="H68" i="1"/>
  <c r="F68" i="1"/>
  <c r="A68" i="1"/>
  <c r="G68" i="1" s="1"/>
  <c r="H67" i="1"/>
  <c r="F67" i="1"/>
  <c r="A67" i="1"/>
  <c r="G67" i="1" s="1"/>
  <c r="H66" i="1"/>
  <c r="F66" i="1"/>
  <c r="A66" i="1"/>
  <c r="G66" i="1" s="1"/>
  <c r="H65" i="1"/>
  <c r="F65" i="1"/>
  <c r="A65" i="1"/>
  <c r="G65" i="1" s="1"/>
  <c r="H64" i="1"/>
  <c r="F64" i="1"/>
  <c r="A64" i="1"/>
  <c r="G64" i="1" s="1"/>
  <c r="H63" i="1"/>
  <c r="F63" i="1"/>
  <c r="A63" i="1"/>
  <c r="G63" i="1" s="1"/>
  <c r="H62" i="1"/>
  <c r="F62" i="1"/>
  <c r="A62" i="1"/>
  <c r="G62" i="1" s="1"/>
  <c r="H61" i="1"/>
  <c r="F61" i="1"/>
  <c r="A61" i="1"/>
  <c r="G61" i="1" s="1"/>
  <c r="H60" i="1"/>
  <c r="F60" i="1"/>
  <c r="A60" i="1"/>
  <c r="G60" i="1" s="1"/>
  <c r="H59" i="1"/>
  <c r="F59" i="1"/>
  <c r="A59" i="1"/>
  <c r="G59" i="1" s="1"/>
  <c r="H58" i="1"/>
  <c r="F58" i="1"/>
  <c r="A58" i="1"/>
  <c r="G58" i="1" s="1"/>
  <c r="H57" i="1"/>
  <c r="F57" i="1"/>
  <c r="A57" i="1"/>
  <c r="G57" i="1" s="1"/>
  <c r="H56" i="1"/>
  <c r="F56" i="1"/>
  <c r="A56" i="1"/>
  <c r="G56" i="1" s="1"/>
  <c r="H55" i="1"/>
  <c r="F55" i="1"/>
  <c r="A55" i="1"/>
  <c r="G55" i="1" s="1"/>
  <c r="H54" i="1"/>
  <c r="F54" i="1"/>
  <c r="A54" i="1"/>
  <c r="G54" i="1" s="1"/>
  <c r="H53" i="1"/>
  <c r="F53" i="1"/>
  <c r="A53" i="1"/>
  <c r="G53" i="1" s="1"/>
  <c r="H52" i="1"/>
  <c r="F52" i="1"/>
  <c r="A52" i="1"/>
  <c r="G52" i="1" s="1"/>
  <c r="H51" i="1"/>
  <c r="F51" i="1"/>
  <c r="A51" i="1"/>
  <c r="G51" i="1" s="1"/>
  <c r="K50" i="1"/>
  <c r="J50" i="1"/>
  <c r="H50" i="1"/>
  <c r="F50" i="1"/>
  <c r="A50" i="1"/>
  <c r="G50" i="1" s="1"/>
  <c r="H49" i="1"/>
  <c r="F49" i="1"/>
  <c r="A49" i="1"/>
  <c r="G49" i="1" s="1"/>
  <c r="K48" i="1"/>
  <c r="J48" i="1"/>
  <c r="H48" i="1"/>
  <c r="F48" i="1"/>
  <c r="A48" i="1"/>
  <c r="G48" i="1" s="1"/>
  <c r="H47" i="1"/>
  <c r="F47" i="1"/>
  <c r="A47" i="1"/>
  <c r="G47" i="1" s="1"/>
  <c r="H46" i="1"/>
  <c r="F46" i="1"/>
  <c r="A46" i="1"/>
  <c r="G46" i="1" s="1"/>
  <c r="H45" i="1"/>
  <c r="F45" i="1"/>
  <c r="A45" i="1"/>
  <c r="G45" i="1" s="1"/>
  <c r="H44" i="1"/>
  <c r="F44" i="1"/>
  <c r="A44" i="1"/>
  <c r="G44" i="1" s="1"/>
  <c r="H43" i="1"/>
  <c r="F43" i="1"/>
  <c r="A43" i="1"/>
  <c r="G43" i="1" s="1"/>
  <c r="H42" i="1"/>
  <c r="F42" i="1"/>
  <c r="A42" i="1"/>
  <c r="G42" i="1" s="1"/>
  <c r="H41" i="1"/>
  <c r="F41" i="1"/>
  <c r="A41" i="1"/>
  <c r="G41" i="1" s="1"/>
  <c r="H40" i="1"/>
  <c r="F40" i="1"/>
  <c r="A40" i="1"/>
  <c r="G40" i="1" s="1"/>
</calcChain>
</file>

<file path=xl/sharedStrings.xml><?xml version="1.0" encoding="utf-8"?>
<sst xmlns="http://schemas.openxmlformats.org/spreadsheetml/2006/main" count="285" uniqueCount="178">
  <si>
    <t>Projectnaam:</t>
  </si>
  <si>
    <t>Projectnummer:</t>
  </si>
  <si>
    <t>E-mail adres opdrachtnemer:</t>
  </si>
  <si>
    <t>Naam opdrachtnemer/aannemer:</t>
  </si>
  <si>
    <t>Betreft:</t>
  </si>
  <si>
    <t>Omschrijving:</t>
  </si>
  <si>
    <r>
      <t>Dossiernummer BGC Tilburg</t>
    </r>
    <r>
      <rPr>
        <b/>
        <u/>
        <sz val="12"/>
        <color theme="1"/>
        <rFont val="Calibri"/>
        <family val="2"/>
        <scheme val="minor"/>
      </rPr>
      <t>:</t>
    </r>
  </si>
  <si>
    <t>IP-nummer:</t>
  </si>
  <si>
    <t>Projectleider:</t>
  </si>
  <si>
    <t>Kwaliteitsmedewerker:</t>
  </si>
  <si>
    <t>Telefoonnummer - contactpersoon opdrachtnemer:</t>
  </si>
  <si>
    <t>Info begeleidingsbrieven</t>
  </si>
  <si>
    <t>Stadhuisplein 130</t>
  </si>
  <si>
    <t>5038 TC Tilburg</t>
  </si>
  <si>
    <t>NB521046VIXX</t>
  </si>
  <si>
    <t>Gemeente Tilburg</t>
  </si>
  <si>
    <t>Postbus of straat + nummer factuuradres:</t>
  </si>
  <si>
    <t>Postcode en woonplaats factuuradres:</t>
  </si>
  <si>
    <t>Straat en nummer ontdoener:</t>
  </si>
  <si>
    <t>Postcode en woonplaats ontdoener:</t>
  </si>
  <si>
    <t>VIHB nummer ontdoener:</t>
  </si>
  <si>
    <t>Mobiel telefoonnnummer contactpersoon transporteur:</t>
  </si>
  <si>
    <r>
      <rPr>
        <b/>
        <u/>
        <sz val="10"/>
        <rFont val="Calibri"/>
        <family val="2"/>
        <scheme val="minor"/>
      </rPr>
      <t>Naam &amp; E-mailadres</t>
    </r>
    <r>
      <rPr>
        <b/>
        <sz val="10"/>
        <rFont val="Calibri"/>
        <family val="2"/>
        <scheme val="minor"/>
      </rPr>
      <t xml:space="preserve"> contactpersoon transporteur:</t>
    </r>
  </si>
  <si>
    <t>Straat + nummer transporteur:</t>
  </si>
  <si>
    <t>Postcode + woonplaats transporteur:</t>
  </si>
  <si>
    <t>VIHB nummer transporteur:</t>
  </si>
  <si>
    <t>Postcode en plaats van herkomst materiaal:</t>
  </si>
  <si>
    <t>Start aanvoer/transport:</t>
  </si>
  <si>
    <t>Einde project (indicatie):</t>
  </si>
  <si>
    <t>OK</t>
  </si>
  <si>
    <t>Bc</t>
  </si>
  <si>
    <t>Materiaal</t>
  </si>
  <si>
    <t>Hoeveelheid (ton)</t>
  </si>
  <si>
    <t>Ton/vracht</t>
  </si>
  <si>
    <t># bonnen</t>
  </si>
  <si>
    <t>BGC-code</t>
  </si>
  <si>
    <t>EURAL-code</t>
  </si>
  <si>
    <t>Verwerkingsmethode</t>
  </si>
  <si>
    <t>ASN</t>
  </si>
  <si>
    <t>Dossiernr.</t>
  </si>
  <si>
    <t>Accept</t>
  </si>
  <si>
    <t>Asfalt niet-teerhoudend (freesmateriaal)</t>
  </si>
  <si>
    <t>1-Anth-f</t>
  </si>
  <si>
    <t>17.03.02 c</t>
  </si>
  <si>
    <t>A02 Tijdelijke opslag</t>
  </si>
  <si>
    <t>105570189Axx</t>
  </si>
  <si>
    <t>D-nr</t>
  </si>
  <si>
    <t>VC</t>
  </si>
  <si>
    <t>Asfalt niet-teerhoudend (schollen)</t>
  </si>
  <si>
    <t>2-Anth-s</t>
  </si>
  <si>
    <t>105570188Axx</t>
  </si>
  <si>
    <t>Asfalt teerhoudend</t>
  </si>
  <si>
    <t>3-Ath</t>
  </si>
  <si>
    <t>17.03.01 c</t>
  </si>
  <si>
    <t>105570187Axx</t>
  </si>
  <si>
    <t>Baggerspecie</t>
  </si>
  <si>
    <t>4-Bag</t>
  </si>
  <si>
    <t>17.05.06</t>
  </si>
  <si>
    <t>pm</t>
  </si>
  <si>
    <t>Bouw- &amp; sloopafval (gesorteerd)</t>
  </si>
  <si>
    <t>5-B&amp;S srt</t>
  </si>
  <si>
    <t>17.09.04</t>
  </si>
  <si>
    <t>10878.1900238</t>
  </si>
  <si>
    <t>VGw</t>
  </si>
  <si>
    <t>Bouw- &amp; sloopafval (ongesorteerd)</t>
  </si>
  <si>
    <t>6-B&amp;S onsrt</t>
  </si>
  <si>
    <t>10878.1900234</t>
  </si>
  <si>
    <t>1JAN_31DEC_2018</t>
  </si>
  <si>
    <t>Gemengd stedelijk afval</t>
  </si>
  <si>
    <t>7-Gsafv</t>
  </si>
  <si>
    <t>20.03.01</t>
  </si>
  <si>
    <t>Groen (houtachtig groenafval: snoeihout e.d.)</t>
  </si>
  <si>
    <t>8-Grh</t>
  </si>
  <si>
    <t xml:space="preserve">20.02.01 </t>
  </si>
  <si>
    <t>C02 Schredderen/knippen</t>
  </si>
  <si>
    <t>1021320Txxxx</t>
  </si>
  <si>
    <t>VI</t>
  </si>
  <si>
    <t>8a</t>
  </si>
  <si>
    <t>Groen (houtachtig groenafval, locatie Gilze)</t>
  </si>
  <si>
    <t>8a-Grh-G</t>
  </si>
  <si>
    <t>1022720Txxxx</t>
  </si>
  <si>
    <t>Groen (overig groenafval: blad, maaisel, schoffelvuil)</t>
  </si>
  <si>
    <t>9-Grov</t>
  </si>
  <si>
    <t>E03 Composteren, aeroob</t>
  </si>
  <si>
    <t>9a</t>
  </si>
  <si>
    <t>Groen (overig groenafval, locatie Gilze)</t>
  </si>
  <si>
    <t>9a-Grov-G</t>
  </si>
  <si>
    <t>Grofvuil</t>
  </si>
  <si>
    <t>10-Grvuil</t>
  </si>
  <si>
    <t>20.03.07</t>
  </si>
  <si>
    <t>Grond klasse Landbouw/Natuur (AW)</t>
  </si>
  <si>
    <t>11-GAW</t>
  </si>
  <si>
    <t>17.05.04 c</t>
  </si>
  <si>
    <t>105570109Axx</t>
  </si>
  <si>
    <t>Grond klasse Wonen</t>
  </si>
  <si>
    <t>12-Gwon</t>
  </si>
  <si>
    <t>Grond klasse Industrie</t>
  </si>
  <si>
    <t>13-Gind</t>
  </si>
  <si>
    <t>13a</t>
  </si>
  <si>
    <t>Grond Ongezoneerd</t>
  </si>
  <si>
    <t>13a-G-oz</t>
  </si>
  <si>
    <t>Grond Verontreinigd</t>
  </si>
  <si>
    <t>14-Gver</t>
  </si>
  <si>
    <t>nvt</t>
  </si>
  <si>
    <t>Bodemas &amp; (hoogoven-)slakken</t>
  </si>
  <si>
    <t>15-Slk</t>
  </si>
  <si>
    <t>19.01.11 c (*)</t>
  </si>
  <si>
    <t>105570509Axx</t>
  </si>
  <si>
    <t>* Euralcode Van Casteren 17.05.04 c*</t>
  </si>
  <si>
    <t>Puin</t>
  </si>
  <si>
    <t>16-P</t>
  </si>
  <si>
    <t>17.01.07 c</t>
  </si>
  <si>
    <t>C01 Breken</t>
  </si>
  <si>
    <t>105570141Axx</t>
  </si>
  <si>
    <t>RGK-slib</t>
  </si>
  <si>
    <t>17-Rkg</t>
  </si>
  <si>
    <t>20.03.06</t>
  </si>
  <si>
    <t>105165000365</t>
  </si>
  <si>
    <t>H</t>
  </si>
  <si>
    <t>Spoorballast</t>
  </si>
  <si>
    <t>18Spb</t>
  </si>
  <si>
    <t>17.05.08</t>
  </si>
  <si>
    <t>105570486Axx</t>
  </si>
  <si>
    <t>Veegvuil (van Casteren)</t>
  </si>
  <si>
    <t>19-Vv vC</t>
  </si>
  <si>
    <t>20.03.03</t>
  </si>
  <si>
    <t>105570108Axx</t>
  </si>
  <si>
    <t>19b</t>
  </si>
  <si>
    <t>Veegvuil (Helma)</t>
  </si>
  <si>
    <t>19b-Vv Hlm</t>
  </si>
  <si>
    <t>105165000366</t>
  </si>
  <si>
    <t>Zwerfvuil (zelflossend)</t>
  </si>
  <si>
    <t>20-Zv-zl</t>
  </si>
  <si>
    <t>10531.000.1592</t>
  </si>
  <si>
    <t>Heieinde 8 te tilburg</t>
  </si>
  <si>
    <t>Zwerfvuil (niet-zelflossend)</t>
  </si>
  <si>
    <t>21-Zv-nz</t>
  </si>
  <si>
    <t>108787600482 ???</t>
  </si>
  <si>
    <t>Metaal</t>
  </si>
  <si>
    <t>22-Met</t>
  </si>
  <si>
    <t>20.01.40</t>
  </si>
  <si>
    <t>10A5RXXS1300</t>
  </si>
  <si>
    <t>VR</t>
  </si>
  <si>
    <t>zie ook dossier 1526</t>
  </si>
  <si>
    <t>A-hout</t>
  </si>
  <si>
    <t>23-A-ht</t>
  </si>
  <si>
    <t>17 02 01 c</t>
  </si>
  <si>
    <t>uitgifte door acceptant</t>
  </si>
  <si>
    <t>ntb</t>
  </si>
  <si>
    <t>B-hout</t>
  </si>
  <si>
    <t>24-B-ht</t>
  </si>
  <si>
    <t>C-hout</t>
  </si>
  <si>
    <t>25-C-ht</t>
  </si>
  <si>
    <t xml:space="preserve">17 02 04 c </t>
  </si>
  <si>
    <t>Rubberen tegels</t>
  </si>
  <si>
    <t>26 Rt</t>
  </si>
  <si>
    <t>105310001591 ???</t>
  </si>
  <si>
    <t>PVC</t>
  </si>
  <si>
    <t>26-PVC</t>
  </si>
  <si>
    <t>20.01.39</t>
  </si>
  <si>
    <t>Nog op te vragen bij eindverwerker</t>
  </si>
  <si>
    <t>BIS</t>
  </si>
  <si>
    <t>Banden</t>
  </si>
  <si>
    <t>28-Banden</t>
  </si>
  <si>
    <t>16.01.03</t>
  </si>
  <si>
    <t>uitgifte door BAT</t>
  </si>
  <si>
    <t>BAT</t>
  </si>
  <si>
    <t>Minosstraat 38 te Tilburg (Van de Wijgert)</t>
  </si>
  <si>
    <t>Invulformulier begeleidingsbrieven tbv PIF &gt; af te voeren Bouw &amp; Reststoffen</t>
  </si>
  <si>
    <t>Straat en nummer primaire ontdoener:</t>
  </si>
  <si>
    <t>Postcode en woonplaats primaire ontdoener:</t>
  </si>
  <si>
    <t>VIHB nummer primaire ontdoener:</t>
  </si>
  <si>
    <t>Naam FACTUUR:</t>
  </si>
  <si>
    <t>Naam PRIMAIRE ONTDOENER:</t>
  </si>
  <si>
    <t>Naam ONTDOENER:</t>
  </si>
  <si>
    <t>Naam TRANSPORTEUR:</t>
  </si>
  <si>
    <t>Invullen door OPDRACHTNEMER</t>
  </si>
  <si>
    <t>Contactpersoon opdrachtnemer: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</si>
</sst>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9.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.5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14" fontId="2" fillId="5" borderId="1" xfId="0" applyNumberFormat="1" applyFont="1" applyFill="1" applyBorder="1" applyAlignment="1" applyProtection="1">
      <alignment horizontal="left" vertical="top" wrapText="1"/>
      <protection locked="0"/>
    </xf>
    <xf numFmtId="2" fontId="10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left" vertical="center" wrapText="1"/>
    </xf>
    <xf numFmtId="49" fontId="1" fillId="2" borderId="7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49" fontId="1" fillId="2" borderId="5" xfId="0" applyNumberFormat="1" applyFont="1" applyFill="1" applyBorder="1" applyAlignment="1" applyProtection="1">
      <alignment horizontal="left" vertical="center" wrapText="1"/>
    </xf>
    <xf numFmtId="49" fontId="1" fillId="2" borderId="8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0" fillId="5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top" wrapText="1"/>
    </xf>
    <xf numFmtId="49" fontId="2" fillId="3" borderId="2" xfId="0" applyNumberFormat="1" applyFont="1" applyFill="1" applyBorder="1" applyAlignment="1" applyProtection="1">
      <alignment horizontal="lef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</xf>
    <xf numFmtId="49" fontId="2" fillId="4" borderId="2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Border="1" applyAlignment="1" applyProtection="1">
      <alignment horizontal="left" vertical="top" wrapText="1"/>
    </xf>
    <xf numFmtId="49" fontId="2" fillId="6" borderId="2" xfId="0" applyNumberFormat="1" applyFont="1" applyFill="1" applyBorder="1" applyAlignment="1" applyProtection="1">
      <alignment horizontal="left" vertical="top" wrapText="1"/>
    </xf>
    <xf numFmtId="0" fontId="2" fillId="6" borderId="1" xfId="0" applyFont="1" applyFill="1" applyBorder="1" applyAlignment="1" applyProtection="1">
      <alignment horizontal="left" vertical="top" wrapText="1"/>
    </xf>
    <xf numFmtId="0" fontId="0" fillId="0" borderId="3" xfId="0" applyBorder="1" applyProtection="1"/>
    <xf numFmtId="49" fontId="2" fillId="0" borderId="9" xfId="0" applyNumberFormat="1" applyFont="1" applyBorder="1" applyAlignment="1" applyProtection="1">
      <alignment horizontal="left" vertical="top" wrapText="1"/>
    </xf>
    <xf numFmtId="0" fontId="8" fillId="6" borderId="10" xfId="0" applyFont="1" applyFill="1" applyBorder="1" applyAlignment="1" applyProtection="1">
      <alignment horizontal="left" vertical="top" wrapText="1"/>
    </xf>
    <xf numFmtId="0" fontId="8" fillId="0" borderId="10" xfId="0" applyFont="1" applyBorder="1" applyAlignment="1" applyProtection="1">
      <alignment horizontal="left" vertical="top" wrapText="1"/>
    </xf>
    <xf numFmtId="0" fontId="8" fillId="6" borderId="1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Protection="1"/>
    <xf numFmtId="0" fontId="0" fillId="0" borderId="4" xfId="0" applyBorder="1" applyProtection="1"/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Protection="1"/>
    <xf numFmtId="0" fontId="8" fillId="0" borderId="1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0" fontId="12" fillId="0" borderId="1" xfId="0" applyFont="1" applyBorder="1" applyProtection="1"/>
    <xf numFmtId="0" fontId="13" fillId="0" borderId="0" xfId="0" applyFont="1" applyProtection="1"/>
    <xf numFmtId="0" fontId="7" fillId="0" borderId="1" xfId="0" applyFont="1" applyBorder="1" applyAlignment="1" applyProtection="1">
      <alignment horizontal="center" vertical="center"/>
    </xf>
    <xf numFmtId="0" fontId="14" fillId="0" borderId="1" xfId="0" applyFont="1" applyBorder="1" applyProtection="1"/>
    <xf numFmtId="0" fontId="7" fillId="0" borderId="1" xfId="0" applyFont="1" applyBorder="1" applyProtection="1"/>
    <xf numFmtId="0" fontId="10" fillId="5" borderId="1" xfId="0" applyFont="1" applyFill="1" applyBorder="1" applyAlignment="1" applyProtection="1">
      <alignment horizontal="center" vertical="center"/>
    </xf>
    <xf numFmtId="1" fontId="7" fillId="0" borderId="1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1" fontId="15" fillId="0" borderId="1" xfId="0" applyNumberFormat="1" applyFont="1" applyBorder="1" applyAlignment="1" applyProtection="1">
      <alignment horizontal="right" vertical="center"/>
    </xf>
    <xf numFmtId="0" fontId="15" fillId="0" borderId="1" xfId="0" applyFont="1" applyBorder="1" applyProtection="1"/>
    <xf numFmtId="0" fontId="15" fillId="0" borderId="1" xfId="0" applyFont="1" applyBorder="1" applyAlignment="1" applyProtection="1">
      <alignment horizontal="left" vertical="top" wrapText="1"/>
    </xf>
    <xf numFmtId="0" fontId="16" fillId="5" borderId="1" xfId="0" applyFont="1" applyFill="1" applyBorder="1" applyProtection="1"/>
    <xf numFmtId="0" fontId="17" fillId="0" borderId="1" xfId="0" quotePrefix="1" applyFont="1" applyBorder="1" applyProtection="1"/>
    <xf numFmtId="17" fontId="13" fillId="0" borderId="1" xfId="0" quotePrefix="1" applyNumberFormat="1" applyFont="1" applyBorder="1" applyProtection="1"/>
    <xf numFmtId="0" fontId="15" fillId="0" borderId="1" xfId="0" applyFont="1" applyBorder="1" applyAlignment="1" applyProtection="1">
      <alignment horizontal="left"/>
    </xf>
    <xf numFmtId="0" fontId="18" fillId="5" borderId="1" xfId="0" quotePrefix="1" applyFont="1" applyFill="1" applyBorder="1" applyProtection="1"/>
    <xf numFmtId="0" fontId="14" fillId="0" borderId="1" xfId="0" applyFont="1" applyBorder="1" applyAlignment="1" applyProtection="1">
      <alignment horizontal="right"/>
    </xf>
    <xf numFmtId="1" fontId="7" fillId="0" borderId="1" xfId="0" applyNumberFormat="1" applyFont="1" applyBorder="1" applyAlignment="1" applyProtection="1">
      <alignment horizontal="left"/>
    </xf>
    <xf numFmtId="0" fontId="19" fillId="5" borderId="1" xfId="1" applyFont="1" applyFill="1" applyBorder="1" applyProtection="1"/>
    <xf numFmtId="3" fontId="17" fillId="0" borderId="1" xfId="0" quotePrefix="1" applyNumberFormat="1" applyFont="1" applyBorder="1" applyProtection="1"/>
    <xf numFmtId="49" fontId="2" fillId="5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2046971</xdr:colOff>
      <xdr:row>0</xdr:row>
      <xdr:rowOff>0</xdr:rowOff>
    </xdr:from>
    <xdr:to>
      <xdr:col>6</xdr:col>
      <xdr:colOff>11252</xdr:colOff>
      <xdr:row>2</xdr:row>
      <xdr:rowOff>2392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1324" y="0"/>
          <a:ext cx="2088046" cy="4024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anraakmetaalrecycling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P71"/>
  <sheetViews>
    <sheetView tabSelected="1" zoomScaleNormal="100" workbookViewId="0">
      <selection activeCell="D10" sqref="D10"/>
    </sheetView>
  </sheetViews>
  <sheetFormatPr defaultRowHeight="14.5" x14ac:dyDescent="0.35"/>
  <cols>
    <col min="1" max="1" width="3.26953125" style="7" bestFit="1" customWidth="1"/>
    <col min="2" max="2" width="4" style="7" bestFit="1" customWidth="1"/>
    <col min="3" max="3" width="67.453125" style="7" bestFit="1" customWidth="1"/>
    <col min="4" max="4" width="61.81640625" style="7" customWidth="1"/>
    <col min="5" max="6" width="0" style="7" hidden="1" customWidth="1"/>
    <col min="7" max="7" width="1.453125" style="7" bestFit="1" customWidth="1"/>
    <col min="8" max="8" width="43.54296875" style="7" hidden="1" customWidth="1"/>
    <col min="9" max="9" width="9.81640625" style="7" hidden="1" customWidth="1"/>
    <col min="10" max="10" width="10.54296875" style="7" hidden="1" customWidth="1"/>
    <col min="11" max="11" width="21.1796875" style="7" hidden="1" customWidth="1"/>
    <col min="12" max="12" width="26.54296875" style="7" hidden="1" customWidth="1"/>
    <col min="13" max="13" width="8.1796875" style="7" hidden="1" customWidth="1"/>
    <col min="14" max="14" width="5.7265625" style="7" hidden="1" customWidth="1"/>
    <col min="15" max="15" width="33.453125" style="7" hidden="1" customWidth="1"/>
    <col min="16" max="16" width="15.54296875" style="7" hidden="1" customWidth="1"/>
    <col min="17" max="16384" width="8.7265625" style="7"/>
  </cols>
  <sheetData>
    <row r="1" spans="3:4" ht="15" customHeight="1" x14ac:dyDescent="0.35">
      <c r="C1" s="5" t="s">
        <v>168</v>
      </c>
      <c r="D1" s="6"/>
    </row>
    <row r="2" spans="3:4" ht="16.5" customHeight="1" x14ac:dyDescent="0.35">
      <c r="C2" s="8"/>
      <c r="D2" s="9"/>
    </row>
    <row r="3" spans="3:4" ht="16.5" customHeight="1" x14ac:dyDescent="0.35">
      <c r="C3" s="10"/>
      <c r="D3" s="11"/>
    </row>
    <row r="4" spans="3:4" ht="16.5" customHeight="1" x14ac:dyDescent="0.35">
      <c r="C4" s="10"/>
      <c r="D4" s="12" t="s">
        <v>176</v>
      </c>
    </row>
    <row r="5" spans="3:4" ht="20.25" customHeight="1" x14ac:dyDescent="0.35">
      <c r="C5" s="13" t="s">
        <v>6</v>
      </c>
      <c r="D5" s="10"/>
    </row>
    <row r="6" spans="3:4" x14ac:dyDescent="0.35">
      <c r="C6" s="14" t="s">
        <v>4</v>
      </c>
      <c r="D6" s="15" t="s">
        <v>5</v>
      </c>
    </row>
    <row r="7" spans="3:4" x14ac:dyDescent="0.35">
      <c r="C7" s="16" t="s">
        <v>3</v>
      </c>
      <c r="D7" s="54"/>
    </row>
    <row r="8" spans="3:4" x14ac:dyDescent="0.35">
      <c r="C8" s="16" t="s">
        <v>177</v>
      </c>
      <c r="D8" s="54"/>
    </row>
    <row r="9" spans="3:4" x14ac:dyDescent="0.35">
      <c r="C9" s="16" t="s">
        <v>10</v>
      </c>
      <c r="D9" s="54"/>
    </row>
    <row r="10" spans="3:4" x14ac:dyDescent="0.35">
      <c r="C10" s="16" t="s">
        <v>2</v>
      </c>
      <c r="D10" s="54"/>
    </row>
    <row r="11" spans="3:4" x14ac:dyDescent="0.35">
      <c r="C11" s="16" t="s">
        <v>0</v>
      </c>
      <c r="D11" s="54"/>
    </row>
    <row r="12" spans="3:4" x14ac:dyDescent="0.35">
      <c r="C12" s="16" t="s">
        <v>1</v>
      </c>
      <c r="D12" s="54"/>
    </row>
    <row r="13" spans="3:4" x14ac:dyDescent="0.35">
      <c r="C13" s="16" t="s">
        <v>7</v>
      </c>
      <c r="D13" s="54"/>
    </row>
    <row r="14" spans="3:4" x14ac:dyDescent="0.35">
      <c r="C14" s="16" t="s">
        <v>8</v>
      </c>
      <c r="D14" s="54"/>
    </row>
    <row r="15" spans="3:4" x14ac:dyDescent="0.35">
      <c r="C15" s="16" t="s">
        <v>9</v>
      </c>
      <c r="D15" s="54"/>
    </row>
    <row r="16" spans="3:4" x14ac:dyDescent="0.35">
      <c r="C16" s="17"/>
      <c r="D16" s="10"/>
    </row>
    <row r="17" spans="2:4" x14ac:dyDescent="0.35">
      <c r="C17" s="14" t="s">
        <v>11</v>
      </c>
      <c r="D17" s="15"/>
    </row>
    <row r="18" spans="2:4" x14ac:dyDescent="0.35">
      <c r="C18" s="18" t="s">
        <v>173</v>
      </c>
      <c r="D18" s="19" t="s">
        <v>15</v>
      </c>
    </row>
    <row r="19" spans="2:4" x14ac:dyDescent="0.35">
      <c r="C19" s="17" t="s">
        <v>169</v>
      </c>
      <c r="D19" s="19" t="s">
        <v>12</v>
      </c>
    </row>
    <row r="20" spans="2:4" x14ac:dyDescent="0.35">
      <c r="C20" s="17" t="s">
        <v>170</v>
      </c>
      <c r="D20" s="19" t="s">
        <v>13</v>
      </c>
    </row>
    <row r="21" spans="2:4" x14ac:dyDescent="0.35">
      <c r="C21" s="17" t="s">
        <v>171</v>
      </c>
      <c r="D21" s="19" t="s">
        <v>14</v>
      </c>
    </row>
    <row r="22" spans="2:4" x14ac:dyDescent="0.35">
      <c r="C22" s="18" t="s">
        <v>172</v>
      </c>
      <c r="D22" s="2"/>
    </row>
    <row r="23" spans="2:4" x14ac:dyDescent="0.35">
      <c r="C23" s="17" t="s">
        <v>16</v>
      </c>
      <c r="D23" s="2"/>
    </row>
    <row r="24" spans="2:4" x14ac:dyDescent="0.35">
      <c r="B24" s="20"/>
      <c r="C24" s="17" t="s">
        <v>17</v>
      </c>
      <c r="D24" s="2"/>
    </row>
    <row r="25" spans="2:4" x14ac:dyDescent="0.35">
      <c r="B25" s="20"/>
      <c r="C25" s="18" t="s">
        <v>174</v>
      </c>
      <c r="D25" s="2"/>
    </row>
    <row r="26" spans="2:4" x14ac:dyDescent="0.35">
      <c r="B26" s="20"/>
      <c r="C26" s="17" t="s">
        <v>18</v>
      </c>
      <c r="D26" s="2"/>
    </row>
    <row r="27" spans="2:4" x14ac:dyDescent="0.35">
      <c r="B27" s="20"/>
      <c r="C27" s="17" t="s">
        <v>19</v>
      </c>
      <c r="D27" s="2"/>
    </row>
    <row r="28" spans="2:4" x14ac:dyDescent="0.35">
      <c r="B28" s="20"/>
      <c r="C28" s="21" t="s">
        <v>20</v>
      </c>
      <c r="D28" s="2"/>
    </row>
    <row r="29" spans="2:4" x14ac:dyDescent="0.35">
      <c r="B29" s="20"/>
      <c r="C29" s="22" t="s">
        <v>175</v>
      </c>
      <c r="D29" s="1"/>
    </row>
    <row r="30" spans="2:4" x14ac:dyDescent="0.35">
      <c r="B30" s="20"/>
      <c r="C30" s="23" t="s">
        <v>21</v>
      </c>
      <c r="D30" s="1"/>
    </row>
    <row r="31" spans="2:4" x14ac:dyDescent="0.35">
      <c r="B31" s="20"/>
      <c r="C31" s="23" t="s">
        <v>22</v>
      </c>
      <c r="D31" s="1"/>
    </row>
    <row r="32" spans="2:4" x14ac:dyDescent="0.35">
      <c r="B32" s="20"/>
      <c r="C32" s="23" t="s">
        <v>23</v>
      </c>
      <c r="D32" s="2"/>
    </row>
    <row r="33" spans="1:16" x14ac:dyDescent="0.35">
      <c r="B33" s="20"/>
      <c r="C33" s="23" t="s">
        <v>24</v>
      </c>
      <c r="D33" s="1"/>
    </row>
    <row r="34" spans="1:16" x14ac:dyDescent="0.35">
      <c r="B34" s="20"/>
      <c r="C34" s="23" t="s">
        <v>25</v>
      </c>
      <c r="D34" s="1"/>
    </row>
    <row r="35" spans="1:16" x14ac:dyDescent="0.35">
      <c r="B35" s="20"/>
      <c r="C35" s="24" t="s">
        <v>26</v>
      </c>
      <c r="D35" s="2"/>
    </row>
    <row r="36" spans="1:16" x14ac:dyDescent="0.35">
      <c r="B36" s="20"/>
      <c r="C36" s="25" t="s">
        <v>27</v>
      </c>
      <c r="D36" s="3"/>
    </row>
    <row r="37" spans="1:16" x14ac:dyDescent="0.35">
      <c r="C37" s="26" t="s">
        <v>28</v>
      </c>
      <c r="D37" s="3"/>
      <c r="E37" s="27"/>
    </row>
    <row r="39" spans="1:16" s="35" customFormat="1" ht="13" x14ac:dyDescent="0.3">
      <c r="A39" s="28" t="s">
        <v>29</v>
      </c>
      <c r="B39" s="29" t="s">
        <v>30</v>
      </c>
      <c r="C39" s="29" t="s">
        <v>31</v>
      </c>
      <c r="D39" s="30" t="s">
        <v>32</v>
      </c>
      <c r="E39" s="30" t="s">
        <v>33</v>
      </c>
      <c r="F39" s="30" t="s">
        <v>34</v>
      </c>
      <c r="G39" s="31"/>
      <c r="H39" s="32"/>
      <c r="I39" s="32" t="s">
        <v>35</v>
      </c>
      <c r="J39" s="32" t="s">
        <v>36</v>
      </c>
      <c r="K39" s="32" t="s">
        <v>37</v>
      </c>
      <c r="L39" s="33" t="s">
        <v>38</v>
      </c>
      <c r="M39" s="32" t="s">
        <v>39</v>
      </c>
      <c r="N39" s="32" t="s">
        <v>40</v>
      </c>
      <c r="O39" s="34"/>
    </row>
    <row r="40" spans="1:16" s="35" customFormat="1" ht="13" x14ac:dyDescent="0.3">
      <c r="A40" s="36" t="str">
        <f t="shared" ref="A40:A71" si="0">IF(D40=0," ","x")</f>
        <v xml:space="preserve"> </v>
      </c>
      <c r="B40" s="37">
        <v>1</v>
      </c>
      <c r="C40" s="38" t="s">
        <v>41</v>
      </c>
      <c r="D40" s="4">
        <v>0</v>
      </c>
      <c r="E40" s="39">
        <v>24</v>
      </c>
      <c r="F40" s="40">
        <f t="shared" ref="F40:F71" si="1">+D40/E40</f>
        <v>0</v>
      </c>
      <c r="G40" s="41" t="str">
        <f t="shared" ref="G40:G71" si="2">A40</f>
        <v xml:space="preserve"> </v>
      </c>
      <c r="H40" s="42" t="str">
        <f>+C40</f>
        <v>Asfalt niet-teerhoudend (freesmateriaal)</v>
      </c>
      <c r="I40" s="43" t="s">
        <v>42</v>
      </c>
      <c r="J40" s="43" t="s">
        <v>43</v>
      </c>
      <c r="K40" s="44" t="s">
        <v>44</v>
      </c>
      <c r="L40" s="45" t="s">
        <v>45</v>
      </c>
      <c r="M40" s="45" t="s">
        <v>46</v>
      </c>
      <c r="N40" s="43" t="s">
        <v>47</v>
      </c>
      <c r="O40" s="34"/>
    </row>
    <row r="41" spans="1:16" s="35" customFormat="1" ht="13" x14ac:dyDescent="0.3">
      <c r="A41" s="36" t="str">
        <f t="shared" si="0"/>
        <v xml:space="preserve"> </v>
      </c>
      <c r="B41" s="37">
        <v>2</v>
      </c>
      <c r="C41" s="38" t="s">
        <v>48</v>
      </c>
      <c r="D41" s="4">
        <v>0</v>
      </c>
      <c r="E41" s="39">
        <v>24</v>
      </c>
      <c r="F41" s="40">
        <f t="shared" si="1"/>
        <v>0</v>
      </c>
      <c r="G41" s="41" t="str">
        <f t="shared" si="2"/>
        <v xml:space="preserve"> </v>
      </c>
      <c r="H41" s="42" t="str">
        <f t="shared" ref="H41:H62" si="3">+C41</f>
        <v>Asfalt niet-teerhoudend (schollen)</v>
      </c>
      <c r="I41" s="43" t="s">
        <v>49</v>
      </c>
      <c r="J41" s="43" t="s">
        <v>43</v>
      </c>
      <c r="K41" s="44" t="s">
        <v>44</v>
      </c>
      <c r="L41" s="45" t="s">
        <v>50</v>
      </c>
      <c r="M41" s="45" t="s">
        <v>46</v>
      </c>
      <c r="N41" s="43" t="s">
        <v>47</v>
      </c>
      <c r="O41" s="34"/>
    </row>
    <row r="42" spans="1:16" s="35" customFormat="1" ht="13" x14ac:dyDescent="0.3">
      <c r="A42" s="36" t="str">
        <f t="shared" si="0"/>
        <v xml:space="preserve"> </v>
      </c>
      <c r="B42" s="37">
        <v>3</v>
      </c>
      <c r="C42" s="38" t="s">
        <v>51</v>
      </c>
      <c r="D42" s="4">
        <v>0</v>
      </c>
      <c r="E42" s="39">
        <v>24</v>
      </c>
      <c r="F42" s="40">
        <f t="shared" si="1"/>
        <v>0</v>
      </c>
      <c r="G42" s="41" t="str">
        <f t="shared" si="2"/>
        <v xml:space="preserve"> </v>
      </c>
      <c r="H42" s="42" t="str">
        <f t="shared" si="3"/>
        <v>Asfalt teerhoudend</v>
      </c>
      <c r="I42" s="43" t="s">
        <v>52</v>
      </c>
      <c r="J42" s="43" t="s">
        <v>53</v>
      </c>
      <c r="K42" s="44" t="s">
        <v>44</v>
      </c>
      <c r="L42" s="45" t="s">
        <v>54</v>
      </c>
      <c r="M42" s="45" t="s">
        <v>46</v>
      </c>
      <c r="N42" s="43" t="s">
        <v>47</v>
      </c>
      <c r="O42" s="34"/>
    </row>
    <row r="43" spans="1:16" s="35" customFormat="1" ht="13" x14ac:dyDescent="0.3">
      <c r="A43" s="36" t="str">
        <f t="shared" si="0"/>
        <v xml:space="preserve"> </v>
      </c>
      <c r="B43" s="37">
        <v>4</v>
      </c>
      <c r="C43" s="38" t="s">
        <v>55</v>
      </c>
      <c r="D43" s="4">
        <v>0</v>
      </c>
      <c r="E43" s="39">
        <v>10</v>
      </c>
      <c r="F43" s="40">
        <f t="shared" si="1"/>
        <v>0</v>
      </c>
      <c r="G43" s="41" t="str">
        <f t="shared" si="2"/>
        <v xml:space="preserve"> </v>
      </c>
      <c r="H43" s="42" t="str">
        <f t="shared" si="3"/>
        <v>Baggerspecie</v>
      </c>
      <c r="I43" s="43" t="s">
        <v>56</v>
      </c>
      <c r="J43" s="43" t="s">
        <v>57</v>
      </c>
      <c r="K43" s="44" t="s">
        <v>44</v>
      </c>
      <c r="L43" s="45" t="s">
        <v>38</v>
      </c>
      <c r="M43" s="45" t="s">
        <v>46</v>
      </c>
      <c r="N43" s="43" t="s">
        <v>58</v>
      </c>
      <c r="O43" s="34"/>
    </row>
    <row r="44" spans="1:16" s="35" customFormat="1" ht="13" x14ac:dyDescent="0.3">
      <c r="A44" s="36" t="str">
        <f t="shared" si="0"/>
        <v xml:space="preserve"> </v>
      </c>
      <c r="B44" s="37">
        <v>5</v>
      </c>
      <c r="C44" s="38" t="s">
        <v>59</v>
      </c>
      <c r="D44" s="4">
        <v>0</v>
      </c>
      <c r="E44" s="39">
        <v>10</v>
      </c>
      <c r="F44" s="40">
        <f t="shared" si="1"/>
        <v>0</v>
      </c>
      <c r="G44" s="41" t="str">
        <f t="shared" si="2"/>
        <v xml:space="preserve"> </v>
      </c>
      <c r="H44" s="42" t="str">
        <f t="shared" si="3"/>
        <v>Bouw- &amp; sloopafval (gesorteerd)</v>
      </c>
      <c r="I44" s="43" t="s">
        <v>60</v>
      </c>
      <c r="J44" s="43" t="s">
        <v>61</v>
      </c>
      <c r="K44" s="44" t="s">
        <v>44</v>
      </c>
      <c r="L44" s="46" t="s">
        <v>62</v>
      </c>
      <c r="M44" s="45" t="s">
        <v>46</v>
      </c>
      <c r="N44" s="43" t="s">
        <v>63</v>
      </c>
      <c r="O44" s="34"/>
    </row>
    <row r="45" spans="1:16" s="35" customFormat="1" ht="13" x14ac:dyDescent="0.3">
      <c r="A45" s="36" t="str">
        <f t="shared" si="0"/>
        <v xml:space="preserve"> </v>
      </c>
      <c r="B45" s="37">
        <v>6</v>
      </c>
      <c r="C45" s="38" t="s">
        <v>64</v>
      </c>
      <c r="D45" s="4">
        <v>0</v>
      </c>
      <c r="E45" s="39">
        <v>24</v>
      </c>
      <c r="F45" s="40">
        <f t="shared" si="1"/>
        <v>0</v>
      </c>
      <c r="G45" s="41" t="str">
        <f t="shared" si="2"/>
        <v xml:space="preserve"> </v>
      </c>
      <c r="H45" s="42" t="str">
        <f t="shared" si="3"/>
        <v>Bouw- &amp; sloopafval (ongesorteerd)</v>
      </c>
      <c r="I45" s="43" t="s">
        <v>65</v>
      </c>
      <c r="J45" s="43" t="s">
        <v>61</v>
      </c>
      <c r="K45" s="44" t="s">
        <v>44</v>
      </c>
      <c r="L45" s="46" t="s">
        <v>66</v>
      </c>
      <c r="M45" s="45" t="s">
        <v>46</v>
      </c>
      <c r="N45" s="43" t="s">
        <v>63</v>
      </c>
      <c r="O45" s="34"/>
      <c r="P45" s="47" t="s">
        <v>67</v>
      </c>
    </row>
    <row r="46" spans="1:16" s="35" customFormat="1" ht="13" x14ac:dyDescent="0.3">
      <c r="A46" s="36" t="str">
        <f t="shared" si="0"/>
        <v xml:space="preserve"> </v>
      </c>
      <c r="B46" s="37">
        <v>7</v>
      </c>
      <c r="C46" s="38" t="s">
        <v>68</v>
      </c>
      <c r="D46" s="4">
        <v>0</v>
      </c>
      <c r="E46" s="39">
        <v>24</v>
      </c>
      <c r="F46" s="40">
        <f t="shared" si="1"/>
        <v>0</v>
      </c>
      <c r="G46" s="41" t="str">
        <f t="shared" si="2"/>
        <v xml:space="preserve"> </v>
      </c>
      <c r="H46" s="42" t="str">
        <f t="shared" si="3"/>
        <v>Gemengd stedelijk afval</v>
      </c>
      <c r="I46" s="43" t="s">
        <v>69</v>
      </c>
      <c r="J46" s="43" t="s">
        <v>70</v>
      </c>
      <c r="K46" s="44" t="s">
        <v>44</v>
      </c>
      <c r="L46" s="45" t="s">
        <v>38</v>
      </c>
      <c r="M46" s="45" t="s">
        <v>46</v>
      </c>
      <c r="N46" s="43" t="s">
        <v>58</v>
      </c>
      <c r="O46" s="34"/>
    </row>
    <row r="47" spans="1:16" s="35" customFormat="1" ht="13" x14ac:dyDescent="0.3">
      <c r="A47" s="36" t="str">
        <f t="shared" si="0"/>
        <v xml:space="preserve"> </v>
      </c>
      <c r="B47" s="37">
        <v>8</v>
      </c>
      <c r="C47" s="38" t="s">
        <v>71</v>
      </c>
      <c r="D47" s="4">
        <v>0</v>
      </c>
      <c r="E47" s="39">
        <v>10</v>
      </c>
      <c r="F47" s="40">
        <f t="shared" si="1"/>
        <v>0</v>
      </c>
      <c r="G47" s="41" t="str">
        <f t="shared" si="2"/>
        <v xml:space="preserve"> </v>
      </c>
      <c r="H47" s="42" t="str">
        <f t="shared" si="3"/>
        <v>Groen (houtachtig groenafval: snoeihout e.d.)</v>
      </c>
      <c r="I47" s="43" t="s">
        <v>72</v>
      </c>
      <c r="J47" s="43" t="s">
        <v>73</v>
      </c>
      <c r="K47" s="48" t="s">
        <v>74</v>
      </c>
      <c r="L47" s="49" t="s">
        <v>75</v>
      </c>
      <c r="M47" s="45" t="s">
        <v>46</v>
      </c>
      <c r="N47" s="43" t="s">
        <v>76</v>
      </c>
      <c r="O47" s="34"/>
    </row>
    <row r="48" spans="1:16" s="35" customFormat="1" ht="13" x14ac:dyDescent="0.3">
      <c r="A48" s="36" t="str">
        <f t="shared" si="0"/>
        <v xml:space="preserve"> </v>
      </c>
      <c r="B48" s="50" t="s">
        <v>77</v>
      </c>
      <c r="C48" s="38" t="s">
        <v>78</v>
      </c>
      <c r="D48" s="4">
        <v>0</v>
      </c>
      <c r="E48" s="39">
        <v>10</v>
      </c>
      <c r="F48" s="40">
        <f t="shared" si="1"/>
        <v>0</v>
      </c>
      <c r="G48" s="41" t="str">
        <f t="shared" si="2"/>
        <v xml:space="preserve"> </v>
      </c>
      <c r="H48" s="42" t="str">
        <f t="shared" si="3"/>
        <v>Groen (houtachtig groenafval, locatie Gilze)</v>
      </c>
      <c r="I48" s="43" t="s">
        <v>79</v>
      </c>
      <c r="J48" s="43" t="str">
        <f>+J47</f>
        <v xml:space="preserve">20.02.01 </v>
      </c>
      <c r="K48" s="43" t="str">
        <f>+K47</f>
        <v>C02 Schredderen/knippen</v>
      </c>
      <c r="L48" s="49" t="s">
        <v>80</v>
      </c>
      <c r="M48" s="45" t="s">
        <v>46</v>
      </c>
      <c r="N48" s="43" t="s">
        <v>76</v>
      </c>
      <c r="O48" s="34"/>
    </row>
    <row r="49" spans="1:16" s="35" customFormat="1" ht="13" x14ac:dyDescent="0.3">
      <c r="A49" s="36" t="str">
        <f t="shared" si="0"/>
        <v xml:space="preserve"> </v>
      </c>
      <c r="B49" s="50">
        <v>9</v>
      </c>
      <c r="C49" s="38" t="s">
        <v>81</v>
      </c>
      <c r="D49" s="4">
        <v>0</v>
      </c>
      <c r="E49" s="39">
        <v>10</v>
      </c>
      <c r="F49" s="40">
        <f t="shared" si="1"/>
        <v>0</v>
      </c>
      <c r="G49" s="41" t="str">
        <f t="shared" si="2"/>
        <v xml:space="preserve"> </v>
      </c>
      <c r="H49" s="42" t="str">
        <f t="shared" si="3"/>
        <v>Groen (overig groenafval: blad, maaisel, schoffelvuil)</v>
      </c>
      <c r="I49" s="43" t="s">
        <v>82</v>
      </c>
      <c r="J49" s="43" t="s">
        <v>73</v>
      </c>
      <c r="K49" s="48" t="s">
        <v>83</v>
      </c>
      <c r="L49" s="49" t="s">
        <v>75</v>
      </c>
      <c r="M49" s="45" t="s">
        <v>46</v>
      </c>
      <c r="N49" s="43" t="s">
        <v>76</v>
      </c>
      <c r="O49" s="34"/>
    </row>
    <row r="50" spans="1:16" s="35" customFormat="1" ht="13" x14ac:dyDescent="0.3">
      <c r="A50" s="36" t="str">
        <f t="shared" si="0"/>
        <v xml:space="preserve"> </v>
      </c>
      <c r="B50" s="50" t="s">
        <v>84</v>
      </c>
      <c r="C50" s="38" t="s">
        <v>85</v>
      </c>
      <c r="D50" s="4">
        <v>0</v>
      </c>
      <c r="E50" s="39">
        <v>10</v>
      </c>
      <c r="F50" s="40">
        <f t="shared" si="1"/>
        <v>0</v>
      </c>
      <c r="G50" s="41" t="str">
        <f t="shared" si="2"/>
        <v xml:space="preserve"> </v>
      </c>
      <c r="H50" s="42" t="str">
        <f t="shared" si="3"/>
        <v>Groen (overig groenafval, locatie Gilze)</v>
      </c>
      <c r="I50" s="43" t="s">
        <v>86</v>
      </c>
      <c r="J50" s="43" t="str">
        <f>+J49</f>
        <v xml:space="preserve">20.02.01 </v>
      </c>
      <c r="K50" s="43" t="str">
        <f>+K49</f>
        <v>E03 Composteren, aeroob</v>
      </c>
      <c r="L50" s="49" t="s">
        <v>80</v>
      </c>
      <c r="M50" s="45" t="s">
        <v>46</v>
      </c>
      <c r="N50" s="43" t="s">
        <v>76</v>
      </c>
      <c r="O50" s="34"/>
    </row>
    <row r="51" spans="1:16" s="35" customFormat="1" ht="13" x14ac:dyDescent="0.3">
      <c r="A51" s="36" t="str">
        <f t="shared" si="0"/>
        <v xml:space="preserve"> </v>
      </c>
      <c r="B51" s="37">
        <v>10</v>
      </c>
      <c r="C51" s="38" t="s">
        <v>87</v>
      </c>
      <c r="D51" s="4">
        <v>0</v>
      </c>
      <c r="E51" s="39">
        <v>24</v>
      </c>
      <c r="F51" s="40">
        <f t="shared" si="1"/>
        <v>0</v>
      </c>
      <c r="G51" s="41" t="str">
        <f t="shared" si="2"/>
        <v xml:space="preserve"> </v>
      </c>
      <c r="H51" s="42" t="str">
        <f t="shared" si="3"/>
        <v>Grofvuil</v>
      </c>
      <c r="I51" s="43" t="s">
        <v>88</v>
      </c>
      <c r="J51" s="43" t="s">
        <v>89</v>
      </c>
      <c r="K51" s="44" t="s">
        <v>44</v>
      </c>
      <c r="L51" s="45" t="s">
        <v>38</v>
      </c>
      <c r="M51" s="45" t="s">
        <v>46</v>
      </c>
      <c r="N51" s="43" t="s">
        <v>58</v>
      </c>
      <c r="O51" s="34"/>
    </row>
    <row r="52" spans="1:16" s="35" customFormat="1" ht="13" x14ac:dyDescent="0.3">
      <c r="A52" s="36" t="str">
        <f t="shared" si="0"/>
        <v xml:space="preserve"> </v>
      </c>
      <c r="B52" s="37">
        <v>11</v>
      </c>
      <c r="C52" s="38" t="s">
        <v>90</v>
      </c>
      <c r="D52" s="4">
        <v>0</v>
      </c>
      <c r="E52" s="39">
        <v>24</v>
      </c>
      <c r="F52" s="40">
        <f t="shared" si="1"/>
        <v>0</v>
      </c>
      <c r="G52" s="41" t="str">
        <f t="shared" si="2"/>
        <v xml:space="preserve"> </v>
      </c>
      <c r="H52" s="42" t="str">
        <f t="shared" si="3"/>
        <v>Grond klasse Landbouw/Natuur (AW)</v>
      </c>
      <c r="I52" s="43" t="s">
        <v>91</v>
      </c>
      <c r="J52" s="43" t="s">
        <v>92</v>
      </c>
      <c r="K52" s="44" t="s">
        <v>44</v>
      </c>
      <c r="L52" s="45" t="s">
        <v>93</v>
      </c>
      <c r="M52" s="45" t="s">
        <v>46</v>
      </c>
      <c r="N52" s="43" t="s">
        <v>47</v>
      </c>
      <c r="O52" s="34"/>
    </row>
    <row r="53" spans="1:16" s="35" customFormat="1" ht="13" x14ac:dyDescent="0.3">
      <c r="A53" s="36" t="str">
        <f t="shared" si="0"/>
        <v xml:space="preserve"> </v>
      </c>
      <c r="B53" s="37">
        <v>12</v>
      </c>
      <c r="C53" s="38" t="s">
        <v>94</v>
      </c>
      <c r="D53" s="4">
        <v>0</v>
      </c>
      <c r="E53" s="39">
        <v>24</v>
      </c>
      <c r="F53" s="40">
        <f t="shared" si="1"/>
        <v>0</v>
      </c>
      <c r="G53" s="41" t="str">
        <f t="shared" si="2"/>
        <v xml:space="preserve"> </v>
      </c>
      <c r="H53" s="42" t="str">
        <f t="shared" si="3"/>
        <v>Grond klasse Wonen</v>
      </c>
      <c r="I53" s="43" t="s">
        <v>95</v>
      </c>
      <c r="J53" s="43" t="s">
        <v>92</v>
      </c>
      <c r="K53" s="44" t="s">
        <v>44</v>
      </c>
      <c r="L53" s="45" t="s">
        <v>93</v>
      </c>
      <c r="M53" s="45" t="s">
        <v>46</v>
      </c>
      <c r="N53" s="43" t="s">
        <v>47</v>
      </c>
      <c r="O53" s="34"/>
    </row>
    <row r="54" spans="1:16" s="35" customFormat="1" ht="13" x14ac:dyDescent="0.3">
      <c r="A54" s="36" t="str">
        <f t="shared" si="0"/>
        <v xml:space="preserve"> </v>
      </c>
      <c r="B54" s="37">
        <v>13</v>
      </c>
      <c r="C54" s="38" t="s">
        <v>96</v>
      </c>
      <c r="D54" s="4">
        <v>0</v>
      </c>
      <c r="E54" s="39">
        <v>24</v>
      </c>
      <c r="F54" s="40">
        <f t="shared" si="1"/>
        <v>0</v>
      </c>
      <c r="G54" s="41" t="str">
        <f t="shared" si="2"/>
        <v xml:space="preserve"> </v>
      </c>
      <c r="H54" s="42" t="str">
        <f t="shared" si="3"/>
        <v>Grond klasse Industrie</v>
      </c>
      <c r="I54" s="43" t="s">
        <v>97</v>
      </c>
      <c r="J54" s="43" t="s">
        <v>92</v>
      </c>
      <c r="K54" s="44" t="s">
        <v>44</v>
      </c>
      <c r="L54" s="45" t="s">
        <v>93</v>
      </c>
      <c r="M54" s="45" t="s">
        <v>46</v>
      </c>
      <c r="N54" s="43" t="s">
        <v>47</v>
      </c>
      <c r="O54" s="34"/>
    </row>
    <row r="55" spans="1:16" s="35" customFormat="1" ht="13" x14ac:dyDescent="0.3">
      <c r="A55" s="36" t="str">
        <f t="shared" si="0"/>
        <v xml:space="preserve"> </v>
      </c>
      <c r="B55" s="37" t="s">
        <v>98</v>
      </c>
      <c r="C55" s="38" t="s">
        <v>99</v>
      </c>
      <c r="D55" s="4">
        <v>0</v>
      </c>
      <c r="E55" s="39">
        <v>24</v>
      </c>
      <c r="F55" s="40">
        <f t="shared" si="1"/>
        <v>0</v>
      </c>
      <c r="G55" s="41" t="str">
        <f t="shared" si="2"/>
        <v xml:space="preserve"> </v>
      </c>
      <c r="H55" s="42" t="str">
        <f t="shared" si="3"/>
        <v>Grond Ongezoneerd</v>
      </c>
      <c r="I55" s="43" t="s">
        <v>100</v>
      </c>
      <c r="J55" s="43" t="s">
        <v>92</v>
      </c>
      <c r="K55" s="44" t="s">
        <v>44</v>
      </c>
      <c r="L55" s="45" t="s">
        <v>93</v>
      </c>
      <c r="M55" s="45" t="s">
        <v>46</v>
      </c>
      <c r="N55" s="43" t="s">
        <v>47</v>
      </c>
      <c r="O55" s="34"/>
    </row>
    <row r="56" spans="1:16" s="35" customFormat="1" ht="13" x14ac:dyDescent="0.3">
      <c r="A56" s="36" t="str">
        <f t="shared" si="0"/>
        <v xml:space="preserve"> </v>
      </c>
      <c r="B56" s="37">
        <v>14</v>
      </c>
      <c r="C56" s="38" t="s">
        <v>101</v>
      </c>
      <c r="D56" s="4">
        <v>0</v>
      </c>
      <c r="E56" s="39">
        <v>24</v>
      </c>
      <c r="F56" s="40">
        <f t="shared" si="1"/>
        <v>0</v>
      </c>
      <c r="G56" s="41" t="str">
        <f t="shared" si="2"/>
        <v xml:space="preserve"> </v>
      </c>
      <c r="H56" s="42" t="str">
        <f t="shared" si="3"/>
        <v>Grond Verontreinigd</v>
      </c>
      <c r="I56" s="43" t="s">
        <v>102</v>
      </c>
      <c r="J56" s="43" t="s">
        <v>103</v>
      </c>
      <c r="K56" s="44" t="s">
        <v>44</v>
      </c>
      <c r="L56" s="45" t="s">
        <v>103</v>
      </c>
      <c r="M56" s="45" t="s">
        <v>46</v>
      </c>
      <c r="N56" s="43" t="s">
        <v>58</v>
      </c>
      <c r="O56" s="34"/>
    </row>
    <row r="57" spans="1:16" s="35" customFormat="1" ht="13" x14ac:dyDescent="0.3">
      <c r="A57" s="36" t="str">
        <f t="shared" si="0"/>
        <v xml:space="preserve"> </v>
      </c>
      <c r="B57" s="37">
        <v>15</v>
      </c>
      <c r="C57" s="38" t="s">
        <v>104</v>
      </c>
      <c r="D57" s="4">
        <v>0</v>
      </c>
      <c r="E57" s="39">
        <v>24</v>
      </c>
      <c r="F57" s="40">
        <f t="shared" si="1"/>
        <v>0</v>
      </c>
      <c r="G57" s="41" t="str">
        <f t="shared" si="2"/>
        <v xml:space="preserve"> </v>
      </c>
      <c r="H57" s="42" t="str">
        <f t="shared" si="3"/>
        <v>Bodemas &amp; (hoogoven-)slakken</v>
      </c>
      <c r="I57" s="43" t="s">
        <v>105</v>
      </c>
      <c r="J57" s="43" t="s">
        <v>106</v>
      </c>
      <c r="K57" s="44" t="s">
        <v>44</v>
      </c>
      <c r="L57" s="45" t="s">
        <v>107</v>
      </c>
      <c r="M57" s="45" t="s">
        <v>46</v>
      </c>
      <c r="N57" s="43" t="s">
        <v>47</v>
      </c>
      <c r="O57" s="34" t="s">
        <v>108</v>
      </c>
    </row>
    <row r="58" spans="1:16" s="35" customFormat="1" ht="13" x14ac:dyDescent="0.3">
      <c r="A58" s="36" t="str">
        <f t="shared" si="0"/>
        <v xml:space="preserve"> </v>
      </c>
      <c r="B58" s="37">
        <v>16</v>
      </c>
      <c r="C58" s="38" t="s">
        <v>109</v>
      </c>
      <c r="D58" s="4">
        <v>0</v>
      </c>
      <c r="E58" s="39">
        <v>24</v>
      </c>
      <c r="F58" s="40">
        <f t="shared" si="1"/>
        <v>0</v>
      </c>
      <c r="G58" s="41" t="str">
        <f t="shared" si="2"/>
        <v xml:space="preserve"> </v>
      </c>
      <c r="H58" s="42" t="str">
        <f t="shared" si="3"/>
        <v>Puin</v>
      </c>
      <c r="I58" s="43" t="s">
        <v>110</v>
      </c>
      <c r="J58" s="43" t="s">
        <v>111</v>
      </c>
      <c r="K58" s="48" t="s">
        <v>112</v>
      </c>
      <c r="L58" s="45" t="s">
        <v>113</v>
      </c>
      <c r="M58" s="45" t="s">
        <v>46</v>
      </c>
      <c r="N58" s="43" t="s">
        <v>47</v>
      </c>
      <c r="O58" s="34"/>
    </row>
    <row r="59" spans="1:16" s="35" customFormat="1" ht="13" x14ac:dyDescent="0.3">
      <c r="A59" s="36" t="str">
        <f t="shared" si="0"/>
        <v xml:space="preserve"> </v>
      </c>
      <c r="B59" s="37">
        <v>17</v>
      </c>
      <c r="C59" s="38" t="s">
        <v>114</v>
      </c>
      <c r="D59" s="4">
        <v>0</v>
      </c>
      <c r="E59" s="39">
        <v>24</v>
      </c>
      <c r="F59" s="40">
        <f t="shared" si="1"/>
        <v>0</v>
      </c>
      <c r="G59" s="41" t="str">
        <f t="shared" si="2"/>
        <v xml:space="preserve"> </v>
      </c>
      <c r="H59" s="42" t="str">
        <f t="shared" si="3"/>
        <v>RGK-slib</v>
      </c>
      <c r="I59" s="43" t="s">
        <v>115</v>
      </c>
      <c r="J59" s="43" t="s">
        <v>116</v>
      </c>
      <c r="K59" s="44" t="s">
        <v>44</v>
      </c>
      <c r="L59" s="46" t="s">
        <v>117</v>
      </c>
      <c r="M59" s="45" t="s">
        <v>46</v>
      </c>
      <c r="N59" s="43" t="s">
        <v>118</v>
      </c>
      <c r="O59" s="34"/>
    </row>
    <row r="60" spans="1:16" s="35" customFormat="1" ht="13" x14ac:dyDescent="0.3">
      <c r="A60" s="36" t="str">
        <f t="shared" si="0"/>
        <v xml:space="preserve"> </v>
      </c>
      <c r="B60" s="37">
        <v>18</v>
      </c>
      <c r="C60" s="38" t="s">
        <v>119</v>
      </c>
      <c r="D60" s="4">
        <v>0</v>
      </c>
      <c r="E60" s="39">
        <v>24</v>
      </c>
      <c r="F60" s="40">
        <f t="shared" si="1"/>
        <v>0</v>
      </c>
      <c r="G60" s="41" t="str">
        <f t="shared" si="2"/>
        <v xml:space="preserve"> </v>
      </c>
      <c r="H60" s="42" t="str">
        <f t="shared" si="3"/>
        <v>Spoorballast</v>
      </c>
      <c r="I60" s="43" t="s">
        <v>120</v>
      </c>
      <c r="J60" s="43" t="s">
        <v>121</v>
      </c>
      <c r="K60" s="44" t="s">
        <v>44</v>
      </c>
      <c r="L60" s="45" t="s">
        <v>122</v>
      </c>
      <c r="M60" s="45" t="s">
        <v>46</v>
      </c>
      <c r="N60" s="43" t="s">
        <v>47</v>
      </c>
      <c r="O60" s="34"/>
    </row>
    <row r="61" spans="1:16" s="35" customFormat="1" ht="13" x14ac:dyDescent="0.3">
      <c r="A61" s="36" t="str">
        <f t="shared" si="0"/>
        <v xml:space="preserve"> </v>
      </c>
      <c r="B61" s="37">
        <v>19</v>
      </c>
      <c r="C61" s="38" t="s">
        <v>123</v>
      </c>
      <c r="D61" s="4">
        <v>0</v>
      </c>
      <c r="E61" s="39">
        <v>24</v>
      </c>
      <c r="F61" s="40">
        <f t="shared" si="1"/>
        <v>0</v>
      </c>
      <c r="G61" s="41" t="str">
        <f t="shared" si="2"/>
        <v xml:space="preserve"> </v>
      </c>
      <c r="H61" s="42" t="str">
        <f t="shared" si="3"/>
        <v>Veegvuil (van Casteren)</v>
      </c>
      <c r="I61" s="43" t="s">
        <v>124</v>
      </c>
      <c r="J61" s="43" t="s">
        <v>125</v>
      </c>
      <c r="K61" s="44" t="s">
        <v>44</v>
      </c>
      <c r="L61" s="45" t="s">
        <v>126</v>
      </c>
      <c r="M61" s="45" t="s">
        <v>46</v>
      </c>
      <c r="N61" s="43" t="s">
        <v>47</v>
      </c>
      <c r="O61" s="34"/>
    </row>
    <row r="62" spans="1:16" s="35" customFormat="1" ht="13" x14ac:dyDescent="0.3">
      <c r="A62" s="36" t="str">
        <f t="shared" si="0"/>
        <v xml:space="preserve"> </v>
      </c>
      <c r="B62" s="50" t="s">
        <v>127</v>
      </c>
      <c r="C62" s="38" t="s">
        <v>128</v>
      </c>
      <c r="D62" s="4">
        <v>0</v>
      </c>
      <c r="E62" s="39">
        <v>24</v>
      </c>
      <c r="F62" s="40">
        <f t="shared" si="1"/>
        <v>0</v>
      </c>
      <c r="G62" s="41" t="str">
        <f t="shared" si="2"/>
        <v xml:space="preserve"> </v>
      </c>
      <c r="H62" s="42" t="str">
        <f t="shared" si="3"/>
        <v>Veegvuil (Helma)</v>
      </c>
      <c r="I62" s="43" t="s">
        <v>129</v>
      </c>
      <c r="J62" s="43" t="s">
        <v>125</v>
      </c>
      <c r="K62" s="44" t="s">
        <v>44</v>
      </c>
      <c r="L62" s="46" t="s">
        <v>130</v>
      </c>
      <c r="M62" s="45" t="s">
        <v>46</v>
      </c>
      <c r="N62" s="43" t="s">
        <v>118</v>
      </c>
      <c r="O62" s="34"/>
    </row>
    <row r="63" spans="1:16" s="35" customFormat="1" ht="13" x14ac:dyDescent="0.3">
      <c r="A63" s="36" t="str">
        <f t="shared" si="0"/>
        <v xml:space="preserve"> </v>
      </c>
      <c r="B63" s="37">
        <v>20</v>
      </c>
      <c r="C63" s="51" t="s">
        <v>131</v>
      </c>
      <c r="D63" s="4">
        <v>0</v>
      </c>
      <c r="E63" s="39">
        <v>10</v>
      </c>
      <c r="F63" s="40">
        <f t="shared" si="1"/>
        <v>0</v>
      </c>
      <c r="G63" s="41" t="str">
        <f t="shared" si="2"/>
        <v xml:space="preserve"> </v>
      </c>
      <c r="H63" s="42" t="str">
        <f>+C63</f>
        <v>Zwerfvuil (zelflossend)</v>
      </c>
      <c r="I63" s="43" t="s">
        <v>132</v>
      </c>
      <c r="J63" s="43" t="s">
        <v>70</v>
      </c>
      <c r="K63" s="44" t="s">
        <v>44</v>
      </c>
      <c r="L63" s="46" t="s">
        <v>133</v>
      </c>
      <c r="M63" s="45" t="s">
        <v>46</v>
      </c>
      <c r="N63" s="43" t="s">
        <v>63</v>
      </c>
      <c r="O63" s="34" t="s">
        <v>134</v>
      </c>
      <c r="P63" s="47" t="s">
        <v>67</v>
      </c>
    </row>
    <row r="64" spans="1:16" s="35" customFormat="1" ht="13" x14ac:dyDescent="0.3">
      <c r="A64" s="36" t="str">
        <f t="shared" si="0"/>
        <v xml:space="preserve"> </v>
      </c>
      <c r="B64" s="37">
        <v>21</v>
      </c>
      <c r="C64" s="51" t="s">
        <v>135</v>
      </c>
      <c r="D64" s="4">
        <v>0</v>
      </c>
      <c r="E64" s="39">
        <v>10</v>
      </c>
      <c r="F64" s="40">
        <f t="shared" si="1"/>
        <v>0</v>
      </c>
      <c r="G64" s="41" t="str">
        <f t="shared" si="2"/>
        <v xml:space="preserve"> </v>
      </c>
      <c r="H64" s="42" t="str">
        <f>+C64</f>
        <v>Zwerfvuil (niet-zelflossend)</v>
      </c>
      <c r="I64" s="43" t="s">
        <v>136</v>
      </c>
      <c r="J64" s="43" t="s">
        <v>70</v>
      </c>
      <c r="K64" s="44" t="s">
        <v>44</v>
      </c>
      <c r="L64" s="46" t="s">
        <v>137</v>
      </c>
      <c r="M64" s="45" t="s">
        <v>46</v>
      </c>
      <c r="N64" s="43" t="s">
        <v>63</v>
      </c>
      <c r="O64" s="34" t="s">
        <v>167</v>
      </c>
      <c r="P64" s="47" t="s">
        <v>67</v>
      </c>
    </row>
    <row r="65" spans="1:16" s="35" customFormat="1" ht="13" x14ac:dyDescent="0.3">
      <c r="A65" s="36" t="str">
        <f t="shared" si="0"/>
        <v xml:space="preserve"> </v>
      </c>
      <c r="B65" s="37">
        <v>22</v>
      </c>
      <c r="C65" s="51" t="s">
        <v>138</v>
      </c>
      <c r="D65" s="4">
        <v>0</v>
      </c>
      <c r="E65" s="39">
        <v>10</v>
      </c>
      <c r="F65" s="40">
        <f t="shared" si="1"/>
        <v>0</v>
      </c>
      <c r="G65" s="41" t="str">
        <f t="shared" si="2"/>
        <v xml:space="preserve"> </v>
      </c>
      <c r="H65" s="42" t="str">
        <f t="shared" ref="H65:H68" si="4">+C65</f>
        <v>Metaal</v>
      </c>
      <c r="I65" s="43" t="s">
        <v>139</v>
      </c>
      <c r="J65" s="43" t="s">
        <v>140</v>
      </c>
      <c r="K65" s="44" t="s">
        <v>74</v>
      </c>
      <c r="L65" s="46" t="s">
        <v>141</v>
      </c>
      <c r="M65" s="45" t="s">
        <v>46</v>
      </c>
      <c r="N65" s="52" t="s">
        <v>142</v>
      </c>
      <c r="O65" s="34" t="s">
        <v>143</v>
      </c>
    </row>
    <row r="66" spans="1:16" s="35" customFormat="1" ht="13" x14ac:dyDescent="0.3">
      <c r="A66" s="36" t="str">
        <f t="shared" si="0"/>
        <v xml:space="preserve"> </v>
      </c>
      <c r="B66" s="37">
        <v>23</v>
      </c>
      <c r="C66" s="51" t="s">
        <v>144</v>
      </c>
      <c r="D66" s="4">
        <v>0</v>
      </c>
      <c r="E66" s="39">
        <v>10</v>
      </c>
      <c r="F66" s="40">
        <f t="shared" si="1"/>
        <v>0</v>
      </c>
      <c r="G66" s="41" t="str">
        <f t="shared" si="2"/>
        <v xml:space="preserve"> </v>
      </c>
      <c r="H66" s="42" t="str">
        <f t="shared" si="4"/>
        <v>A-hout</v>
      </c>
      <c r="I66" s="43" t="s">
        <v>145</v>
      </c>
      <c r="J66" s="43" t="s">
        <v>146</v>
      </c>
      <c r="K66" s="44" t="s">
        <v>44</v>
      </c>
      <c r="L66" s="46" t="s">
        <v>147</v>
      </c>
      <c r="M66" s="45" t="s">
        <v>46</v>
      </c>
      <c r="N66" s="43" t="s">
        <v>148</v>
      </c>
      <c r="O66" s="34"/>
    </row>
    <row r="67" spans="1:16" s="35" customFormat="1" ht="13" x14ac:dyDescent="0.3">
      <c r="A67" s="36" t="str">
        <f t="shared" si="0"/>
        <v xml:space="preserve"> </v>
      </c>
      <c r="B67" s="37">
        <v>24</v>
      </c>
      <c r="C67" s="51" t="s">
        <v>149</v>
      </c>
      <c r="D67" s="4">
        <v>0</v>
      </c>
      <c r="E67" s="39">
        <v>10</v>
      </c>
      <c r="F67" s="40">
        <f t="shared" si="1"/>
        <v>0</v>
      </c>
      <c r="G67" s="41" t="str">
        <f t="shared" si="2"/>
        <v xml:space="preserve"> </v>
      </c>
      <c r="H67" s="42" t="str">
        <f t="shared" si="4"/>
        <v>B-hout</v>
      </c>
      <c r="I67" s="43" t="s">
        <v>150</v>
      </c>
      <c r="J67" s="43" t="s">
        <v>146</v>
      </c>
      <c r="K67" s="44" t="s">
        <v>44</v>
      </c>
      <c r="L67" s="46" t="s">
        <v>147</v>
      </c>
      <c r="M67" s="45" t="s">
        <v>46</v>
      </c>
      <c r="N67" s="43" t="s">
        <v>148</v>
      </c>
      <c r="O67" s="34"/>
    </row>
    <row r="68" spans="1:16" s="35" customFormat="1" ht="13" x14ac:dyDescent="0.3">
      <c r="A68" s="36" t="str">
        <f t="shared" si="0"/>
        <v xml:space="preserve"> </v>
      </c>
      <c r="B68" s="37">
        <v>25</v>
      </c>
      <c r="C68" s="51" t="s">
        <v>151</v>
      </c>
      <c r="D68" s="4">
        <v>0</v>
      </c>
      <c r="E68" s="39">
        <v>10</v>
      </c>
      <c r="F68" s="40">
        <f t="shared" si="1"/>
        <v>0</v>
      </c>
      <c r="G68" s="41" t="str">
        <f t="shared" si="2"/>
        <v xml:space="preserve"> </v>
      </c>
      <c r="H68" s="42" t="str">
        <f t="shared" si="4"/>
        <v>C-hout</v>
      </c>
      <c r="I68" s="43" t="s">
        <v>152</v>
      </c>
      <c r="J68" s="43" t="s">
        <v>153</v>
      </c>
      <c r="K68" s="44" t="s">
        <v>44</v>
      </c>
      <c r="L68" s="46" t="s">
        <v>147</v>
      </c>
      <c r="M68" s="45" t="s">
        <v>46</v>
      </c>
      <c r="N68" s="43" t="s">
        <v>148</v>
      </c>
      <c r="O68" s="34"/>
      <c r="P68" s="47" t="s">
        <v>67</v>
      </c>
    </row>
    <row r="69" spans="1:16" s="35" customFormat="1" ht="13" x14ac:dyDescent="0.3">
      <c r="A69" s="36" t="str">
        <f t="shared" si="0"/>
        <v xml:space="preserve"> </v>
      </c>
      <c r="B69" s="37">
        <v>26</v>
      </c>
      <c r="C69" s="51" t="s">
        <v>154</v>
      </c>
      <c r="D69" s="4">
        <v>0</v>
      </c>
      <c r="E69" s="39">
        <v>5</v>
      </c>
      <c r="F69" s="40">
        <f t="shared" si="1"/>
        <v>0</v>
      </c>
      <c r="G69" s="41" t="str">
        <f t="shared" si="2"/>
        <v xml:space="preserve"> </v>
      </c>
      <c r="H69" s="42" t="str">
        <f>+C69</f>
        <v>Rubberen tegels</v>
      </c>
      <c r="I69" s="43" t="s">
        <v>155</v>
      </c>
      <c r="J69" s="43" t="s">
        <v>61</v>
      </c>
      <c r="K69" s="44" t="s">
        <v>44</v>
      </c>
      <c r="L69" s="46" t="s">
        <v>156</v>
      </c>
      <c r="M69" s="45" t="s">
        <v>46</v>
      </c>
      <c r="N69" s="43" t="s">
        <v>63</v>
      </c>
      <c r="O69" s="34" t="s">
        <v>134</v>
      </c>
      <c r="P69" s="47" t="s">
        <v>67</v>
      </c>
    </row>
    <row r="70" spans="1:16" s="35" customFormat="1" ht="13" x14ac:dyDescent="0.3">
      <c r="A70" s="36" t="str">
        <f t="shared" si="0"/>
        <v xml:space="preserve"> </v>
      </c>
      <c r="B70" s="37">
        <v>27</v>
      </c>
      <c r="C70" s="51" t="s">
        <v>157</v>
      </c>
      <c r="D70" s="4">
        <v>0</v>
      </c>
      <c r="E70" s="39">
        <v>5</v>
      </c>
      <c r="F70" s="40">
        <f t="shared" si="1"/>
        <v>0</v>
      </c>
      <c r="G70" s="41" t="str">
        <f t="shared" si="2"/>
        <v xml:space="preserve"> </v>
      </c>
      <c r="H70" s="42" t="str">
        <f t="shared" ref="H70:H71" si="5">+C70</f>
        <v>PVC</v>
      </c>
      <c r="I70" s="43" t="s">
        <v>158</v>
      </c>
      <c r="J70" s="43" t="s">
        <v>159</v>
      </c>
      <c r="K70" s="44" t="s">
        <v>44</v>
      </c>
      <c r="L70" s="53" t="s">
        <v>160</v>
      </c>
      <c r="M70" s="45" t="s">
        <v>46</v>
      </c>
      <c r="N70" s="43" t="s">
        <v>161</v>
      </c>
      <c r="O70" s="34"/>
    </row>
    <row r="71" spans="1:16" s="35" customFormat="1" ht="13" x14ac:dyDescent="0.3">
      <c r="A71" s="36" t="str">
        <f t="shared" si="0"/>
        <v xml:space="preserve"> </v>
      </c>
      <c r="B71" s="37">
        <v>28</v>
      </c>
      <c r="C71" s="51" t="s">
        <v>162</v>
      </c>
      <c r="D71" s="4">
        <v>0</v>
      </c>
      <c r="E71" s="39">
        <v>10</v>
      </c>
      <c r="F71" s="40">
        <f t="shared" si="1"/>
        <v>0</v>
      </c>
      <c r="G71" s="41" t="str">
        <f t="shared" si="2"/>
        <v xml:space="preserve"> </v>
      </c>
      <c r="H71" s="42" t="str">
        <f t="shared" si="5"/>
        <v>Banden</v>
      </c>
      <c r="I71" s="43" t="s">
        <v>163</v>
      </c>
      <c r="J71" s="43" t="s">
        <v>164</v>
      </c>
      <c r="K71" s="44" t="s">
        <v>44</v>
      </c>
      <c r="L71" s="46" t="s">
        <v>165</v>
      </c>
      <c r="M71" s="45" t="s">
        <v>46</v>
      </c>
      <c r="N71" s="43" t="s">
        <v>166</v>
      </c>
      <c r="O71" s="34"/>
    </row>
  </sheetData>
  <sheetProtection algorithmName="SHA-512" hashValue="8R2UBbvaZ3z2Bj974sLCUnc/TLLg93MUjg0mEAHSnndIMjsjrdmmTwPlGFOcwqKPeyT3oc0ZNNNzS8/W582kIQ==" saltValue="pMKeH+uJ3X/JYUMSPltqkA==" spinCount="100000" sheet="1" objects="1" scenarios="1"/>
  <mergeCells count="1">
    <mergeCell ref="C1:D2"/>
  </mergeCells>
  <hyperlinks>
    <hyperlink ref="N65" r:id="rId1" xr:uid="{A73B5CA0-F985-47C1-B31B-F696E117C613}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Hans Smid</cp:lastModifiedBy>
  <cp:lastPrinted>2020-07-09T12:27:30Z</cp:lastPrinted>
  <dcterms:created xsi:type="dcterms:W3CDTF">2020-07-09T06:22:19Z</dcterms:created>
  <dcterms:modified xsi:type="dcterms:W3CDTF">2021-04-01T10:06:18Z</dcterms:modified>
</cp:coreProperties>
</file>