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DienstF_Lesgeld\Europese Aanbesteding\202105_AV-middelen\60. Nota(s) van Inlichtingen\"/>
    </mc:Choice>
  </mc:AlternateContent>
  <bookViews>
    <workbookView xWindow="0" yWindow="0" windowWidth="20490" windowHeight="6900"/>
  </bookViews>
  <sheets>
    <sheet name="prijzenblad" sheetId="9"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9" l="1"/>
  <c r="B127" i="9" l="1"/>
  <c r="A127" i="9"/>
  <c r="E127" i="9" l="1"/>
  <c r="D107" i="9" l="1"/>
  <c r="E107" i="9" s="1"/>
  <c r="D96" i="9"/>
  <c r="E96" i="9" s="1"/>
  <c r="D70" i="9"/>
  <c r="E70" i="9" s="1"/>
  <c r="B114" i="9"/>
  <c r="D114" i="9" s="1"/>
  <c r="E114" i="9" s="1"/>
  <c r="B115" i="9"/>
  <c r="D115" i="9" s="1"/>
  <c r="E115" i="9" s="1"/>
  <c r="B116" i="9"/>
  <c r="D116" i="9" s="1"/>
  <c r="E116" i="9" s="1"/>
  <c r="B117" i="9"/>
  <c r="D117" i="9" s="1"/>
  <c r="E117" i="9" s="1"/>
  <c r="B118" i="9"/>
  <c r="D118" i="9" s="1"/>
  <c r="E118" i="9" s="1"/>
  <c r="B119" i="9"/>
  <c r="D119" i="9" s="1"/>
  <c r="E119" i="9" s="1"/>
  <c r="B120" i="9"/>
  <c r="D120" i="9" s="1"/>
  <c r="E120" i="9" s="1"/>
  <c r="B121" i="9"/>
  <c r="D121" i="9" s="1"/>
  <c r="E121" i="9" s="1"/>
  <c r="B122" i="9"/>
  <c r="D122" i="9" s="1"/>
  <c r="E122" i="9" s="1"/>
  <c r="B113" i="9"/>
  <c r="D113" i="9" s="1"/>
  <c r="E113" i="9" s="1"/>
  <c r="B101" i="9"/>
  <c r="D101" i="9" s="1"/>
  <c r="E101" i="9" s="1"/>
  <c r="B102" i="9"/>
  <c r="D102" i="9" s="1"/>
  <c r="E102" i="9" s="1"/>
  <c r="B103" i="9"/>
  <c r="D103" i="9" s="1"/>
  <c r="E103" i="9" s="1"/>
  <c r="B104" i="9"/>
  <c r="D104" i="9" s="1"/>
  <c r="E104" i="9" s="1"/>
  <c r="B105" i="9"/>
  <c r="D105" i="9" s="1"/>
  <c r="E105" i="9" s="1"/>
  <c r="B106" i="9"/>
  <c r="D106" i="9" s="1"/>
  <c r="E106" i="9" s="1"/>
  <c r="B107" i="9"/>
  <c r="B108" i="9"/>
  <c r="D108" i="9" s="1"/>
  <c r="E108" i="9" s="1"/>
  <c r="B109" i="9"/>
  <c r="D109" i="9" s="1"/>
  <c r="E109" i="9" s="1"/>
  <c r="B100" i="9"/>
  <c r="D100" i="9" s="1"/>
  <c r="E100" i="9" s="1"/>
  <c r="B88" i="9"/>
  <c r="D88" i="9" s="1"/>
  <c r="E88" i="9" s="1"/>
  <c r="B89" i="9"/>
  <c r="D89" i="9" s="1"/>
  <c r="E89" i="9" s="1"/>
  <c r="B90" i="9"/>
  <c r="D90" i="9" s="1"/>
  <c r="E90" i="9" s="1"/>
  <c r="B91" i="9"/>
  <c r="D91" i="9" s="1"/>
  <c r="E91" i="9" s="1"/>
  <c r="B92" i="9"/>
  <c r="D92" i="9" s="1"/>
  <c r="E92" i="9" s="1"/>
  <c r="B93" i="9"/>
  <c r="D93" i="9" s="1"/>
  <c r="E93" i="9" s="1"/>
  <c r="B94" i="9"/>
  <c r="D94" i="9" s="1"/>
  <c r="E94" i="9" s="1"/>
  <c r="B95" i="9"/>
  <c r="D95" i="9" s="1"/>
  <c r="E95" i="9" s="1"/>
  <c r="B96" i="9"/>
  <c r="B87" i="9"/>
  <c r="D87" i="9" s="1"/>
  <c r="E87" i="9" s="1"/>
  <c r="B75" i="9"/>
  <c r="D75" i="9" s="1"/>
  <c r="E75" i="9" s="1"/>
  <c r="B76" i="9"/>
  <c r="D76" i="9" s="1"/>
  <c r="E76" i="9" s="1"/>
  <c r="B77" i="9"/>
  <c r="D77" i="9" s="1"/>
  <c r="E77" i="9" s="1"/>
  <c r="B78" i="9"/>
  <c r="D78" i="9" s="1"/>
  <c r="E78" i="9" s="1"/>
  <c r="B79" i="9"/>
  <c r="D79" i="9" s="1"/>
  <c r="E79" i="9" s="1"/>
  <c r="B80" i="9"/>
  <c r="D80" i="9" s="1"/>
  <c r="E80" i="9" s="1"/>
  <c r="B81" i="9"/>
  <c r="D81" i="9" s="1"/>
  <c r="E81" i="9" s="1"/>
  <c r="B82" i="9"/>
  <c r="D82" i="9" s="1"/>
  <c r="E82" i="9" s="1"/>
  <c r="B83" i="9"/>
  <c r="D83" i="9" s="1"/>
  <c r="E83" i="9" s="1"/>
  <c r="B74" i="9"/>
  <c r="D74" i="9" s="1"/>
  <c r="E74" i="9" s="1"/>
  <c r="B62" i="9"/>
  <c r="D62" i="9" s="1"/>
  <c r="E62" i="9" s="1"/>
  <c r="B63" i="9"/>
  <c r="D63" i="9" s="1"/>
  <c r="E63" i="9" s="1"/>
  <c r="B64" i="9"/>
  <c r="D64" i="9" s="1"/>
  <c r="E64" i="9" s="1"/>
  <c r="B65" i="9"/>
  <c r="D65" i="9" s="1"/>
  <c r="E65" i="9" s="1"/>
  <c r="B66" i="9"/>
  <c r="D66" i="9" s="1"/>
  <c r="E66" i="9" s="1"/>
  <c r="B67" i="9"/>
  <c r="D67" i="9" s="1"/>
  <c r="E67" i="9" s="1"/>
  <c r="B68" i="9"/>
  <c r="D68" i="9" s="1"/>
  <c r="E68" i="9" s="1"/>
  <c r="B69" i="9"/>
  <c r="D69" i="9" s="1"/>
  <c r="E69" i="9" s="1"/>
  <c r="B70" i="9"/>
  <c r="B61" i="9"/>
  <c r="D61" i="9" s="1"/>
  <c r="E61" i="9" s="1"/>
  <c r="B49" i="9"/>
  <c r="D49" i="9" s="1"/>
  <c r="E49" i="9" s="1"/>
  <c r="B50" i="9"/>
  <c r="D50" i="9" s="1"/>
  <c r="E50" i="9" s="1"/>
  <c r="B51" i="9"/>
  <c r="D51" i="9" s="1"/>
  <c r="E51" i="9" s="1"/>
  <c r="B52" i="9"/>
  <c r="D52" i="9" s="1"/>
  <c r="E52" i="9" s="1"/>
  <c r="B53" i="9"/>
  <c r="D53" i="9" s="1"/>
  <c r="E53" i="9" s="1"/>
  <c r="B54" i="9"/>
  <c r="D54" i="9" s="1"/>
  <c r="E54" i="9" s="1"/>
  <c r="B55" i="9"/>
  <c r="D55" i="9" s="1"/>
  <c r="E55" i="9" s="1"/>
  <c r="B56" i="9"/>
  <c r="D56" i="9" s="1"/>
  <c r="E56" i="9" s="1"/>
  <c r="B57" i="9"/>
  <c r="D57" i="9" s="1"/>
  <c r="E57" i="9" s="1"/>
  <c r="B48" i="9"/>
  <c r="D48" i="9" s="1"/>
  <c r="E48" i="9" s="1"/>
  <c r="A88" i="9"/>
  <c r="A89" i="9"/>
  <c r="A90" i="9"/>
  <c r="A91" i="9"/>
  <c r="A92" i="9"/>
  <c r="A93" i="9"/>
  <c r="A94" i="9"/>
  <c r="A95" i="9"/>
  <c r="A96" i="9"/>
  <c r="A101" i="9"/>
  <c r="A102" i="9"/>
  <c r="A103" i="9"/>
  <c r="A104" i="9"/>
  <c r="A105" i="9"/>
  <c r="A106" i="9"/>
  <c r="A107" i="9"/>
  <c r="A108" i="9"/>
  <c r="A109" i="9"/>
  <c r="A114" i="9"/>
  <c r="A115" i="9"/>
  <c r="A116" i="9"/>
  <c r="A117" i="9"/>
  <c r="A118" i="9"/>
  <c r="A119" i="9"/>
  <c r="A120" i="9"/>
  <c r="A121" i="9"/>
  <c r="A122" i="9"/>
  <c r="A113" i="9"/>
  <c r="A100" i="9"/>
  <c r="A87" i="9"/>
  <c r="A75" i="9"/>
  <c r="A76" i="9"/>
  <c r="A77" i="9"/>
  <c r="A78" i="9"/>
  <c r="A79" i="9"/>
  <c r="A80" i="9"/>
  <c r="A81" i="9"/>
  <c r="A82" i="9"/>
  <c r="A83" i="9"/>
  <c r="A74" i="9"/>
  <c r="A62" i="9"/>
  <c r="A63" i="9"/>
  <c r="A64" i="9"/>
  <c r="A65" i="9"/>
  <c r="A66" i="9"/>
  <c r="A67" i="9"/>
  <c r="A68" i="9"/>
  <c r="A69" i="9"/>
  <c r="A70" i="9"/>
  <c r="A61" i="9"/>
  <c r="A49" i="9"/>
  <c r="A50" i="9"/>
  <c r="A51" i="9"/>
  <c r="A52" i="9"/>
  <c r="A53" i="9"/>
  <c r="A54" i="9"/>
  <c r="A55" i="9"/>
  <c r="A56" i="9"/>
  <c r="A57" i="9"/>
  <c r="A48" i="9"/>
  <c r="D40" i="9"/>
  <c r="E40" i="9" s="1"/>
  <c r="B36" i="9"/>
  <c r="D36" i="9" s="1"/>
  <c r="E36" i="9" s="1"/>
  <c r="B37" i="9"/>
  <c r="E37" i="9" s="1"/>
  <c r="B38" i="9"/>
  <c r="D38" i="9" s="1"/>
  <c r="E38" i="9" s="1"/>
  <c r="B39" i="9"/>
  <c r="D39" i="9" s="1"/>
  <c r="E39" i="9" s="1"/>
  <c r="B40" i="9"/>
  <c r="B41" i="9"/>
  <c r="D41" i="9" s="1"/>
  <c r="E41" i="9" s="1"/>
  <c r="B42" i="9"/>
  <c r="D42" i="9" s="1"/>
  <c r="E42" i="9" s="1"/>
  <c r="B43" i="9"/>
  <c r="D43" i="9" s="1"/>
  <c r="E43" i="9" s="1"/>
  <c r="B44" i="9"/>
  <c r="D44" i="9" s="1"/>
  <c r="E44" i="9" s="1"/>
  <c r="B35" i="9"/>
  <c r="D35" i="9" s="1"/>
  <c r="E35" i="9" s="1"/>
  <c r="A44" i="9"/>
  <c r="A43" i="9"/>
  <c r="A42" i="9"/>
  <c r="A41" i="9"/>
  <c r="A40" i="9"/>
  <c r="A39" i="9"/>
  <c r="A38" i="9"/>
  <c r="A37" i="9"/>
  <c r="A36" i="9"/>
  <c r="A35" i="9"/>
  <c r="E110" i="9" l="1"/>
  <c r="E58" i="9"/>
  <c r="E45" i="9"/>
  <c r="E84" i="9"/>
  <c r="E71" i="9"/>
  <c r="E97" i="9"/>
  <c r="E123" i="9"/>
  <c r="E129" i="9" l="1"/>
</calcChain>
</file>

<file path=xl/sharedStrings.xml><?xml version="1.0" encoding="utf-8"?>
<sst xmlns="http://schemas.openxmlformats.org/spreadsheetml/2006/main" count="76" uniqueCount="45">
  <si>
    <t>Programmeur</t>
  </si>
  <si>
    <t>Functie</t>
  </si>
  <si>
    <t>Projectleider</t>
  </si>
  <si>
    <t>Totaal</t>
  </si>
  <si>
    <t>Werkvoorbereider</t>
  </si>
  <si>
    <t>= invulveld</t>
  </si>
  <si>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</si>
  <si>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</si>
  <si>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</si>
  <si>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</si>
  <si>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</si>
  <si>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</si>
  <si>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</si>
  <si>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xml:space="preserve">1. Ruimte ReserveringsDisplay </t>
  </si>
  <si>
    <t>2. Infomonitor</t>
  </si>
  <si>
    <t>3. Combimonitor</t>
  </si>
  <si>
    <t>4a. LCD touch vast</t>
  </si>
  <si>
    <t>4b. LCD touch mobiel</t>
  </si>
  <si>
    <t>5b. Presentatiescherm mobiel</t>
  </si>
  <si>
    <t>5a. Presentatiescherm vast</t>
  </si>
  <si>
    <t xml:space="preserve">All-in uurtarief ex. btw </t>
  </si>
  <si>
    <t>All-in uurtarief ex. btw</t>
  </si>
  <si>
    <t>Aantal uur</t>
  </si>
  <si>
    <t>All-in uurtarieven per functie</t>
  </si>
  <si>
    <t xml:space="preserve">Systeem specialist </t>
  </si>
  <si>
    <t>Weging (120)</t>
  </si>
  <si>
    <t>Weging (160)</t>
  </si>
  <si>
    <t>Weging (24)</t>
  </si>
  <si>
    <t>Weging (112)</t>
  </si>
  <si>
    <t>Weging (445)</t>
  </si>
  <si>
    <t>Weging (612)</t>
  </si>
  <si>
    <t>Weging (139)</t>
  </si>
  <si>
    <t>FICTIEVE INSCHRIJFSOM</t>
  </si>
  <si>
    <t>Standaard diensten</t>
  </si>
  <si>
    <t>Incidentafhandeling en onderhoud</t>
  </si>
  <si>
    <t>Gewogen</t>
  </si>
  <si>
    <t>Aantal uur / weging</t>
  </si>
  <si>
    <t>Installatie monteur</t>
  </si>
  <si>
    <t>Service monteur (incidentafhandeling en onderhoud)</t>
  </si>
  <si>
    <t xml:space="preserve">- Alle op te geven prijzen zijn all-in prijzen, vermeld in euro's, exclusief btw. In de tarieven zijn belastingen, (sociale) premies, administratieve- en secretariaatskosten, overhead, winst, evenals alle overige kosten (zoals reiskosten, voorrijdkosten en parkeerkosten) die aan de uitvoering van opdrachten zijn verbonden, inbegrepen. </t>
  </si>
  <si>
    <t xml:space="preserve">- Vul de gele invulvelden in conform paragraaf 9.3 van het Aanbestedingsdocument. </t>
  </si>
  <si>
    <t xml:space="preserve">- In kolom E (regel 20 t/m 30) dient per functie het all-in uurtarief te worden ingevuld. Nog niet door opdrachtgever benoemde functies (die benodigd zijn voor de installatie van de in dit prijzenblad uitgevraagde Standaard diensten) kunnen worden toegevoegd in kolom A (regel 25 t/m 29). Hierbij dient uitgegaan te worden van Werkdagen. De afgegeven uurtarieven worden binnen de overeenkomst gehanteerd (ook voor maatwerk en incidentafhandeling en onderhoud). </t>
  </si>
  <si>
    <t>Bijlage C Prijzenblad aanbesteding Audiovisuele middelen</t>
  </si>
  <si>
    <t>…</t>
  </si>
  <si>
    <r>
      <t xml:space="preserve">- In kolom C dient per uitgevraagde Standaard dienst (vanaf regel 32 en verder) de volledige installatie te worden afgeprijsd, door het invullen van het aantal benodigde uren per functie. Hierbij dient te worden uitgegaan van een lege ruimte. </t>
    </r>
    <r>
      <rPr>
        <strike/>
        <sz val="10"/>
        <color theme="1"/>
        <rFont val="Arial"/>
        <family val="2"/>
      </rPr>
      <t xml:space="preserve">Het aantal uren mag worden afgerond op halve uren. </t>
    </r>
    <r>
      <rPr>
        <sz val="10"/>
        <color rgb="FFFF0000"/>
        <rFont val="Arial"/>
        <family val="2"/>
      </rPr>
      <t xml:space="preserve">Het aantal uren (de op te geven tijdsbesteding) is vrij in te vullen en hoeft niet afgerond te worden op hele of halve uren.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</si>
</sst>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1" x14ac:knownFonts="1">
    <font>
      <sz val="10"/>
      <color theme="1"/>
      <name val="Arial"/>
      <family val="2"/>
    </font>
    <font>
      <b/>
      <sz val="10"/>
      <color theme="1"/>
      <name val="Arial"/>
      <family val="2"/>
    </font>
    <font>
      <sz val="10"/>
      <color theme="1"/>
      <name val="Arial"/>
      <family val="2"/>
    </font>
    <font>
      <sz val="10"/>
      <color theme="0"/>
      <name val="Arial"/>
      <family val="2"/>
    </font>
    <font>
      <sz val="10"/>
      <color rgb="FFFF0000"/>
      <name val="Arial"/>
      <family val="2"/>
    </font>
    <font>
      <sz val="10"/>
      <name val="Arial"/>
      <family val="2"/>
    </font>
    <font>
      <b/>
      <sz val="12"/>
      <color theme="1"/>
      <name val="Arial"/>
      <family val="2"/>
    </font>
    <font>
      <b/>
      <sz val="10"/>
      <color theme="0"/>
      <name val="Arial"/>
      <family val="2"/>
    </font>
    <font>
      <b/>
      <sz val="14"/>
      <color theme="0"/>
      <name val="Arial"/>
      <family val="2"/>
    </font>
    <font>
      <sz val="10"/>
      <color rgb="FFFFFF00"/>
      <name val="Arial"/>
      <family val="2"/>
    </font>
    <font>
      <strike/>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1"/>
        <bgColor indexed="64"/>
      </patternFill>
    </fill>
    <fill>
      <patternFill patternType="solid">
        <fgColor theme="6" tint="0.59999389629810485"/>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96">
    <xf numFmtId="0" fontId="0" fillId="0" borderId="0" xfId="0"/>
    <xf numFmtId="0" fontId="0" fillId="0" borderId="0" xfId="0" applyNumberFormat="1" applyProtection="1"/>
    <xf numFmtId="0" fontId="0" fillId="3" borderId="2" xfId="0" applyNumberFormat="1" applyFill="1" applyBorder="1" applyProtection="1"/>
    <xf numFmtId="0" fontId="0" fillId="0" borderId="0" xfId="0" quotePrefix="1" applyNumberFormat="1" applyProtection="1"/>
    <xf numFmtId="0" fontId="0" fillId="0" borderId="0" xfId="0" applyNumberFormat="1" applyFill="1" applyBorder="1" applyProtection="1"/>
    <xf numFmtId="0" fontId="0" fillId="0" borderId="0" xfId="0" quotePrefix="1" applyNumberFormat="1" applyFill="1" applyProtection="1"/>
    <xf numFmtId="0" fontId="0" fillId="0" borderId="0" xfId="0" applyNumberFormat="1" applyFill="1" applyProtection="1"/>
    <xf numFmtId="0" fontId="7" fillId="5" borderId="0" xfId="0" applyNumberFormat="1" applyFont="1" applyFill="1" applyProtection="1"/>
    <xf numFmtId="0" fontId="3" fillId="5" borderId="0" xfId="0" applyNumberFormat="1" applyFont="1" applyFill="1" applyProtection="1"/>
    <xf numFmtId="0" fontId="0" fillId="0" borderId="2" xfId="0" applyNumberFormat="1" applyBorder="1" applyProtection="1"/>
    <xf numFmtId="0" fontId="4" fillId="0" borderId="0" xfId="0" applyNumberFormat="1" applyFont="1" applyProtection="1"/>
    <xf numFmtId="0" fontId="7" fillId="5" borderId="21" xfId="0" applyNumberFormat="1" applyFont="1" applyFill="1" applyBorder="1" applyProtection="1"/>
    <xf numFmtId="0" fontId="7" fillId="5" borderId="22" xfId="0" applyNumberFormat="1" applyFont="1" applyFill="1" applyBorder="1" applyProtection="1"/>
    <xf numFmtId="0" fontId="7" fillId="5" borderId="23" xfId="0" applyNumberFormat="1" applyFont="1" applyFill="1" applyBorder="1" applyProtection="1"/>
    <xf numFmtId="0" fontId="0" fillId="2" borderId="8" xfId="0" applyNumberFormat="1" applyFont="1" applyFill="1" applyBorder="1" applyAlignment="1" applyProtection="1">
      <alignment horizontal="left" vertical="center" wrapText="1"/>
    </xf>
    <xf numFmtId="0" fontId="0" fillId="0" borderId="0" xfId="0" applyNumberFormat="1" applyAlignment="1" applyProtection="1">
      <alignment horizontal="left" vertical="center"/>
    </xf>
    <xf numFmtId="0" fontId="0" fillId="0" borderId="0" xfId="0" applyNumberFormat="1" applyAlignment="1" applyProtection="1">
      <alignment horizontal="center" vertical="center"/>
    </xf>
    <xf numFmtId="0" fontId="7" fillId="5" borderId="0" xfId="0" applyNumberFormat="1" applyFont="1" applyFill="1" applyAlignment="1" applyProtection="1">
      <alignment horizontal="left" vertical="center"/>
    </xf>
    <xf numFmtId="0" fontId="3" fillId="5" borderId="0" xfId="0" applyNumberFormat="1" applyFont="1" applyFill="1" applyAlignment="1" applyProtection="1">
      <alignment horizontal="center" vertical="center"/>
    </xf>
    <xf numFmtId="0" fontId="3" fillId="5" borderId="4" xfId="0" applyNumberFormat="1" applyFont="1" applyFill="1" applyBorder="1" applyAlignment="1" applyProtection="1">
      <alignment horizontal="left" vertical="center"/>
    </xf>
    <xf numFmtId="0" fontId="0" fillId="5" borderId="4" xfId="0" applyNumberFormat="1" applyFill="1" applyBorder="1" applyAlignment="1" applyProtection="1">
      <alignment horizontal="center" vertical="center"/>
    </xf>
    <xf numFmtId="0" fontId="0" fillId="5" borderId="7" xfId="0" applyNumberFormat="1" applyFill="1" applyBorder="1" applyAlignment="1" applyProtection="1">
      <alignment horizontal="center" vertical="center"/>
    </xf>
    <xf numFmtId="0" fontId="0" fillId="2" borderId="0" xfId="0" applyNumberFormat="1" applyFill="1" applyAlignment="1" applyProtection="1">
      <alignment horizontal="left"/>
    </xf>
    <xf numFmtId="0" fontId="0" fillId="2" borderId="2" xfId="0" applyNumberFormat="1" applyFill="1" applyBorder="1" applyAlignment="1" applyProtection="1">
      <alignment horizontal="center" vertical="center"/>
    </xf>
    <xf numFmtId="0" fontId="0" fillId="0" borderId="6" xfId="0" applyNumberFormat="1" applyBorder="1" applyAlignment="1" applyProtection="1">
      <alignment horizontal="left"/>
    </xf>
    <xf numFmtId="0" fontId="5" fillId="0" borderId="2" xfId="0" applyNumberFormat="1" applyFont="1" applyFill="1" applyBorder="1" applyAlignment="1" applyProtection="1">
      <alignment horizontal="center" vertical="center"/>
    </xf>
    <xf numFmtId="0" fontId="0" fillId="0" borderId="8" xfId="1" applyNumberFormat="1" applyFont="1" applyBorder="1" applyAlignment="1" applyProtection="1">
      <alignment horizontal="center" vertical="center"/>
    </xf>
    <xf numFmtId="0" fontId="0" fillId="0" borderId="6" xfId="0" applyNumberFormat="1" applyBorder="1" applyAlignment="1" applyProtection="1">
      <alignment horizontal="left" wrapText="1"/>
    </xf>
    <xf numFmtId="0" fontId="0" fillId="0" borderId="6" xfId="0" applyNumberFormat="1" applyFill="1" applyBorder="1" applyAlignment="1" applyProtection="1">
      <alignment horizontal="left"/>
    </xf>
    <xf numFmtId="0" fontId="0" fillId="0" borderId="16" xfId="0" applyNumberFormat="1" applyFill="1" applyBorder="1" applyAlignment="1" applyProtection="1">
      <alignment horizontal="left"/>
    </xf>
    <xf numFmtId="0" fontId="0" fillId="0" borderId="17" xfId="1" applyNumberFormat="1" applyFont="1" applyBorder="1" applyAlignment="1" applyProtection="1">
      <alignment horizontal="center" vertical="center"/>
    </xf>
    <xf numFmtId="0" fontId="0" fillId="6" borderId="15" xfId="0" applyNumberFormat="1" applyFill="1" applyBorder="1" applyAlignment="1" applyProtection="1">
      <alignment horizontal="left"/>
    </xf>
    <xf numFmtId="0" fontId="0" fillId="6" borderId="18" xfId="0" applyNumberFormat="1" applyFill="1" applyBorder="1" applyAlignment="1" applyProtection="1">
      <alignment horizontal="center" vertical="center"/>
    </xf>
    <xf numFmtId="0" fontId="1" fillId="6" borderId="1" xfId="1" applyNumberFormat="1" applyFont="1" applyFill="1" applyBorder="1" applyAlignment="1" applyProtection="1">
      <alignment horizontal="center" vertical="center"/>
    </xf>
    <xf numFmtId="0" fontId="0" fillId="0" borderId="2" xfId="0" applyNumberFormat="1" applyFill="1" applyBorder="1" applyAlignment="1" applyProtection="1">
      <alignment horizontal="center" vertical="center"/>
    </xf>
    <xf numFmtId="0" fontId="1" fillId="6" borderId="19" xfId="1" applyNumberFormat="1" applyFont="1" applyFill="1" applyBorder="1" applyAlignment="1" applyProtection="1">
      <alignment horizontal="center" vertical="center"/>
    </xf>
    <xf numFmtId="0" fontId="9" fillId="6" borderId="15" xfId="0" applyNumberFormat="1" applyFont="1" applyFill="1" applyBorder="1" applyAlignment="1" applyProtection="1">
      <alignment horizontal="left"/>
    </xf>
    <xf numFmtId="0" fontId="9" fillId="6" borderId="18" xfId="0" applyNumberFormat="1" applyFont="1" applyFill="1" applyBorder="1" applyAlignment="1" applyProtection="1">
      <alignment horizontal="center" vertical="center"/>
    </xf>
    <xf numFmtId="0" fontId="0" fillId="6" borderId="16" xfId="0" applyNumberFormat="1" applyFill="1" applyBorder="1" applyAlignment="1" applyProtection="1">
      <alignment horizontal="left"/>
    </xf>
    <xf numFmtId="0" fontId="0" fillId="6" borderId="3" xfId="0" applyNumberFormat="1" applyFill="1" applyBorder="1" applyAlignment="1" applyProtection="1">
      <alignment horizontal="center" vertical="center"/>
    </xf>
    <xf numFmtId="0" fontId="0" fillId="6" borderId="20" xfId="0" applyNumberFormat="1" applyFill="1" applyBorder="1" applyAlignment="1" applyProtection="1">
      <alignment horizontal="center" vertical="center"/>
    </xf>
    <xf numFmtId="0" fontId="0" fillId="6" borderId="2" xfId="0" applyNumberFormat="1" applyFill="1" applyBorder="1" applyAlignment="1" applyProtection="1">
      <alignment horizontal="left"/>
    </xf>
    <xf numFmtId="0" fontId="0" fillId="6" borderId="2" xfId="0" applyNumberFormat="1" applyFill="1" applyBorder="1" applyAlignment="1" applyProtection="1">
      <alignment horizontal="center" vertical="center"/>
    </xf>
    <xf numFmtId="0" fontId="0" fillId="0" borderId="0" xfId="0" applyNumberFormat="1" applyFill="1" applyBorder="1" applyAlignment="1" applyProtection="1">
      <alignment horizontal="left"/>
    </xf>
    <xf numFmtId="0" fontId="0" fillId="0" borderId="0" xfId="0" applyNumberFormat="1" applyFill="1" applyBorder="1" applyAlignment="1" applyProtection="1">
      <alignment horizontal="center" vertical="center"/>
    </xf>
    <xf numFmtId="0" fontId="1" fillId="0" borderId="0" xfId="1" applyNumberFormat="1" applyFont="1" applyFill="1" applyBorder="1" applyAlignment="1" applyProtection="1">
      <alignment horizontal="center" vertical="center"/>
    </xf>
    <xf numFmtId="0" fontId="7" fillId="5" borderId="5" xfId="0" applyNumberFormat="1" applyFont="1" applyFill="1" applyBorder="1" applyAlignment="1" applyProtection="1">
      <alignment horizontal="left" vertical="center"/>
    </xf>
    <xf numFmtId="0" fontId="7" fillId="5" borderId="12" xfId="0" applyNumberFormat="1" applyFont="1" applyFill="1" applyBorder="1" applyAlignment="1" applyProtection="1">
      <alignment horizontal="left" vertical="center"/>
    </xf>
    <xf numFmtId="0" fontId="7" fillId="5" borderId="13" xfId="0" applyNumberFormat="1" applyFont="1" applyFill="1" applyBorder="1" applyAlignment="1" applyProtection="1">
      <alignment horizontal="left" vertical="center"/>
    </xf>
    <xf numFmtId="0" fontId="0" fillId="2" borderId="6" xfId="0" applyNumberFormat="1" applyFill="1" applyBorder="1" applyAlignment="1" applyProtection="1">
      <alignment horizontal="left"/>
    </xf>
    <xf numFmtId="0" fontId="0" fillId="2" borderId="8" xfId="0" applyNumberFormat="1" applyFill="1" applyBorder="1" applyAlignment="1" applyProtection="1">
      <alignment horizontal="center" vertical="center"/>
    </xf>
    <xf numFmtId="0" fontId="0" fillId="0" borderId="9" xfId="0" applyNumberFormat="1" applyBorder="1" applyAlignment="1" applyProtection="1">
      <alignment horizontal="left"/>
    </xf>
    <xf numFmtId="0" fontId="0" fillId="0" borderId="10" xfId="0" applyNumberFormat="1" applyBorder="1" applyAlignment="1" applyProtection="1"/>
    <xf numFmtId="0" fontId="0" fillId="0" borderId="11" xfId="0" applyNumberFormat="1" applyFill="1" applyBorder="1" applyAlignment="1" applyProtection="1">
      <alignment horizontal="center" vertical="center"/>
    </xf>
    <xf numFmtId="0" fontId="0" fillId="0" borderId="0" xfId="0" applyNumberFormat="1" applyAlignment="1" applyProtection="1">
      <alignment horizontal="left"/>
    </xf>
    <xf numFmtId="0" fontId="6" fillId="4" borderId="27" xfId="1" applyNumberFormat="1" applyFont="1" applyFill="1" applyBorder="1" applyAlignment="1" applyProtection="1">
      <alignment horizontal="center" vertical="center"/>
    </xf>
    <xf numFmtId="0" fontId="0" fillId="3" borderId="8" xfId="0" applyNumberFormat="1" applyFill="1" applyBorder="1" applyAlignment="1" applyProtection="1">
      <alignment horizontal="center" vertical="center"/>
      <protection locked="0"/>
    </xf>
    <xf numFmtId="0" fontId="0" fillId="3" borderId="11" xfId="0" applyNumberFormat="1" applyFill="1" applyBorder="1" applyAlignment="1" applyProtection="1">
      <alignment horizontal="center" vertical="center"/>
      <protection locked="0"/>
    </xf>
    <xf numFmtId="0" fontId="0" fillId="3" borderId="2" xfId="0" applyNumberFormat="1" applyFill="1" applyBorder="1" applyAlignment="1" applyProtection="1">
      <alignment horizontal="center" vertical="center"/>
      <protection locked="0"/>
    </xf>
    <xf numFmtId="0" fontId="0" fillId="3" borderId="3" xfId="0" applyNumberFormat="1" applyFill="1" applyBorder="1" applyAlignment="1" applyProtection="1">
      <alignment horizontal="center" vertical="center"/>
      <protection locked="0"/>
    </xf>
    <xf numFmtId="0" fontId="0" fillId="3" borderId="20" xfId="0" applyNumberFormat="1" applyFill="1" applyBorder="1" applyAlignment="1" applyProtection="1">
      <alignment horizontal="center" vertical="center"/>
      <protection locked="0"/>
    </xf>
    <xf numFmtId="0" fontId="0" fillId="0" borderId="2" xfId="1" applyNumberFormat="1" applyFont="1" applyFill="1" applyBorder="1" applyAlignment="1" applyProtection="1">
      <alignment horizontal="center" vertical="center"/>
    </xf>
    <xf numFmtId="0" fontId="0" fillId="6" borderId="18" xfId="1" applyNumberFormat="1" applyFont="1" applyFill="1" applyBorder="1" applyAlignment="1" applyProtection="1">
      <alignment horizontal="center" vertical="center"/>
    </xf>
    <xf numFmtId="0" fontId="0" fillId="6" borderId="14" xfId="1" applyNumberFormat="1" applyFont="1" applyFill="1" applyBorder="1" applyAlignment="1" applyProtection="1">
      <alignment horizontal="center" vertical="center"/>
    </xf>
    <xf numFmtId="0" fontId="0" fillId="6" borderId="15" xfId="1" applyNumberFormat="1" applyFont="1" applyFill="1" applyBorder="1" applyAlignment="1" applyProtection="1">
      <alignment horizontal="center" vertical="center"/>
    </xf>
    <xf numFmtId="0" fontId="0" fillId="0" borderId="0" xfId="1" applyNumberFormat="1" applyFont="1" applyFill="1" applyBorder="1" applyAlignment="1" applyProtection="1">
      <alignment horizontal="center" vertical="center"/>
    </xf>
    <xf numFmtId="0" fontId="1" fillId="4" borderId="25" xfId="0" applyNumberFormat="1" applyFont="1" applyFill="1" applyBorder="1" applyAlignment="1" applyProtection="1">
      <alignment horizontal="left" wrapText="1"/>
    </xf>
    <xf numFmtId="0" fontId="1" fillId="4" borderId="26" xfId="0" applyNumberFormat="1" applyFont="1" applyFill="1" applyBorder="1" applyAlignment="1" applyProtection="1">
      <alignment wrapText="1"/>
    </xf>
    <xf numFmtId="0" fontId="1" fillId="4" borderId="28" xfId="0" applyNumberFormat="1" applyFont="1" applyFill="1" applyBorder="1" applyAlignment="1" applyProtection="1">
      <alignment wrapText="1"/>
    </xf>
    <xf numFmtId="0" fontId="0" fillId="2" borderId="15" xfId="0" applyNumberFormat="1" applyFill="1" applyBorder="1" applyAlignment="1" applyProtection="1">
      <alignment horizontal="center" vertical="center"/>
    </xf>
    <xf numFmtId="0" fontId="0" fillId="0" borderId="14" xfId="0" applyNumberFormat="1" applyBorder="1" applyAlignment="1" applyProtection="1">
      <alignment horizontal="center" vertical="center"/>
    </xf>
    <xf numFmtId="0" fontId="0" fillId="0" borderId="29" xfId="0" applyNumberFormat="1" applyBorder="1" applyAlignment="1" applyProtection="1">
      <alignment horizontal="center"/>
    </xf>
    <xf numFmtId="0" fontId="0" fillId="0" borderId="30" xfId="0" applyNumberFormat="1" applyBorder="1" applyAlignment="1" applyProtection="1">
      <alignment horizontal="center"/>
    </xf>
    <xf numFmtId="0" fontId="0" fillId="3" borderId="6" xfId="0" applyNumberFormat="1" applyFill="1" applyBorder="1" applyAlignment="1" applyProtection="1">
      <protection locked="0"/>
    </xf>
    <xf numFmtId="0" fontId="0" fillId="0" borderId="2" xfId="0" applyNumberFormat="1" applyBorder="1" applyAlignment="1" applyProtection="1">
      <protection locked="0"/>
    </xf>
    <xf numFmtId="0" fontId="0" fillId="0" borderId="9" xfId="0" applyNumberFormat="1" applyBorder="1" applyAlignment="1" applyProtection="1">
      <alignment horizontal="left"/>
    </xf>
    <xf numFmtId="0" fontId="0" fillId="0" borderId="10" xfId="0" applyNumberFormat="1" applyBorder="1" applyAlignment="1" applyProtection="1"/>
    <xf numFmtId="0" fontId="0" fillId="0" borderId="2" xfId="0" quotePrefix="1" applyNumberFormat="1" applyBorder="1" applyAlignment="1" applyProtection="1">
      <alignment wrapText="1"/>
    </xf>
    <xf numFmtId="0" fontId="0" fillId="0" borderId="2" xfId="0" applyNumberFormat="1" applyBorder="1" applyAlignment="1" applyProtection="1">
      <alignment wrapText="1"/>
    </xf>
    <xf numFmtId="0" fontId="5" fillId="0" borderId="2" xfId="0" quotePrefix="1" applyNumberFormat="1" applyFont="1" applyBorder="1" applyAlignment="1" applyProtection="1">
      <alignment wrapText="1"/>
    </xf>
    <xf numFmtId="0" fontId="5" fillId="0" borderId="2" xfId="0" applyNumberFormat="1" applyFont="1" applyBorder="1" applyAlignment="1" applyProtection="1">
      <alignment wrapText="1"/>
    </xf>
    <xf numFmtId="0" fontId="4" fillId="0" borderId="3" xfId="0" quotePrefix="1" applyNumberFormat="1" applyFont="1" applyBorder="1" applyAlignment="1" applyProtection="1">
      <alignment wrapText="1"/>
    </xf>
    <xf numFmtId="0" fontId="4" fillId="0" borderId="3" xfId="0" applyNumberFormat="1" applyFont="1" applyBorder="1" applyAlignment="1" applyProtection="1">
      <alignment wrapText="1"/>
    </xf>
    <xf numFmtId="0" fontId="0" fillId="0" borderId="15" xfId="0" quotePrefix="1" applyNumberFormat="1" applyBorder="1" applyAlignment="1" applyProtection="1">
      <alignment wrapText="1"/>
    </xf>
    <xf numFmtId="0" fontId="0" fillId="0" borderId="18" xfId="0" applyNumberFormat="1" applyBorder="1" applyAlignment="1" applyProtection="1">
      <alignment wrapText="1"/>
    </xf>
    <xf numFmtId="0" fontId="0" fillId="0" borderId="14" xfId="0" applyNumberFormat="1" applyBorder="1" applyAlignment="1" applyProtection="1">
      <alignment wrapText="1"/>
    </xf>
    <xf numFmtId="0" fontId="0" fillId="0" borderId="6" xfId="0" applyNumberFormat="1" applyBorder="1" applyAlignment="1" applyProtection="1"/>
    <xf numFmtId="0" fontId="0" fillId="0" borderId="2" xfId="0" applyNumberFormat="1" applyBorder="1" applyAlignment="1" applyProtection="1"/>
    <xf numFmtId="0" fontId="0" fillId="2" borderId="24" xfId="0" applyNumberFormat="1" applyFont="1" applyFill="1" applyBorder="1" applyAlignment="1" applyProtection="1">
      <alignment horizontal="left" vertical="center"/>
    </xf>
    <xf numFmtId="0" fontId="0" fillId="2" borderId="18" xfId="0" applyNumberFormat="1" applyFont="1" applyFill="1" applyBorder="1" applyAlignment="1" applyProtection="1">
      <alignment horizontal="left" vertical="center"/>
    </xf>
    <xf numFmtId="0" fontId="0" fillId="2" borderId="14" xfId="0" applyNumberFormat="1" applyFont="1" applyFill="1" applyBorder="1" applyAlignment="1" applyProtection="1">
      <alignment horizontal="left" vertical="center"/>
    </xf>
    <xf numFmtId="0" fontId="0" fillId="0" borderId="6" xfId="0" applyNumberFormat="1" applyBorder="1" applyAlignment="1" applyProtection="1">
      <alignment horizontal="left"/>
    </xf>
    <xf numFmtId="0" fontId="0" fillId="0" borderId="6" xfId="0" applyNumberFormat="1" applyFill="1" applyBorder="1" applyAlignment="1" applyProtection="1">
      <alignment horizontal="left" wrapText="1"/>
    </xf>
    <xf numFmtId="0" fontId="8" fillId="5" borderId="0" xfId="0" applyNumberFormat="1" applyFont="1" applyFill="1" applyAlignment="1" applyProtection="1"/>
    <xf numFmtId="0" fontId="3" fillId="5" borderId="0" xfId="0" applyNumberFormat="1" applyFont="1" applyFill="1" applyAlignment="1" applyProtection="1"/>
    <xf numFmtId="0" fontId="0" fillId="3" borderId="2" xfId="0" applyNumberFormat="1" applyFill="1" applyBorder="1" applyAlignment="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8"/>
  <sheetViews>
    <sheetView tabSelected="1" topLeftCell="A19" zoomScale="115" zoomScaleNormal="115" workbookViewId="0">
      <selection activeCell="A40" sqref="A40"/>
    </sheetView>
  </sheetViews>
  <sheetFormatPr defaultRowHeight="12.75" x14ac:dyDescent="0.2"/>
  <cols>
    <col min="1" max="1" width="75" style="54" customWidth="1"/>
    <col min="2" max="2" width="24.140625" style="16" customWidth="1"/>
    <col min="3" max="3" width="17.42578125" style="16" customWidth="1"/>
    <col min="4" max="4" width="14.5703125" style="16" customWidth="1"/>
    <col min="5" max="5" width="15.7109375" style="16" bestFit="1" customWidth="1"/>
    <col min="6" max="6" width="16.85546875" style="1" customWidth="1"/>
    <col min="7" max="7" width="4.28515625" style="1" customWidth="1"/>
    <col min="8" max="8" width="9.140625" style="1"/>
    <col min="9" max="9" width="14" style="1" customWidth="1"/>
    <col min="10" max="10" width="17.140625" style="1" customWidth="1"/>
    <col min="11" max="11" width="9.140625" style="1"/>
    <col min="12" max="12" width="12.85546875" style="1" customWidth="1"/>
    <col min="13" max="13" width="14.28515625" style="1" customWidth="1"/>
    <col min="14" max="16384" width="9.140625" style="1"/>
  </cols>
  <sheetData>
    <row r="1" spans="1:6" ht="18" x14ac:dyDescent="0.25">
      <c r="A1" s="93" t="s">
        <v>42</v>
      </c>
      <c r="B1" s="94"/>
      <c r="C1" s="94"/>
      <c r="D1" s="94"/>
      <c r="E1" s="94"/>
    </row>
    <row r="2" spans="1:6" x14ac:dyDescent="0.2">
      <c r="A2" s="1"/>
      <c r="B2" s="1"/>
      <c r="C2" s="1"/>
      <c r="D2" s="1"/>
      <c r="E2" s="1"/>
    </row>
    <row r="3" spans="1:6" x14ac:dyDescent="0.2">
      <c r="A3" s="2"/>
      <c r="B3" s="3" t="s">
        <v>5</v>
      </c>
      <c r="C3" s="3"/>
      <c r="D3" s="1"/>
      <c r="E3" s="1"/>
    </row>
    <row r="4" spans="1:6" s="6" customFormat="1" x14ac:dyDescent="0.2">
      <c r="A4" s="4"/>
      <c r="B4" s="5"/>
      <c r="C4" s="5"/>
    </row>
    <row r="5" spans="1:6" x14ac:dyDescent="0.2">
      <c r="A5" s="7" t="s">
        <v>6</v>
      </c>
      <c r="B5" s="8"/>
      <c r="C5" s="8"/>
      <c r="D5" s="8"/>
      <c r="E5" s="8"/>
    </row>
    <row r="6" spans="1:6" x14ac:dyDescent="0.2">
      <c r="A6" s="9" t="s">
        <v>7</v>
      </c>
      <c r="B6" s="95"/>
      <c r="C6" s="95"/>
      <c r="D6" s="95"/>
      <c r="E6" s="95"/>
    </row>
    <row r="7" spans="1:6" x14ac:dyDescent="0.2">
      <c r="A7" s="9" t="s">
        <v>8</v>
      </c>
      <c r="B7" s="95"/>
      <c r="C7" s="95"/>
      <c r="D7" s="95"/>
      <c r="E7" s="95"/>
    </row>
    <row r="8" spans="1:6" x14ac:dyDescent="0.2">
      <c r="A8" s="9" t="s">
        <v>9</v>
      </c>
      <c r="B8" s="95"/>
      <c r="C8" s="95"/>
      <c r="D8" s="95"/>
      <c r="E8" s="95"/>
    </row>
    <row r="9" spans="1:6" x14ac:dyDescent="0.2">
      <c r="A9" s="9" t="s">
        <v>10</v>
      </c>
      <c r="B9" s="95"/>
      <c r="C9" s="95"/>
      <c r="D9" s="95"/>
      <c r="E9" s="95"/>
    </row>
    <row r="10" spans="1:6" x14ac:dyDescent="0.2">
      <c r="A10" s="1"/>
      <c r="B10" s="1"/>
      <c r="C10" s="1"/>
      <c r="D10" s="1"/>
      <c r="E10" s="1"/>
    </row>
    <row r="11" spans="1:6" x14ac:dyDescent="0.2">
      <c r="A11" s="7" t="s">
        <v>11</v>
      </c>
      <c r="B11" s="8"/>
      <c r="C11" s="8"/>
      <c r="D11" s="8"/>
      <c r="E11" s="8"/>
    </row>
    <row r="12" spans="1:6" x14ac:dyDescent="0.2">
      <c r="A12" s="79" t="s">
        <v>40</v>
      </c>
      <c r="B12" s="80"/>
      <c r="C12" s="80"/>
      <c r="D12" s="80"/>
      <c r="E12" s="80"/>
    </row>
    <row r="13" spans="1:6" ht="27.75" customHeight="1" x14ac:dyDescent="0.2">
      <c r="A13" s="77" t="s">
        <v>39</v>
      </c>
      <c r="B13" s="78"/>
      <c r="C13" s="78"/>
      <c r="D13" s="78"/>
      <c r="E13" s="78"/>
      <c r="F13" s="10"/>
    </row>
    <row r="14" spans="1:6" ht="39" customHeight="1" x14ac:dyDescent="0.2">
      <c r="A14" s="77" t="s">
        <v>41</v>
      </c>
      <c r="B14" s="78"/>
      <c r="C14" s="78"/>
      <c r="D14" s="78"/>
      <c r="E14" s="78"/>
    </row>
    <row r="15" spans="1:6" ht="39.75" customHeight="1" x14ac:dyDescent="0.2">
      <c r="A15" s="83" t="s">
        <v>44</v>
      </c>
      <c r="B15" s="84"/>
      <c r="C15" s="84"/>
      <c r="D15" s="84"/>
      <c r="E15" s="85"/>
      <c r="F15" s="10"/>
    </row>
    <row r="16" spans="1:6" x14ac:dyDescent="0.2">
      <c r="A16" s="79" t="s">
        <v>12</v>
      </c>
      <c r="B16" s="80"/>
      <c r="C16" s="80"/>
      <c r="D16" s="80"/>
      <c r="E16" s="80"/>
      <c r="F16" s="10"/>
    </row>
    <row r="17" spans="1:6" ht="13.5" thickBot="1" x14ac:dyDescent="0.25">
      <c r="A17" s="81"/>
      <c r="B17" s="82"/>
      <c r="C17" s="82"/>
      <c r="D17" s="82"/>
      <c r="E17" s="82"/>
      <c r="F17" s="10"/>
    </row>
    <row r="18" spans="1:6" x14ac:dyDescent="0.2">
      <c r="A18" s="11" t="s">
        <v>23</v>
      </c>
      <c r="B18" s="12"/>
      <c r="C18" s="12"/>
      <c r="D18" s="12"/>
      <c r="E18" s="13"/>
      <c r="F18" s="10"/>
    </row>
    <row r="19" spans="1:6" ht="25.5" x14ac:dyDescent="0.2">
      <c r="A19" s="88" t="s">
        <v>1</v>
      </c>
      <c r="B19" s="89"/>
      <c r="C19" s="89"/>
      <c r="D19" s="90"/>
      <c r="E19" s="14" t="s">
        <v>20</v>
      </c>
      <c r="F19" s="10"/>
    </row>
    <row r="20" spans="1:6" ht="12" customHeight="1" x14ac:dyDescent="0.2">
      <c r="A20" s="86" t="s">
        <v>37</v>
      </c>
      <c r="B20" s="87"/>
      <c r="C20" s="87"/>
      <c r="D20" s="87"/>
      <c r="E20" s="56"/>
      <c r="F20" s="10"/>
    </row>
    <row r="21" spans="1:6" ht="12" customHeight="1" x14ac:dyDescent="0.2">
      <c r="A21" s="91" t="s">
        <v>24</v>
      </c>
      <c r="B21" s="87"/>
      <c r="C21" s="87"/>
      <c r="D21" s="87"/>
      <c r="E21" s="56"/>
      <c r="F21" s="10"/>
    </row>
    <row r="22" spans="1:6" ht="12" customHeight="1" x14ac:dyDescent="0.2">
      <c r="A22" s="91" t="s">
        <v>0</v>
      </c>
      <c r="B22" s="87"/>
      <c r="C22" s="87"/>
      <c r="D22" s="87"/>
      <c r="E22" s="56"/>
      <c r="F22" s="10"/>
    </row>
    <row r="23" spans="1:6" ht="12" customHeight="1" x14ac:dyDescent="0.2">
      <c r="A23" s="91" t="s">
        <v>2</v>
      </c>
      <c r="B23" s="87"/>
      <c r="C23" s="87"/>
      <c r="D23" s="87"/>
      <c r="E23" s="56"/>
      <c r="F23" s="10"/>
    </row>
    <row r="24" spans="1:6" ht="12" customHeight="1" x14ac:dyDescent="0.2">
      <c r="A24" s="92" t="s">
        <v>4</v>
      </c>
      <c r="B24" s="87"/>
      <c r="C24" s="87"/>
      <c r="D24" s="87"/>
      <c r="E24" s="56"/>
      <c r="F24" s="10"/>
    </row>
    <row r="25" spans="1:6" ht="12" customHeight="1" x14ac:dyDescent="0.2">
      <c r="A25" s="73" t="s">
        <v>43</v>
      </c>
      <c r="B25" s="74"/>
      <c r="C25" s="74"/>
      <c r="D25" s="74"/>
      <c r="E25" s="56"/>
      <c r="F25" s="10"/>
    </row>
    <row r="26" spans="1:6" ht="12" customHeight="1" x14ac:dyDescent="0.2">
      <c r="A26" s="73" t="s">
        <v>43</v>
      </c>
      <c r="B26" s="74"/>
      <c r="C26" s="74"/>
      <c r="D26" s="74"/>
      <c r="E26" s="56"/>
      <c r="F26" s="10"/>
    </row>
    <row r="27" spans="1:6" ht="12" customHeight="1" x14ac:dyDescent="0.2">
      <c r="A27" s="73" t="s">
        <v>43</v>
      </c>
      <c r="B27" s="74"/>
      <c r="C27" s="74"/>
      <c r="D27" s="74"/>
      <c r="E27" s="56"/>
      <c r="F27" s="10"/>
    </row>
    <row r="28" spans="1:6" ht="12" customHeight="1" x14ac:dyDescent="0.2">
      <c r="A28" s="73" t="s">
        <v>43</v>
      </c>
      <c r="B28" s="74"/>
      <c r="C28" s="74"/>
      <c r="D28" s="74"/>
      <c r="E28" s="56"/>
      <c r="F28" s="10"/>
    </row>
    <row r="29" spans="1:6" ht="12" customHeight="1" x14ac:dyDescent="0.2">
      <c r="A29" s="73" t="s">
        <v>43</v>
      </c>
      <c r="B29" s="74"/>
      <c r="C29" s="74"/>
      <c r="D29" s="74"/>
      <c r="E29" s="56"/>
      <c r="F29" s="10"/>
    </row>
    <row r="30" spans="1:6" ht="12" customHeight="1" thickBot="1" x14ac:dyDescent="0.25">
      <c r="A30" s="75" t="s">
        <v>38</v>
      </c>
      <c r="B30" s="76"/>
      <c r="C30" s="76"/>
      <c r="D30" s="76"/>
      <c r="E30" s="57"/>
      <c r="F30" s="10"/>
    </row>
    <row r="31" spans="1:6" x14ac:dyDescent="0.2">
      <c r="A31" s="15"/>
      <c r="F31" s="10"/>
    </row>
    <row r="32" spans="1:6" x14ac:dyDescent="0.2">
      <c r="A32" s="17" t="s">
        <v>33</v>
      </c>
      <c r="B32" s="18"/>
      <c r="C32" s="18"/>
      <c r="D32" s="18"/>
      <c r="E32" s="18"/>
      <c r="F32" s="10"/>
    </row>
    <row r="33" spans="1:5" x14ac:dyDescent="0.2">
      <c r="A33" s="19" t="s">
        <v>13</v>
      </c>
      <c r="B33" s="20"/>
      <c r="C33" s="20"/>
      <c r="D33" s="20"/>
      <c r="E33" s="21"/>
    </row>
    <row r="34" spans="1:5" x14ac:dyDescent="0.2">
      <c r="A34" s="22" t="s">
        <v>1</v>
      </c>
      <c r="B34" s="23" t="s">
        <v>21</v>
      </c>
      <c r="C34" s="23" t="s">
        <v>22</v>
      </c>
      <c r="D34" s="23" t="s">
        <v>3</v>
      </c>
      <c r="E34" s="23" t="s">
        <v>25</v>
      </c>
    </row>
    <row r="35" spans="1:5" x14ac:dyDescent="0.2">
      <c r="A35" s="24" t="str">
        <f t="shared" ref="A35:A44" si="0">A20</f>
        <v>Installatie monteur</v>
      </c>
      <c r="B35" s="25">
        <f>E20</f>
        <v>0</v>
      </c>
      <c r="C35" s="58"/>
      <c r="D35" s="61">
        <f>B35*C35</f>
        <v>0</v>
      </c>
      <c r="E35" s="26">
        <f>D35*120</f>
        <v>0</v>
      </c>
    </row>
    <row r="36" spans="1:5" x14ac:dyDescent="0.2">
      <c r="A36" s="24" t="str">
        <f t="shared" si="0"/>
        <v xml:space="preserve">Systeem specialist </v>
      </c>
      <c r="B36" s="25">
        <f t="shared" ref="B36:B44" si="1">E21</f>
        <v>0</v>
      </c>
      <c r="C36" s="58"/>
      <c r="D36" s="61">
        <f t="shared" ref="D36:D44" si="2">B36*C36</f>
        <v>0</v>
      </c>
      <c r="E36" s="26">
        <f t="shared" ref="E36:E44" si="3">D36*120</f>
        <v>0</v>
      </c>
    </row>
    <row r="37" spans="1:5" x14ac:dyDescent="0.2">
      <c r="A37" s="27" t="str">
        <f t="shared" si="0"/>
        <v>Programmeur</v>
      </c>
      <c r="B37" s="25">
        <f t="shared" si="1"/>
        <v>0</v>
      </c>
      <c r="C37" s="58"/>
      <c r="D37" s="61">
        <f t="shared" si="2"/>
        <v>0</v>
      </c>
      <c r="E37" s="26">
        <f t="shared" si="3"/>
        <v>0</v>
      </c>
    </row>
    <row r="38" spans="1:5" x14ac:dyDescent="0.2">
      <c r="A38" s="24" t="str">
        <f t="shared" si="0"/>
        <v>Projectleider</v>
      </c>
      <c r="B38" s="25">
        <f t="shared" si="1"/>
        <v>0</v>
      </c>
      <c r="C38" s="58"/>
      <c r="D38" s="61">
        <f t="shared" si="2"/>
        <v>0</v>
      </c>
      <c r="E38" s="26">
        <f t="shared" si="3"/>
        <v>0</v>
      </c>
    </row>
    <row r="39" spans="1:5" x14ac:dyDescent="0.2">
      <c r="A39" s="24" t="str">
        <f t="shared" si="0"/>
        <v>Werkvoorbereider</v>
      </c>
      <c r="B39" s="25">
        <f t="shared" si="1"/>
        <v>0</v>
      </c>
      <c r="C39" s="58"/>
      <c r="D39" s="61">
        <f t="shared" si="2"/>
        <v>0</v>
      </c>
      <c r="E39" s="26">
        <f t="shared" si="3"/>
        <v>0</v>
      </c>
    </row>
    <row r="40" spans="1:5" x14ac:dyDescent="0.2">
      <c r="A40" s="28" t="str">
        <f t="shared" si="0"/>
        <v>…</v>
      </c>
      <c r="B40" s="25">
        <f t="shared" si="1"/>
        <v>0</v>
      </c>
      <c r="C40" s="58"/>
      <c r="D40" s="61">
        <f t="shared" si="2"/>
        <v>0</v>
      </c>
      <c r="E40" s="26">
        <f t="shared" si="3"/>
        <v>0</v>
      </c>
    </row>
    <row r="41" spans="1:5" x14ac:dyDescent="0.2">
      <c r="A41" s="28" t="str">
        <f t="shared" si="0"/>
        <v>…</v>
      </c>
      <c r="B41" s="25">
        <f t="shared" si="1"/>
        <v>0</v>
      </c>
      <c r="C41" s="58"/>
      <c r="D41" s="61">
        <f t="shared" si="2"/>
        <v>0</v>
      </c>
      <c r="E41" s="26">
        <f t="shared" si="3"/>
        <v>0</v>
      </c>
    </row>
    <row r="42" spans="1:5" x14ac:dyDescent="0.2">
      <c r="A42" s="28" t="str">
        <f t="shared" si="0"/>
        <v>…</v>
      </c>
      <c r="B42" s="25">
        <f t="shared" si="1"/>
        <v>0</v>
      </c>
      <c r="C42" s="58"/>
      <c r="D42" s="61">
        <f t="shared" si="2"/>
        <v>0</v>
      </c>
      <c r="E42" s="26">
        <f t="shared" si="3"/>
        <v>0</v>
      </c>
    </row>
    <row r="43" spans="1:5" x14ac:dyDescent="0.2">
      <c r="A43" s="28" t="str">
        <f t="shared" si="0"/>
        <v>…</v>
      </c>
      <c r="B43" s="25">
        <f t="shared" si="1"/>
        <v>0</v>
      </c>
      <c r="C43" s="58"/>
      <c r="D43" s="61">
        <f t="shared" si="2"/>
        <v>0</v>
      </c>
      <c r="E43" s="26">
        <f t="shared" si="3"/>
        <v>0</v>
      </c>
    </row>
    <row r="44" spans="1:5" ht="13.5" thickBot="1" x14ac:dyDescent="0.25">
      <c r="A44" s="29" t="str">
        <f t="shared" si="0"/>
        <v>…</v>
      </c>
      <c r="B44" s="25">
        <f t="shared" si="1"/>
        <v>0</v>
      </c>
      <c r="C44" s="59"/>
      <c r="D44" s="61">
        <f t="shared" si="2"/>
        <v>0</v>
      </c>
      <c r="E44" s="30">
        <f t="shared" si="3"/>
        <v>0</v>
      </c>
    </row>
    <row r="45" spans="1:5" ht="13.5" thickBot="1" x14ac:dyDescent="0.25">
      <c r="A45" s="31"/>
      <c r="B45" s="32"/>
      <c r="C45" s="32"/>
      <c r="D45" s="62"/>
      <c r="E45" s="33">
        <f>SUM(E35:E44)</f>
        <v>0</v>
      </c>
    </row>
    <row r="46" spans="1:5" x14ac:dyDescent="0.2">
      <c r="A46" s="19" t="s">
        <v>14</v>
      </c>
      <c r="B46" s="20"/>
      <c r="C46" s="20"/>
      <c r="D46" s="20"/>
      <c r="E46" s="21"/>
    </row>
    <row r="47" spans="1:5" x14ac:dyDescent="0.2">
      <c r="A47" s="22" t="s">
        <v>1</v>
      </c>
      <c r="B47" s="23" t="s">
        <v>21</v>
      </c>
      <c r="C47" s="23" t="s">
        <v>22</v>
      </c>
      <c r="D47" s="23" t="s">
        <v>3</v>
      </c>
      <c r="E47" s="23" t="s">
        <v>26</v>
      </c>
    </row>
    <row r="48" spans="1:5" x14ac:dyDescent="0.2">
      <c r="A48" s="24" t="str">
        <f>A20</f>
        <v>Installatie monteur</v>
      </c>
      <c r="B48" s="34">
        <f>E20</f>
        <v>0</v>
      </c>
      <c r="C48" s="58"/>
      <c r="D48" s="61">
        <f>B48*C48</f>
        <v>0</v>
      </c>
      <c r="E48" s="26">
        <f>D48*160</f>
        <v>0</v>
      </c>
    </row>
    <row r="49" spans="1:5" x14ac:dyDescent="0.2">
      <c r="A49" s="24" t="str">
        <f t="shared" ref="A49:A57" si="4">A21</f>
        <v xml:space="preserve">Systeem specialist </v>
      </c>
      <c r="B49" s="34">
        <f t="shared" ref="B49:B57" si="5">E21</f>
        <v>0</v>
      </c>
      <c r="C49" s="58"/>
      <c r="D49" s="61">
        <f t="shared" ref="D49:D57" si="6">B49*C49</f>
        <v>0</v>
      </c>
      <c r="E49" s="26">
        <f t="shared" ref="E49:E57" si="7">D49*160</f>
        <v>0</v>
      </c>
    </row>
    <row r="50" spans="1:5" x14ac:dyDescent="0.2">
      <c r="A50" s="24" t="str">
        <f t="shared" si="4"/>
        <v>Programmeur</v>
      </c>
      <c r="B50" s="34">
        <f t="shared" si="5"/>
        <v>0</v>
      </c>
      <c r="C50" s="58"/>
      <c r="D50" s="61">
        <f t="shared" si="6"/>
        <v>0</v>
      </c>
      <c r="E50" s="26">
        <f t="shared" si="7"/>
        <v>0</v>
      </c>
    </row>
    <row r="51" spans="1:5" x14ac:dyDescent="0.2">
      <c r="A51" s="24" t="str">
        <f t="shared" si="4"/>
        <v>Projectleider</v>
      </c>
      <c r="B51" s="34">
        <f t="shared" si="5"/>
        <v>0</v>
      </c>
      <c r="C51" s="58"/>
      <c r="D51" s="61">
        <f t="shared" si="6"/>
        <v>0</v>
      </c>
      <c r="E51" s="26">
        <f t="shared" si="7"/>
        <v>0</v>
      </c>
    </row>
    <row r="52" spans="1:5" x14ac:dyDescent="0.2">
      <c r="A52" s="24" t="str">
        <f t="shared" si="4"/>
        <v>Werkvoorbereider</v>
      </c>
      <c r="B52" s="34">
        <f t="shared" si="5"/>
        <v>0</v>
      </c>
      <c r="C52" s="58"/>
      <c r="D52" s="61">
        <f t="shared" si="6"/>
        <v>0</v>
      </c>
      <c r="E52" s="26">
        <f t="shared" si="7"/>
        <v>0</v>
      </c>
    </row>
    <row r="53" spans="1:5" x14ac:dyDescent="0.2">
      <c r="A53" s="28" t="str">
        <f t="shared" si="4"/>
        <v>…</v>
      </c>
      <c r="B53" s="34">
        <f t="shared" si="5"/>
        <v>0</v>
      </c>
      <c r="C53" s="58"/>
      <c r="D53" s="61">
        <f t="shared" si="6"/>
        <v>0</v>
      </c>
      <c r="E53" s="26">
        <f t="shared" si="7"/>
        <v>0</v>
      </c>
    </row>
    <row r="54" spans="1:5" x14ac:dyDescent="0.2">
      <c r="A54" s="28" t="str">
        <f t="shared" si="4"/>
        <v>…</v>
      </c>
      <c r="B54" s="34">
        <f t="shared" si="5"/>
        <v>0</v>
      </c>
      <c r="C54" s="58"/>
      <c r="D54" s="61">
        <f t="shared" si="6"/>
        <v>0</v>
      </c>
      <c r="E54" s="26">
        <f t="shared" si="7"/>
        <v>0</v>
      </c>
    </row>
    <row r="55" spans="1:5" x14ac:dyDescent="0.2">
      <c r="A55" s="28" t="str">
        <f t="shared" si="4"/>
        <v>…</v>
      </c>
      <c r="B55" s="34">
        <f t="shared" si="5"/>
        <v>0</v>
      </c>
      <c r="C55" s="58"/>
      <c r="D55" s="61">
        <f t="shared" si="6"/>
        <v>0</v>
      </c>
      <c r="E55" s="26">
        <f t="shared" si="7"/>
        <v>0</v>
      </c>
    </row>
    <row r="56" spans="1:5" x14ac:dyDescent="0.2">
      <c r="A56" s="28" t="str">
        <f t="shared" si="4"/>
        <v>…</v>
      </c>
      <c r="B56" s="34">
        <f t="shared" si="5"/>
        <v>0</v>
      </c>
      <c r="C56" s="58"/>
      <c r="D56" s="61">
        <f t="shared" si="6"/>
        <v>0</v>
      </c>
      <c r="E56" s="26">
        <f t="shared" si="7"/>
        <v>0</v>
      </c>
    </row>
    <row r="57" spans="1:5" ht="13.5" thickBot="1" x14ac:dyDescent="0.25">
      <c r="A57" s="28" t="str">
        <f t="shared" si="4"/>
        <v>…</v>
      </c>
      <c r="B57" s="34">
        <f t="shared" si="5"/>
        <v>0</v>
      </c>
      <c r="C57" s="59"/>
      <c r="D57" s="61">
        <f t="shared" si="6"/>
        <v>0</v>
      </c>
      <c r="E57" s="30">
        <f t="shared" si="7"/>
        <v>0</v>
      </c>
    </row>
    <row r="58" spans="1:5" ht="13.5" thickBot="1" x14ac:dyDescent="0.25">
      <c r="A58" s="31"/>
      <c r="B58" s="32"/>
      <c r="C58" s="32"/>
      <c r="D58" s="62"/>
      <c r="E58" s="33">
        <f>SUM(E48:E57)</f>
        <v>0</v>
      </c>
    </row>
    <row r="59" spans="1:5" x14ac:dyDescent="0.2">
      <c r="A59" s="19" t="s">
        <v>15</v>
      </c>
      <c r="B59" s="20"/>
      <c r="C59" s="20"/>
      <c r="D59" s="20"/>
      <c r="E59" s="21"/>
    </row>
    <row r="60" spans="1:5" x14ac:dyDescent="0.2">
      <c r="A60" s="22" t="s">
        <v>1</v>
      </c>
      <c r="B60" s="23" t="s">
        <v>21</v>
      </c>
      <c r="C60" s="23" t="s">
        <v>22</v>
      </c>
      <c r="D60" s="23" t="s">
        <v>3</v>
      </c>
      <c r="E60" s="23" t="s">
        <v>27</v>
      </c>
    </row>
    <row r="61" spans="1:5" x14ac:dyDescent="0.2">
      <c r="A61" s="24" t="str">
        <f>A20</f>
        <v>Installatie monteur</v>
      </c>
      <c r="B61" s="34">
        <f>E20</f>
        <v>0</v>
      </c>
      <c r="C61" s="58"/>
      <c r="D61" s="61">
        <f>B61*C61</f>
        <v>0</v>
      </c>
      <c r="E61" s="26">
        <f>D61*24</f>
        <v>0</v>
      </c>
    </row>
    <row r="62" spans="1:5" x14ac:dyDescent="0.2">
      <c r="A62" s="24" t="str">
        <f t="shared" ref="A62:A70" si="8">A21</f>
        <v xml:space="preserve">Systeem specialist </v>
      </c>
      <c r="B62" s="34">
        <f t="shared" ref="B62:B70" si="9">E21</f>
        <v>0</v>
      </c>
      <c r="C62" s="58"/>
      <c r="D62" s="61">
        <f t="shared" ref="D62:D70" si="10">B62*C62</f>
        <v>0</v>
      </c>
      <c r="E62" s="26">
        <f t="shared" ref="E62:E70" si="11">D62*24</f>
        <v>0</v>
      </c>
    </row>
    <row r="63" spans="1:5" x14ac:dyDescent="0.2">
      <c r="A63" s="24" t="str">
        <f t="shared" si="8"/>
        <v>Programmeur</v>
      </c>
      <c r="B63" s="34">
        <f t="shared" si="9"/>
        <v>0</v>
      </c>
      <c r="C63" s="58"/>
      <c r="D63" s="61">
        <f t="shared" si="10"/>
        <v>0</v>
      </c>
      <c r="E63" s="26">
        <f t="shared" si="11"/>
        <v>0</v>
      </c>
    </row>
    <row r="64" spans="1:5" x14ac:dyDescent="0.2">
      <c r="A64" s="24" t="str">
        <f t="shared" si="8"/>
        <v>Projectleider</v>
      </c>
      <c r="B64" s="34">
        <f t="shared" si="9"/>
        <v>0</v>
      </c>
      <c r="C64" s="58"/>
      <c r="D64" s="61">
        <f t="shared" si="10"/>
        <v>0</v>
      </c>
      <c r="E64" s="26">
        <f t="shared" si="11"/>
        <v>0</v>
      </c>
    </row>
    <row r="65" spans="1:5" x14ac:dyDescent="0.2">
      <c r="A65" s="24" t="str">
        <f t="shared" si="8"/>
        <v>Werkvoorbereider</v>
      </c>
      <c r="B65" s="34">
        <f t="shared" si="9"/>
        <v>0</v>
      </c>
      <c r="C65" s="58"/>
      <c r="D65" s="61">
        <f t="shared" si="10"/>
        <v>0</v>
      </c>
      <c r="E65" s="26">
        <f t="shared" si="11"/>
        <v>0</v>
      </c>
    </row>
    <row r="66" spans="1:5" x14ac:dyDescent="0.2">
      <c r="A66" s="28" t="str">
        <f t="shared" si="8"/>
        <v>…</v>
      </c>
      <c r="B66" s="34">
        <f t="shared" si="9"/>
        <v>0</v>
      </c>
      <c r="C66" s="58"/>
      <c r="D66" s="61">
        <f t="shared" si="10"/>
        <v>0</v>
      </c>
      <c r="E66" s="26">
        <f t="shared" si="11"/>
        <v>0</v>
      </c>
    </row>
    <row r="67" spans="1:5" x14ac:dyDescent="0.2">
      <c r="A67" s="28" t="str">
        <f t="shared" si="8"/>
        <v>…</v>
      </c>
      <c r="B67" s="34">
        <f t="shared" si="9"/>
        <v>0</v>
      </c>
      <c r="C67" s="58"/>
      <c r="D67" s="61">
        <f t="shared" si="10"/>
        <v>0</v>
      </c>
      <c r="E67" s="26">
        <f t="shared" si="11"/>
        <v>0</v>
      </c>
    </row>
    <row r="68" spans="1:5" x14ac:dyDescent="0.2">
      <c r="A68" s="28" t="str">
        <f t="shared" si="8"/>
        <v>…</v>
      </c>
      <c r="B68" s="34">
        <f t="shared" si="9"/>
        <v>0</v>
      </c>
      <c r="C68" s="58"/>
      <c r="D68" s="61">
        <f t="shared" si="10"/>
        <v>0</v>
      </c>
      <c r="E68" s="26">
        <f t="shared" si="11"/>
        <v>0</v>
      </c>
    </row>
    <row r="69" spans="1:5" x14ac:dyDescent="0.2">
      <c r="A69" s="28" t="str">
        <f t="shared" si="8"/>
        <v>…</v>
      </c>
      <c r="B69" s="34">
        <f t="shared" si="9"/>
        <v>0</v>
      </c>
      <c r="C69" s="58"/>
      <c r="D69" s="61">
        <f t="shared" si="10"/>
        <v>0</v>
      </c>
      <c r="E69" s="26">
        <f t="shared" si="11"/>
        <v>0</v>
      </c>
    </row>
    <row r="70" spans="1:5" ht="13.5" thickBot="1" x14ac:dyDescent="0.25">
      <c r="A70" s="28" t="str">
        <f t="shared" si="8"/>
        <v>…</v>
      </c>
      <c r="B70" s="34">
        <f t="shared" si="9"/>
        <v>0</v>
      </c>
      <c r="C70" s="59"/>
      <c r="D70" s="61">
        <f t="shared" si="10"/>
        <v>0</v>
      </c>
      <c r="E70" s="30">
        <f t="shared" si="11"/>
        <v>0</v>
      </c>
    </row>
    <row r="71" spans="1:5" ht="13.5" thickBot="1" x14ac:dyDescent="0.25">
      <c r="A71" s="31"/>
      <c r="B71" s="32"/>
      <c r="C71" s="32"/>
      <c r="D71" s="62"/>
      <c r="E71" s="33">
        <f>SUM(E61:E70)</f>
        <v>0</v>
      </c>
    </row>
    <row r="72" spans="1:5" x14ac:dyDescent="0.2">
      <c r="A72" s="19" t="s">
        <v>16</v>
      </c>
      <c r="B72" s="20"/>
      <c r="C72" s="20"/>
      <c r="D72" s="20"/>
      <c r="E72" s="21"/>
    </row>
    <row r="73" spans="1:5" x14ac:dyDescent="0.2">
      <c r="A73" s="22" t="s">
        <v>1</v>
      </c>
      <c r="B73" s="23" t="s">
        <v>21</v>
      </c>
      <c r="C73" s="23" t="s">
        <v>22</v>
      </c>
      <c r="D73" s="23" t="s">
        <v>3</v>
      </c>
      <c r="E73" s="23" t="s">
        <v>28</v>
      </c>
    </row>
    <row r="74" spans="1:5" x14ac:dyDescent="0.2">
      <c r="A74" s="24" t="str">
        <f>A20</f>
        <v>Installatie monteur</v>
      </c>
      <c r="B74" s="34">
        <f>E20</f>
        <v>0</v>
      </c>
      <c r="C74" s="58"/>
      <c r="D74" s="61">
        <f>(B74*C74)</f>
        <v>0</v>
      </c>
      <c r="E74" s="26">
        <f>D74*112</f>
        <v>0</v>
      </c>
    </row>
    <row r="75" spans="1:5" x14ac:dyDescent="0.2">
      <c r="A75" s="24" t="str">
        <f t="shared" ref="A75:A83" si="12">A21</f>
        <v xml:space="preserve">Systeem specialist </v>
      </c>
      <c r="B75" s="34">
        <f t="shared" ref="B75:B83" si="13">E21</f>
        <v>0</v>
      </c>
      <c r="C75" s="58"/>
      <c r="D75" s="61">
        <f t="shared" ref="D75:D83" si="14">(B75*C75)</f>
        <v>0</v>
      </c>
      <c r="E75" s="26">
        <f t="shared" ref="E75:E83" si="15">D75*112</f>
        <v>0</v>
      </c>
    </row>
    <row r="76" spans="1:5" x14ac:dyDescent="0.2">
      <c r="A76" s="24" t="str">
        <f t="shared" si="12"/>
        <v>Programmeur</v>
      </c>
      <c r="B76" s="34">
        <f t="shared" si="13"/>
        <v>0</v>
      </c>
      <c r="C76" s="58"/>
      <c r="D76" s="61">
        <f t="shared" si="14"/>
        <v>0</v>
      </c>
      <c r="E76" s="26">
        <f t="shared" si="15"/>
        <v>0</v>
      </c>
    </row>
    <row r="77" spans="1:5" x14ac:dyDescent="0.2">
      <c r="A77" s="24" t="str">
        <f t="shared" si="12"/>
        <v>Projectleider</v>
      </c>
      <c r="B77" s="34">
        <f t="shared" si="13"/>
        <v>0</v>
      </c>
      <c r="C77" s="58"/>
      <c r="D77" s="61">
        <f t="shared" si="14"/>
        <v>0</v>
      </c>
      <c r="E77" s="26">
        <f t="shared" si="15"/>
        <v>0</v>
      </c>
    </row>
    <row r="78" spans="1:5" x14ac:dyDescent="0.2">
      <c r="A78" s="24" t="str">
        <f t="shared" si="12"/>
        <v>Werkvoorbereider</v>
      </c>
      <c r="B78" s="34">
        <f t="shared" si="13"/>
        <v>0</v>
      </c>
      <c r="C78" s="58"/>
      <c r="D78" s="61">
        <f t="shared" si="14"/>
        <v>0</v>
      </c>
      <c r="E78" s="26">
        <f t="shared" si="15"/>
        <v>0</v>
      </c>
    </row>
    <row r="79" spans="1:5" x14ac:dyDescent="0.2">
      <c r="A79" s="28" t="str">
        <f t="shared" si="12"/>
        <v>…</v>
      </c>
      <c r="B79" s="34">
        <f t="shared" si="13"/>
        <v>0</v>
      </c>
      <c r="C79" s="58"/>
      <c r="D79" s="61">
        <f t="shared" si="14"/>
        <v>0</v>
      </c>
      <c r="E79" s="26">
        <f t="shared" si="15"/>
        <v>0</v>
      </c>
    </row>
    <row r="80" spans="1:5" x14ac:dyDescent="0.2">
      <c r="A80" s="28" t="str">
        <f t="shared" si="12"/>
        <v>…</v>
      </c>
      <c r="B80" s="34">
        <f t="shared" si="13"/>
        <v>0</v>
      </c>
      <c r="C80" s="58"/>
      <c r="D80" s="61">
        <f t="shared" si="14"/>
        <v>0</v>
      </c>
      <c r="E80" s="26">
        <f t="shared" si="15"/>
        <v>0</v>
      </c>
    </row>
    <row r="81" spans="1:5" x14ac:dyDescent="0.2">
      <c r="A81" s="28" t="str">
        <f t="shared" si="12"/>
        <v>…</v>
      </c>
      <c r="B81" s="34">
        <f t="shared" si="13"/>
        <v>0</v>
      </c>
      <c r="C81" s="58"/>
      <c r="D81" s="61">
        <f t="shared" si="14"/>
        <v>0</v>
      </c>
      <c r="E81" s="26">
        <f t="shared" si="15"/>
        <v>0</v>
      </c>
    </row>
    <row r="82" spans="1:5" x14ac:dyDescent="0.2">
      <c r="A82" s="28" t="str">
        <f t="shared" si="12"/>
        <v>…</v>
      </c>
      <c r="B82" s="34">
        <f t="shared" si="13"/>
        <v>0</v>
      </c>
      <c r="C82" s="58"/>
      <c r="D82" s="61">
        <f t="shared" si="14"/>
        <v>0</v>
      </c>
      <c r="E82" s="26">
        <f t="shared" si="15"/>
        <v>0</v>
      </c>
    </row>
    <row r="83" spans="1:5" ht="13.5" thickBot="1" x14ac:dyDescent="0.25">
      <c r="A83" s="28" t="str">
        <f t="shared" si="12"/>
        <v>…</v>
      </c>
      <c r="B83" s="34">
        <f t="shared" si="13"/>
        <v>0</v>
      </c>
      <c r="C83" s="59"/>
      <c r="D83" s="61">
        <f t="shared" si="14"/>
        <v>0</v>
      </c>
      <c r="E83" s="26">
        <f t="shared" si="15"/>
        <v>0</v>
      </c>
    </row>
    <row r="84" spans="1:5" ht="13.5" thickTop="1" x14ac:dyDescent="0.2">
      <c r="A84" s="31"/>
      <c r="B84" s="32"/>
      <c r="C84" s="32"/>
      <c r="D84" s="63"/>
      <c r="E84" s="35">
        <f>SUM(E74:E83)</f>
        <v>0</v>
      </c>
    </row>
    <row r="85" spans="1:5" x14ac:dyDescent="0.2">
      <c r="A85" s="19" t="s">
        <v>17</v>
      </c>
      <c r="B85" s="20"/>
      <c r="C85" s="20"/>
      <c r="D85" s="20"/>
      <c r="E85" s="21"/>
    </row>
    <row r="86" spans="1:5" x14ac:dyDescent="0.2">
      <c r="A86" s="22" t="s">
        <v>1</v>
      </c>
      <c r="B86" s="23" t="s">
        <v>21</v>
      </c>
      <c r="C86" s="23" t="s">
        <v>22</v>
      </c>
      <c r="D86" s="23" t="s">
        <v>3</v>
      </c>
      <c r="E86" s="23" t="s">
        <v>29</v>
      </c>
    </row>
    <row r="87" spans="1:5" x14ac:dyDescent="0.2">
      <c r="A87" s="24" t="str">
        <f>A20</f>
        <v>Installatie monteur</v>
      </c>
      <c r="B87" s="34">
        <f>E20</f>
        <v>0</v>
      </c>
      <c r="C87" s="58"/>
      <c r="D87" s="61">
        <f>B87*C87</f>
        <v>0</v>
      </c>
      <c r="E87" s="26">
        <f>D87*445</f>
        <v>0</v>
      </c>
    </row>
    <row r="88" spans="1:5" x14ac:dyDescent="0.2">
      <c r="A88" s="24" t="str">
        <f t="shared" ref="A88:A96" si="16">A21</f>
        <v xml:space="preserve">Systeem specialist </v>
      </c>
      <c r="B88" s="34">
        <f t="shared" ref="B88:B96" si="17">E21</f>
        <v>0</v>
      </c>
      <c r="C88" s="58"/>
      <c r="D88" s="61">
        <f t="shared" ref="D88:D96" si="18">B88*C88</f>
        <v>0</v>
      </c>
      <c r="E88" s="26">
        <f t="shared" ref="E88:E96" si="19">D88*445</f>
        <v>0</v>
      </c>
    </row>
    <row r="89" spans="1:5" x14ac:dyDescent="0.2">
      <c r="A89" s="24" t="str">
        <f t="shared" si="16"/>
        <v>Programmeur</v>
      </c>
      <c r="B89" s="34">
        <f t="shared" si="17"/>
        <v>0</v>
      </c>
      <c r="C89" s="58"/>
      <c r="D89" s="61">
        <f t="shared" si="18"/>
        <v>0</v>
      </c>
      <c r="E89" s="26">
        <f t="shared" si="19"/>
        <v>0</v>
      </c>
    </row>
    <row r="90" spans="1:5" x14ac:dyDescent="0.2">
      <c r="A90" s="24" t="str">
        <f t="shared" si="16"/>
        <v>Projectleider</v>
      </c>
      <c r="B90" s="34">
        <f t="shared" si="17"/>
        <v>0</v>
      </c>
      <c r="C90" s="58"/>
      <c r="D90" s="61">
        <f t="shared" si="18"/>
        <v>0</v>
      </c>
      <c r="E90" s="26">
        <f t="shared" si="19"/>
        <v>0</v>
      </c>
    </row>
    <row r="91" spans="1:5" x14ac:dyDescent="0.2">
      <c r="A91" s="24" t="str">
        <f t="shared" si="16"/>
        <v>Werkvoorbereider</v>
      </c>
      <c r="B91" s="34">
        <f t="shared" si="17"/>
        <v>0</v>
      </c>
      <c r="C91" s="58"/>
      <c r="D91" s="61">
        <f t="shared" si="18"/>
        <v>0</v>
      </c>
      <c r="E91" s="26">
        <f t="shared" si="19"/>
        <v>0</v>
      </c>
    </row>
    <row r="92" spans="1:5" x14ac:dyDescent="0.2">
      <c r="A92" s="28" t="str">
        <f t="shared" si="16"/>
        <v>…</v>
      </c>
      <c r="B92" s="34">
        <f t="shared" si="17"/>
        <v>0</v>
      </c>
      <c r="C92" s="58"/>
      <c r="D92" s="61">
        <f t="shared" si="18"/>
        <v>0</v>
      </c>
      <c r="E92" s="26">
        <f t="shared" si="19"/>
        <v>0</v>
      </c>
    </row>
    <row r="93" spans="1:5" x14ac:dyDescent="0.2">
      <c r="A93" s="28" t="str">
        <f t="shared" si="16"/>
        <v>…</v>
      </c>
      <c r="B93" s="34">
        <f t="shared" si="17"/>
        <v>0</v>
      </c>
      <c r="C93" s="58"/>
      <c r="D93" s="61">
        <f t="shared" si="18"/>
        <v>0</v>
      </c>
      <c r="E93" s="26">
        <f t="shared" si="19"/>
        <v>0</v>
      </c>
    </row>
    <row r="94" spans="1:5" x14ac:dyDescent="0.2">
      <c r="A94" s="28" t="str">
        <f t="shared" si="16"/>
        <v>…</v>
      </c>
      <c r="B94" s="34">
        <f t="shared" si="17"/>
        <v>0</v>
      </c>
      <c r="C94" s="58"/>
      <c r="D94" s="61">
        <f t="shared" si="18"/>
        <v>0</v>
      </c>
      <c r="E94" s="26">
        <f t="shared" si="19"/>
        <v>0</v>
      </c>
    </row>
    <row r="95" spans="1:5" x14ac:dyDescent="0.2">
      <c r="A95" s="28" t="str">
        <f t="shared" si="16"/>
        <v>…</v>
      </c>
      <c r="B95" s="34">
        <f t="shared" si="17"/>
        <v>0</v>
      </c>
      <c r="C95" s="58"/>
      <c r="D95" s="61">
        <f t="shared" si="18"/>
        <v>0</v>
      </c>
      <c r="E95" s="26">
        <f t="shared" si="19"/>
        <v>0</v>
      </c>
    </row>
    <row r="96" spans="1:5" ht="13.5" thickBot="1" x14ac:dyDescent="0.25">
      <c r="A96" s="28" t="str">
        <f t="shared" si="16"/>
        <v>…</v>
      </c>
      <c r="B96" s="34">
        <f t="shared" si="17"/>
        <v>0</v>
      </c>
      <c r="C96" s="59"/>
      <c r="D96" s="61">
        <f t="shared" si="18"/>
        <v>0</v>
      </c>
      <c r="E96" s="30">
        <f t="shared" si="19"/>
        <v>0</v>
      </c>
    </row>
    <row r="97" spans="1:5" s="6" customFormat="1" ht="13.5" thickBot="1" x14ac:dyDescent="0.25">
      <c r="A97" s="36"/>
      <c r="B97" s="37"/>
      <c r="C97" s="37"/>
      <c r="D97" s="62"/>
      <c r="E97" s="33">
        <f>SUM(E87:E96)</f>
        <v>0</v>
      </c>
    </row>
    <row r="98" spans="1:5" x14ac:dyDescent="0.2">
      <c r="A98" s="19" t="s">
        <v>19</v>
      </c>
      <c r="B98" s="20"/>
      <c r="C98" s="20"/>
      <c r="D98" s="20"/>
      <c r="E98" s="21"/>
    </row>
    <row r="99" spans="1:5" x14ac:dyDescent="0.2">
      <c r="A99" s="22" t="s">
        <v>1</v>
      </c>
      <c r="B99" s="23" t="s">
        <v>21</v>
      </c>
      <c r="C99" s="23" t="s">
        <v>22</v>
      </c>
      <c r="D99" s="23" t="s">
        <v>3</v>
      </c>
      <c r="E99" s="23" t="s">
        <v>30</v>
      </c>
    </row>
    <row r="100" spans="1:5" x14ac:dyDescent="0.2">
      <c r="A100" s="24" t="str">
        <f>A20</f>
        <v>Installatie monteur</v>
      </c>
      <c r="B100" s="34">
        <f>E20</f>
        <v>0</v>
      </c>
      <c r="C100" s="58"/>
      <c r="D100" s="61">
        <f>B100*C100</f>
        <v>0</v>
      </c>
      <c r="E100" s="26">
        <f>D100*612</f>
        <v>0</v>
      </c>
    </row>
    <row r="101" spans="1:5" x14ac:dyDescent="0.2">
      <c r="A101" s="24" t="str">
        <f t="shared" ref="A101:A109" si="20">A21</f>
        <v xml:space="preserve">Systeem specialist </v>
      </c>
      <c r="B101" s="34">
        <f t="shared" ref="B101:B109" si="21">E21</f>
        <v>0</v>
      </c>
      <c r="C101" s="58"/>
      <c r="D101" s="61">
        <f t="shared" ref="D101:D109" si="22">B101*C101</f>
        <v>0</v>
      </c>
      <c r="E101" s="26">
        <f t="shared" ref="E101:E109" si="23">D101*612</f>
        <v>0</v>
      </c>
    </row>
    <row r="102" spans="1:5" x14ac:dyDescent="0.2">
      <c r="A102" s="24" t="str">
        <f t="shared" si="20"/>
        <v>Programmeur</v>
      </c>
      <c r="B102" s="34">
        <f t="shared" si="21"/>
        <v>0</v>
      </c>
      <c r="C102" s="58"/>
      <c r="D102" s="61">
        <f t="shared" si="22"/>
        <v>0</v>
      </c>
      <c r="E102" s="26">
        <f t="shared" si="23"/>
        <v>0</v>
      </c>
    </row>
    <row r="103" spans="1:5" x14ac:dyDescent="0.2">
      <c r="A103" s="24" t="str">
        <f t="shared" si="20"/>
        <v>Projectleider</v>
      </c>
      <c r="B103" s="34">
        <f t="shared" si="21"/>
        <v>0</v>
      </c>
      <c r="C103" s="58"/>
      <c r="D103" s="61">
        <f t="shared" si="22"/>
        <v>0</v>
      </c>
      <c r="E103" s="26">
        <f t="shared" si="23"/>
        <v>0</v>
      </c>
    </row>
    <row r="104" spans="1:5" x14ac:dyDescent="0.2">
      <c r="A104" s="24" t="str">
        <f t="shared" si="20"/>
        <v>Werkvoorbereider</v>
      </c>
      <c r="B104" s="34">
        <f t="shared" si="21"/>
        <v>0</v>
      </c>
      <c r="C104" s="58"/>
      <c r="D104" s="61">
        <f t="shared" si="22"/>
        <v>0</v>
      </c>
      <c r="E104" s="26">
        <f t="shared" si="23"/>
        <v>0</v>
      </c>
    </row>
    <row r="105" spans="1:5" x14ac:dyDescent="0.2">
      <c r="A105" s="28" t="str">
        <f t="shared" si="20"/>
        <v>…</v>
      </c>
      <c r="B105" s="34">
        <f t="shared" si="21"/>
        <v>0</v>
      </c>
      <c r="C105" s="58"/>
      <c r="D105" s="61">
        <f t="shared" si="22"/>
        <v>0</v>
      </c>
      <c r="E105" s="26">
        <f t="shared" si="23"/>
        <v>0</v>
      </c>
    </row>
    <row r="106" spans="1:5" x14ac:dyDescent="0.2">
      <c r="A106" s="28" t="str">
        <f t="shared" si="20"/>
        <v>…</v>
      </c>
      <c r="B106" s="34">
        <f t="shared" si="21"/>
        <v>0</v>
      </c>
      <c r="C106" s="58"/>
      <c r="D106" s="61">
        <f t="shared" si="22"/>
        <v>0</v>
      </c>
      <c r="E106" s="26">
        <f t="shared" si="23"/>
        <v>0</v>
      </c>
    </row>
    <row r="107" spans="1:5" x14ac:dyDescent="0.2">
      <c r="A107" s="28" t="str">
        <f t="shared" si="20"/>
        <v>…</v>
      </c>
      <c r="B107" s="34">
        <f t="shared" si="21"/>
        <v>0</v>
      </c>
      <c r="C107" s="58"/>
      <c r="D107" s="61">
        <f t="shared" si="22"/>
        <v>0</v>
      </c>
      <c r="E107" s="26">
        <f t="shared" si="23"/>
        <v>0</v>
      </c>
    </row>
    <row r="108" spans="1:5" x14ac:dyDescent="0.2">
      <c r="A108" s="28" t="str">
        <f t="shared" si="20"/>
        <v>…</v>
      </c>
      <c r="B108" s="34">
        <f t="shared" si="21"/>
        <v>0</v>
      </c>
      <c r="C108" s="58"/>
      <c r="D108" s="61">
        <f t="shared" si="22"/>
        <v>0</v>
      </c>
      <c r="E108" s="26">
        <f t="shared" si="23"/>
        <v>0</v>
      </c>
    </row>
    <row r="109" spans="1:5" ht="13.5" thickBot="1" x14ac:dyDescent="0.25">
      <c r="A109" s="28" t="str">
        <f t="shared" si="20"/>
        <v>…</v>
      </c>
      <c r="B109" s="34">
        <f t="shared" si="21"/>
        <v>0</v>
      </c>
      <c r="C109" s="60"/>
      <c r="D109" s="61">
        <f t="shared" si="22"/>
        <v>0</v>
      </c>
      <c r="E109" s="30">
        <f t="shared" si="23"/>
        <v>0</v>
      </c>
    </row>
    <row r="110" spans="1:5" ht="13.5" thickBot="1" x14ac:dyDescent="0.25">
      <c r="A110" s="38"/>
      <c r="B110" s="39"/>
      <c r="C110" s="40"/>
      <c r="D110" s="62"/>
      <c r="E110" s="33">
        <f>SUM(E100:E109)</f>
        <v>0</v>
      </c>
    </row>
    <row r="111" spans="1:5" x14ac:dyDescent="0.2">
      <c r="A111" s="19" t="s">
        <v>18</v>
      </c>
      <c r="B111" s="20"/>
      <c r="C111" s="20"/>
      <c r="D111" s="20"/>
      <c r="E111" s="21"/>
    </row>
    <row r="112" spans="1:5" x14ac:dyDescent="0.2">
      <c r="A112" s="22" t="s">
        <v>1</v>
      </c>
      <c r="B112" s="23" t="s">
        <v>21</v>
      </c>
      <c r="C112" s="23" t="s">
        <v>22</v>
      </c>
      <c r="D112" s="23" t="s">
        <v>3</v>
      </c>
      <c r="E112" s="23" t="s">
        <v>31</v>
      </c>
    </row>
    <row r="113" spans="1:5" x14ac:dyDescent="0.2">
      <c r="A113" s="24" t="str">
        <f>A20</f>
        <v>Installatie monteur</v>
      </c>
      <c r="B113" s="34">
        <f>E20</f>
        <v>0</v>
      </c>
      <c r="C113" s="58"/>
      <c r="D113" s="61">
        <f>B113*C113</f>
        <v>0</v>
      </c>
      <c r="E113" s="26">
        <f>D113*139</f>
        <v>0</v>
      </c>
    </row>
    <row r="114" spans="1:5" x14ac:dyDescent="0.2">
      <c r="A114" s="24" t="str">
        <f t="shared" ref="A114:A122" si="24">A21</f>
        <v xml:space="preserve">Systeem specialist </v>
      </c>
      <c r="B114" s="34">
        <f t="shared" ref="B114:B122" si="25">E21</f>
        <v>0</v>
      </c>
      <c r="C114" s="58"/>
      <c r="D114" s="61">
        <f t="shared" ref="D114:D122" si="26">B114*C114</f>
        <v>0</v>
      </c>
      <c r="E114" s="26">
        <f t="shared" ref="E114:E122" si="27">D114*139</f>
        <v>0</v>
      </c>
    </row>
    <row r="115" spans="1:5" x14ac:dyDescent="0.2">
      <c r="A115" s="24" t="str">
        <f t="shared" si="24"/>
        <v>Programmeur</v>
      </c>
      <c r="B115" s="34">
        <f t="shared" si="25"/>
        <v>0</v>
      </c>
      <c r="C115" s="58"/>
      <c r="D115" s="61">
        <f t="shared" si="26"/>
        <v>0</v>
      </c>
      <c r="E115" s="26">
        <f t="shared" si="27"/>
        <v>0</v>
      </c>
    </row>
    <row r="116" spans="1:5" x14ac:dyDescent="0.2">
      <c r="A116" s="24" t="str">
        <f t="shared" si="24"/>
        <v>Projectleider</v>
      </c>
      <c r="B116" s="34">
        <f t="shared" si="25"/>
        <v>0</v>
      </c>
      <c r="C116" s="58"/>
      <c r="D116" s="61">
        <f t="shared" si="26"/>
        <v>0</v>
      </c>
      <c r="E116" s="26">
        <f t="shared" si="27"/>
        <v>0</v>
      </c>
    </row>
    <row r="117" spans="1:5" x14ac:dyDescent="0.2">
      <c r="A117" s="24" t="str">
        <f t="shared" si="24"/>
        <v>Werkvoorbereider</v>
      </c>
      <c r="B117" s="34">
        <f t="shared" si="25"/>
        <v>0</v>
      </c>
      <c r="C117" s="58"/>
      <c r="D117" s="61">
        <f t="shared" si="26"/>
        <v>0</v>
      </c>
      <c r="E117" s="26">
        <f t="shared" si="27"/>
        <v>0</v>
      </c>
    </row>
    <row r="118" spans="1:5" x14ac:dyDescent="0.2">
      <c r="A118" s="28" t="str">
        <f t="shared" si="24"/>
        <v>…</v>
      </c>
      <c r="B118" s="34">
        <f t="shared" si="25"/>
        <v>0</v>
      </c>
      <c r="C118" s="58"/>
      <c r="D118" s="61">
        <f t="shared" si="26"/>
        <v>0</v>
      </c>
      <c r="E118" s="26">
        <f t="shared" si="27"/>
        <v>0</v>
      </c>
    </row>
    <row r="119" spans="1:5" x14ac:dyDescent="0.2">
      <c r="A119" s="28" t="str">
        <f t="shared" si="24"/>
        <v>…</v>
      </c>
      <c r="B119" s="34">
        <f t="shared" si="25"/>
        <v>0</v>
      </c>
      <c r="C119" s="58"/>
      <c r="D119" s="61">
        <f t="shared" si="26"/>
        <v>0</v>
      </c>
      <c r="E119" s="26">
        <f t="shared" si="27"/>
        <v>0</v>
      </c>
    </row>
    <row r="120" spans="1:5" x14ac:dyDescent="0.2">
      <c r="A120" s="28" t="str">
        <f t="shared" si="24"/>
        <v>…</v>
      </c>
      <c r="B120" s="34">
        <f t="shared" si="25"/>
        <v>0</v>
      </c>
      <c r="C120" s="58"/>
      <c r="D120" s="61">
        <f t="shared" si="26"/>
        <v>0</v>
      </c>
      <c r="E120" s="26">
        <f t="shared" si="27"/>
        <v>0</v>
      </c>
    </row>
    <row r="121" spans="1:5" x14ac:dyDescent="0.2">
      <c r="A121" s="28" t="str">
        <f t="shared" si="24"/>
        <v>…</v>
      </c>
      <c r="B121" s="34">
        <f t="shared" si="25"/>
        <v>0</v>
      </c>
      <c r="C121" s="58"/>
      <c r="D121" s="61">
        <f t="shared" si="26"/>
        <v>0</v>
      </c>
      <c r="E121" s="26">
        <f t="shared" si="27"/>
        <v>0</v>
      </c>
    </row>
    <row r="122" spans="1:5" ht="13.5" thickBot="1" x14ac:dyDescent="0.25">
      <c r="A122" s="28" t="str">
        <f t="shared" si="24"/>
        <v>…</v>
      </c>
      <c r="B122" s="34">
        <f t="shared" si="25"/>
        <v>0</v>
      </c>
      <c r="C122" s="59"/>
      <c r="D122" s="61">
        <f t="shared" si="26"/>
        <v>0</v>
      </c>
      <c r="E122" s="30">
        <f t="shared" si="27"/>
        <v>0</v>
      </c>
    </row>
    <row r="123" spans="1:5" ht="13.5" thickBot="1" x14ac:dyDescent="0.25">
      <c r="A123" s="41"/>
      <c r="B123" s="42"/>
      <c r="C123" s="42"/>
      <c r="D123" s="64"/>
      <c r="E123" s="33">
        <f>SUM(E113:E122)</f>
        <v>0</v>
      </c>
    </row>
    <row r="124" spans="1:5" ht="13.5" thickBot="1" x14ac:dyDescent="0.25">
      <c r="A124" s="43"/>
      <c r="B124" s="44"/>
      <c r="C124" s="44"/>
      <c r="D124" s="65"/>
      <c r="E124" s="45"/>
    </row>
    <row r="125" spans="1:5" x14ac:dyDescent="0.2">
      <c r="A125" s="46" t="s">
        <v>34</v>
      </c>
      <c r="B125" s="47"/>
      <c r="C125" s="47"/>
      <c r="D125" s="47"/>
      <c r="E125" s="48"/>
    </row>
    <row r="126" spans="1:5" x14ac:dyDescent="0.2">
      <c r="A126" s="49" t="s">
        <v>1</v>
      </c>
      <c r="B126" s="23" t="s">
        <v>21</v>
      </c>
      <c r="C126" s="69" t="s">
        <v>36</v>
      </c>
      <c r="D126" s="70"/>
      <c r="E126" s="50" t="s">
        <v>35</v>
      </c>
    </row>
    <row r="127" spans="1:5" ht="13.5" thickBot="1" x14ac:dyDescent="0.25">
      <c r="A127" s="51" t="str">
        <f>A30</f>
        <v>Service monteur (incidentafhandeling en onderhoud)</v>
      </c>
      <c r="B127" s="52">
        <f>E30</f>
        <v>0</v>
      </c>
      <c r="C127" s="71">
        <v>750</v>
      </c>
      <c r="D127" s="72"/>
      <c r="E127" s="53">
        <f>B127*C127</f>
        <v>0</v>
      </c>
    </row>
    <row r="128" spans="1:5" ht="13.5" thickBot="1" x14ac:dyDescent="0.25">
      <c r="D128" s="1"/>
    </row>
    <row r="129" spans="1:5" ht="16.5" thickBot="1" x14ac:dyDescent="0.25">
      <c r="A129" s="66" t="s">
        <v>32</v>
      </c>
      <c r="B129" s="67"/>
      <c r="C129" s="67"/>
      <c r="D129" s="68"/>
      <c r="E129" s="55">
        <f>E45+E58+E71+E84+E97+E110+E123+E127</f>
        <v>0</v>
      </c>
    </row>
    <row r="130" spans="1:5" x14ac:dyDescent="0.2">
      <c r="D130" s="65"/>
    </row>
    <row r="131" spans="1:5" x14ac:dyDescent="0.2">
      <c r="D131" s="65"/>
    </row>
    <row r="132" spans="1:5" x14ac:dyDescent="0.2">
      <c r="D132" s="65"/>
    </row>
    <row r="133" spans="1:5" x14ac:dyDescent="0.2">
      <c r="D133" s="65"/>
    </row>
    <row r="134" spans="1:5" x14ac:dyDescent="0.2">
      <c r="D134" s="65"/>
      <c r="E134" s="1"/>
    </row>
    <row r="135" spans="1:5" x14ac:dyDescent="0.2">
      <c r="D135" s="65"/>
      <c r="E135" s="1"/>
    </row>
    <row r="136" spans="1:5" x14ac:dyDescent="0.2">
      <c r="D136" s="65"/>
      <c r="E136" s="1"/>
    </row>
    <row r="137" spans="1:5" x14ac:dyDescent="0.2">
      <c r="D137" s="65"/>
      <c r="E137" s="1"/>
    </row>
    <row r="138" spans="1:5" x14ac:dyDescent="0.2">
      <c r="D138" s="65"/>
      <c r="E138" s="1"/>
    </row>
    <row r="139" spans="1:5" x14ac:dyDescent="0.2">
      <c r="A139" s="15"/>
      <c r="D139" s="1"/>
      <c r="E139" s="1"/>
    </row>
    <row r="140" spans="1:5" x14ac:dyDescent="0.2">
      <c r="A140" s="15"/>
      <c r="D140" s="1"/>
      <c r="E140" s="1"/>
    </row>
    <row r="141" spans="1:5" x14ac:dyDescent="0.2">
      <c r="A141" s="15"/>
      <c r="D141" s="1"/>
      <c r="E141" s="1"/>
    </row>
    <row r="142" spans="1:5" x14ac:dyDescent="0.2">
      <c r="A142" s="15"/>
      <c r="D142" s="1"/>
      <c r="E142" s="1"/>
    </row>
    <row r="143" spans="1:5" x14ac:dyDescent="0.2">
      <c r="A143" s="15"/>
      <c r="D143" s="1"/>
      <c r="E143" s="1"/>
    </row>
    <row r="144" spans="1:5" x14ac:dyDescent="0.2">
      <c r="A144" s="15"/>
      <c r="D144" s="1"/>
      <c r="E144" s="1"/>
    </row>
    <row r="145" spans="1:5" x14ac:dyDescent="0.2">
      <c r="A145" s="15"/>
      <c r="D145" s="1"/>
      <c r="E145" s="1"/>
    </row>
    <row r="146" spans="1:5" x14ac:dyDescent="0.2">
      <c r="A146" s="15"/>
      <c r="D146" s="1"/>
      <c r="E146" s="1"/>
    </row>
    <row r="147" spans="1:5" x14ac:dyDescent="0.2">
      <c r="A147" s="15"/>
      <c r="D147" s="1"/>
      <c r="E147" s="1"/>
    </row>
    <row r="148" spans="1:5" x14ac:dyDescent="0.2">
      <c r="A148" s="15"/>
      <c r="D148" s="1"/>
      <c r="E148" s="1"/>
    </row>
  </sheetData>
  <sheetProtection algorithmName="SHA-512" hashValue="2dobKIzmnwH/FBmZFarNkC/I0FWh852FxJIchY1BBY4Xtpc0p5ga82vad1B8jmkl0/IStUXuNB3BX3qdn/YtTw==" saltValue="hJ5K91LFWv7Pd74IxHZU3Q==" spinCount="100000" sheet="1" objects="1" scenarios="1"/>
  <mergeCells count="26">
    <mergeCell ref="A12:E12"/>
    <mergeCell ref="A1:E1"/>
    <mergeCell ref="B6:E6"/>
    <mergeCell ref="B7:E7"/>
    <mergeCell ref="B8:E8"/>
    <mergeCell ref="B9:E9"/>
    <mergeCell ref="A25:D25"/>
    <mergeCell ref="A26:D26"/>
    <mergeCell ref="A13:E13"/>
    <mergeCell ref="A14:E14"/>
    <mergeCell ref="A16:E16"/>
    <mergeCell ref="A17:E17"/>
    <mergeCell ref="A15:E15"/>
    <mergeCell ref="A20:D20"/>
    <mergeCell ref="A19:D19"/>
    <mergeCell ref="A21:D21"/>
    <mergeCell ref="A22:D22"/>
    <mergeCell ref="A23:D23"/>
    <mergeCell ref="A24:D24"/>
    <mergeCell ref="A129:D129"/>
    <mergeCell ref="C126:D126"/>
    <mergeCell ref="C127:D127"/>
    <mergeCell ref="A27:D27"/>
    <mergeCell ref="A28:D28"/>
    <mergeCell ref="A29:D29"/>
    <mergeCell ref="A30:D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922102C8985546BD95BF12C24CB3C4" ma:contentTypeVersion="2" ma:contentTypeDescription="Een nieuw document maken." ma:contentTypeScope="" ma:versionID="4cfa1738894647d2bb25e8622e1b1040">
  <xsd:schema xmlns:xsd="http://www.w3.org/2001/XMLSchema" xmlns:xs="http://www.w3.org/2001/XMLSchema" xmlns:p="http://schemas.microsoft.com/office/2006/metadata/properties" xmlns:ns2="09ff2bc1-8303-4697-aaba-e8da72cb463e" targetNamespace="http://schemas.microsoft.com/office/2006/metadata/properties" ma:root="true" ma:fieldsID="0d54d3cb9984289627b9ae7e2eed8fe4" ns2:_="">
    <xsd:import namespace="09ff2bc1-8303-4697-aaba-e8da72cb463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f2bc1-8303-4697-aaba-e8da72cb46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22DD80-506F-4D0A-AB21-248C665BA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f2bc1-8303-4697-aaba-e8da72cb46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9EF12A-2811-43CD-86D0-A0BF742B4221}">
  <ds:schemaRefs>
    <ds:schemaRef ds:uri="http://schemas.microsoft.com/sharepoint/v3/contenttype/forms"/>
  </ds:schemaRefs>
</ds:datastoreItem>
</file>

<file path=customXml/itemProps3.xml><?xml version="1.0" encoding="utf-8"?>
<ds:datastoreItem xmlns:ds="http://schemas.openxmlformats.org/officeDocument/2006/customXml" ds:itemID="{0C2FA4A2-A9B0-4118-9DE4-6B473AAF5102}">
  <ds:schemaRefs>
    <ds:schemaRef ds:uri="http://purl.org/dc/terms/"/>
    <ds:schemaRef ds:uri="http://schemas.microsoft.com/office/2006/documentManagement/types"/>
    <ds:schemaRef ds:uri="09ff2bc1-8303-4697-aaba-e8da72cb463e"/>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Janny Nelissen</dc:creator>
  <cp:keywords/>
  <dc:description/>
  <cp:lastModifiedBy>Hoefmans,Miriam M.J.P.</cp:lastModifiedBy>
  <cp:revision/>
  <dcterms:created xsi:type="dcterms:W3CDTF">2015-12-10T14:38:54Z</dcterms:created>
  <dcterms:modified xsi:type="dcterms:W3CDTF">2022-01-14T10:56:12Z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0x010100A0922102C8985546BD95BF12C24CB3C4</vt:lpwstr>
  </property>
</Properties>
</file>