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Charles\Projecten\Het nieuwe printen\Inkoopdocumenten\Nota's van Inlichtingen\Publicatiedocumenten NvI2\"/>
    </mc:Choice>
  </mc:AlternateContent>
  <bookViews>
    <workbookView xWindow="0" yWindow="0" windowWidth="13950" windowHeight="4695"/>
  </bookViews>
  <sheets>
    <sheet name="Blad1" sheetId="1" r:id="rId1"/>
  </sheets>
  <calcPr calcId="162913" iterateDelta="1E-4"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44" i="1" l="1"/>
  <c r="F105" i="1"/>
  <c r="F104" i="1"/>
  <c r="F101" i="1"/>
  <c r="F102" i="1"/>
  <c r="F103" i="1"/>
  <c r="F106" i="1"/>
  <c r="F16" i="1"/>
  <c r="F19" i="1"/>
  <c r="F23" i="1"/>
  <c r="F24" i="1"/>
  <c r="F25" i="1"/>
  <c r="F26" i="1"/>
  <c r="F27" i="1"/>
  <c r="F28" i="1"/>
  <c r="F36" i="1"/>
  <c r="F44" i="1"/>
  <c r="F52" i="1"/>
  <c r="F60" i="1"/>
  <c r="F68" i="1"/>
  <c r="F76" i="1"/>
  <c r="F84" i="1"/>
  <c r="F92" i="1"/>
  <c r="F95" i="1"/>
  <c r="F96" i="1"/>
  <c r="F97" i="1"/>
  <c r="F98" i="1"/>
  <c r="F109" i="1"/>
  <c r="F110" i="1"/>
  <c r="F111" i="1"/>
  <c r="F112" i="1"/>
  <c r="F113" i="1"/>
  <c r="F114" i="1"/>
  <c r="F115" i="1"/>
  <c r="F116" i="1"/>
  <c r="F117" i="1"/>
  <c r="F118" i="1"/>
  <c r="F119" i="1"/>
  <c r="F120" i="1"/>
  <c r="F121" i="1"/>
  <c r="F122" i="1"/>
  <c r="F123" i="1"/>
  <c r="F124" i="1"/>
  <c r="F125" i="1"/>
  <c r="F128" i="1"/>
  <c r="F129" i="1"/>
  <c r="F130" i="1"/>
  <c r="F134" i="1"/>
  <c r="F135" i="1"/>
  <c r="F136" i="1"/>
  <c r="F137" i="1"/>
  <c r="F140" i="1"/>
</calcChain>
</file>

<file path=xl/sharedStrings.xml><?xml version="1.0" encoding="utf-8"?>
<sst xmlns="http://schemas.openxmlformats.org/spreadsheetml/2006/main" count="121" uniqueCount="76">
  <si>
    <t>Prijs</t>
  </si>
  <si>
    <t>Totaal</t>
  </si>
  <si>
    <t>Software</t>
  </si>
  <si>
    <t>Inschrijfprijs ter beoordeling</t>
  </si>
  <si>
    <t xml:space="preserve"> </t>
  </si>
  <si>
    <t xml:space="preserve">Aantal </t>
  </si>
  <si>
    <t>Prijzenblad EA Printsystemen UWV (CV.2022.216)</t>
  </si>
  <si>
    <t>Afkoopsom indien UWV de overeenkomst tussentijds opzegt</t>
  </si>
  <si>
    <t>Volume</t>
  </si>
  <si>
    <t>Volume (fictief aantal prints)</t>
  </si>
  <si>
    <t>Jaarlijkse kosten beheer en onderhoud software</t>
  </si>
  <si>
    <t>Implementatiekosten software (eenmalig)</t>
  </si>
  <si>
    <t>prijs</t>
  </si>
  <si>
    <t>Training en advies</t>
  </si>
  <si>
    <t>Eenmalige starttraining voor 3 machine operators</t>
  </si>
  <si>
    <t xml:space="preserve">uren </t>
  </si>
  <si>
    <t>Jaarlijkse training van 4 uur voor 3 machine operators</t>
  </si>
  <si>
    <t>Uurtarief</t>
  </si>
  <si>
    <t xml:space="preserve">Advisering </t>
  </si>
  <si>
    <t>Papier (optioneel af te nemen)</t>
  </si>
  <si>
    <t>SRA4 formaat jaar 1</t>
  </si>
  <si>
    <t>SRA3 formaat jaar 1</t>
  </si>
  <si>
    <t>SRA4 formaat jaar 2</t>
  </si>
  <si>
    <t>SRA3 formaat jaar 2</t>
  </si>
  <si>
    <t>SRA4 formaat jaar 3</t>
  </si>
  <si>
    <t>SRA3 formaat jaar 3</t>
  </si>
  <si>
    <t>SRA4 formaat jaar 4</t>
  </si>
  <si>
    <t>SRA3 formaat jaar 4</t>
  </si>
  <si>
    <t>SRA4 formaat jaar 5</t>
  </si>
  <si>
    <t>SRA3 formaat jaar 5</t>
  </si>
  <si>
    <t>SRA4 formaat jaar 6</t>
  </si>
  <si>
    <t>SRA3 formaat jaar 6</t>
  </si>
  <si>
    <t>SRA4 formaat jaar 7</t>
  </si>
  <si>
    <t>SRA3 formaat jaar 8</t>
  </si>
  <si>
    <t xml:space="preserve">leaseprijs printoplossing (minimaal 2 printers)
</t>
  </si>
  <si>
    <t>Toelichting</t>
  </si>
  <si>
    <t>SRA3 formaat jaar 7</t>
  </si>
  <si>
    <t>SRA4 formaat jaar 8</t>
  </si>
  <si>
    <t>Jaarlijkse kosten gereedhouden uitwijkmogelijkheid</t>
  </si>
  <si>
    <t>Uitwijkmogelijkheid</t>
  </si>
  <si>
    <t xml:space="preserve">Inruilprijs oude printers
</t>
  </si>
  <si>
    <t>inruilprijs (korting op de inschrijfprijs)</t>
  </si>
  <si>
    <t>prijs (korting)</t>
  </si>
  <si>
    <t>Eventuele fictieve aantallen gebruiksmaterialen (gebaseerd op aantal prints)</t>
  </si>
  <si>
    <t>Kosten voor service beheer en onderhoud hardware jaar 1 (hier kunt u ook de eventuele kosten per print of de kosten voor inkt en gebruiksmaterialen opgeven)</t>
  </si>
  <si>
    <t>Kosten voor service beheer en onderhoud hardware jaar 2 (hier kunt u ook de eventuele kosten per print of de kosten voor inkt en gebruiksmaterialen opgeven)</t>
  </si>
  <si>
    <t>Kosten voor service beheer en onderhoud hardware jaar 3 (hier kunt u ook de eventuele kosten per print of de kosten voor inkt en gebruiksmaterialen opgeven)</t>
  </si>
  <si>
    <t>Kosten voor service beheer en onderhoud hardware jaar 4 (hier kunt u ook de eventuele kosten per print of de kosten voor inkt en gebruiksmaterialen opgeven)</t>
  </si>
  <si>
    <t>Kosten voor service beheer en onderhoud hardware jaar 5 (hier kunt u ook de eventuele kosten per print of de kosten voor inkt en gebruiksmaterialen opgeven)</t>
  </si>
  <si>
    <t>Kosten voor service beheer en onderhoud hardware jaar 6 (hier kunt u ook de eventuele kosten per print of de kosten voor inkt en gebruiksmaterialen opgeven)</t>
  </si>
  <si>
    <t>Kosten voor service beheer en onderhoud hardware jaar 7 (hier kunt u ook de eventuele kosten per print of de kosten voor inkt en gebruiksmaterialen opgeven)</t>
  </si>
  <si>
    <t>Kosten voor service beheer en onderhoud hardware jaar 8 (hier kunt u ook de eventuele kosten per print of de kosten voor inkt en gebruiksmaterialen opgeven)</t>
  </si>
  <si>
    <t xml:space="preserve">subtotaal </t>
  </si>
  <si>
    <t>Subtotaal</t>
  </si>
  <si>
    <t>Prijs (eventueel x fictief aantal uit kolom D)</t>
  </si>
  <si>
    <t>subtotaal</t>
  </si>
  <si>
    <t xml:space="preserve">Dit prijzenblad berekent de inschrijfprijs op basis van de door de Inschrijver ingevulde velden.
1. Inschrijver dient het Prijsopgaveformulier na het invullen bij de inschrijving toe te voegen, als Excel formulier.
2. Deze bijlage maakt integraal onderdeel uit van het Beschrijvend Document.
3. Alle prijzen dienen exclusief BTW te zijn.
4. Aanbestedende dienst behoudt zich het recht voor om, in het kader van transparantie, voor alle prijscomponenten verduidelijking te vragen over hoe de prijscomponenten tot stand zijn gekomen.
5. De aantallen prints zijn indicatief, hier kunnen geen rechten aan worden ontleend. 
</t>
  </si>
  <si>
    <t>Eenmalige kosten (inclusief eventuele kosten verwijderen oude printers)</t>
  </si>
  <si>
    <t xml:space="preserve">Kosten migratie en implementatie (exclusief software)
</t>
  </si>
  <si>
    <t>Kosten gebruikmaken uitwijkmogelijkheid per jaar (prijs baseren op 1 x per jaar, 120.000 prints verzorgen in één maand tijd, oplages overeenkomstig hetgeen staat opngenomen in bijlage 11 bij het Beschrijvend Document)</t>
  </si>
  <si>
    <t>leaseprijs printoplossing jaar 1</t>
  </si>
  <si>
    <t>leaseprijs printoplossing jaar 2</t>
  </si>
  <si>
    <t>leaseprijs printoplossing jaar 3</t>
  </si>
  <si>
    <t>leaseprijs printoplossing jaar 4</t>
  </si>
  <si>
    <t>leaseprijs printoplossing jaar 5</t>
  </si>
  <si>
    <t>leaseprijs printoplossing jaar 6</t>
  </si>
  <si>
    <t>leaseprijs printoplossing jaar 7</t>
  </si>
  <si>
    <t>leaseprijs printoplossing jaar 8</t>
  </si>
  <si>
    <t>Afkoopsom indien UWV de overeenkomst opzegt na exact drie jaar en drie maanden</t>
  </si>
  <si>
    <t>Afkoopsom indien UWV de overeenkomst opzegt na exact vier jaar</t>
  </si>
  <si>
    <t>Afkoopsom indien UWV de overeenkomst opzegt na exact vijf jaar</t>
  </si>
  <si>
    <t>Afkoopsom indien UWV de overeenkomst opzegt na exact zes jaar</t>
  </si>
  <si>
    <t>Afkoopsom indien UWV de overeenkomst opzegt na exact zeven jaar</t>
  </si>
  <si>
    <t>Kosten voor eventueel benodigde additioniele (aan- of afvoer)voorzieningen</t>
  </si>
  <si>
    <t xml:space="preserve">aantal </t>
  </si>
  <si>
    <t xml:space="preserve">Subtotaal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</si>
</sst>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 [$€-413]\ * #,##0.00_ ;_ [$€-413]\ * \-#,##0.00_ ;_ [$€-413]\ * &quot;-&quot;??_ ;_ @_ "/>
    <numFmt numFmtId="165" formatCode="_ &quot;€&quot;\ * #,##0.0000_ ;_ &quot;€&quot;\ * \-#,##0.0000_ ;_ &quot;€&quot;\ * &quot;-&quot;??_ ;_ @_ "/>
  </numFmts>
  <fonts count="13"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0"/>
      <name val="Arial"/>
      <family val="2"/>
    </font>
    <font>
      <b/>
      <sz val="9"/>
      <color theme="1"/>
      <name val="Verdana"/>
      <family val="2"/>
    </font>
    <font>
      <b/>
      <sz val="9"/>
      <name val="Verdana"/>
      <family val="2"/>
    </font>
    <font>
      <sz val="9"/>
      <name val="Verdana"/>
      <family val="2"/>
    </font>
    <font>
      <b/>
      <sz val="8"/>
      <color theme="1"/>
      <name val="Verdana"/>
      <family val="2"/>
    </font>
  </fonts>
  <fills count="8">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0070C0"/>
        <bgColor indexed="64"/>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4" fontId="7" fillId="0" borderId="0" applyFont="0" applyFill="0" applyBorder="0" applyAlignment="0" applyProtection="0"/>
    <xf numFmtId="0" fontId="8" fillId="0" borderId="0"/>
  </cellStyleXfs>
  <cellXfs count="108">
    <xf numFmtId="0" fontId="0" fillId="0" borderId="0" xfId="0"/>
    <xf numFmtId="0" fontId="6" fillId="0" borderId="0" xfId="0" applyFont="1"/>
    <xf numFmtId="0" fontId="6" fillId="0" borderId="0" xfId="0" applyFont="1" applyFill="1"/>
    <xf numFmtId="0" fontId="11" fillId="0" borderId="0" xfId="2" applyFont="1" applyFill="1" applyBorder="1" applyAlignment="1">
      <alignment horizontal="center" vertical="center" wrapText="1"/>
    </xf>
    <xf numFmtId="0" fontId="6" fillId="6" borderId="1" xfId="0" applyFont="1" applyFill="1" applyBorder="1"/>
    <xf numFmtId="0" fontId="6" fillId="6" borderId="1" xfId="0" applyFont="1" applyFill="1" applyBorder="1" applyAlignment="1">
      <alignment horizontal="center"/>
    </xf>
    <xf numFmtId="0" fontId="6" fillId="6" borderId="1" xfId="0" applyFont="1" applyFill="1" applyBorder="1" applyAlignment="1">
      <alignment horizontal="center" wrapText="1"/>
    </xf>
    <xf numFmtId="0" fontId="6" fillId="3" borderId="1" xfId="0" applyFont="1" applyFill="1" applyBorder="1"/>
    <xf numFmtId="164" fontId="6" fillId="5" borderId="1" xfId="0" applyNumberFormat="1" applyFont="1" applyFill="1" applyBorder="1"/>
    <xf numFmtId="0" fontId="6" fillId="0" borderId="0" xfId="0" applyFont="1" applyAlignment="1">
      <alignment horizontal="center"/>
    </xf>
    <xf numFmtId="44" fontId="6" fillId="5" borderId="1" xfId="1" applyFont="1" applyFill="1" applyBorder="1"/>
    <xf numFmtId="0" fontId="9" fillId="6" borderId="1" xfId="0" applyFont="1" applyFill="1" applyBorder="1" applyAlignment="1">
      <alignment horizontal="center"/>
    </xf>
    <xf numFmtId="0" fontId="6" fillId="3" borderId="1" xfId="0" applyFont="1" applyFill="1" applyBorder="1" applyAlignment="1">
      <alignment vertical="center" wrapText="1"/>
    </xf>
    <xf numFmtId="0" fontId="6" fillId="3" borderId="1" xfId="0" applyFont="1" applyFill="1" applyBorder="1" applyAlignment="1">
      <alignment vertical="center"/>
    </xf>
    <xf numFmtId="3" fontId="6" fillId="3" borderId="1" xfId="0" applyNumberFormat="1" applyFont="1" applyFill="1" applyBorder="1"/>
    <xf numFmtId="165" fontId="6" fillId="5" borderId="1" xfId="1" applyNumberFormat="1" applyFont="1" applyFill="1" applyBorder="1"/>
    <xf numFmtId="0" fontId="5" fillId="3" borderId="1" xfId="0" applyFont="1" applyFill="1" applyBorder="1" applyAlignment="1">
      <alignment vertical="center" wrapText="1"/>
    </xf>
    <xf numFmtId="0" fontId="9" fillId="6" borderId="1" xfId="0" applyFont="1" applyFill="1" applyBorder="1" applyAlignment="1">
      <alignment horizontal="center" vertical="center"/>
    </xf>
    <xf numFmtId="0" fontId="4" fillId="6" borderId="1" xfId="0" applyFont="1" applyFill="1" applyBorder="1" applyAlignment="1">
      <alignment horizontal="center" wrapText="1"/>
    </xf>
    <xf numFmtId="164" fontId="6" fillId="5" borderId="1" xfId="1" applyNumberFormat="1" applyFont="1" applyFill="1" applyBorder="1"/>
    <xf numFmtId="164" fontId="6" fillId="0" borderId="0" xfId="0" applyNumberFormat="1" applyFont="1"/>
    <xf numFmtId="164" fontId="11" fillId="0" borderId="0" xfId="2" applyNumberFormat="1" applyFont="1" applyFill="1" applyBorder="1" applyAlignment="1">
      <alignment horizontal="center" vertical="center" wrapText="1"/>
    </xf>
    <xf numFmtId="164" fontId="6" fillId="6" borderId="1" xfId="0" applyNumberFormat="1" applyFont="1" applyFill="1" applyBorder="1" applyAlignment="1">
      <alignment horizontal="center"/>
    </xf>
    <xf numFmtId="164" fontId="6" fillId="3" borderId="1" xfId="1" applyNumberFormat="1" applyFont="1" applyFill="1" applyBorder="1" applyAlignment="1">
      <alignment horizontal="center"/>
    </xf>
    <xf numFmtId="164" fontId="6" fillId="6" borderId="1" xfId="1" applyNumberFormat="1" applyFont="1" applyFill="1" applyBorder="1" applyAlignment="1">
      <alignment horizontal="center"/>
    </xf>
    <xf numFmtId="164" fontId="6" fillId="0" borderId="0" xfId="0" applyNumberFormat="1" applyFont="1" applyAlignment="1">
      <alignment horizontal="center"/>
    </xf>
    <xf numFmtId="164" fontId="6" fillId="4" borderId="1" xfId="1" applyNumberFormat="1" applyFont="1" applyFill="1" applyBorder="1" applyAlignment="1">
      <alignment horizontal="center"/>
    </xf>
    <xf numFmtId="164" fontId="6" fillId="0" borderId="16" xfId="0" applyNumberFormat="1" applyFont="1" applyBorder="1" applyAlignment="1">
      <alignment horizontal="center"/>
    </xf>
    <xf numFmtId="164" fontId="6" fillId="3" borderId="1" xfId="0" applyNumberFormat="1" applyFont="1" applyFill="1" applyBorder="1" applyAlignment="1">
      <alignment horizontal="center"/>
    </xf>
    <xf numFmtId="164" fontId="0" fillId="0" borderId="0" xfId="0" applyNumberFormat="1"/>
    <xf numFmtId="164" fontId="6" fillId="2" borderId="2" xfId="0" applyNumberFormat="1" applyFont="1" applyFill="1" applyBorder="1" applyAlignment="1">
      <alignment horizontal="center"/>
    </xf>
    <xf numFmtId="164" fontId="4" fillId="3" borderId="1" xfId="1" applyNumberFormat="1" applyFont="1" applyFill="1" applyBorder="1" applyAlignment="1">
      <alignment horizontal="center" vertical="center"/>
    </xf>
    <xf numFmtId="0" fontId="6" fillId="6" borderId="2" xfId="0" applyFont="1" applyFill="1" applyBorder="1" applyAlignment="1"/>
    <xf numFmtId="0" fontId="6" fillId="3" borderId="1" xfId="0" applyFont="1" applyFill="1" applyBorder="1" applyAlignment="1"/>
    <xf numFmtId="0" fontId="9" fillId="6" borderId="1" xfId="0" applyFont="1" applyFill="1" applyBorder="1" applyAlignment="1">
      <alignment horizontal="center" vertical="center"/>
    </xf>
    <xf numFmtId="0" fontId="6" fillId="0" borderId="0" xfId="0" applyFont="1" applyAlignment="1">
      <alignment horizontal="center"/>
    </xf>
    <xf numFmtId="0" fontId="0" fillId="6" borderId="1" xfId="0" applyFill="1" applyBorder="1" applyAlignment="1">
      <alignment vertical="center" wrapText="1"/>
    </xf>
    <xf numFmtId="0" fontId="6" fillId="6" borderId="1" xfId="0" applyFont="1" applyFill="1" applyBorder="1" applyAlignment="1">
      <alignment horizontal="center" vertical="center"/>
    </xf>
    <xf numFmtId="164" fontId="9" fillId="6" borderId="1" xfId="0" applyNumberFormat="1" applyFont="1" applyFill="1" applyBorder="1" applyAlignment="1">
      <alignment horizontal="center"/>
    </xf>
    <xf numFmtId="164" fontId="3" fillId="6" borderId="1" xfId="0" applyNumberFormat="1" applyFont="1" applyFill="1" applyBorder="1" applyAlignment="1">
      <alignment horizontal="center" vertical="center" wrapText="1"/>
    </xf>
    <xf numFmtId="0" fontId="2" fillId="3" borderId="1" xfId="0" applyFont="1" applyFill="1" applyBorder="1" applyAlignment="1">
      <alignment vertical="center" wrapText="1"/>
    </xf>
    <xf numFmtId="0" fontId="6" fillId="6" borderId="2" xfId="0" applyFont="1" applyFill="1" applyBorder="1" applyAlignment="1"/>
    <xf numFmtId="0" fontId="6" fillId="0" borderId="0" xfId="0" applyFont="1" applyAlignment="1">
      <alignment horizontal="center"/>
    </xf>
    <xf numFmtId="0" fontId="6" fillId="3" borderId="11" xfId="0" applyFont="1" applyFill="1" applyBorder="1" applyAlignment="1">
      <alignment horizontal="left"/>
    </xf>
    <xf numFmtId="0" fontId="6" fillId="6" borderId="19" xfId="0" applyFont="1" applyFill="1" applyBorder="1" applyAlignment="1">
      <alignment horizontal="center"/>
    </xf>
    <xf numFmtId="0" fontId="6" fillId="6" borderId="20" xfId="0" applyFont="1" applyFill="1" applyBorder="1" applyAlignment="1">
      <alignment horizontal="center"/>
    </xf>
    <xf numFmtId="0" fontId="6" fillId="6" borderId="21" xfId="0" applyFont="1" applyFill="1" applyBorder="1" applyAlignment="1">
      <alignment horizontal="center"/>
    </xf>
    <xf numFmtId="0" fontId="9" fillId="2" borderId="1" xfId="0" applyFont="1" applyFill="1" applyBorder="1" applyAlignment="1">
      <alignment horizontal="center" vertical="center"/>
    </xf>
    <xf numFmtId="0" fontId="6" fillId="2" borderId="2" xfId="0" applyFont="1" applyFill="1" applyBorder="1" applyAlignment="1">
      <alignment horizontal="center"/>
    </xf>
    <xf numFmtId="0" fontId="6" fillId="2" borderId="11" xfId="0" applyFont="1" applyFill="1" applyBorder="1" applyAlignment="1">
      <alignment horizontal="center"/>
    </xf>
    <xf numFmtId="0" fontId="6" fillId="2" borderId="10" xfId="0" applyFont="1" applyFill="1" applyBorder="1" applyAlignment="1">
      <alignment horizontal="center"/>
    </xf>
    <xf numFmtId="0" fontId="9" fillId="3" borderId="2"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0" xfId="0" applyFont="1" applyFill="1" applyBorder="1" applyAlignment="1">
      <alignment horizontal="center" vertical="center"/>
    </xf>
    <xf numFmtId="0" fontId="9" fillId="6" borderId="1" xfId="0" applyFont="1" applyFill="1" applyBorder="1" applyAlignment="1">
      <alignment horizontal="center" vertical="center" wrapText="1"/>
    </xf>
    <xf numFmtId="0" fontId="4" fillId="3" borderId="2" xfId="0" applyFont="1" applyFill="1" applyBorder="1" applyAlignment="1"/>
    <xf numFmtId="0" fontId="0" fillId="0" borderId="10" xfId="0" applyBorder="1" applyAlignment="1"/>
    <xf numFmtId="0" fontId="9" fillId="6" borderId="1" xfId="0" applyFont="1" applyFill="1" applyBorder="1" applyAlignment="1">
      <alignment horizontal="center" vertical="center"/>
    </xf>
    <xf numFmtId="0" fontId="6" fillId="6" borderId="2" xfId="0" applyFont="1" applyFill="1" applyBorder="1" applyAlignment="1">
      <alignment horizontal="center"/>
    </xf>
    <xf numFmtId="0" fontId="6" fillId="6" borderId="10" xfId="0" applyFont="1" applyFill="1" applyBorder="1" applyAlignment="1">
      <alignment horizontal="center"/>
    </xf>
    <xf numFmtId="0" fontId="9" fillId="6" borderId="12"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14" xfId="0" applyFont="1" applyFill="1" applyBorder="1" applyAlignment="1">
      <alignment horizontal="center" vertical="center" wrapText="1"/>
    </xf>
    <xf numFmtId="3" fontId="6" fillId="3" borderId="12" xfId="0" applyNumberFormat="1" applyFont="1" applyFill="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10" fillId="6" borderId="3"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7" borderId="5" xfId="2" applyFont="1" applyFill="1" applyBorder="1" applyAlignment="1">
      <alignment horizontal="left" vertical="center"/>
    </xf>
    <xf numFmtId="0" fontId="10" fillId="7" borderId="6" xfId="2" applyFont="1" applyFill="1" applyBorder="1" applyAlignment="1">
      <alignment horizontal="left" vertical="center"/>
    </xf>
    <xf numFmtId="0" fontId="10" fillId="7" borderId="17" xfId="2" applyFont="1" applyFill="1" applyBorder="1" applyAlignment="1">
      <alignment horizontal="left" vertical="center"/>
    </xf>
    <xf numFmtId="0" fontId="11" fillId="7" borderId="7" xfId="2" applyFont="1" applyFill="1" applyBorder="1" applyAlignment="1">
      <alignment horizontal="left" vertical="center" wrapText="1"/>
    </xf>
    <xf numFmtId="0" fontId="11" fillId="7" borderId="0" xfId="2" applyFont="1" applyFill="1" applyBorder="1" applyAlignment="1">
      <alignment horizontal="left" vertical="center" wrapText="1"/>
    </xf>
    <xf numFmtId="0" fontId="11" fillId="7" borderId="15" xfId="2" applyFont="1" applyFill="1" applyBorder="1" applyAlignment="1">
      <alignment horizontal="left" vertical="center" wrapText="1"/>
    </xf>
    <xf numFmtId="0" fontId="11" fillId="7" borderId="8" xfId="2" applyFont="1" applyFill="1" applyBorder="1" applyAlignment="1">
      <alignment horizontal="left" vertical="center" wrapText="1"/>
    </xf>
    <xf numFmtId="0" fontId="11" fillId="7" borderId="9" xfId="2" applyFont="1" applyFill="1" applyBorder="1" applyAlignment="1">
      <alignment horizontal="left" vertical="center" wrapText="1"/>
    </xf>
    <xf numFmtId="0" fontId="11" fillId="7" borderId="18" xfId="2" applyFont="1" applyFill="1" applyBorder="1" applyAlignment="1">
      <alignment horizontal="left" vertical="center" wrapText="1"/>
    </xf>
    <xf numFmtId="0" fontId="12" fillId="6" borderId="1" xfId="0" applyFont="1" applyFill="1" applyBorder="1" applyAlignment="1">
      <alignment horizontal="center" vertical="center" wrapText="1"/>
    </xf>
    <xf numFmtId="0" fontId="9" fillId="6" borderId="1" xfId="0" applyFont="1" applyFill="1" applyBorder="1" applyAlignment="1">
      <alignment horizontal="center" wrapText="1"/>
    </xf>
    <xf numFmtId="0" fontId="6" fillId="6" borderId="2" xfId="0" applyFont="1" applyFill="1" applyBorder="1" applyAlignment="1"/>
    <xf numFmtId="0" fontId="2" fillId="3" borderId="2" xfId="0" applyFont="1" applyFill="1" applyBorder="1" applyAlignment="1"/>
    <xf numFmtId="0" fontId="6" fillId="6" borderId="11" xfId="0" applyFont="1" applyFill="1" applyBorder="1" applyAlignment="1">
      <alignment horizontal="center"/>
    </xf>
    <xf numFmtId="3" fontId="6" fillId="3" borderId="13" xfId="0" applyNumberFormat="1" applyFont="1" applyFill="1" applyBorder="1" applyAlignment="1">
      <alignment horizontal="center" vertical="center"/>
    </xf>
    <xf numFmtId="3" fontId="6" fillId="3" borderId="14" xfId="0" applyNumberFormat="1" applyFont="1" applyFill="1" applyBorder="1" applyAlignment="1">
      <alignment horizontal="center" vertical="center"/>
    </xf>
    <xf numFmtId="0" fontId="6" fillId="6" borderId="10" xfId="0" applyFont="1" applyFill="1" applyBorder="1" applyAlignment="1"/>
    <xf numFmtId="0" fontId="6" fillId="0" borderId="0" xfId="0" applyFont="1" applyAlignment="1">
      <alignment horizontal="center"/>
    </xf>
    <xf numFmtId="0" fontId="12" fillId="6" borderId="12"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6" fillId="6" borderId="2" xfId="0" applyFont="1" applyFill="1" applyBorder="1"/>
    <xf numFmtId="0" fontId="6" fillId="6" borderId="2" xfId="0" applyNumberFormat="1" applyFont="1" applyFill="1" applyBorder="1" applyAlignment="1"/>
    <xf numFmtId="0" fontId="1" fillId="3" borderId="2" xfId="0" applyFont="1" applyFill="1" applyBorder="1"/>
    <xf numFmtId="0" fontId="1" fillId="3" borderId="10" xfId="0" applyFont="1" applyFill="1" applyBorder="1"/>
    <xf numFmtId="164" fontId="9" fillId="6" borderId="1" xfId="0" applyNumberFormat="1" applyFont="1" applyFill="1" applyBorder="1" applyAlignment="1">
      <alignment horizontal="center" vertical="center"/>
    </xf>
    <xf numFmtId="0" fontId="6" fillId="6" borderId="11" xfId="0" applyNumberFormat="1" applyFont="1" applyFill="1" applyBorder="1" applyAlignment="1"/>
    <xf numFmtId="0" fontId="6" fillId="6" borderId="10" xfId="0" applyNumberFormat="1" applyFont="1" applyFill="1" applyBorder="1" applyAlignment="1"/>
    <xf numFmtId="0" fontId="1" fillId="3" borderId="11" xfId="0" applyFont="1" applyFill="1" applyBorder="1"/>
    <xf numFmtId="164" fontId="6" fillId="4" borderId="1" xfId="1" applyNumberFormat="1" applyFont="1" applyFill="1" applyBorder="1" applyAlignment="1">
      <alignment horizontal="center" vertical="center"/>
    </xf>
    <xf numFmtId="0" fontId="1" fillId="3" borderId="2" xfId="0" applyFont="1" applyFill="1" applyBorder="1" applyAlignment="1">
      <alignment horizontal="left"/>
    </xf>
    <xf numFmtId="0" fontId="6" fillId="6" borderId="10" xfId="0" applyFont="1" applyFill="1" applyBorder="1"/>
    <xf numFmtId="0" fontId="6" fillId="3" borderId="2" xfId="0" applyFont="1" applyFill="1" applyBorder="1" applyAlignment="1"/>
    <xf numFmtId="0" fontId="1" fillId="6" borderId="1" xfId="0" applyFont="1" applyFill="1" applyBorder="1"/>
    <xf numFmtId="0" fontId="1" fillId="6" borderId="1" xfId="0" applyFont="1" applyFill="1" applyBorder="1" applyAlignment="1">
      <alignment horizontal="center" wrapText="1"/>
    </xf>
    <xf numFmtId="0" fontId="1" fillId="6" borderId="1" xfId="0" applyFont="1" applyFill="1" applyBorder="1" applyAlignment="1">
      <alignment horizontal="center"/>
    </xf>
    <xf numFmtId="164" fontId="1" fillId="6" borderId="1" xfId="0" applyNumberFormat="1" applyFont="1" applyFill="1" applyBorder="1" applyAlignment="1">
      <alignment horizontal="center"/>
    </xf>
    <xf numFmtId="0" fontId="0" fillId="6" borderId="1" xfId="0" applyFill="1" applyBorder="1" applyAlignment="1">
      <alignment horizontal="center" vertical="center" wrapText="1"/>
    </xf>
    <xf numFmtId="0" fontId="0" fillId="6" borderId="2" xfId="0" applyFill="1" applyBorder="1" applyAlignment="1">
      <alignment vertical="center" wrapText="1"/>
    </xf>
    <xf numFmtId="164" fontId="1" fillId="6" borderId="1" xfId="0" applyNumberFormat="1" applyFont="1" applyFill="1" applyBorder="1" applyAlignment="1">
      <alignment horizontal="center" wrapText="1"/>
    </xf>
  </cellXfs>
  <cellStyles count="3">
    <cellStyle name="Standaard" xfId="0" builtinId="0"/>
    <cellStyle name="Standaard_Blad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5"/>
  <sheetViews>
    <sheetView tabSelected="1" topLeftCell="A91" zoomScale="90" zoomScaleNormal="90" workbookViewId="0">
      <selection activeCell="H104" sqref="H104"/>
    </sheetView>
  </sheetViews>
  <sheetFormatPr defaultRowHeight="11.25" x14ac:dyDescent="0.15"/>
  <cols>
    <col min="1" max="1" width="9.140625" style="1"/>
    <col min="2" max="2" width="23.85546875" style="1" customWidth="1"/>
    <col min="3" max="3" width="65" style="1" customWidth="1"/>
    <col min="4" max="4" width="30.42578125" style="1" customWidth="1"/>
    <col min="5" max="5" width="31" style="1" customWidth="1"/>
    <col min="6" max="6" width="33" style="20" customWidth="1"/>
    <col min="7" max="7" width="9.140625" style="1"/>
    <col min="8" max="8" width="13.140625" style="1" customWidth="1"/>
    <col min="9" max="9" width="12.7109375" style="1" customWidth="1"/>
    <col min="10" max="16384" width="9.140625" style="1"/>
  </cols>
  <sheetData>
    <row r="1" spans="1:7" ht="58.9" customHeight="1" thickBot="1" x14ac:dyDescent="0.2">
      <c r="B1" s="66" t="s">
        <v>6</v>
      </c>
      <c r="C1" s="67"/>
      <c r="D1" s="67"/>
      <c r="E1" s="67"/>
      <c r="F1" s="67"/>
    </row>
    <row r="2" spans="1:7" ht="12" thickBot="1" x14ac:dyDescent="0.2"/>
    <row r="3" spans="1:7" x14ac:dyDescent="0.15">
      <c r="B3" s="68" t="s">
        <v>35</v>
      </c>
      <c r="C3" s="69"/>
      <c r="D3" s="69"/>
      <c r="E3" s="69"/>
      <c r="F3" s="70"/>
    </row>
    <row r="4" spans="1:7" ht="14.45" customHeight="1" x14ac:dyDescent="0.15">
      <c r="B4" s="71" t="s">
        <v>56</v>
      </c>
      <c r="C4" s="72"/>
      <c r="D4" s="72"/>
      <c r="E4" s="72"/>
      <c r="F4" s="73"/>
    </row>
    <row r="5" spans="1:7" ht="111" customHeight="1" thickBot="1" x14ac:dyDescent="0.2">
      <c r="B5" s="74"/>
      <c r="C5" s="75"/>
      <c r="D5" s="75"/>
      <c r="E5" s="75"/>
      <c r="F5" s="76"/>
    </row>
    <row r="6" spans="1:7" ht="19.149999999999999" customHeight="1" x14ac:dyDescent="0.15">
      <c r="A6" s="2"/>
      <c r="B6" s="3"/>
      <c r="C6" s="3"/>
      <c r="D6" s="3"/>
      <c r="E6" s="3"/>
      <c r="F6" s="21"/>
      <c r="G6" s="2"/>
    </row>
    <row r="7" spans="1:7" ht="33.6" customHeight="1" x14ac:dyDescent="0.15">
      <c r="B7" s="54" t="s">
        <v>34</v>
      </c>
      <c r="C7" s="90"/>
      <c r="D7" s="94"/>
      <c r="E7" s="95"/>
      <c r="F7" s="6" t="s">
        <v>12</v>
      </c>
    </row>
    <row r="8" spans="1:7" x14ac:dyDescent="0.15">
      <c r="B8" s="54"/>
      <c r="C8" s="91" t="s">
        <v>60</v>
      </c>
      <c r="D8" s="96"/>
      <c r="E8" s="92"/>
      <c r="F8" s="8">
        <v>0</v>
      </c>
    </row>
    <row r="9" spans="1:7" x14ac:dyDescent="0.15">
      <c r="B9" s="54"/>
      <c r="C9" s="91" t="s">
        <v>61</v>
      </c>
      <c r="D9" s="96"/>
      <c r="E9" s="92"/>
      <c r="F9" s="8">
        <v>0</v>
      </c>
    </row>
    <row r="10" spans="1:7" x14ac:dyDescent="0.15">
      <c r="B10" s="54"/>
      <c r="C10" s="91" t="s">
        <v>62</v>
      </c>
      <c r="D10" s="96"/>
      <c r="E10" s="92"/>
      <c r="F10" s="8">
        <v>0</v>
      </c>
    </row>
    <row r="11" spans="1:7" x14ac:dyDescent="0.15">
      <c r="B11" s="54"/>
      <c r="C11" s="91" t="s">
        <v>63</v>
      </c>
      <c r="D11" s="96"/>
      <c r="E11" s="92"/>
      <c r="F11" s="8">
        <v>0</v>
      </c>
    </row>
    <row r="12" spans="1:7" x14ac:dyDescent="0.15">
      <c r="B12" s="54"/>
      <c r="C12" s="91" t="s">
        <v>64</v>
      </c>
      <c r="D12" s="96"/>
      <c r="E12" s="92"/>
      <c r="F12" s="8">
        <v>0</v>
      </c>
    </row>
    <row r="13" spans="1:7" x14ac:dyDescent="0.15">
      <c r="B13" s="54"/>
      <c r="C13" s="91" t="s">
        <v>65</v>
      </c>
      <c r="D13" s="96"/>
      <c r="E13" s="92"/>
      <c r="F13" s="8">
        <v>0</v>
      </c>
    </row>
    <row r="14" spans="1:7" x14ac:dyDescent="0.15">
      <c r="B14" s="54"/>
      <c r="C14" s="91" t="s">
        <v>66</v>
      </c>
      <c r="D14" s="96"/>
      <c r="E14" s="92"/>
      <c r="F14" s="8">
        <v>0</v>
      </c>
    </row>
    <row r="15" spans="1:7" x14ac:dyDescent="0.15">
      <c r="B15" s="54"/>
      <c r="C15" s="91" t="s">
        <v>67</v>
      </c>
      <c r="D15" s="96"/>
      <c r="E15" s="92"/>
      <c r="F15" s="8">
        <v>0</v>
      </c>
    </row>
    <row r="16" spans="1:7" ht="20.25" customHeight="1" x14ac:dyDescent="0.15">
      <c r="B16" s="54"/>
      <c r="C16" s="89"/>
      <c r="D16" s="99"/>
      <c r="E16" s="93" t="s">
        <v>53</v>
      </c>
      <c r="F16" s="97">
        <f>SUM(F8:F15)</f>
        <v>0</v>
      </c>
    </row>
    <row r="17" spans="2:10" s="9" customFormat="1" ht="15" customHeight="1" x14ac:dyDescent="0.15">
      <c r="F17" s="25"/>
      <c r="J17" s="9" t="s">
        <v>4</v>
      </c>
    </row>
    <row r="18" spans="2:10" s="35" customFormat="1" ht="24.75" customHeight="1" x14ac:dyDescent="0.25">
      <c r="B18" s="78" t="s">
        <v>58</v>
      </c>
      <c r="C18" s="79"/>
      <c r="D18" s="56"/>
      <c r="E18" s="6" t="s">
        <v>12</v>
      </c>
      <c r="F18" s="38" t="s">
        <v>53</v>
      </c>
    </row>
    <row r="19" spans="2:10" s="35" customFormat="1" ht="15" customHeight="1" x14ac:dyDescent="0.25">
      <c r="B19" s="78"/>
      <c r="C19" s="80" t="s">
        <v>57</v>
      </c>
      <c r="D19" s="56"/>
      <c r="E19" s="8">
        <v>0</v>
      </c>
      <c r="F19" s="23">
        <f xml:space="preserve"> E19*1</f>
        <v>0</v>
      </c>
    </row>
    <row r="20" spans="2:10" s="35" customFormat="1" ht="21" customHeight="1" x14ac:dyDescent="0.25">
      <c r="B20" s="78"/>
      <c r="C20" s="79"/>
      <c r="D20" s="56"/>
      <c r="E20" s="34"/>
      <c r="F20" s="24"/>
    </row>
    <row r="21" spans="2:10" s="35" customFormat="1" ht="15" customHeight="1" x14ac:dyDescent="0.15">
      <c r="F21" s="25"/>
    </row>
    <row r="22" spans="2:10" s="9" customFormat="1" ht="42" customHeight="1" x14ac:dyDescent="0.15">
      <c r="B22" s="60" t="s">
        <v>7</v>
      </c>
      <c r="C22" s="58"/>
      <c r="D22" s="81"/>
      <c r="E22" s="22" t="s">
        <v>12</v>
      </c>
      <c r="F22" s="11" t="s">
        <v>53</v>
      </c>
    </row>
    <row r="23" spans="2:10" s="9" customFormat="1" ht="15" customHeight="1" x14ac:dyDescent="0.15">
      <c r="B23" s="61"/>
      <c r="C23" s="98" t="s">
        <v>68</v>
      </c>
      <c r="D23" s="43"/>
      <c r="E23" s="19">
        <v>0</v>
      </c>
      <c r="F23" s="19">
        <f>E23*0.2</f>
        <v>0</v>
      </c>
    </row>
    <row r="24" spans="2:10" s="9" customFormat="1" ht="15" customHeight="1" x14ac:dyDescent="0.15">
      <c r="B24" s="61"/>
      <c r="C24" s="98" t="s">
        <v>69</v>
      </c>
      <c r="D24" s="43"/>
      <c r="E24" s="19">
        <v>0</v>
      </c>
      <c r="F24" s="19">
        <f t="shared" ref="F24:F27" si="0">E24*0.2</f>
        <v>0</v>
      </c>
    </row>
    <row r="25" spans="2:10" s="9" customFormat="1" ht="15" customHeight="1" x14ac:dyDescent="0.15">
      <c r="B25" s="61"/>
      <c r="C25" s="98" t="s">
        <v>70</v>
      </c>
      <c r="D25" s="43"/>
      <c r="E25" s="19">
        <v>0</v>
      </c>
      <c r="F25" s="19">
        <f t="shared" si="0"/>
        <v>0</v>
      </c>
    </row>
    <row r="26" spans="2:10" s="9" customFormat="1" ht="15" customHeight="1" x14ac:dyDescent="0.15">
      <c r="B26" s="61"/>
      <c r="C26" s="98" t="s">
        <v>71</v>
      </c>
      <c r="D26" s="43"/>
      <c r="E26" s="19">
        <v>0</v>
      </c>
      <c r="F26" s="19">
        <f t="shared" si="0"/>
        <v>0</v>
      </c>
    </row>
    <row r="27" spans="2:10" s="9" customFormat="1" ht="15" customHeight="1" x14ac:dyDescent="0.15">
      <c r="B27" s="61"/>
      <c r="C27" s="98" t="s">
        <v>72</v>
      </c>
      <c r="D27" s="43"/>
      <c r="E27" s="19">
        <v>0</v>
      </c>
      <c r="F27" s="19">
        <f t="shared" si="0"/>
        <v>0</v>
      </c>
    </row>
    <row r="28" spans="2:10" s="9" customFormat="1" ht="15" customHeight="1" x14ac:dyDescent="0.15">
      <c r="B28" s="62"/>
      <c r="C28" s="44"/>
      <c r="D28" s="45"/>
      <c r="E28" s="46"/>
      <c r="F28" s="26">
        <f>SUM(F23:F27)</f>
        <v>0</v>
      </c>
    </row>
    <row r="29" spans="2:10" s="9" customFormat="1" ht="15" customHeight="1" x14ac:dyDescent="0.15">
      <c r="F29" s="27"/>
    </row>
    <row r="30" spans="2:10" ht="47.25" customHeight="1" x14ac:dyDescent="0.15">
      <c r="B30" s="77" t="s">
        <v>44</v>
      </c>
      <c r="C30" s="32"/>
      <c r="D30" s="36" t="s">
        <v>43</v>
      </c>
      <c r="E30" s="37" t="s">
        <v>9</v>
      </c>
      <c r="F30" s="39" t="s">
        <v>54</v>
      </c>
    </row>
    <row r="31" spans="2:10" ht="11.25" customHeight="1" x14ac:dyDescent="0.15">
      <c r="B31" s="77"/>
      <c r="C31" s="33"/>
      <c r="D31" s="33"/>
      <c r="E31" s="63">
        <v>25000000</v>
      </c>
      <c r="F31" s="19">
        <v>0</v>
      </c>
    </row>
    <row r="32" spans="2:10" ht="11.25" customHeight="1" x14ac:dyDescent="0.15">
      <c r="B32" s="77"/>
      <c r="C32" s="33"/>
      <c r="D32" s="33"/>
      <c r="E32" s="64"/>
      <c r="F32" s="19">
        <v>0</v>
      </c>
    </row>
    <row r="33" spans="2:6" ht="11.25" customHeight="1" x14ac:dyDescent="0.15">
      <c r="B33" s="77"/>
      <c r="C33" s="33"/>
      <c r="D33" s="33"/>
      <c r="E33" s="64"/>
      <c r="F33" s="19">
        <v>0</v>
      </c>
    </row>
    <row r="34" spans="2:6" ht="11.25" customHeight="1" x14ac:dyDescent="0.15">
      <c r="B34" s="77"/>
      <c r="C34" s="33"/>
      <c r="D34" s="33"/>
      <c r="E34" s="64"/>
      <c r="F34" s="19">
        <v>0</v>
      </c>
    </row>
    <row r="35" spans="2:6" ht="11.25" customHeight="1" x14ac:dyDescent="0.15">
      <c r="B35" s="77"/>
      <c r="C35" s="33"/>
      <c r="D35" s="33"/>
      <c r="E35" s="65"/>
      <c r="F35" s="19">
        <v>0</v>
      </c>
    </row>
    <row r="36" spans="2:6" ht="15" customHeight="1" x14ac:dyDescent="0.25">
      <c r="B36" s="77"/>
      <c r="C36" s="79"/>
      <c r="D36" s="56"/>
      <c r="E36" s="11" t="s">
        <v>52</v>
      </c>
      <c r="F36" s="26">
        <f>SUM(F31:F35)</f>
        <v>0</v>
      </c>
    </row>
    <row r="37" spans="2:6" s="85" customFormat="1" x14ac:dyDescent="0.15"/>
    <row r="38" spans="2:6" s="9" customFormat="1" ht="43.5" customHeight="1" x14ac:dyDescent="0.15">
      <c r="B38" s="77" t="s">
        <v>45</v>
      </c>
      <c r="C38" s="32"/>
      <c r="D38" s="36" t="s">
        <v>43</v>
      </c>
      <c r="E38" s="37" t="s">
        <v>9</v>
      </c>
      <c r="F38" s="39" t="s">
        <v>54</v>
      </c>
    </row>
    <row r="39" spans="2:6" s="9" customFormat="1" ht="12" customHeight="1" x14ac:dyDescent="0.15">
      <c r="B39" s="77"/>
      <c r="C39" s="33"/>
      <c r="D39" s="33"/>
      <c r="E39" s="63">
        <v>23750000</v>
      </c>
      <c r="F39" s="19">
        <v>0</v>
      </c>
    </row>
    <row r="40" spans="2:6" s="9" customFormat="1" ht="12" customHeight="1" x14ac:dyDescent="0.15">
      <c r="B40" s="77"/>
      <c r="C40" s="33"/>
      <c r="D40" s="33"/>
      <c r="E40" s="64"/>
      <c r="F40" s="19">
        <v>0</v>
      </c>
    </row>
    <row r="41" spans="2:6" s="9" customFormat="1" ht="12" customHeight="1" x14ac:dyDescent="0.15">
      <c r="B41" s="77"/>
      <c r="C41" s="33"/>
      <c r="D41" s="33"/>
      <c r="E41" s="64"/>
      <c r="F41" s="19">
        <v>0</v>
      </c>
    </row>
    <row r="42" spans="2:6" s="9" customFormat="1" ht="12" customHeight="1" x14ac:dyDescent="0.15">
      <c r="B42" s="77"/>
      <c r="C42" s="33"/>
      <c r="D42" s="33"/>
      <c r="E42" s="64"/>
      <c r="F42" s="19">
        <v>0</v>
      </c>
    </row>
    <row r="43" spans="2:6" s="9" customFormat="1" ht="12" customHeight="1" x14ac:dyDescent="0.15">
      <c r="B43" s="77"/>
      <c r="C43" s="33"/>
      <c r="D43" s="33"/>
      <c r="E43" s="65"/>
      <c r="F43" s="19">
        <v>0</v>
      </c>
    </row>
    <row r="44" spans="2:6" s="9" customFormat="1" ht="15.75" customHeight="1" x14ac:dyDescent="0.25">
      <c r="B44" s="77"/>
      <c r="C44" s="79"/>
      <c r="D44" s="56"/>
      <c r="E44" s="11" t="s">
        <v>52</v>
      </c>
      <c r="F44" s="26">
        <f>SUM(F39:F43)</f>
        <v>0</v>
      </c>
    </row>
    <row r="45" spans="2:6" s="9" customFormat="1" x14ac:dyDescent="0.15">
      <c r="F45" s="25"/>
    </row>
    <row r="46" spans="2:6" s="9" customFormat="1" ht="48" customHeight="1" x14ac:dyDescent="0.15">
      <c r="B46" s="86" t="s">
        <v>46</v>
      </c>
      <c r="C46" s="32"/>
      <c r="D46" s="36" t="s">
        <v>43</v>
      </c>
      <c r="E46" s="37" t="s">
        <v>9</v>
      </c>
      <c r="F46" s="39" t="s">
        <v>54</v>
      </c>
    </row>
    <row r="47" spans="2:6" s="9" customFormat="1" ht="12" customHeight="1" x14ac:dyDescent="0.15">
      <c r="B47" s="87"/>
      <c r="C47" s="33"/>
      <c r="D47" s="33"/>
      <c r="E47" s="63">
        <v>22500000</v>
      </c>
      <c r="F47" s="19">
        <v>0</v>
      </c>
    </row>
    <row r="48" spans="2:6" s="9" customFormat="1" ht="12" customHeight="1" x14ac:dyDescent="0.15">
      <c r="B48" s="87"/>
      <c r="C48" s="33"/>
      <c r="D48" s="33"/>
      <c r="E48" s="82"/>
      <c r="F48" s="19">
        <v>0</v>
      </c>
    </row>
    <row r="49" spans="2:6" s="9" customFormat="1" ht="12" customHeight="1" x14ac:dyDescent="0.15">
      <c r="B49" s="87"/>
      <c r="C49" s="33"/>
      <c r="D49" s="33"/>
      <c r="E49" s="82"/>
      <c r="F49" s="19">
        <v>0</v>
      </c>
    </row>
    <row r="50" spans="2:6" s="9" customFormat="1" ht="12" customHeight="1" x14ac:dyDescent="0.15">
      <c r="B50" s="87"/>
      <c r="C50" s="33"/>
      <c r="D50" s="33"/>
      <c r="E50" s="82"/>
      <c r="F50" s="19">
        <v>0</v>
      </c>
    </row>
    <row r="51" spans="2:6" s="9" customFormat="1" ht="12" customHeight="1" x14ac:dyDescent="0.15">
      <c r="B51" s="87"/>
      <c r="C51" s="33"/>
      <c r="D51" s="33"/>
      <c r="E51" s="83"/>
      <c r="F51" s="19">
        <v>0</v>
      </c>
    </row>
    <row r="52" spans="2:6" s="9" customFormat="1" ht="15" customHeight="1" x14ac:dyDescent="0.15">
      <c r="B52" s="88"/>
      <c r="C52" s="79"/>
      <c r="D52" s="84"/>
      <c r="E52" s="11" t="s">
        <v>52</v>
      </c>
      <c r="F52" s="26">
        <f>SUM(F47:F51)</f>
        <v>0</v>
      </c>
    </row>
    <row r="53" spans="2:6" s="9" customFormat="1" ht="12" customHeight="1" x14ac:dyDescent="0.15">
      <c r="F53" s="25"/>
    </row>
    <row r="54" spans="2:6" s="9" customFormat="1" ht="43.5" customHeight="1" x14ac:dyDescent="0.15">
      <c r="B54" s="86" t="s">
        <v>47</v>
      </c>
      <c r="C54" s="32"/>
      <c r="D54" s="36" t="s">
        <v>43</v>
      </c>
      <c r="E54" s="37" t="s">
        <v>9</v>
      </c>
      <c r="F54" s="39" t="s">
        <v>54</v>
      </c>
    </row>
    <row r="55" spans="2:6" s="9" customFormat="1" ht="12" customHeight="1" x14ac:dyDescent="0.15">
      <c r="B55" s="87"/>
      <c r="C55" s="33"/>
      <c r="D55" s="33"/>
      <c r="E55" s="63">
        <v>21250000</v>
      </c>
      <c r="F55" s="19">
        <v>0</v>
      </c>
    </row>
    <row r="56" spans="2:6" s="9" customFormat="1" ht="12" customHeight="1" x14ac:dyDescent="0.15">
      <c r="B56" s="87"/>
      <c r="C56" s="33"/>
      <c r="D56" s="33"/>
      <c r="E56" s="82"/>
      <c r="F56" s="19">
        <v>0</v>
      </c>
    </row>
    <row r="57" spans="2:6" s="9" customFormat="1" ht="12" customHeight="1" x14ac:dyDescent="0.15">
      <c r="B57" s="87"/>
      <c r="C57" s="33"/>
      <c r="D57" s="33"/>
      <c r="E57" s="82"/>
      <c r="F57" s="19">
        <v>0</v>
      </c>
    </row>
    <row r="58" spans="2:6" s="9" customFormat="1" ht="12" customHeight="1" x14ac:dyDescent="0.15">
      <c r="B58" s="87"/>
      <c r="C58" s="33"/>
      <c r="D58" s="33"/>
      <c r="E58" s="82"/>
      <c r="F58" s="19">
        <v>0</v>
      </c>
    </row>
    <row r="59" spans="2:6" s="9" customFormat="1" ht="12" customHeight="1" x14ac:dyDescent="0.15">
      <c r="B59" s="87"/>
      <c r="C59" s="33"/>
      <c r="D59" s="33"/>
      <c r="E59" s="83"/>
      <c r="F59" s="19">
        <v>0</v>
      </c>
    </row>
    <row r="60" spans="2:6" s="9" customFormat="1" ht="14.25" customHeight="1" x14ac:dyDescent="0.15">
      <c r="B60" s="88"/>
      <c r="C60" s="79"/>
      <c r="D60" s="84"/>
      <c r="E60" s="11" t="s">
        <v>52</v>
      </c>
      <c r="F60" s="26">
        <f>SUM(F55:F59)</f>
        <v>0</v>
      </c>
    </row>
    <row r="61" spans="2:6" s="9" customFormat="1" ht="12" customHeight="1" x14ac:dyDescent="0.15">
      <c r="F61" s="25"/>
    </row>
    <row r="62" spans="2:6" s="9" customFormat="1" ht="46.5" customHeight="1" x14ac:dyDescent="0.15">
      <c r="B62" s="86" t="s">
        <v>48</v>
      </c>
      <c r="C62" s="32"/>
      <c r="D62" s="36" t="s">
        <v>43</v>
      </c>
      <c r="E62" s="37" t="s">
        <v>9</v>
      </c>
      <c r="F62" s="39" t="s">
        <v>54</v>
      </c>
    </row>
    <row r="63" spans="2:6" s="9" customFormat="1" ht="12" customHeight="1" x14ac:dyDescent="0.15">
      <c r="B63" s="87"/>
      <c r="C63" s="33"/>
      <c r="D63" s="33"/>
      <c r="E63" s="63">
        <v>20000000</v>
      </c>
      <c r="F63" s="19">
        <v>0</v>
      </c>
    </row>
    <row r="64" spans="2:6" s="9" customFormat="1" ht="12" customHeight="1" x14ac:dyDescent="0.15">
      <c r="B64" s="87"/>
      <c r="C64" s="33"/>
      <c r="D64" s="33"/>
      <c r="E64" s="82"/>
      <c r="F64" s="19">
        <v>0</v>
      </c>
    </row>
    <row r="65" spans="2:6" s="9" customFormat="1" ht="12" customHeight="1" x14ac:dyDescent="0.15">
      <c r="B65" s="87"/>
      <c r="C65" s="33"/>
      <c r="D65" s="33"/>
      <c r="E65" s="82"/>
      <c r="F65" s="19">
        <v>0</v>
      </c>
    </row>
    <row r="66" spans="2:6" s="9" customFormat="1" ht="12" customHeight="1" x14ac:dyDescent="0.15">
      <c r="B66" s="87"/>
      <c r="C66" s="33"/>
      <c r="D66" s="33"/>
      <c r="E66" s="82"/>
      <c r="F66" s="19">
        <v>0</v>
      </c>
    </row>
    <row r="67" spans="2:6" s="9" customFormat="1" ht="12" customHeight="1" x14ac:dyDescent="0.15">
      <c r="B67" s="87"/>
      <c r="C67" s="33"/>
      <c r="D67" s="33"/>
      <c r="E67" s="83"/>
      <c r="F67" s="19">
        <v>0</v>
      </c>
    </row>
    <row r="68" spans="2:6" s="9" customFormat="1" ht="17.25" customHeight="1" x14ac:dyDescent="0.15">
      <c r="B68" s="88"/>
      <c r="C68" s="79"/>
      <c r="D68" s="84"/>
      <c r="E68" s="11" t="s">
        <v>52</v>
      </c>
      <c r="F68" s="26">
        <f>SUM(F63:F67)</f>
        <v>0</v>
      </c>
    </row>
    <row r="69" spans="2:6" s="9" customFormat="1" ht="12" customHeight="1" x14ac:dyDescent="0.15">
      <c r="F69" s="25"/>
    </row>
    <row r="70" spans="2:6" s="9" customFormat="1" ht="41.25" customHeight="1" x14ac:dyDescent="0.15">
      <c r="B70" s="86" t="s">
        <v>49</v>
      </c>
      <c r="C70" s="32"/>
      <c r="D70" s="36" t="s">
        <v>43</v>
      </c>
      <c r="E70" s="37" t="s">
        <v>9</v>
      </c>
      <c r="F70" s="39" t="s">
        <v>54</v>
      </c>
    </row>
    <row r="71" spans="2:6" s="9" customFormat="1" ht="12" customHeight="1" x14ac:dyDescent="0.15">
      <c r="B71" s="87"/>
      <c r="C71" s="33"/>
      <c r="D71" s="33"/>
      <c r="E71" s="63">
        <v>18750000</v>
      </c>
      <c r="F71" s="19">
        <v>0</v>
      </c>
    </row>
    <row r="72" spans="2:6" s="9" customFormat="1" ht="12" customHeight="1" x14ac:dyDescent="0.15">
      <c r="B72" s="87"/>
      <c r="C72" s="33"/>
      <c r="D72" s="33"/>
      <c r="E72" s="82"/>
      <c r="F72" s="19">
        <v>0</v>
      </c>
    </row>
    <row r="73" spans="2:6" s="9" customFormat="1" ht="12" customHeight="1" x14ac:dyDescent="0.15">
      <c r="B73" s="87"/>
      <c r="C73" s="33"/>
      <c r="D73" s="33"/>
      <c r="E73" s="82"/>
      <c r="F73" s="19">
        <v>0</v>
      </c>
    </row>
    <row r="74" spans="2:6" s="9" customFormat="1" ht="12" customHeight="1" x14ac:dyDescent="0.15">
      <c r="B74" s="87"/>
      <c r="C74" s="33"/>
      <c r="D74" s="33"/>
      <c r="E74" s="82"/>
      <c r="F74" s="19">
        <v>0</v>
      </c>
    </row>
    <row r="75" spans="2:6" s="9" customFormat="1" ht="12" customHeight="1" x14ac:dyDescent="0.15">
      <c r="B75" s="87"/>
      <c r="C75" s="33"/>
      <c r="D75" s="33"/>
      <c r="E75" s="83"/>
      <c r="F75" s="19">
        <v>0</v>
      </c>
    </row>
    <row r="76" spans="2:6" s="9" customFormat="1" ht="17.25" customHeight="1" x14ac:dyDescent="0.15">
      <c r="B76" s="88"/>
      <c r="C76" s="79"/>
      <c r="D76" s="84"/>
      <c r="E76" s="11" t="s">
        <v>52</v>
      </c>
      <c r="F76" s="26">
        <f>SUM(F71:F75)</f>
        <v>0</v>
      </c>
    </row>
    <row r="77" spans="2:6" s="9" customFormat="1" ht="12" customHeight="1" x14ac:dyDescent="0.15">
      <c r="F77" s="25"/>
    </row>
    <row r="78" spans="2:6" s="9" customFormat="1" ht="51.75" customHeight="1" x14ac:dyDescent="0.15">
      <c r="B78" s="86" t="s">
        <v>50</v>
      </c>
      <c r="C78" s="32"/>
      <c r="D78" s="36" t="s">
        <v>43</v>
      </c>
      <c r="E78" s="37" t="s">
        <v>9</v>
      </c>
      <c r="F78" s="39" t="s">
        <v>54</v>
      </c>
    </row>
    <row r="79" spans="2:6" s="9" customFormat="1" ht="12" customHeight="1" x14ac:dyDescent="0.15">
      <c r="B79" s="87"/>
      <c r="C79" s="33"/>
      <c r="D79" s="33"/>
      <c r="E79" s="63">
        <v>17500000</v>
      </c>
      <c r="F79" s="19">
        <v>0</v>
      </c>
    </row>
    <row r="80" spans="2:6" s="9" customFormat="1" ht="12" customHeight="1" x14ac:dyDescent="0.15">
      <c r="B80" s="87"/>
      <c r="C80" s="33"/>
      <c r="D80" s="33"/>
      <c r="E80" s="82"/>
      <c r="F80" s="19">
        <v>0</v>
      </c>
    </row>
    <row r="81" spans="2:6" s="9" customFormat="1" ht="12" customHeight="1" x14ac:dyDescent="0.15">
      <c r="B81" s="87"/>
      <c r="C81" s="33"/>
      <c r="D81" s="33"/>
      <c r="E81" s="82"/>
      <c r="F81" s="19">
        <v>0</v>
      </c>
    </row>
    <row r="82" spans="2:6" s="9" customFormat="1" ht="12" customHeight="1" x14ac:dyDescent="0.15">
      <c r="B82" s="87"/>
      <c r="C82" s="33"/>
      <c r="D82" s="33"/>
      <c r="E82" s="82"/>
      <c r="F82" s="19">
        <v>0</v>
      </c>
    </row>
    <row r="83" spans="2:6" s="9" customFormat="1" ht="12" customHeight="1" x14ac:dyDescent="0.15">
      <c r="B83" s="87"/>
      <c r="C83" s="33"/>
      <c r="D83" s="33"/>
      <c r="E83" s="83"/>
      <c r="F83" s="19">
        <v>0</v>
      </c>
    </row>
    <row r="84" spans="2:6" s="9" customFormat="1" ht="18" customHeight="1" x14ac:dyDescent="0.15">
      <c r="B84" s="88"/>
      <c r="C84" s="79"/>
      <c r="D84" s="84"/>
      <c r="E84" s="11" t="s">
        <v>52</v>
      </c>
      <c r="F84" s="26">
        <f>SUM(F79:F83)</f>
        <v>0</v>
      </c>
    </row>
    <row r="85" spans="2:6" s="9" customFormat="1" ht="12" customHeight="1" x14ac:dyDescent="0.15">
      <c r="F85" s="25"/>
    </row>
    <row r="86" spans="2:6" s="9" customFormat="1" ht="45" customHeight="1" x14ac:dyDescent="0.15">
      <c r="B86" s="86" t="s">
        <v>51</v>
      </c>
      <c r="C86" s="32"/>
      <c r="D86" s="36" t="s">
        <v>43</v>
      </c>
      <c r="E86" s="37" t="s">
        <v>9</v>
      </c>
      <c r="F86" s="39" t="s">
        <v>54</v>
      </c>
    </row>
    <row r="87" spans="2:6" s="9" customFormat="1" ht="12" customHeight="1" x14ac:dyDescent="0.15">
      <c r="B87" s="87"/>
      <c r="C87" s="33"/>
      <c r="D87" s="33"/>
      <c r="E87" s="63">
        <v>16250000</v>
      </c>
      <c r="F87" s="19">
        <v>0</v>
      </c>
    </row>
    <row r="88" spans="2:6" s="9" customFormat="1" ht="12" customHeight="1" x14ac:dyDescent="0.15">
      <c r="B88" s="87"/>
      <c r="C88" s="33"/>
      <c r="D88" s="33"/>
      <c r="E88" s="82"/>
      <c r="F88" s="19">
        <v>0</v>
      </c>
    </row>
    <row r="89" spans="2:6" s="9" customFormat="1" ht="12" customHeight="1" x14ac:dyDescent="0.15">
      <c r="B89" s="87"/>
      <c r="C89" s="33"/>
      <c r="D89" s="33"/>
      <c r="E89" s="82"/>
      <c r="F89" s="19">
        <v>0</v>
      </c>
    </row>
    <row r="90" spans="2:6" s="9" customFormat="1" ht="12" customHeight="1" x14ac:dyDescent="0.15">
      <c r="B90" s="87"/>
      <c r="C90" s="33"/>
      <c r="D90" s="33"/>
      <c r="E90" s="82"/>
      <c r="F90" s="19">
        <v>0</v>
      </c>
    </row>
    <row r="91" spans="2:6" s="9" customFormat="1" ht="12" customHeight="1" x14ac:dyDescent="0.15">
      <c r="B91" s="87"/>
      <c r="C91" s="33"/>
      <c r="D91" s="33"/>
      <c r="E91" s="83"/>
      <c r="F91" s="19">
        <v>0</v>
      </c>
    </row>
    <row r="92" spans="2:6" s="9" customFormat="1" ht="17.25" customHeight="1" x14ac:dyDescent="0.15">
      <c r="B92" s="88"/>
      <c r="C92" s="79"/>
      <c r="D92" s="84"/>
      <c r="E92" s="11" t="s">
        <v>52</v>
      </c>
      <c r="F92" s="26">
        <f>SUM(F87:F91)</f>
        <v>0</v>
      </c>
    </row>
    <row r="93" spans="2:6" s="9" customFormat="1" x14ac:dyDescent="0.15">
      <c r="F93" s="25"/>
    </row>
    <row r="94" spans="2:6" x14ac:dyDescent="0.15">
      <c r="B94" s="57" t="s">
        <v>2</v>
      </c>
      <c r="C94" s="4"/>
      <c r="D94" s="5" t="s">
        <v>5</v>
      </c>
      <c r="E94" s="5" t="s">
        <v>0</v>
      </c>
      <c r="F94" s="104" t="s">
        <v>55</v>
      </c>
    </row>
    <row r="95" spans="2:6" ht="29.45" customHeight="1" x14ac:dyDescent="0.15">
      <c r="B95" s="57"/>
      <c r="C95" s="12" t="s">
        <v>11</v>
      </c>
      <c r="D95" s="7">
        <v>1</v>
      </c>
      <c r="E95" s="10">
        <v>0</v>
      </c>
      <c r="F95" s="28">
        <f>E95*D95</f>
        <v>0</v>
      </c>
    </row>
    <row r="96" spans="2:6" ht="18.600000000000001" customHeight="1" x14ac:dyDescent="0.15">
      <c r="B96" s="57"/>
      <c r="C96" s="13" t="s">
        <v>10</v>
      </c>
      <c r="D96" s="7">
        <v>8</v>
      </c>
      <c r="E96" s="10">
        <v>0</v>
      </c>
      <c r="F96" s="28">
        <f t="shared" ref="F96" si="1">E96*D96</f>
        <v>0</v>
      </c>
    </row>
    <row r="97" spans="2:6" ht="17.45" customHeight="1" x14ac:dyDescent="0.15">
      <c r="B97" s="57"/>
      <c r="C97" s="12"/>
      <c r="D97" s="7"/>
      <c r="E97" s="10">
        <v>0</v>
      </c>
      <c r="F97" s="23">
        <f>E97*D97</f>
        <v>0</v>
      </c>
    </row>
    <row r="98" spans="2:6" ht="18" customHeight="1" x14ac:dyDescent="0.15">
      <c r="B98" s="57"/>
      <c r="C98" s="4"/>
      <c r="D98" s="4"/>
      <c r="E98" s="11" t="s">
        <v>53</v>
      </c>
      <c r="F98" s="26">
        <f>SUM(F95:F97)</f>
        <v>0</v>
      </c>
    </row>
    <row r="99" spans="2:6" s="9" customFormat="1" ht="15" customHeight="1" x14ac:dyDescent="0.15">
      <c r="F99" s="25"/>
    </row>
    <row r="100" spans="2:6" s="42" customFormat="1" ht="33.75" customHeight="1" x14ac:dyDescent="0.15">
      <c r="B100" s="60" t="s">
        <v>73</v>
      </c>
      <c r="C100" s="106"/>
      <c r="D100" s="105" t="s">
        <v>74</v>
      </c>
      <c r="E100" s="107" t="s">
        <v>0</v>
      </c>
      <c r="F100" s="104" t="s">
        <v>53</v>
      </c>
    </row>
    <row r="101" spans="2:6" s="42" customFormat="1" ht="12.75" customHeight="1" x14ac:dyDescent="0.15">
      <c r="B101" s="61"/>
      <c r="C101" s="100"/>
      <c r="D101" s="33"/>
      <c r="E101" s="19">
        <v>0</v>
      </c>
      <c r="F101" s="28">
        <f>E101*D101</f>
        <v>0</v>
      </c>
    </row>
    <row r="102" spans="2:6" s="42" customFormat="1" ht="12.75" customHeight="1" x14ac:dyDescent="0.15">
      <c r="B102" s="61"/>
      <c r="C102" s="100"/>
      <c r="D102" s="33"/>
      <c r="E102" s="19">
        <v>0</v>
      </c>
      <c r="F102" s="28">
        <f t="shared" ref="F102" si="2">E102*D102</f>
        <v>0</v>
      </c>
    </row>
    <row r="103" spans="2:6" s="42" customFormat="1" ht="12.75" customHeight="1" x14ac:dyDescent="0.15">
      <c r="B103" s="61"/>
      <c r="C103" s="100"/>
      <c r="D103" s="33"/>
      <c r="E103" s="19">
        <v>0</v>
      </c>
      <c r="F103" s="23">
        <f>E103*D103</f>
        <v>0</v>
      </c>
    </row>
    <row r="104" spans="2:6" s="42" customFormat="1" ht="12.75" customHeight="1" x14ac:dyDescent="0.15">
      <c r="B104" s="61"/>
      <c r="C104" s="100"/>
      <c r="D104" s="33"/>
      <c r="E104" s="19">
        <v>0</v>
      </c>
      <c r="F104" s="23">
        <f>E104*D104</f>
        <v>0</v>
      </c>
    </row>
    <row r="105" spans="2:6" s="42" customFormat="1" ht="12.75" customHeight="1" x14ac:dyDescent="0.15">
      <c r="B105" s="61"/>
      <c r="C105" s="100"/>
      <c r="D105" s="33"/>
      <c r="E105" s="19">
        <v>0</v>
      </c>
      <c r="F105" s="23">
        <f>E105*D105</f>
        <v>0</v>
      </c>
    </row>
    <row r="106" spans="2:6" s="42" customFormat="1" ht="15" customHeight="1" x14ac:dyDescent="0.15">
      <c r="B106" s="62"/>
      <c r="C106" s="41"/>
      <c r="D106" s="11"/>
      <c r="E106" s="11" t="s">
        <v>75</v>
      </c>
      <c r="F106" s="26">
        <f>SUM(F101:F105)</f>
        <v>0</v>
      </c>
    </row>
    <row r="107" spans="2:6" s="42" customFormat="1" ht="15" customHeight="1" x14ac:dyDescent="0.15">
      <c r="F107" s="25"/>
    </row>
    <row r="108" spans="2:6" s="42" customFormat="1" ht="34.5" customHeight="1" x14ac:dyDescent="0.15">
      <c r="B108" s="54" t="s">
        <v>19</v>
      </c>
      <c r="C108" s="101"/>
      <c r="D108" s="102" t="s">
        <v>8</v>
      </c>
      <c r="E108" s="103" t="s">
        <v>0</v>
      </c>
      <c r="F108" s="104" t="s">
        <v>53</v>
      </c>
    </row>
    <row r="109" spans="2:6" x14ac:dyDescent="0.15">
      <c r="B109" s="54"/>
      <c r="C109" s="7" t="s">
        <v>20</v>
      </c>
      <c r="D109" s="14">
        <v>3000000</v>
      </c>
      <c r="E109" s="15">
        <v>0</v>
      </c>
      <c r="F109" s="28">
        <f>E109*D109</f>
        <v>0</v>
      </c>
    </row>
    <row r="110" spans="2:6" x14ac:dyDescent="0.15">
      <c r="B110" s="54"/>
      <c r="C110" s="7" t="s">
        <v>21</v>
      </c>
      <c r="D110" s="14">
        <v>100000</v>
      </c>
      <c r="E110" s="15">
        <v>0</v>
      </c>
      <c r="F110" s="28">
        <f t="shared" ref="F110:F124" si="3">E110*D110</f>
        <v>0</v>
      </c>
    </row>
    <row r="111" spans="2:6" x14ac:dyDescent="0.15">
      <c r="B111" s="54"/>
      <c r="C111" s="7" t="s">
        <v>22</v>
      </c>
      <c r="D111" s="14">
        <v>2850000</v>
      </c>
      <c r="E111" s="15">
        <v>0</v>
      </c>
      <c r="F111" s="28">
        <f t="shared" si="3"/>
        <v>0</v>
      </c>
    </row>
    <row r="112" spans="2:6" x14ac:dyDescent="0.15">
      <c r="B112" s="54"/>
      <c r="C112" s="7" t="s">
        <v>23</v>
      </c>
      <c r="D112" s="14">
        <v>100000</v>
      </c>
      <c r="E112" s="15">
        <v>0</v>
      </c>
      <c r="F112" s="28">
        <f t="shared" si="3"/>
        <v>0</v>
      </c>
    </row>
    <row r="113" spans="2:6" x14ac:dyDescent="0.15">
      <c r="B113" s="54"/>
      <c r="C113" s="7" t="s">
        <v>24</v>
      </c>
      <c r="D113" s="14">
        <v>2700000</v>
      </c>
      <c r="E113" s="15">
        <v>0</v>
      </c>
      <c r="F113" s="28">
        <f t="shared" si="3"/>
        <v>0</v>
      </c>
    </row>
    <row r="114" spans="2:6" x14ac:dyDescent="0.15">
      <c r="B114" s="54"/>
      <c r="C114" s="7" t="s">
        <v>25</v>
      </c>
      <c r="D114" s="14">
        <v>100000</v>
      </c>
      <c r="E114" s="15">
        <v>0</v>
      </c>
      <c r="F114" s="28">
        <f>E114*D114</f>
        <v>0</v>
      </c>
    </row>
    <row r="115" spans="2:6" x14ac:dyDescent="0.15">
      <c r="B115" s="54"/>
      <c r="C115" s="7" t="s">
        <v>26</v>
      </c>
      <c r="D115" s="14">
        <v>2500000</v>
      </c>
      <c r="E115" s="15">
        <v>0</v>
      </c>
      <c r="F115" s="28">
        <f t="shared" si="3"/>
        <v>0</v>
      </c>
    </row>
    <row r="116" spans="2:6" x14ac:dyDescent="0.15">
      <c r="B116" s="54"/>
      <c r="C116" s="7" t="s">
        <v>27</v>
      </c>
      <c r="D116" s="14">
        <v>100000</v>
      </c>
      <c r="E116" s="15">
        <v>0</v>
      </c>
      <c r="F116" s="28">
        <f>E116*D116</f>
        <v>0</v>
      </c>
    </row>
    <row r="117" spans="2:6" x14ac:dyDescent="0.15">
      <c r="B117" s="54"/>
      <c r="C117" s="7" t="s">
        <v>28</v>
      </c>
      <c r="D117" s="14">
        <v>2400000</v>
      </c>
      <c r="E117" s="15">
        <v>0</v>
      </c>
      <c r="F117" s="28">
        <f t="shared" si="3"/>
        <v>0</v>
      </c>
    </row>
    <row r="118" spans="2:6" x14ac:dyDescent="0.15">
      <c r="B118" s="54"/>
      <c r="C118" s="7" t="s">
        <v>29</v>
      </c>
      <c r="D118" s="14">
        <v>100000</v>
      </c>
      <c r="E118" s="15">
        <v>0</v>
      </c>
      <c r="F118" s="28">
        <f t="shared" si="3"/>
        <v>0</v>
      </c>
    </row>
    <row r="119" spans="2:6" x14ac:dyDescent="0.15">
      <c r="B119" s="54"/>
      <c r="C119" s="7" t="s">
        <v>30</v>
      </c>
      <c r="D119" s="14">
        <v>2250000</v>
      </c>
      <c r="E119" s="15">
        <v>0</v>
      </c>
      <c r="F119" s="28">
        <f t="shared" si="3"/>
        <v>0</v>
      </c>
    </row>
    <row r="120" spans="2:6" x14ac:dyDescent="0.15">
      <c r="B120" s="54"/>
      <c r="C120" s="7" t="s">
        <v>31</v>
      </c>
      <c r="D120" s="14">
        <v>100000</v>
      </c>
      <c r="E120" s="15">
        <v>0</v>
      </c>
      <c r="F120" s="28">
        <f t="shared" si="3"/>
        <v>0</v>
      </c>
    </row>
    <row r="121" spans="2:6" x14ac:dyDescent="0.15">
      <c r="B121" s="54"/>
      <c r="C121" s="7" t="s">
        <v>32</v>
      </c>
      <c r="D121" s="14">
        <v>2100000</v>
      </c>
      <c r="E121" s="15">
        <v>0</v>
      </c>
      <c r="F121" s="28">
        <f t="shared" si="3"/>
        <v>0</v>
      </c>
    </row>
    <row r="122" spans="2:6" x14ac:dyDescent="0.15">
      <c r="B122" s="54"/>
      <c r="C122" s="7" t="s">
        <v>36</v>
      </c>
      <c r="D122" s="14">
        <v>100000</v>
      </c>
      <c r="E122" s="15">
        <v>0</v>
      </c>
      <c r="F122" s="28">
        <f t="shared" si="3"/>
        <v>0</v>
      </c>
    </row>
    <row r="123" spans="2:6" x14ac:dyDescent="0.15">
      <c r="B123" s="54"/>
      <c r="C123" s="7" t="s">
        <v>37</v>
      </c>
      <c r="D123" s="14">
        <v>1950000</v>
      </c>
      <c r="E123" s="15">
        <v>0</v>
      </c>
      <c r="F123" s="28">
        <f t="shared" si="3"/>
        <v>0</v>
      </c>
    </row>
    <row r="124" spans="2:6" x14ac:dyDescent="0.15">
      <c r="B124" s="54"/>
      <c r="C124" s="7" t="s">
        <v>33</v>
      </c>
      <c r="D124" s="14">
        <v>100000</v>
      </c>
      <c r="E124" s="15">
        <v>0</v>
      </c>
      <c r="F124" s="28">
        <f t="shared" si="3"/>
        <v>0</v>
      </c>
    </row>
    <row r="125" spans="2:6" ht="18" customHeight="1" x14ac:dyDescent="0.15">
      <c r="B125" s="54"/>
      <c r="C125" s="4"/>
      <c r="D125" s="4"/>
      <c r="E125" s="11" t="s">
        <v>55</v>
      </c>
      <c r="F125" s="26">
        <f>SUM(F109:F124)</f>
        <v>0</v>
      </c>
    </row>
    <row r="127" spans="2:6" ht="16.5" customHeight="1" x14ac:dyDescent="0.15">
      <c r="B127" s="57" t="s">
        <v>39</v>
      </c>
      <c r="C127" s="4"/>
      <c r="D127" s="5" t="s">
        <v>5</v>
      </c>
      <c r="E127" s="5" t="s">
        <v>0</v>
      </c>
      <c r="F127" s="38" t="s">
        <v>55</v>
      </c>
    </row>
    <row r="128" spans="2:6" x14ac:dyDescent="0.15">
      <c r="B128" s="57"/>
      <c r="C128" s="16" t="s">
        <v>38</v>
      </c>
      <c r="D128" s="7">
        <v>8</v>
      </c>
      <c r="E128" s="10">
        <v>0</v>
      </c>
      <c r="F128" s="28">
        <f t="shared" ref="F128:F129" si="4">E128*D128</f>
        <v>0</v>
      </c>
    </row>
    <row r="129" spans="2:6" ht="53.25" customHeight="1" x14ac:dyDescent="0.15">
      <c r="B129" s="57"/>
      <c r="C129" s="40" t="s">
        <v>59</v>
      </c>
      <c r="D129" s="7">
        <v>8</v>
      </c>
      <c r="E129" s="10">
        <v>0</v>
      </c>
      <c r="F129" s="28">
        <f t="shared" si="4"/>
        <v>0</v>
      </c>
    </row>
    <row r="130" spans="2:6" x14ac:dyDescent="0.15">
      <c r="B130" s="57"/>
      <c r="C130" s="4"/>
      <c r="D130" s="4"/>
      <c r="E130" s="11" t="s">
        <v>55</v>
      </c>
      <c r="F130" s="26">
        <f>SUM(F128:F129)</f>
        <v>0</v>
      </c>
    </row>
    <row r="133" spans="2:6" customFormat="1" ht="15" customHeight="1" x14ac:dyDescent="0.25">
      <c r="B133" s="54" t="s">
        <v>13</v>
      </c>
      <c r="C133" s="4"/>
      <c r="D133" s="5" t="s">
        <v>15</v>
      </c>
      <c r="E133" s="5" t="s">
        <v>17</v>
      </c>
      <c r="F133" s="38" t="s">
        <v>55</v>
      </c>
    </row>
    <row r="134" spans="2:6" customFormat="1" ht="15" customHeight="1" x14ac:dyDescent="0.25">
      <c r="B134" s="54"/>
      <c r="C134" s="12" t="s">
        <v>14</v>
      </c>
      <c r="D134" s="7">
        <v>8</v>
      </c>
      <c r="E134" s="10">
        <v>0</v>
      </c>
      <c r="F134" s="28">
        <f t="shared" ref="F134:F135" si="5">E134*D134</f>
        <v>0</v>
      </c>
    </row>
    <row r="135" spans="2:6" customFormat="1" ht="15" customHeight="1" x14ac:dyDescent="0.25">
      <c r="B135" s="54"/>
      <c r="C135" s="13" t="s">
        <v>16</v>
      </c>
      <c r="D135" s="7">
        <v>32</v>
      </c>
      <c r="E135" s="10">
        <v>0</v>
      </c>
      <c r="F135" s="28">
        <f t="shared" si="5"/>
        <v>0</v>
      </c>
    </row>
    <row r="136" spans="2:6" customFormat="1" ht="15" customHeight="1" x14ac:dyDescent="0.25">
      <c r="B136" s="54"/>
      <c r="C136" s="12" t="s">
        <v>18</v>
      </c>
      <c r="D136" s="7">
        <v>160</v>
      </c>
      <c r="E136" s="10">
        <v>0</v>
      </c>
      <c r="F136" s="23">
        <f>E136*D136</f>
        <v>0</v>
      </c>
    </row>
    <row r="137" spans="2:6" customFormat="1" ht="15" customHeight="1" x14ac:dyDescent="0.25">
      <c r="B137" s="54"/>
      <c r="C137" s="4"/>
      <c r="D137" s="4"/>
      <c r="E137" s="11" t="s">
        <v>55</v>
      </c>
      <c r="F137" s="26">
        <f>SUM(F134:F136)</f>
        <v>0</v>
      </c>
    </row>
    <row r="138" spans="2:6" customFormat="1" ht="14.25" customHeight="1" x14ac:dyDescent="0.25">
      <c r="F138" s="29"/>
    </row>
    <row r="139" spans="2:6" customFormat="1" ht="14.25" customHeight="1" x14ac:dyDescent="0.25">
      <c r="B139" s="54" t="s">
        <v>40</v>
      </c>
      <c r="C139" s="58"/>
      <c r="D139" s="59"/>
      <c r="E139" s="18" t="s">
        <v>42</v>
      </c>
      <c r="F139" s="38" t="s">
        <v>55</v>
      </c>
    </row>
    <row r="140" spans="2:6" customFormat="1" ht="14.25" customHeight="1" x14ac:dyDescent="0.25">
      <c r="B140" s="54"/>
      <c r="C140" s="55" t="s">
        <v>41</v>
      </c>
      <c r="D140" s="56"/>
      <c r="E140" s="8">
        <v>0</v>
      </c>
      <c r="F140" s="28">
        <f>E140*1</f>
        <v>0</v>
      </c>
    </row>
    <row r="141" spans="2:6" customFormat="1" ht="15" customHeight="1" x14ac:dyDescent="0.25">
      <c r="B141" s="54"/>
      <c r="C141" s="58"/>
      <c r="D141" s="59"/>
      <c r="E141" s="17"/>
      <c r="F141" s="24"/>
    </row>
    <row r="143" spans="2:6" x14ac:dyDescent="0.15">
      <c r="B143" s="47" t="s">
        <v>1</v>
      </c>
      <c r="C143" s="48"/>
      <c r="D143" s="49"/>
      <c r="E143" s="50"/>
      <c r="F143" s="30"/>
    </row>
    <row r="144" spans="2:6" x14ac:dyDescent="0.15">
      <c r="B144" s="47"/>
      <c r="C144" s="51" t="s">
        <v>3</v>
      </c>
      <c r="D144" s="52"/>
      <c r="E144" s="53"/>
      <c r="F144" s="31">
        <f>SUM((F16+F19+F28+F36+F44+F52+F60+F68+F76+F84+F92+F98+F106+F125+F130+F137))-F140</f>
        <v>0</v>
      </c>
    </row>
    <row r="145" spans="2:6" x14ac:dyDescent="0.15">
      <c r="B145" s="47"/>
      <c r="C145" s="48"/>
      <c r="D145" s="49"/>
      <c r="E145" s="49"/>
      <c r="F145" s="49"/>
    </row>
  </sheetData>
  <protectedRanges>
    <protectedRange sqref="F31:F35 F138 E134:E136 E95:E97 E109:E124 E128:E129 E140 F39:F43 F47:F51 F55:F59 F63:F67 F71:F75 F79:F83 F87:F91 E19 E23:F27 E8:F15 E101:E105" name="Bereik1"/>
  </protectedRanges>
  <mergeCells count="64">
    <mergeCell ref="C16:D16"/>
    <mergeCell ref="B108:B125"/>
    <mergeCell ref="B100:B106"/>
    <mergeCell ref="C7:E7"/>
    <mergeCell ref="C8:E8"/>
    <mergeCell ref="C9:E9"/>
    <mergeCell ref="C10:E10"/>
    <mergeCell ref="C11:E11"/>
    <mergeCell ref="C12:E12"/>
    <mergeCell ref="C13:E13"/>
    <mergeCell ref="C14:E14"/>
    <mergeCell ref="C15:E15"/>
    <mergeCell ref="B94:B98"/>
    <mergeCell ref="C76:D76"/>
    <mergeCell ref="B38:B44"/>
    <mergeCell ref="B86:B92"/>
    <mergeCell ref="C92:D92"/>
    <mergeCell ref="B78:B84"/>
    <mergeCell ref="C84:D84"/>
    <mergeCell ref="B70:B76"/>
    <mergeCell ref="E87:E91"/>
    <mergeCell ref="E79:E83"/>
    <mergeCell ref="E71:E75"/>
    <mergeCell ref="E63:E67"/>
    <mergeCell ref="E55:E59"/>
    <mergeCell ref="E47:E51"/>
    <mergeCell ref="C68:D68"/>
    <mergeCell ref="E39:E43"/>
    <mergeCell ref="A37:XFD37"/>
    <mergeCell ref="B54:B60"/>
    <mergeCell ref="C60:D60"/>
    <mergeCell ref="B46:B52"/>
    <mergeCell ref="B62:B68"/>
    <mergeCell ref="C44:D44"/>
    <mergeCell ref="C52:D52"/>
    <mergeCell ref="E31:E35"/>
    <mergeCell ref="B1:F1"/>
    <mergeCell ref="B3:F3"/>
    <mergeCell ref="B4:F5"/>
    <mergeCell ref="B30:B36"/>
    <mergeCell ref="B7:B16"/>
    <mergeCell ref="B18:B20"/>
    <mergeCell ref="C18:D18"/>
    <mergeCell ref="C19:D19"/>
    <mergeCell ref="C20:D20"/>
    <mergeCell ref="C22:D22"/>
    <mergeCell ref="C23:D23"/>
    <mergeCell ref="C24:D24"/>
    <mergeCell ref="C36:D36"/>
    <mergeCell ref="C25:D25"/>
    <mergeCell ref="C26:D26"/>
    <mergeCell ref="C27:D27"/>
    <mergeCell ref="C28:E28"/>
    <mergeCell ref="B143:B145"/>
    <mergeCell ref="C143:E143"/>
    <mergeCell ref="C145:F145"/>
    <mergeCell ref="C144:E144"/>
    <mergeCell ref="B139:B141"/>
    <mergeCell ref="C140:D140"/>
    <mergeCell ref="B127:B130"/>
    <mergeCell ref="B133:B137"/>
    <mergeCell ref="C139:D139"/>
    <mergeCell ref="C141:D141"/>
    <mergeCell ref="B22:B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D8E007C42ED64082241C090B9D45A4" ma:contentTypeVersion="0" ma:contentTypeDescription="Een nieuw document maken." ma:contentTypeScope="" ma:versionID="e9495f639a5a4f413130a242eefdaab8">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SharedContentType xmlns="Microsoft.SharePoint.Taxonomy.ContentTypeSync" SourceId="5c8cb159-2b14-44f1-9f1e-2f87ce4796ac" ContentTypeId="0x0101" PreviousValue="false"/>
</file>

<file path=customXml/itemProps1.xml><?xml version="1.0" encoding="utf-8"?>
<ds:datastoreItem xmlns:ds="http://schemas.openxmlformats.org/officeDocument/2006/customXml" ds:itemID="{5DB44B2E-D32E-4452-B13D-FF5AE8D93561}">
  <ds:schemaRefs>
    <ds:schemaRef ds:uri="http://schemas.microsoft.com/office/2006/metadata/customXsn"/>
  </ds:schemaRefs>
</ds:datastoreItem>
</file>

<file path=customXml/itemProps2.xml><?xml version="1.0" encoding="utf-8"?>
<ds:datastoreItem xmlns:ds="http://schemas.openxmlformats.org/officeDocument/2006/customXml" ds:itemID="{971668AB-709D-4129-BCE3-1243945D402D}">
  <ds:schemaRefs>
    <ds:schemaRef ds:uri="http://schemas.microsoft.com/sharepoint/v3/contenttype/forms"/>
  </ds:schemaRefs>
</ds:datastoreItem>
</file>

<file path=customXml/itemProps3.xml><?xml version="1.0" encoding="utf-8"?>
<ds:datastoreItem xmlns:ds="http://schemas.openxmlformats.org/officeDocument/2006/customXml" ds:itemID="{4018860B-05D2-4DE2-A6EA-FB4BD90F3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E0958745-252E-47A6-967C-D4CDFD520562}">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5.xml><?xml version="1.0" encoding="utf-8"?>
<ds:datastoreItem xmlns:ds="http://schemas.openxmlformats.org/officeDocument/2006/customXml" ds:itemID="{30FC8348-1C5D-4729-B947-30DA230AA8D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charles.vandervlis@uwv.nl</dc:creator>
  <cp:lastModifiedBy>Vlis, Charles van der (C.)</cp:lastModifiedBy>
  <dcterms:created xsi:type="dcterms:W3CDTF">2021-04-13T16:57:11Z</dcterms:created>
  <dcterms:modified xsi:type="dcterms:W3CDTF">2022-10-13T14:39:04Z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0x0101006BD8E007C42ED64082241C090B9D45A4</vt:lpwstr>
  </property>
</Properties>
</file>