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Charles\Projecten\Het nieuwe printen\Inkoopdocumenten\Nota's van Inlichtingen\"/>
    </mc:Choice>
  </mc:AlternateContent>
  <bookViews>
    <workbookView minimized="1" xWindow="0" yWindow="0" windowWidth="13950" windowHeight="469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1" l="1"/>
  <c r="F18" i="1"/>
  <c r="F19" i="1"/>
  <c r="F20" i="1"/>
  <c r="F16" i="1"/>
  <c r="F125" i="1"/>
  <c r="F101" i="1"/>
  <c r="F99" i="1"/>
  <c r="F12" i="1"/>
  <c r="F8" i="1"/>
  <c r="F120" i="1" l="1"/>
  <c r="F119" i="1"/>
  <c r="F114" i="1"/>
  <c r="F113" i="1"/>
  <c r="F89" i="1"/>
  <c r="F88" i="1"/>
  <c r="F85" i="1"/>
  <c r="F77" i="1"/>
  <c r="F69" i="1"/>
  <c r="F61" i="1"/>
  <c r="F53" i="1"/>
  <c r="F45" i="1"/>
  <c r="F37" i="1"/>
  <c r="F21" i="1" l="1"/>
  <c r="F29" i="1"/>
  <c r="F115" i="1"/>
  <c r="F95" i="1" l="1"/>
  <c r="F96" i="1"/>
  <c r="F97" i="1"/>
  <c r="F98" i="1"/>
  <c r="F100" i="1"/>
  <c r="F102" i="1"/>
  <c r="F103" i="1"/>
  <c r="F104" i="1"/>
  <c r="F105" i="1"/>
  <c r="F106" i="1"/>
  <c r="F107" i="1"/>
  <c r="F108" i="1"/>
  <c r="F109" i="1"/>
  <c r="F94" i="1"/>
  <c r="F110" i="1" s="1"/>
  <c r="F90" i="1"/>
  <c r="F91" i="1" s="1"/>
  <c r="F121" i="1"/>
  <c r="F122" i="1" s="1"/>
  <c r="F129" i="1"/>
</calcChain>
</file>

<file path=xl/sharedStrings.xml><?xml version="1.0" encoding="utf-8"?>
<sst xmlns="http://schemas.openxmlformats.org/spreadsheetml/2006/main" count="110" uniqueCount="67">
  <si>
    <t>Aantal</t>
  </si>
  <si>
    <t>Prijs</t>
  </si>
  <si>
    <t>Totaal</t>
  </si>
  <si>
    <t>Software</t>
  </si>
  <si>
    <t>Inschrijfprijs ter beoordeling</t>
  </si>
  <si>
    <t xml:space="preserve"> </t>
  </si>
  <si>
    <t xml:space="preserve">Aantal </t>
  </si>
  <si>
    <t>Prijzenblad EA Printsystemen UWV (CV.2022.216)</t>
  </si>
  <si>
    <t>Afkoopsom indien UWV de overeenkomst tussentijds opzegt</t>
  </si>
  <si>
    <t>Afkoopsom indien UWV opzegt tegen het derde jaar</t>
  </si>
  <si>
    <t>Afkoopsom indien UWV opzegt tegen het vierde jaar</t>
  </si>
  <si>
    <t>Afkoopsom indien UWV opzegt tegen het vijfde jaar</t>
  </si>
  <si>
    <t>Afkoopsom indien UWV opzegt tegen het zesde jaar</t>
  </si>
  <si>
    <t>Afkoopsom indien UWV opzegt tegen het zevende jaar</t>
  </si>
  <si>
    <t>Volume</t>
  </si>
  <si>
    <t>Volume (fictief aantal prints)</t>
  </si>
  <si>
    <t>Jaarlijkse kosten beheer en onderhoud software</t>
  </si>
  <si>
    <t>Implementatiekosten software (eenmalig)</t>
  </si>
  <si>
    <t>prijs</t>
  </si>
  <si>
    <t>Training en advies</t>
  </si>
  <si>
    <t>Eenmalige starttraining voor 3 machine operators</t>
  </si>
  <si>
    <t xml:space="preserve">uren </t>
  </si>
  <si>
    <t>Jaarlijkse training van 4 uur voor 3 machine operators</t>
  </si>
  <si>
    <t>Uurtarief</t>
  </si>
  <si>
    <t xml:space="preserve">Advisering </t>
  </si>
  <si>
    <t>Papier (optioneel af te nemen)</t>
  </si>
  <si>
    <t>SRA4 formaat jaar 1</t>
  </si>
  <si>
    <t>SRA3 formaat jaar 1</t>
  </si>
  <si>
    <t>SRA4 formaat jaar 2</t>
  </si>
  <si>
    <t>SRA3 formaat jaar 2</t>
  </si>
  <si>
    <t>SRA4 formaat jaar 3</t>
  </si>
  <si>
    <t>SRA3 formaat jaar 3</t>
  </si>
  <si>
    <t>SRA4 formaat jaar 4</t>
  </si>
  <si>
    <t>SRA3 formaat jaar 4</t>
  </si>
  <si>
    <t>SRA4 formaat jaar 5</t>
  </si>
  <si>
    <t>SRA3 formaat jaar 5</t>
  </si>
  <si>
    <t>SRA4 formaat jaar 6</t>
  </si>
  <si>
    <t>SRA3 formaat jaar 6</t>
  </si>
  <si>
    <t>SRA4 formaat jaar 7</t>
  </si>
  <si>
    <t>SRA3 formaat jaar 8</t>
  </si>
  <si>
    <t xml:space="preserve">leaseprijs printoplossing (minimaal 2 printers)
</t>
  </si>
  <si>
    <t>jaarlijkse leaseprijs printoplossing</t>
  </si>
  <si>
    <t>Toelichting</t>
  </si>
  <si>
    <t>SRA3 formaat jaar 7</t>
  </si>
  <si>
    <t>SRA4 formaat jaar 8</t>
  </si>
  <si>
    <t>Jaarlijkse kosten gereedhouden uitwijkmogelijkheid</t>
  </si>
  <si>
    <t>Uitwijkmogelijkheid</t>
  </si>
  <si>
    <t xml:space="preserve">Inruilprijs oude printers
</t>
  </si>
  <si>
    <t>inruilprijs (korting op de inschrijfprijs)</t>
  </si>
  <si>
    <t>prijs (korting)</t>
  </si>
  <si>
    <t>Eventuele fictieve aantallen gebruiksmaterialen (gebaseerd op aantal prints)</t>
  </si>
  <si>
    <t>Kosten voor service beheer en onderhoud hardware jaar 1 (hier kunt u ook de eventuele kosten per print of de kosten voor inkt en gebruiksmaterialen opgeven)</t>
  </si>
  <si>
    <t>Kosten voor service beheer en onderhoud hardware jaar 2 (hier kunt u ook de eventuele kosten per print of de kosten voor inkt en gebruiksmaterialen opgeven)</t>
  </si>
  <si>
    <t>Kosten voor service beheer en onderhoud hardware jaar 3 (hier kunt u ook de eventuele kosten per print of de kosten voor inkt en gebruiksmaterialen opgeven)</t>
  </si>
  <si>
    <t>Kosten voor service beheer en onderhoud hardware jaar 4 (hier kunt u ook de eventuele kosten per print of de kosten voor inkt en gebruiksmaterialen opgeven)</t>
  </si>
  <si>
    <t>Kosten voor service beheer en onderhoud hardware jaar 5 (hier kunt u ook de eventuele kosten per print of de kosten voor inkt en gebruiksmaterialen opgeven)</t>
  </si>
  <si>
    <t>Kosten voor service beheer en onderhoud hardware jaar 6 (hier kunt u ook de eventuele kosten per print of de kosten voor inkt en gebruiksmaterialen opgeven)</t>
  </si>
  <si>
    <t>Kosten voor service beheer en onderhoud hardware jaar 7 (hier kunt u ook de eventuele kosten per print of de kosten voor inkt en gebruiksmaterialen opgeven)</t>
  </si>
  <si>
    <t>Kosten voor service beheer en onderhoud hardware jaar 8 (hier kunt u ook de eventuele kosten per print of de kosten voor inkt en gebruiksmaterialen opgeven)</t>
  </si>
  <si>
    <t xml:space="preserve">subtotaal </t>
  </si>
  <si>
    <t>Subtotaal</t>
  </si>
  <si>
    <t>Prijs (eventueel x fictief aantal uit kolom D)</t>
  </si>
  <si>
    <t>subtotaal</t>
  </si>
  <si>
    <t xml:space="preserve">Dit prijzenblad berekent de inschrijfprijs op basis van de door de Inschrijver ingevulde velden.
1. Inschrijver dient het Prijsopgaveformulier na het invullen bij de inschrijving toe te voegen, als Excel formulier.
2. Deze bijlage maakt integraal onderdeel uit van het Beschrijvend Document.
3. Alle prijzen dienen exclusief BTW te zijn.
4. Aanbestedende dienst behoudt zich het recht voor om, in het kader van transparantie, voor alle prijscomponenten verduidelijking te vragen over hoe de prijscomponenten tot stand zijn gekomen.
5. De aantallen prints zijn indicatief, hier kunnen geen rechten aan worden ontleend. 
</t>
  </si>
  <si>
    <t>Eenmalige kosten (inclusief eventuele kosten verwijderen oude printers)</t>
  </si>
  <si>
    <t xml:space="preserve">Kosten migratie en implementatie (exclusief software)
</t>
  </si>
  <si>
    <t>Kosten gebruikmaken uitwijkmogelijkheid per jaar (prijs baseren op 1 x per jaar, 120.000 prints verzorgen in één maand tijd, oplages overeenkomstig hetgeen staat opngenomen in bijlage 11 bij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</si>
</sst>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_ ;_ [$€-413]\ * \-#,##0.00_ ;_ [$€-413]\ * &quot;-&quot;??_ ;_ @_ "/>
    <numFmt numFmtId="165" formatCode="_ &quot;€&quot;\ * #,##0.0000_ ;_ &quot;€&quot;\ * \-#,##0.0000_ ;_ &quot;€&quot;\ * &quot;-&quot;??_ ;_ @_ "/>
  </numFmts>
  <fonts count="12"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0"/>
      <name val="Arial"/>
      <family val="2"/>
    </font>
    <font>
      <b/>
      <sz val="9"/>
      <color theme="1"/>
      <name val="Verdana"/>
      <family val="2"/>
    </font>
    <font>
      <b/>
      <sz val="9"/>
      <name val="Verdana"/>
      <family val="2"/>
    </font>
    <font>
      <sz val="9"/>
      <name val="Verdana"/>
      <family val="2"/>
    </font>
    <font>
      <b/>
      <sz val="8"/>
      <color theme="1"/>
      <name val="Verdana"/>
      <family val="2"/>
    </font>
  </fonts>
  <fills count="8">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4" fontId="6" fillId="0" borderId="0" applyFont="0" applyFill="0" applyBorder="0" applyAlignment="0" applyProtection="0"/>
    <xf numFmtId="0" fontId="7" fillId="0" borderId="0"/>
  </cellStyleXfs>
  <cellXfs count="89">
    <xf numFmtId="0" fontId="0" fillId="0" borderId="0" xfId="0"/>
    <xf numFmtId="0" fontId="5" fillId="0" borderId="0" xfId="0" applyFont="1"/>
    <xf numFmtId="0" fontId="5" fillId="0" borderId="0" xfId="0" applyFont="1" applyFill="1"/>
    <xf numFmtId="0" fontId="10" fillId="0" borderId="0" xfId="2" applyFont="1" applyFill="1" applyBorder="1" applyAlignment="1">
      <alignment horizontal="center" vertical="center" wrapText="1"/>
    </xf>
    <xf numFmtId="0" fontId="5" fillId="6" borderId="1" xfId="0" applyFont="1" applyFill="1" applyBorder="1"/>
    <xf numFmtId="0" fontId="5" fillId="6" borderId="1" xfId="0" applyFont="1" applyFill="1" applyBorder="1" applyAlignment="1">
      <alignment horizontal="center"/>
    </xf>
    <xf numFmtId="0" fontId="5" fillId="6" borderId="1" xfId="0" applyFont="1" applyFill="1" applyBorder="1" applyAlignment="1">
      <alignment horizontal="center" wrapText="1"/>
    </xf>
    <xf numFmtId="0" fontId="5" fillId="3" borderId="1" xfId="0" applyFont="1" applyFill="1" applyBorder="1"/>
    <xf numFmtId="164" fontId="5" fillId="5" borderId="1" xfId="0" applyNumberFormat="1" applyFont="1" applyFill="1" applyBorder="1"/>
    <xf numFmtId="0" fontId="8" fillId="6" borderId="1" xfId="0" applyFont="1" applyFill="1" applyBorder="1" applyAlignment="1">
      <alignment horizontal="center" vertical="center"/>
    </xf>
    <xf numFmtId="0" fontId="5" fillId="0" borderId="0" xfId="0" applyFont="1" applyAlignment="1">
      <alignment horizontal="center"/>
    </xf>
    <xf numFmtId="44" fontId="5" fillId="5" borderId="1" xfId="1" applyFont="1" applyFill="1" applyBorder="1"/>
    <xf numFmtId="0" fontId="8" fillId="6" borderId="1" xfId="0" applyFont="1" applyFill="1" applyBorder="1" applyAlignment="1">
      <alignment horizontal="center"/>
    </xf>
    <xf numFmtId="0" fontId="5" fillId="3" borderId="1" xfId="0" applyFont="1" applyFill="1" applyBorder="1" applyAlignment="1">
      <alignment vertical="center" wrapText="1"/>
    </xf>
    <xf numFmtId="0" fontId="5" fillId="3" borderId="1" xfId="0" applyFont="1" applyFill="1" applyBorder="1" applyAlignment="1">
      <alignment vertical="center"/>
    </xf>
    <xf numFmtId="3" fontId="5" fillId="3" borderId="1" xfId="0" applyNumberFormat="1" applyFont="1" applyFill="1" applyBorder="1"/>
    <xf numFmtId="165" fontId="5" fillId="5" borderId="1" xfId="1" applyNumberFormat="1" applyFont="1" applyFill="1" applyBorder="1"/>
    <xf numFmtId="0" fontId="4" fillId="3" borderId="1" xfId="0" applyFont="1" applyFill="1" applyBorder="1" applyAlignment="1">
      <alignment vertical="center" wrapText="1"/>
    </xf>
    <xf numFmtId="0" fontId="8" fillId="6" borderId="1" xfId="0" applyFont="1" applyFill="1" applyBorder="1" applyAlignment="1">
      <alignment horizontal="center" vertical="center"/>
    </xf>
    <xf numFmtId="0" fontId="3" fillId="6" borderId="1" xfId="0" applyFont="1" applyFill="1" applyBorder="1" applyAlignment="1">
      <alignment horizontal="center" wrapText="1"/>
    </xf>
    <xf numFmtId="164" fontId="5" fillId="5" borderId="1" xfId="1" applyNumberFormat="1" applyFont="1" applyFill="1" applyBorder="1"/>
    <xf numFmtId="164" fontId="5" fillId="0" borderId="0" xfId="0" applyNumberFormat="1" applyFont="1"/>
    <xf numFmtId="164" fontId="10" fillId="0" borderId="0" xfId="2" applyNumberFormat="1" applyFont="1" applyFill="1" applyBorder="1" applyAlignment="1">
      <alignment horizontal="center" vertical="center" wrapText="1"/>
    </xf>
    <xf numFmtId="164" fontId="5" fillId="6" borderId="1" xfId="0" applyNumberFormat="1" applyFont="1" applyFill="1" applyBorder="1" applyAlignment="1">
      <alignment horizontal="center"/>
    </xf>
    <xf numFmtId="164" fontId="5" fillId="3" borderId="1" xfId="1" applyNumberFormat="1" applyFont="1" applyFill="1" applyBorder="1" applyAlignment="1">
      <alignment horizontal="center"/>
    </xf>
    <xf numFmtId="164" fontId="5" fillId="6" borderId="1" xfId="1" applyNumberFormat="1" applyFont="1" applyFill="1" applyBorder="1" applyAlignment="1">
      <alignment horizontal="center"/>
    </xf>
    <xf numFmtId="164" fontId="5" fillId="0" borderId="0" xfId="0" applyNumberFormat="1" applyFont="1" applyAlignment="1">
      <alignment horizontal="center"/>
    </xf>
    <xf numFmtId="164" fontId="5" fillId="4" borderId="1" xfId="1" applyNumberFormat="1" applyFont="1" applyFill="1" applyBorder="1" applyAlignment="1">
      <alignment horizontal="center"/>
    </xf>
    <xf numFmtId="164" fontId="5" fillId="0" borderId="16" xfId="0" applyNumberFormat="1" applyFont="1" applyBorder="1" applyAlignment="1">
      <alignment horizontal="center"/>
    </xf>
    <xf numFmtId="164" fontId="5" fillId="3" borderId="1" xfId="0" applyNumberFormat="1" applyFont="1" applyFill="1" applyBorder="1" applyAlignment="1">
      <alignment horizontal="center"/>
    </xf>
    <xf numFmtId="164" fontId="0" fillId="0" borderId="0" xfId="0" applyNumberFormat="1"/>
    <xf numFmtId="164" fontId="5" fillId="2" borderId="2" xfId="0" applyNumberFormat="1" applyFont="1" applyFill="1" applyBorder="1" applyAlignment="1">
      <alignment horizontal="center"/>
    </xf>
    <xf numFmtId="164" fontId="3" fillId="3" borderId="1" xfId="1" applyNumberFormat="1" applyFont="1" applyFill="1" applyBorder="1" applyAlignment="1">
      <alignment horizontal="center" vertical="center"/>
    </xf>
    <xf numFmtId="0" fontId="5" fillId="6" borderId="2" xfId="0" applyFont="1" applyFill="1" applyBorder="1" applyAlignment="1"/>
    <xf numFmtId="0" fontId="5" fillId="3" borderId="1" xfId="0" applyFont="1" applyFill="1" applyBorder="1" applyAlignment="1"/>
    <xf numFmtId="0" fontId="8" fillId="6" borderId="1" xfId="0" applyFont="1" applyFill="1" applyBorder="1" applyAlignment="1">
      <alignment horizontal="center" vertical="center"/>
    </xf>
    <xf numFmtId="0" fontId="5" fillId="0" borderId="0" xfId="0" applyFont="1" applyAlignment="1">
      <alignment horizontal="center"/>
    </xf>
    <xf numFmtId="0" fontId="0" fillId="6" borderId="1" xfId="0" applyFill="1" applyBorder="1" applyAlignment="1">
      <alignment vertical="center" wrapText="1"/>
    </xf>
    <xf numFmtId="0" fontId="5" fillId="6" borderId="1" xfId="0" applyFont="1" applyFill="1" applyBorder="1" applyAlignment="1">
      <alignment horizontal="center" vertical="center"/>
    </xf>
    <xf numFmtId="164" fontId="8" fillId="6" borderId="1" xfId="0" applyNumberFormat="1" applyFont="1" applyFill="1" applyBorder="1" applyAlignment="1">
      <alignment horizontal="center"/>
    </xf>
    <xf numFmtId="164" fontId="2" fillId="6"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8" fillId="6" borderId="1" xfId="0" applyFont="1" applyFill="1" applyBorder="1" applyAlignment="1">
      <alignment horizontal="center" vertical="center"/>
    </xf>
    <xf numFmtId="0" fontId="5" fillId="6" borderId="2" xfId="0" applyFont="1" applyFill="1" applyBorder="1" applyAlignment="1"/>
    <xf numFmtId="0" fontId="5" fillId="6" borderId="10" xfId="0" applyFont="1" applyFill="1" applyBorder="1" applyAlignment="1"/>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3" fontId="5" fillId="3" borderId="12" xfId="0" applyNumberFormat="1" applyFont="1" applyFill="1" applyBorder="1" applyAlignment="1">
      <alignment horizontal="center" vertical="center"/>
    </xf>
    <xf numFmtId="3" fontId="5" fillId="3" borderId="13" xfId="0" applyNumberFormat="1" applyFont="1" applyFill="1" applyBorder="1" applyAlignment="1">
      <alignment horizontal="center" vertical="center"/>
    </xf>
    <xf numFmtId="3" fontId="5" fillId="3" borderId="14" xfId="0" applyNumberFormat="1" applyFont="1" applyFill="1" applyBorder="1" applyAlignment="1">
      <alignment horizontal="center" vertical="center"/>
    </xf>
    <xf numFmtId="0" fontId="0" fillId="0" borderId="10" xfId="0" applyBorder="1" applyAlignment="1"/>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7" borderId="5" xfId="2" applyFont="1" applyFill="1" applyBorder="1" applyAlignment="1">
      <alignment horizontal="left" vertical="center"/>
    </xf>
    <xf numFmtId="0" fontId="9" fillId="7" borderId="6" xfId="2" applyFont="1" applyFill="1" applyBorder="1" applyAlignment="1">
      <alignment horizontal="left" vertical="center"/>
    </xf>
    <xf numFmtId="0" fontId="9" fillId="7" borderId="17" xfId="2" applyFont="1" applyFill="1" applyBorder="1" applyAlignment="1">
      <alignment horizontal="left" vertical="center"/>
    </xf>
    <xf numFmtId="0" fontId="10" fillId="7" borderId="7" xfId="2" applyFont="1" applyFill="1" applyBorder="1" applyAlignment="1">
      <alignment horizontal="left" vertical="center" wrapText="1"/>
    </xf>
    <xf numFmtId="0" fontId="10" fillId="7" borderId="0" xfId="2" applyFont="1" applyFill="1" applyBorder="1" applyAlignment="1">
      <alignment horizontal="left" vertical="center" wrapText="1"/>
    </xf>
    <xf numFmtId="0" fontId="10" fillId="7" borderId="15" xfId="2" applyFont="1" applyFill="1" applyBorder="1" applyAlignment="1">
      <alignment horizontal="left" vertical="center" wrapText="1"/>
    </xf>
    <xf numFmtId="0" fontId="10" fillId="7" borderId="8" xfId="2" applyFont="1" applyFill="1" applyBorder="1" applyAlignment="1">
      <alignment horizontal="left" vertical="center" wrapText="1"/>
    </xf>
    <xf numFmtId="0" fontId="10" fillId="7" borderId="9" xfId="2" applyFont="1" applyFill="1" applyBorder="1" applyAlignment="1">
      <alignment horizontal="left" vertical="center" wrapText="1"/>
    </xf>
    <xf numFmtId="0" fontId="10" fillId="7" borderId="18" xfId="2" applyFont="1" applyFill="1" applyBorder="1" applyAlignment="1">
      <alignment horizontal="left"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1" fillId="3" borderId="2" xfId="0" applyFont="1" applyFill="1" applyBorder="1" applyAlignment="1"/>
    <xf numFmtId="0" fontId="8" fillId="2" borderId="1" xfId="0" applyFont="1" applyFill="1" applyBorder="1" applyAlignment="1">
      <alignment horizontal="center" vertical="center"/>
    </xf>
    <xf numFmtId="0" fontId="5" fillId="2" borderId="2" xfId="0" applyFont="1" applyFill="1" applyBorder="1" applyAlignment="1">
      <alignment horizontal="center"/>
    </xf>
    <xf numFmtId="0" fontId="5" fillId="2" borderId="11" xfId="0" applyFont="1" applyFill="1" applyBorder="1" applyAlignment="1">
      <alignment horizontal="center"/>
    </xf>
    <xf numFmtId="0" fontId="5" fillId="2" borderId="10" xfId="0" applyFont="1" applyFill="1" applyBorder="1" applyAlignment="1">
      <alignment horizontal="center"/>
    </xf>
    <xf numFmtId="0" fontId="8" fillId="3" borderId="2"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3" fillId="3" borderId="2" xfId="0" applyFont="1" applyFill="1" applyBorder="1" applyAlignment="1"/>
    <xf numFmtId="0" fontId="5" fillId="6" borderId="2" xfId="0" applyFont="1" applyFill="1" applyBorder="1" applyAlignment="1">
      <alignment horizontal="center"/>
    </xf>
    <xf numFmtId="0" fontId="5" fillId="6" borderId="10" xfId="0" applyFont="1" applyFill="1" applyBorder="1" applyAlignment="1">
      <alignment horizontal="center"/>
    </xf>
    <xf numFmtId="0" fontId="5" fillId="6" borderId="11" xfId="0" applyFont="1" applyFill="1" applyBorder="1" applyAlignment="1">
      <alignment horizontal="center"/>
    </xf>
    <xf numFmtId="0" fontId="5" fillId="3" borderId="2" xfId="0" applyFont="1" applyFill="1" applyBorder="1" applyAlignment="1">
      <alignment horizontal="left"/>
    </xf>
    <xf numFmtId="0" fontId="5" fillId="3" borderId="11" xfId="0" applyFont="1" applyFill="1" applyBorder="1" applyAlignment="1">
      <alignment horizontal="left"/>
    </xf>
    <xf numFmtId="0" fontId="5" fillId="6" borderId="19" xfId="0" applyFont="1" applyFill="1" applyBorder="1" applyAlignment="1">
      <alignment horizontal="center"/>
    </xf>
    <xf numFmtId="0" fontId="5" fillId="6" borderId="20" xfId="0" applyFont="1" applyFill="1" applyBorder="1" applyAlignment="1">
      <alignment horizontal="center"/>
    </xf>
    <xf numFmtId="0" fontId="5" fillId="6" borderId="21" xfId="0" applyFont="1" applyFill="1" applyBorder="1" applyAlignment="1">
      <alignment horizontal="center"/>
    </xf>
  </cellXfs>
  <cellStyles count="3">
    <cellStyle name="Standaard" xfId="0" builtinId="0"/>
    <cellStyle name="Standaard_Blad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tabSelected="1" topLeftCell="A13" zoomScale="90" zoomScaleNormal="90" workbookViewId="0">
      <selection activeCell="F20" sqref="F20"/>
    </sheetView>
  </sheetViews>
  <sheetFormatPr defaultRowHeight="11.25" x14ac:dyDescent="0.15"/>
  <cols>
    <col min="1" max="1" width="9.140625" style="1"/>
    <col min="2" max="2" width="23.85546875" style="1" customWidth="1"/>
    <col min="3" max="3" width="65" style="1" customWidth="1"/>
    <col min="4" max="4" width="30.42578125" style="1" customWidth="1"/>
    <col min="5" max="5" width="31" style="1" customWidth="1"/>
    <col min="6" max="6" width="33" style="21" customWidth="1"/>
    <col min="7" max="7" width="9.140625" style="1"/>
    <col min="8" max="8" width="13.140625" style="1" customWidth="1"/>
    <col min="9" max="9" width="12.7109375" style="1" customWidth="1"/>
    <col min="10" max="16384" width="9.140625" style="1"/>
  </cols>
  <sheetData>
    <row r="1" spans="1:10" ht="58.9" customHeight="1" thickBot="1" x14ac:dyDescent="0.2">
      <c r="B1" s="59" t="s">
        <v>7</v>
      </c>
      <c r="C1" s="60"/>
      <c r="D1" s="60"/>
      <c r="E1" s="60"/>
      <c r="F1" s="60"/>
    </row>
    <row r="2" spans="1:10" ht="12" thickBot="1" x14ac:dyDescent="0.2"/>
    <row r="3" spans="1:10" x14ac:dyDescent="0.15">
      <c r="B3" s="61" t="s">
        <v>42</v>
      </c>
      <c r="C3" s="62"/>
      <c r="D3" s="62"/>
      <c r="E3" s="62"/>
      <c r="F3" s="63"/>
    </row>
    <row r="4" spans="1:10" ht="14.45" customHeight="1" x14ac:dyDescent="0.15">
      <c r="B4" s="64" t="s">
        <v>63</v>
      </c>
      <c r="C4" s="65"/>
      <c r="D4" s="65"/>
      <c r="E4" s="65"/>
      <c r="F4" s="66"/>
    </row>
    <row r="5" spans="1:10" ht="111" customHeight="1" thickBot="1" x14ac:dyDescent="0.2">
      <c r="B5" s="67"/>
      <c r="C5" s="68"/>
      <c r="D5" s="68"/>
      <c r="E5" s="68"/>
      <c r="F5" s="69"/>
    </row>
    <row r="6" spans="1:10" ht="19.149999999999999" customHeight="1" x14ac:dyDescent="0.15">
      <c r="A6" s="2"/>
      <c r="B6" s="3"/>
      <c r="C6" s="3"/>
      <c r="D6" s="3"/>
      <c r="E6" s="3"/>
      <c r="F6" s="22"/>
      <c r="G6" s="2"/>
    </row>
    <row r="7" spans="1:10" ht="33.6" customHeight="1" x14ac:dyDescent="0.15">
      <c r="B7" s="70" t="s">
        <v>40</v>
      </c>
      <c r="C7" s="4"/>
      <c r="D7" s="5" t="s">
        <v>0</v>
      </c>
      <c r="E7" s="6" t="s">
        <v>18</v>
      </c>
      <c r="F7" s="39" t="s">
        <v>60</v>
      </c>
    </row>
    <row r="8" spans="1:10" x14ac:dyDescent="0.15">
      <c r="B8" s="70"/>
      <c r="C8" s="7" t="s">
        <v>41</v>
      </c>
      <c r="D8" s="7">
        <v>8</v>
      </c>
      <c r="E8" s="8">
        <v>0</v>
      </c>
      <c r="F8" s="24">
        <f>D8*E8</f>
        <v>0</v>
      </c>
    </row>
    <row r="9" spans="1:10" ht="52.5" customHeight="1" x14ac:dyDescent="0.15">
      <c r="B9" s="70"/>
      <c r="C9" s="4"/>
      <c r="D9" s="4"/>
      <c r="E9" s="9"/>
      <c r="F9" s="25"/>
    </row>
    <row r="10" spans="1:10" s="10" customFormat="1" ht="15" customHeight="1" x14ac:dyDescent="0.15">
      <c r="F10" s="26"/>
      <c r="J10" s="10" t="s">
        <v>5</v>
      </c>
    </row>
    <row r="11" spans="1:10" s="36" customFormat="1" ht="24.75" customHeight="1" x14ac:dyDescent="0.25">
      <c r="B11" s="71" t="s">
        <v>65</v>
      </c>
      <c r="C11" s="43"/>
      <c r="D11" s="52"/>
      <c r="E11" s="6" t="s">
        <v>18</v>
      </c>
      <c r="F11" s="39" t="s">
        <v>60</v>
      </c>
    </row>
    <row r="12" spans="1:10" s="36" customFormat="1" ht="15" customHeight="1" x14ac:dyDescent="0.25">
      <c r="B12" s="71"/>
      <c r="C12" s="72" t="s">
        <v>64</v>
      </c>
      <c r="D12" s="52"/>
      <c r="E12" s="8">
        <v>0</v>
      </c>
      <c r="F12" s="24">
        <f xml:space="preserve"> E12*1</f>
        <v>0</v>
      </c>
    </row>
    <row r="13" spans="1:10" s="36" customFormat="1" ht="21" customHeight="1" x14ac:dyDescent="0.25">
      <c r="B13" s="71"/>
      <c r="C13" s="43"/>
      <c r="D13" s="52"/>
      <c r="E13" s="35"/>
      <c r="F13" s="25"/>
    </row>
    <row r="14" spans="1:10" s="36" customFormat="1" ht="15" customHeight="1" x14ac:dyDescent="0.15">
      <c r="F14" s="26"/>
    </row>
    <row r="15" spans="1:10" s="10" customFormat="1" ht="42" customHeight="1" x14ac:dyDescent="0.15">
      <c r="B15" s="56" t="s">
        <v>8</v>
      </c>
      <c r="C15" s="81"/>
      <c r="D15" s="83"/>
      <c r="E15" s="23" t="s">
        <v>18</v>
      </c>
      <c r="F15" s="12" t="s">
        <v>60</v>
      </c>
    </row>
    <row r="16" spans="1:10" s="10" customFormat="1" ht="15" customHeight="1" x14ac:dyDescent="0.15">
      <c r="B16" s="57"/>
      <c r="C16" s="84" t="s">
        <v>9</v>
      </c>
      <c r="D16" s="85"/>
      <c r="E16" s="20">
        <v>0</v>
      </c>
      <c r="F16" s="20">
        <f>E16*0.2</f>
        <v>0</v>
      </c>
    </row>
    <row r="17" spans="2:6" s="10" customFormat="1" ht="15" customHeight="1" x14ac:dyDescent="0.15">
      <c r="B17" s="57"/>
      <c r="C17" s="84" t="s">
        <v>10</v>
      </c>
      <c r="D17" s="85"/>
      <c r="E17" s="20">
        <v>0</v>
      </c>
      <c r="F17" s="20">
        <f t="shared" ref="F17:F20" si="0">E17*0.2</f>
        <v>0</v>
      </c>
    </row>
    <row r="18" spans="2:6" s="10" customFormat="1" ht="15" customHeight="1" x14ac:dyDescent="0.15">
      <c r="B18" s="57"/>
      <c r="C18" s="84" t="s">
        <v>11</v>
      </c>
      <c r="D18" s="85"/>
      <c r="E18" s="20">
        <v>0</v>
      </c>
      <c r="F18" s="20">
        <f t="shared" si="0"/>
        <v>0</v>
      </c>
    </row>
    <row r="19" spans="2:6" s="10" customFormat="1" ht="15" customHeight="1" x14ac:dyDescent="0.15">
      <c r="B19" s="57"/>
      <c r="C19" s="84" t="s">
        <v>12</v>
      </c>
      <c r="D19" s="85"/>
      <c r="E19" s="20">
        <v>0</v>
      </c>
      <c r="F19" s="20">
        <f t="shared" si="0"/>
        <v>0</v>
      </c>
    </row>
    <row r="20" spans="2:6" s="10" customFormat="1" ht="15" customHeight="1" x14ac:dyDescent="0.15">
      <c r="B20" s="57"/>
      <c r="C20" s="84" t="s">
        <v>13</v>
      </c>
      <c r="D20" s="85"/>
      <c r="E20" s="20">
        <v>0</v>
      </c>
      <c r="F20" s="20">
        <f t="shared" si="0"/>
        <v>0</v>
      </c>
    </row>
    <row r="21" spans="2:6" s="10" customFormat="1" ht="15" customHeight="1" x14ac:dyDescent="0.15">
      <c r="B21" s="58"/>
      <c r="C21" s="86"/>
      <c r="D21" s="87"/>
      <c r="E21" s="88"/>
      <c r="F21" s="27">
        <f>SUM(F16:F20)</f>
        <v>0</v>
      </c>
    </row>
    <row r="22" spans="2:6" s="10" customFormat="1" ht="15" customHeight="1" x14ac:dyDescent="0.15">
      <c r="F22" s="28"/>
    </row>
    <row r="23" spans="2:6" ht="47.25" customHeight="1" x14ac:dyDescent="0.15">
      <c r="B23" s="45" t="s">
        <v>51</v>
      </c>
      <c r="C23" s="33"/>
      <c r="D23" s="37" t="s">
        <v>50</v>
      </c>
      <c r="E23" s="38" t="s">
        <v>15</v>
      </c>
      <c r="F23" s="40" t="s">
        <v>61</v>
      </c>
    </row>
    <row r="24" spans="2:6" ht="11.25" customHeight="1" x14ac:dyDescent="0.15">
      <c r="B24" s="45"/>
      <c r="C24" s="34"/>
      <c r="D24" s="34"/>
      <c r="E24" s="49">
        <v>25000000</v>
      </c>
      <c r="F24" s="20">
        <v>0</v>
      </c>
    </row>
    <row r="25" spans="2:6" ht="11.25" customHeight="1" x14ac:dyDescent="0.15">
      <c r="B25" s="45"/>
      <c r="C25" s="34"/>
      <c r="D25" s="34"/>
      <c r="E25" s="53"/>
      <c r="F25" s="20">
        <v>0</v>
      </c>
    </row>
    <row r="26" spans="2:6" ht="11.25" customHeight="1" x14ac:dyDescent="0.15">
      <c r="B26" s="45"/>
      <c r="C26" s="34"/>
      <c r="D26" s="34"/>
      <c r="E26" s="53"/>
      <c r="F26" s="20">
        <v>0</v>
      </c>
    </row>
    <row r="27" spans="2:6" ht="11.25" customHeight="1" x14ac:dyDescent="0.15">
      <c r="B27" s="45"/>
      <c r="C27" s="34"/>
      <c r="D27" s="34"/>
      <c r="E27" s="53"/>
      <c r="F27" s="20">
        <v>0</v>
      </c>
    </row>
    <row r="28" spans="2:6" ht="11.25" customHeight="1" x14ac:dyDescent="0.15">
      <c r="B28" s="45"/>
      <c r="C28" s="34"/>
      <c r="D28" s="34"/>
      <c r="E28" s="54"/>
      <c r="F28" s="20">
        <v>0</v>
      </c>
    </row>
    <row r="29" spans="2:6" ht="15" customHeight="1" x14ac:dyDescent="0.25">
      <c r="B29" s="45"/>
      <c r="C29" s="43"/>
      <c r="D29" s="52"/>
      <c r="E29" s="12" t="s">
        <v>59</v>
      </c>
      <c r="F29" s="27">
        <f>SUM(F24:F28)</f>
        <v>0</v>
      </c>
    </row>
    <row r="30" spans="2:6" s="55" customFormat="1" x14ac:dyDescent="0.15"/>
    <row r="31" spans="2:6" s="10" customFormat="1" ht="43.5" customHeight="1" x14ac:dyDescent="0.15">
      <c r="B31" s="45" t="s">
        <v>52</v>
      </c>
      <c r="C31" s="33"/>
      <c r="D31" s="37" t="s">
        <v>50</v>
      </c>
      <c r="E31" s="38" t="s">
        <v>15</v>
      </c>
      <c r="F31" s="40" t="s">
        <v>61</v>
      </c>
    </row>
    <row r="32" spans="2:6" s="10" customFormat="1" ht="12" customHeight="1" x14ac:dyDescent="0.15">
      <c r="B32" s="45"/>
      <c r="C32" s="34"/>
      <c r="D32" s="34"/>
      <c r="E32" s="49">
        <v>23750000</v>
      </c>
      <c r="F32" s="20">
        <v>0</v>
      </c>
    </row>
    <row r="33" spans="2:6" s="10" customFormat="1" ht="12" customHeight="1" x14ac:dyDescent="0.15">
      <c r="B33" s="45"/>
      <c r="C33" s="34"/>
      <c r="D33" s="34"/>
      <c r="E33" s="53"/>
      <c r="F33" s="20">
        <v>0</v>
      </c>
    </row>
    <row r="34" spans="2:6" s="10" customFormat="1" ht="12" customHeight="1" x14ac:dyDescent="0.15">
      <c r="B34" s="45"/>
      <c r="C34" s="34"/>
      <c r="D34" s="34"/>
      <c r="E34" s="53"/>
      <c r="F34" s="20">
        <v>0</v>
      </c>
    </row>
    <row r="35" spans="2:6" s="10" customFormat="1" ht="12" customHeight="1" x14ac:dyDescent="0.15">
      <c r="B35" s="45"/>
      <c r="C35" s="34"/>
      <c r="D35" s="34"/>
      <c r="E35" s="53"/>
      <c r="F35" s="20">
        <v>0</v>
      </c>
    </row>
    <row r="36" spans="2:6" s="10" customFormat="1" ht="12" customHeight="1" x14ac:dyDescent="0.15">
      <c r="B36" s="45"/>
      <c r="C36" s="34"/>
      <c r="D36" s="34"/>
      <c r="E36" s="54"/>
      <c r="F36" s="20">
        <v>0</v>
      </c>
    </row>
    <row r="37" spans="2:6" s="10" customFormat="1" ht="15.75" customHeight="1" x14ac:dyDescent="0.25">
      <c r="B37" s="45"/>
      <c r="C37" s="43"/>
      <c r="D37" s="52"/>
      <c r="E37" s="12" t="s">
        <v>59</v>
      </c>
      <c r="F37" s="27">
        <f>SUM(F32:F36)</f>
        <v>0</v>
      </c>
    </row>
    <row r="38" spans="2:6" s="10" customFormat="1" x14ac:dyDescent="0.15">
      <c r="F38" s="26"/>
    </row>
    <row r="39" spans="2:6" s="10" customFormat="1" ht="48" customHeight="1" x14ac:dyDescent="0.15">
      <c r="B39" s="46" t="s">
        <v>53</v>
      </c>
      <c r="C39" s="33"/>
      <c r="D39" s="37" t="s">
        <v>50</v>
      </c>
      <c r="E39" s="38" t="s">
        <v>15</v>
      </c>
      <c r="F39" s="40" t="s">
        <v>61</v>
      </c>
    </row>
    <row r="40" spans="2:6" s="10" customFormat="1" ht="12" customHeight="1" x14ac:dyDescent="0.15">
      <c r="B40" s="47"/>
      <c r="C40" s="34"/>
      <c r="D40" s="34"/>
      <c r="E40" s="49">
        <v>22500000</v>
      </c>
      <c r="F40" s="20">
        <v>0</v>
      </c>
    </row>
    <row r="41" spans="2:6" s="10" customFormat="1" ht="12" customHeight="1" x14ac:dyDescent="0.15">
      <c r="B41" s="47"/>
      <c r="C41" s="34"/>
      <c r="D41" s="34"/>
      <c r="E41" s="50"/>
      <c r="F41" s="20">
        <v>0</v>
      </c>
    </row>
    <row r="42" spans="2:6" s="10" customFormat="1" ht="12" customHeight="1" x14ac:dyDescent="0.15">
      <c r="B42" s="47"/>
      <c r="C42" s="34"/>
      <c r="D42" s="34"/>
      <c r="E42" s="50"/>
      <c r="F42" s="20">
        <v>0</v>
      </c>
    </row>
    <row r="43" spans="2:6" s="10" customFormat="1" ht="12" customHeight="1" x14ac:dyDescent="0.15">
      <c r="B43" s="47"/>
      <c r="C43" s="34"/>
      <c r="D43" s="34"/>
      <c r="E43" s="50"/>
      <c r="F43" s="20">
        <v>0</v>
      </c>
    </row>
    <row r="44" spans="2:6" s="10" customFormat="1" ht="12" customHeight="1" x14ac:dyDescent="0.15">
      <c r="B44" s="47"/>
      <c r="C44" s="34"/>
      <c r="D44" s="34"/>
      <c r="E44" s="51"/>
      <c r="F44" s="20">
        <v>0</v>
      </c>
    </row>
    <row r="45" spans="2:6" s="10" customFormat="1" ht="15" customHeight="1" x14ac:dyDescent="0.15">
      <c r="B45" s="48"/>
      <c r="C45" s="43"/>
      <c r="D45" s="44"/>
      <c r="E45" s="12" t="s">
        <v>59</v>
      </c>
      <c r="F45" s="27">
        <f>SUM(F40:F44)</f>
        <v>0</v>
      </c>
    </row>
    <row r="46" spans="2:6" s="10" customFormat="1" ht="12" customHeight="1" x14ac:dyDescent="0.15">
      <c r="F46" s="26"/>
    </row>
    <row r="47" spans="2:6" s="10" customFormat="1" ht="43.5" customHeight="1" x14ac:dyDescent="0.15">
      <c r="B47" s="46" t="s">
        <v>54</v>
      </c>
      <c r="C47" s="33"/>
      <c r="D47" s="37" t="s">
        <v>50</v>
      </c>
      <c r="E47" s="38" t="s">
        <v>15</v>
      </c>
      <c r="F47" s="40" t="s">
        <v>61</v>
      </c>
    </row>
    <row r="48" spans="2:6" s="10" customFormat="1" ht="12" customHeight="1" x14ac:dyDescent="0.15">
      <c r="B48" s="47"/>
      <c r="C48" s="34"/>
      <c r="D48" s="34"/>
      <c r="E48" s="49">
        <v>21250000</v>
      </c>
      <c r="F48" s="20">
        <v>0</v>
      </c>
    </row>
    <row r="49" spans="2:6" s="10" customFormat="1" ht="12" customHeight="1" x14ac:dyDescent="0.15">
      <c r="B49" s="47"/>
      <c r="C49" s="34"/>
      <c r="D49" s="34"/>
      <c r="E49" s="50"/>
      <c r="F49" s="20">
        <v>0</v>
      </c>
    </row>
    <row r="50" spans="2:6" s="10" customFormat="1" ht="12" customHeight="1" x14ac:dyDescent="0.15">
      <c r="B50" s="47"/>
      <c r="C50" s="34"/>
      <c r="D50" s="34"/>
      <c r="E50" s="50"/>
      <c r="F50" s="20">
        <v>0</v>
      </c>
    </row>
    <row r="51" spans="2:6" s="10" customFormat="1" ht="12" customHeight="1" x14ac:dyDescent="0.15">
      <c r="B51" s="47"/>
      <c r="C51" s="34"/>
      <c r="D51" s="34"/>
      <c r="E51" s="50"/>
      <c r="F51" s="20">
        <v>0</v>
      </c>
    </row>
    <row r="52" spans="2:6" s="10" customFormat="1" ht="12" customHeight="1" x14ac:dyDescent="0.15">
      <c r="B52" s="47"/>
      <c r="C52" s="34"/>
      <c r="D52" s="34"/>
      <c r="E52" s="51"/>
      <c r="F52" s="20">
        <v>0</v>
      </c>
    </row>
    <row r="53" spans="2:6" s="10" customFormat="1" ht="14.25" customHeight="1" x14ac:dyDescent="0.15">
      <c r="B53" s="48"/>
      <c r="C53" s="43"/>
      <c r="D53" s="44"/>
      <c r="E53" s="12" t="s">
        <v>59</v>
      </c>
      <c r="F53" s="27">
        <f>SUM(F48:F52)</f>
        <v>0</v>
      </c>
    </row>
    <row r="54" spans="2:6" s="10" customFormat="1" ht="12" customHeight="1" x14ac:dyDescent="0.15">
      <c r="F54" s="26"/>
    </row>
    <row r="55" spans="2:6" s="10" customFormat="1" ht="46.5" customHeight="1" x14ac:dyDescent="0.15">
      <c r="B55" s="46" t="s">
        <v>55</v>
      </c>
      <c r="C55" s="33"/>
      <c r="D55" s="37" t="s">
        <v>50</v>
      </c>
      <c r="E55" s="38" t="s">
        <v>15</v>
      </c>
      <c r="F55" s="40" t="s">
        <v>61</v>
      </c>
    </row>
    <row r="56" spans="2:6" s="10" customFormat="1" ht="12" customHeight="1" x14ac:dyDescent="0.15">
      <c r="B56" s="47"/>
      <c r="C56" s="34"/>
      <c r="D56" s="34"/>
      <c r="E56" s="49">
        <v>20000000</v>
      </c>
      <c r="F56" s="20">
        <v>0</v>
      </c>
    </row>
    <row r="57" spans="2:6" s="10" customFormat="1" ht="12" customHeight="1" x14ac:dyDescent="0.15">
      <c r="B57" s="47"/>
      <c r="C57" s="34"/>
      <c r="D57" s="34"/>
      <c r="E57" s="50"/>
      <c r="F57" s="20">
        <v>0</v>
      </c>
    </row>
    <row r="58" spans="2:6" s="10" customFormat="1" ht="12" customHeight="1" x14ac:dyDescent="0.15">
      <c r="B58" s="47"/>
      <c r="C58" s="34"/>
      <c r="D58" s="34"/>
      <c r="E58" s="50"/>
      <c r="F58" s="20">
        <v>0</v>
      </c>
    </row>
    <row r="59" spans="2:6" s="10" customFormat="1" ht="12" customHeight="1" x14ac:dyDescent="0.15">
      <c r="B59" s="47"/>
      <c r="C59" s="34"/>
      <c r="D59" s="34"/>
      <c r="E59" s="50"/>
      <c r="F59" s="20">
        <v>0</v>
      </c>
    </row>
    <row r="60" spans="2:6" s="10" customFormat="1" ht="12" customHeight="1" x14ac:dyDescent="0.15">
      <c r="B60" s="47"/>
      <c r="C60" s="34"/>
      <c r="D60" s="34"/>
      <c r="E60" s="51"/>
      <c r="F60" s="20">
        <v>0</v>
      </c>
    </row>
    <row r="61" spans="2:6" s="10" customFormat="1" ht="17.25" customHeight="1" x14ac:dyDescent="0.15">
      <c r="B61" s="48"/>
      <c r="C61" s="43"/>
      <c r="D61" s="44"/>
      <c r="E61" s="12" t="s">
        <v>59</v>
      </c>
      <c r="F61" s="27">
        <f>SUM(F56:F60)</f>
        <v>0</v>
      </c>
    </row>
    <row r="62" spans="2:6" s="10" customFormat="1" ht="12" customHeight="1" x14ac:dyDescent="0.15">
      <c r="F62" s="26"/>
    </row>
    <row r="63" spans="2:6" s="10" customFormat="1" ht="41.25" customHeight="1" x14ac:dyDescent="0.15">
      <c r="B63" s="46" t="s">
        <v>56</v>
      </c>
      <c r="C63" s="33"/>
      <c r="D63" s="37" t="s">
        <v>50</v>
      </c>
      <c r="E63" s="38" t="s">
        <v>15</v>
      </c>
      <c r="F63" s="40" t="s">
        <v>61</v>
      </c>
    </row>
    <row r="64" spans="2:6" s="10" customFormat="1" ht="12" customHeight="1" x14ac:dyDescent="0.15">
      <c r="B64" s="47"/>
      <c r="C64" s="34"/>
      <c r="D64" s="34"/>
      <c r="E64" s="49">
        <v>18750000</v>
      </c>
      <c r="F64" s="20">
        <v>0</v>
      </c>
    </row>
    <row r="65" spans="2:6" s="10" customFormat="1" ht="12" customHeight="1" x14ac:dyDescent="0.15">
      <c r="B65" s="47"/>
      <c r="C65" s="34"/>
      <c r="D65" s="34"/>
      <c r="E65" s="50"/>
      <c r="F65" s="20">
        <v>0</v>
      </c>
    </row>
    <row r="66" spans="2:6" s="10" customFormat="1" ht="12" customHeight="1" x14ac:dyDescent="0.15">
      <c r="B66" s="47"/>
      <c r="C66" s="34"/>
      <c r="D66" s="34"/>
      <c r="E66" s="50"/>
      <c r="F66" s="20">
        <v>0</v>
      </c>
    </row>
    <row r="67" spans="2:6" s="10" customFormat="1" ht="12" customHeight="1" x14ac:dyDescent="0.15">
      <c r="B67" s="47"/>
      <c r="C67" s="34"/>
      <c r="D67" s="34"/>
      <c r="E67" s="50"/>
      <c r="F67" s="20">
        <v>0</v>
      </c>
    </row>
    <row r="68" spans="2:6" s="10" customFormat="1" ht="12" customHeight="1" x14ac:dyDescent="0.15">
      <c r="B68" s="47"/>
      <c r="C68" s="34"/>
      <c r="D68" s="34"/>
      <c r="E68" s="51"/>
      <c r="F68" s="20">
        <v>0</v>
      </c>
    </row>
    <row r="69" spans="2:6" s="10" customFormat="1" ht="17.25" customHeight="1" x14ac:dyDescent="0.15">
      <c r="B69" s="48"/>
      <c r="C69" s="43"/>
      <c r="D69" s="44"/>
      <c r="E69" s="12" t="s">
        <v>59</v>
      </c>
      <c r="F69" s="27">
        <f>SUM(F64:F68)</f>
        <v>0</v>
      </c>
    </row>
    <row r="70" spans="2:6" s="10" customFormat="1" ht="12" customHeight="1" x14ac:dyDescent="0.15">
      <c r="F70" s="26"/>
    </row>
    <row r="71" spans="2:6" s="10" customFormat="1" ht="51.75" customHeight="1" x14ac:dyDescent="0.15">
      <c r="B71" s="46" t="s">
        <v>57</v>
      </c>
      <c r="C71" s="33"/>
      <c r="D71" s="37" t="s">
        <v>50</v>
      </c>
      <c r="E71" s="38" t="s">
        <v>15</v>
      </c>
      <c r="F71" s="40" t="s">
        <v>61</v>
      </c>
    </row>
    <row r="72" spans="2:6" s="10" customFormat="1" ht="12" customHeight="1" x14ac:dyDescent="0.15">
      <c r="B72" s="47"/>
      <c r="C72" s="34"/>
      <c r="D72" s="34"/>
      <c r="E72" s="49">
        <v>17500000</v>
      </c>
      <c r="F72" s="20">
        <v>0</v>
      </c>
    </row>
    <row r="73" spans="2:6" s="10" customFormat="1" ht="12" customHeight="1" x14ac:dyDescent="0.15">
      <c r="B73" s="47"/>
      <c r="C73" s="34"/>
      <c r="D73" s="34"/>
      <c r="E73" s="50"/>
      <c r="F73" s="20">
        <v>0</v>
      </c>
    </row>
    <row r="74" spans="2:6" s="10" customFormat="1" ht="12" customHeight="1" x14ac:dyDescent="0.15">
      <c r="B74" s="47"/>
      <c r="C74" s="34"/>
      <c r="D74" s="34"/>
      <c r="E74" s="50"/>
      <c r="F74" s="20">
        <v>0</v>
      </c>
    </row>
    <row r="75" spans="2:6" s="10" customFormat="1" ht="12" customHeight="1" x14ac:dyDescent="0.15">
      <c r="B75" s="47"/>
      <c r="C75" s="34"/>
      <c r="D75" s="34"/>
      <c r="E75" s="50"/>
      <c r="F75" s="20">
        <v>0</v>
      </c>
    </row>
    <row r="76" spans="2:6" s="10" customFormat="1" ht="12" customHeight="1" x14ac:dyDescent="0.15">
      <c r="B76" s="47"/>
      <c r="C76" s="34"/>
      <c r="D76" s="34"/>
      <c r="E76" s="51"/>
      <c r="F76" s="20">
        <v>0</v>
      </c>
    </row>
    <row r="77" spans="2:6" s="10" customFormat="1" ht="18" customHeight="1" x14ac:dyDescent="0.15">
      <c r="B77" s="48"/>
      <c r="C77" s="43"/>
      <c r="D77" s="44"/>
      <c r="E77" s="12" t="s">
        <v>59</v>
      </c>
      <c r="F77" s="27">
        <f>SUM(F72:F76)</f>
        <v>0</v>
      </c>
    </row>
    <row r="78" spans="2:6" s="10" customFormat="1" ht="12" customHeight="1" x14ac:dyDescent="0.15">
      <c r="F78" s="26"/>
    </row>
    <row r="79" spans="2:6" s="10" customFormat="1" ht="45" customHeight="1" x14ac:dyDescent="0.15">
      <c r="B79" s="46" t="s">
        <v>58</v>
      </c>
      <c r="C79" s="33"/>
      <c r="D79" s="37" t="s">
        <v>50</v>
      </c>
      <c r="E79" s="38" t="s">
        <v>15</v>
      </c>
      <c r="F79" s="40" t="s">
        <v>61</v>
      </c>
    </row>
    <row r="80" spans="2:6" s="10" customFormat="1" ht="12" customHeight="1" x14ac:dyDescent="0.15">
      <c r="B80" s="47"/>
      <c r="C80" s="34"/>
      <c r="D80" s="34"/>
      <c r="E80" s="49">
        <v>16250000</v>
      </c>
      <c r="F80" s="20">
        <v>0</v>
      </c>
    </row>
    <row r="81" spans="2:6" s="10" customFormat="1" ht="12" customHeight="1" x14ac:dyDescent="0.15">
      <c r="B81" s="47"/>
      <c r="C81" s="34"/>
      <c r="D81" s="34"/>
      <c r="E81" s="50"/>
      <c r="F81" s="20">
        <v>0</v>
      </c>
    </row>
    <row r="82" spans="2:6" s="10" customFormat="1" ht="12" customHeight="1" x14ac:dyDescent="0.15">
      <c r="B82" s="47"/>
      <c r="C82" s="34"/>
      <c r="D82" s="34"/>
      <c r="E82" s="50"/>
      <c r="F82" s="20">
        <v>0</v>
      </c>
    </row>
    <row r="83" spans="2:6" s="10" customFormat="1" ht="12" customHeight="1" x14ac:dyDescent="0.15">
      <c r="B83" s="47"/>
      <c r="C83" s="34"/>
      <c r="D83" s="34"/>
      <c r="E83" s="50"/>
      <c r="F83" s="20">
        <v>0</v>
      </c>
    </row>
    <row r="84" spans="2:6" s="10" customFormat="1" ht="12" customHeight="1" x14ac:dyDescent="0.15">
      <c r="B84" s="47"/>
      <c r="C84" s="34"/>
      <c r="D84" s="34"/>
      <c r="E84" s="51"/>
      <c r="F84" s="20">
        <v>0</v>
      </c>
    </row>
    <row r="85" spans="2:6" s="10" customFormat="1" ht="17.25" customHeight="1" x14ac:dyDescent="0.15">
      <c r="B85" s="48"/>
      <c r="C85" s="43"/>
      <c r="D85" s="44"/>
      <c r="E85" s="12" t="s">
        <v>59</v>
      </c>
      <c r="F85" s="27">
        <f>SUM(F80:F84)</f>
        <v>0</v>
      </c>
    </row>
    <row r="86" spans="2:6" s="10" customFormat="1" x14ac:dyDescent="0.15">
      <c r="F86" s="26"/>
    </row>
    <row r="87" spans="2:6" x14ac:dyDescent="0.15">
      <c r="B87" s="42" t="s">
        <v>3</v>
      </c>
      <c r="C87" s="4"/>
      <c r="D87" s="5" t="s">
        <v>6</v>
      </c>
      <c r="E87" s="5" t="s">
        <v>1</v>
      </c>
      <c r="F87" s="23" t="s">
        <v>2</v>
      </c>
    </row>
    <row r="88" spans="2:6" ht="29.45" customHeight="1" x14ac:dyDescent="0.15">
      <c r="B88" s="42"/>
      <c r="C88" s="13" t="s">
        <v>17</v>
      </c>
      <c r="D88" s="7">
        <v>1</v>
      </c>
      <c r="E88" s="11">
        <v>0</v>
      </c>
      <c r="F88" s="29">
        <f>E88*D88</f>
        <v>0</v>
      </c>
    </row>
    <row r="89" spans="2:6" ht="18.600000000000001" customHeight="1" x14ac:dyDescent="0.15">
      <c r="B89" s="42"/>
      <c r="C89" s="14" t="s">
        <v>16</v>
      </c>
      <c r="D89" s="7">
        <v>8</v>
      </c>
      <c r="E89" s="11">
        <v>0</v>
      </c>
      <c r="F89" s="29">
        <f t="shared" ref="F89" si="1">E89*D89</f>
        <v>0</v>
      </c>
    </row>
    <row r="90" spans="2:6" ht="17.45" customHeight="1" x14ac:dyDescent="0.15">
      <c r="B90" s="42"/>
      <c r="C90" s="13"/>
      <c r="D90" s="7"/>
      <c r="E90" s="11">
        <v>0</v>
      </c>
      <c r="F90" s="24">
        <f>E90*D90</f>
        <v>0</v>
      </c>
    </row>
    <row r="91" spans="2:6" ht="18" customHeight="1" x14ac:dyDescent="0.15">
      <c r="B91" s="42"/>
      <c r="C91" s="4"/>
      <c r="D91" s="4"/>
      <c r="E91" s="12" t="s">
        <v>62</v>
      </c>
      <c r="F91" s="27">
        <f>SUM(F88:F90)</f>
        <v>0</v>
      </c>
    </row>
    <row r="92" spans="2:6" s="10" customFormat="1" ht="15" customHeight="1" x14ac:dyDescent="0.15">
      <c r="F92" s="26"/>
    </row>
    <row r="93" spans="2:6" ht="30.6" customHeight="1" x14ac:dyDescent="0.15">
      <c r="B93" s="70" t="s">
        <v>25</v>
      </c>
      <c r="C93" s="4"/>
      <c r="D93" s="6" t="s">
        <v>14</v>
      </c>
      <c r="E93" s="5" t="s">
        <v>1</v>
      </c>
      <c r="F93" s="23" t="s">
        <v>2</v>
      </c>
    </row>
    <row r="94" spans="2:6" x14ac:dyDescent="0.15">
      <c r="B94" s="70"/>
      <c r="C94" s="7" t="s">
        <v>26</v>
      </c>
      <c r="D94" s="15">
        <v>3000000</v>
      </c>
      <c r="E94" s="16">
        <v>0</v>
      </c>
      <c r="F94" s="29">
        <f>E94*D94</f>
        <v>0</v>
      </c>
    </row>
    <row r="95" spans="2:6" x14ac:dyDescent="0.15">
      <c r="B95" s="70"/>
      <c r="C95" s="7" t="s">
        <v>27</v>
      </c>
      <c r="D95" s="15">
        <v>100000</v>
      </c>
      <c r="E95" s="16">
        <v>0</v>
      </c>
      <c r="F95" s="29">
        <f t="shared" ref="F95:F109" si="2">E95*D95</f>
        <v>0</v>
      </c>
    </row>
    <row r="96" spans="2:6" x14ac:dyDescent="0.15">
      <c r="B96" s="70"/>
      <c r="C96" s="7" t="s">
        <v>28</v>
      </c>
      <c r="D96" s="15">
        <v>2850000</v>
      </c>
      <c r="E96" s="16">
        <v>0</v>
      </c>
      <c r="F96" s="29">
        <f t="shared" si="2"/>
        <v>0</v>
      </c>
    </row>
    <row r="97" spans="2:6" x14ac:dyDescent="0.15">
      <c r="B97" s="70"/>
      <c r="C97" s="7" t="s">
        <v>29</v>
      </c>
      <c r="D97" s="15">
        <v>100000</v>
      </c>
      <c r="E97" s="16">
        <v>0</v>
      </c>
      <c r="F97" s="29">
        <f t="shared" si="2"/>
        <v>0</v>
      </c>
    </row>
    <row r="98" spans="2:6" x14ac:dyDescent="0.15">
      <c r="B98" s="70"/>
      <c r="C98" s="7" t="s">
        <v>30</v>
      </c>
      <c r="D98" s="15">
        <v>2700000</v>
      </c>
      <c r="E98" s="16">
        <v>0</v>
      </c>
      <c r="F98" s="29">
        <f t="shared" si="2"/>
        <v>0</v>
      </c>
    </row>
    <row r="99" spans="2:6" x14ac:dyDescent="0.15">
      <c r="B99" s="70"/>
      <c r="C99" s="7" t="s">
        <v>31</v>
      </c>
      <c r="D99" s="15">
        <v>100000</v>
      </c>
      <c r="E99" s="16">
        <v>0</v>
      </c>
      <c r="F99" s="29">
        <f>E99*D99</f>
        <v>0</v>
      </c>
    </row>
    <row r="100" spans="2:6" x14ac:dyDescent="0.15">
      <c r="B100" s="70"/>
      <c r="C100" s="7" t="s">
        <v>32</v>
      </c>
      <c r="D100" s="15">
        <v>2500000</v>
      </c>
      <c r="E100" s="16">
        <v>0</v>
      </c>
      <c r="F100" s="29">
        <f t="shared" si="2"/>
        <v>0</v>
      </c>
    </row>
    <row r="101" spans="2:6" x14ac:dyDescent="0.15">
      <c r="B101" s="70"/>
      <c r="C101" s="7" t="s">
        <v>33</v>
      </c>
      <c r="D101" s="15">
        <v>100000</v>
      </c>
      <c r="E101" s="16">
        <v>0</v>
      </c>
      <c r="F101" s="29">
        <f>E101*D101</f>
        <v>0</v>
      </c>
    </row>
    <row r="102" spans="2:6" x14ac:dyDescent="0.15">
      <c r="B102" s="70"/>
      <c r="C102" s="7" t="s">
        <v>34</v>
      </c>
      <c r="D102" s="15">
        <v>2400000</v>
      </c>
      <c r="E102" s="16">
        <v>0</v>
      </c>
      <c r="F102" s="29">
        <f t="shared" si="2"/>
        <v>0</v>
      </c>
    </row>
    <row r="103" spans="2:6" x14ac:dyDescent="0.15">
      <c r="B103" s="70"/>
      <c r="C103" s="7" t="s">
        <v>35</v>
      </c>
      <c r="D103" s="15">
        <v>100000</v>
      </c>
      <c r="E103" s="16">
        <v>0</v>
      </c>
      <c r="F103" s="29">
        <f t="shared" si="2"/>
        <v>0</v>
      </c>
    </row>
    <row r="104" spans="2:6" x14ac:dyDescent="0.15">
      <c r="B104" s="70"/>
      <c r="C104" s="7" t="s">
        <v>36</v>
      </c>
      <c r="D104" s="15">
        <v>2250000</v>
      </c>
      <c r="E104" s="16">
        <v>0</v>
      </c>
      <c r="F104" s="29">
        <f t="shared" si="2"/>
        <v>0</v>
      </c>
    </row>
    <row r="105" spans="2:6" x14ac:dyDescent="0.15">
      <c r="B105" s="70"/>
      <c r="C105" s="7" t="s">
        <v>37</v>
      </c>
      <c r="D105" s="15">
        <v>100000</v>
      </c>
      <c r="E105" s="16">
        <v>0</v>
      </c>
      <c r="F105" s="29">
        <f t="shared" si="2"/>
        <v>0</v>
      </c>
    </row>
    <row r="106" spans="2:6" x14ac:dyDescent="0.15">
      <c r="B106" s="70"/>
      <c r="C106" s="7" t="s">
        <v>38</v>
      </c>
      <c r="D106" s="15">
        <v>2100000</v>
      </c>
      <c r="E106" s="16">
        <v>0</v>
      </c>
      <c r="F106" s="29">
        <f t="shared" si="2"/>
        <v>0</v>
      </c>
    </row>
    <row r="107" spans="2:6" x14ac:dyDescent="0.15">
      <c r="B107" s="70"/>
      <c r="C107" s="7" t="s">
        <v>43</v>
      </c>
      <c r="D107" s="15">
        <v>100000</v>
      </c>
      <c r="E107" s="16">
        <v>0</v>
      </c>
      <c r="F107" s="29">
        <f t="shared" si="2"/>
        <v>0</v>
      </c>
    </row>
    <row r="108" spans="2:6" x14ac:dyDescent="0.15">
      <c r="B108" s="70"/>
      <c r="C108" s="7" t="s">
        <v>44</v>
      </c>
      <c r="D108" s="15">
        <v>1950000</v>
      </c>
      <c r="E108" s="16">
        <v>0</v>
      </c>
      <c r="F108" s="29">
        <f t="shared" si="2"/>
        <v>0</v>
      </c>
    </row>
    <row r="109" spans="2:6" x14ac:dyDescent="0.15">
      <c r="B109" s="70"/>
      <c r="C109" s="7" t="s">
        <v>39</v>
      </c>
      <c r="D109" s="15">
        <v>100000</v>
      </c>
      <c r="E109" s="16">
        <v>0</v>
      </c>
      <c r="F109" s="29">
        <f t="shared" si="2"/>
        <v>0</v>
      </c>
    </row>
    <row r="110" spans="2:6" ht="18" customHeight="1" x14ac:dyDescent="0.15">
      <c r="B110" s="70"/>
      <c r="C110" s="4"/>
      <c r="D110" s="4"/>
      <c r="E110" s="12" t="s">
        <v>62</v>
      </c>
      <c r="F110" s="27">
        <f>SUM(F94:F109)</f>
        <v>0</v>
      </c>
    </row>
    <row r="112" spans="2:6" ht="16.5" customHeight="1" x14ac:dyDescent="0.15">
      <c r="B112" s="42" t="s">
        <v>46</v>
      </c>
      <c r="C112" s="4"/>
      <c r="D112" s="5" t="s">
        <v>6</v>
      </c>
      <c r="E112" s="5" t="s">
        <v>1</v>
      </c>
      <c r="F112" s="39" t="s">
        <v>62</v>
      </c>
    </row>
    <row r="113" spans="2:6" x14ac:dyDescent="0.15">
      <c r="B113" s="42"/>
      <c r="C113" s="17" t="s">
        <v>45</v>
      </c>
      <c r="D113" s="7">
        <v>8</v>
      </c>
      <c r="E113" s="11">
        <v>0</v>
      </c>
      <c r="F113" s="29">
        <f t="shared" ref="F113:F114" si="3">E113*D113</f>
        <v>0</v>
      </c>
    </row>
    <row r="114" spans="2:6" ht="53.25" customHeight="1" x14ac:dyDescent="0.15">
      <c r="B114" s="42"/>
      <c r="C114" s="41" t="s">
        <v>66</v>
      </c>
      <c r="D114" s="7">
        <v>8</v>
      </c>
      <c r="E114" s="11">
        <v>0</v>
      </c>
      <c r="F114" s="29">
        <f t="shared" si="3"/>
        <v>0</v>
      </c>
    </row>
    <row r="115" spans="2:6" x14ac:dyDescent="0.15">
      <c r="B115" s="42"/>
      <c r="C115" s="4"/>
      <c r="D115" s="4"/>
      <c r="E115" s="12" t="s">
        <v>62</v>
      </c>
      <c r="F115" s="27">
        <f>SUM(F113:F114)</f>
        <v>0</v>
      </c>
    </row>
    <row r="118" spans="2:6" customFormat="1" ht="15" customHeight="1" x14ac:dyDescent="0.25">
      <c r="B118" s="70" t="s">
        <v>19</v>
      </c>
      <c r="C118" s="4"/>
      <c r="D118" s="5" t="s">
        <v>21</v>
      </c>
      <c r="E118" s="5" t="s">
        <v>23</v>
      </c>
      <c r="F118" s="39" t="s">
        <v>62</v>
      </c>
    </row>
    <row r="119" spans="2:6" customFormat="1" ht="15" customHeight="1" x14ac:dyDescent="0.25">
      <c r="B119" s="70"/>
      <c r="C119" s="13" t="s">
        <v>20</v>
      </c>
      <c r="D119" s="7">
        <v>8</v>
      </c>
      <c r="E119" s="11">
        <v>0</v>
      </c>
      <c r="F119" s="29">
        <f t="shared" ref="F119:F120" si="4">E119*D119</f>
        <v>0</v>
      </c>
    </row>
    <row r="120" spans="2:6" customFormat="1" ht="15" customHeight="1" x14ac:dyDescent="0.25">
      <c r="B120" s="70"/>
      <c r="C120" s="14" t="s">
        <v>22</v>
      </c>
      <c r="D120" s="7">
        <v>32</v>
      </c>
      <c r="E120" s="11">
        <v>0</v>
      </c>
      <c r="F120" s="29">
        <f t="shared" si="4"/>
        <v>0</v>
      </c>
    </row>
    <row r="121" spans="2:6" customFormat="1" ht="15" customHeight="1" x14ac:dyDescent="0.25">
      <c r="B121" s="70"/>
      <c r="C121" s="13" t="s">
        <v>24</v>
      </c>
      <c r="D121" s="7">
        <v>160</v>
      </c>
      <c r="E121" s="11">
        <v>0</v>
      </c>
      <c r="F121" s="24">
        <f>E121*D121</f>
        <v>0</v>
      </c>
    </row>
    <row r="122" spans="2:6" customFormat="1" ht="15" customHeight="1" x14ac:dyDescent="0.25">
      <c r="B122" s="70"/>
      <c r="C122" s="4"/>
      <c r="D122" s="4"/>
      <c r="E122" s="12" t="s">
        <v>62</v>
      </c>
      <c r="F122" s="27">
        <f>SUM(F119:F121)</f>
        <v>0</v>
      </c>
    </row>
    <row r="123" spans="2:6" customFormat="1" ht="14.25" customHeight="1" x14ac:dyDescent="0.25">
      <c r="F123" s="30"/>
    </row>
    <row r="124" spans="2:6" customFormat="1" ht="14.25" customHeight="1" x14ac:dyDescent="0.25">
      <c r="B124" s="70" t="s">
        <v>47</v>
      </c>
      <c r="C124" s="81"/>
      <c r="D124" s="82"/>
      <c r="E124" s="19" t="s">
        <v>49</v>
      </c>
      <c r="F124" s="39" t="s">
        <v>62</v>
      </c>
    </row>
    <row r="125" spans="2:6" customFormat="1" ht="14.25" customHeight="1" x14ac:dyDescent="0.25">
      <c r="B125" s="70"/>
      <c r="C125" s="80" t="s">
        <v>48</v>
      </c>
      <c r="D125" s="52"/>
      <c r="E125" s="8">
        <v>0</v>
      </c>
      <c r="F125" s="29">
        <f>E125*1</f>
        <v>0</v>
      </c>
    </row>
    <row r="126" spans="2:6" customFormat="1" ht="15" customHeight="1" x14ac:dyDescent="0.25">
      <c r="B126" s="70"/>
      <c r="C126" s="81"/>
      <c r="D126" s="82"/>
      <c r="E126" s="18"/>
      <c r="F126" s="25"/>
    </row>
    <row r="128" spans="2:6" x14ac:dyDescent="0.15">
      <c r="B128" s="73" t="s">
        <v>2</v>
      </c>
      <c r="C128" s="74"/>
      <c r="D128" s="75"/>
      <c r="E128" s="76"/>
      <c r="F128" s="31"/>
    </row>
    <row r="129" spans="2:6" x14ac:dyDescent="0.15">
      <c r="B129" s="73"/>
      <c r="C129" s="77" t="s">
        <v>4</v>
      </c>
      <c r="D129" s="78"/>
      <c r="E129" s="79"/>
      <c r="F129" s="32">
        <f>SUM((F8+F12+F21+F29+F37+F45+F53+F61+F69+F77+F85+F91+F110+F115+F122))-F125</f>
        <v>0</v>
      </c>
    </row>
    <row r="130" spans="2:6" x14ac:dyDescent="0.15">
      <c r="B130" s="73"/>
      <c r="C130" s="74"/>
      <c r="D130" s="75"/>
      <c r="E130" s="75"/>
      <c r="F130" s="75"/>
    </row>
  </sheetData>
  <protectedRanges>
    <protectedRange sqref="F24:F28 E8 F123 E119:E121 E88:E90 E94:E109 E113:E114 E125 F32:F36 F40:F44 F48:F52 F56:F60 F64:F68 F72:F76 F80:F84 E12 E16:F20" name="Bereik1"/>
  </protectedRanges>
  <mergeCells count="53">
    <mergeCell ref="C18:D18"/>
    <mergeCell ref="C19:D19"/>
    <mergeCell ref="C20:D20"/>
    <mergeCell ref="C21:E21"/>
    <mergeCell ref="B128:B130"/>
    <mergeCell ref="C128:E128"/>
    <mergeCell ref="C130:F130"/>
    <mergeCell ref="C129:E129"/>
    <mergeCell ref="B93:B110"/>
    <mergeCell ref="B124:B126"/>
    <mergeCell ref="C125:D125"/>
    <mergeCell ref="B112:B115"/>
    <mergeCell ref="B118:B122"/>
    <mergeCell ref="C124:D124"/>
    <mergeCell ref="C126:D126"/>
    <mergeCell ref="B15:B21"/>
    <mergeCell ref="E24:E28"/>
    <mergeCell ref="B1:F1"/>
    <mergeCell ref="B3:F3"/>
    <mergeCell ref="B4:F5"/>
    <mergeCell ref="B23:B29"/>
    <mergeCell ref="B7:B9"/>
    <mergeCell ref="B11:B13"/>
    <mergeCell ref="C11:D11"/>
    <mergeCell ref="C12:D12"/>
    <mergeCell ref="C13:D13"/>
    <mergeCell ref="C15:D15"/>
    <mergeCell ref="C16:D16"/>
    <mergeCell ref="C17:D17"/>
    <mergeCell ref="E40:E44"/>
    <mergeCell ref="C61:D61"/>
    <mergeCell ref="E32:E36"/>
    <mergeCell ref="A30:XFD30"/>
    <mergeCell ref="B47:B53"/>
    <mergeCell ref="C53:D53"/>
    <mergeCell ref="B39:B45"/>
    <mergeCell ref="B55:B61"/>
    <mergeCell ref="C29:D29"/>
    <mergeCell ref="C37:D37"/>
    <mergeCell ref="C45:D45"/>
    <mergeCell ref="E80:E84"/>
    <mergeCell ref="E72:E76"/>
    <mergeCell ref="E64:E68"/>
    <mergeCell ref="E56:E60"/>
    <mergeCell ref="E48:E52"/>
    <mergeCell ref="B87:B91"/>
    <mergeCell ref="C69:D69"/>
    <mergeCell ref="B31:B37"/>
    <mergeCell ref="B79:B85"/>
    <mergeCell ref="C85:D85"/>
    <mergeCell ref="B71:B77"/>
    <mergeCell ref="C77:D77"/>
    <mergeCell ref="B63:B6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D8E007C42ED64082241C090B9D45A4" ma:contentTypeVersion="0" ma:contentTypeDescription="Een nieuw document maken." ma:contentTypeScope="" ma:versionID="e9495f639a5a4f413130a242eefdaab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SharedContentType xmlns="Microsoft.SharePoint.Taxonomy.ContentTypeSync" SourceId="5c8cb159-2b14-44f1-9f1e-2f87ce4796ac" ContentTypeId="0x0101" PreviousValue="false"/>
</file>

<file path=customXml/itemProps1.xml><?xml version="1.0" encoding="utf-8"?>
<ds:datastoreItem xmlns:ds="http://schemas.openxmlformats.org/officeDocument/2006/customXml" ds:itemID="{E0958745-252E-47A6-967C-D4CDFD520562}">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018860B-05D2-4DE2-A6EA-FB4BD90F3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71668AB-709D-4129-BCE3-1243945D402D}">
  <ds:schemaRefs>
    <ds:schemaRef ds:uri="http://schemas.microsoft.com/sharepoint/v3/contenttype/forms"/>
  </ds:schemaRefs>
</ds:datastoreItem>
</file>

<file path=customXml/itemProps4.xml><?xml version="1.0" encoding="utf-8"?>
<ds:datastoreItem xmlns:ds="http://schemas.openxmlformats.org/officeDocument/2006/customXml" ds:itemID="{5DB44B2E-D32E-4452-B13D-FF5AE8D93561}">
  <ds:schemaRefs>
    <ds:schemaRef ds:uri="http://schemas.microsoft.com/office/2006/metadata/customXsn"/>
  </ds:schemaRefs>
</ds:datastoreItem>
</file>

<file path=customXml/itemProps5.xml><?xml version="1.0" encoding="utf-8"?>
<ds:datastoreItem xmlns:ds="http://schemas.openxmlformats.org/officeDocument/2006/customXml" ds:itemID="{30FC8348-1C5D-4729-B947-30DA230AA8D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charles.vandervlis@uwv.nl</dc:creator>
  <cp:lastModifiedBy>Vlis, Charles van der (C.)</cp:lastModifiedBy>
  <dcterms:created xsi:type="dcterms:W3CDTF">2021-04-13T16:57:11Z</dcterms:created>
  <dcterms:modified xsi:type="dcterms:W3CDTF">2022-09-22T08:27:12Z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0x0101006BD8E007C42ED64082241C090B9D45A4</vt:lpwstr>
  </property>
</Properties>
</file>