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3"/>
  <workbookPr autoCompressPictures="0"/>
  <mc:AlternateContent xmlns:mc="http://schemas.openxmlformats.org/markup-compatibility/2006">
    <mc:Choice Requires="x15">
      <x15ac:absPath xmlns:x15ac="http://schemas.microsoft.com/office/spreadsheetml/2010/11/ac" url="/Library/Dropbox BIC BV/BiC bv Dropbox/BiC Leeuwarden/BiC Leeuwarden/BiC_consultancy/Zaam Scholengroep/EA Drukwerk 2022/aanbestedingsdocument en bijlagen/concept TEAMS/"/>
    </mc:Choice>
  </mc:AlternateContent>
  <xr:revisionPtr revIDLastSave="0" documentId="13_ncr:1_{7EC0451C-4BD9-784A-AA18-077DC62FDA44}" xr6:coauthVersionLast="47" xr6:coauthVersionMax="47" xr10:uidLastSave="{00000000-0000-0000-0000-000000000000}"/>
  <bookViews>
    <workbookView xWindow="43900" yWindow="500" windowWidth="31240" windowHeight="19380" activeTab="4" xr2:uid="{00000000-000D-0000-FFFF-FFFF00000000}"/>
  </bookViews>
  <sheets>
    <sheet name="Kantoordrukwerk" sheetId="1" r:id="rId1"/>
    <sheet name="Promotioneel drukwerk" sheetId="4" r:id="rId2"/>
    <sheet name="Toetspapier" sheetId="5" r:id="rId3"/>
    <sheet name="Reprografische leveringen" sheetId="6" r:id="rId4"/>
    <sheet name="TOTAAL" sheetId="3" r:id="rId5"/>
  </sheets>
  <definedNames>
    <definedName name="_xlnm.Print_Area" localSheetId="1">'Promotioneel drukwerk'!$A$1:$D$104</definedName>
    <definedName name="_xlnm.Print_Area" localSheetId="3">'Reprografische leveringen'!$A$1:$D$107</definedName>
  </definedNames>
  <calcPr calcId="191028"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02" i="6" l="1"/>
  <c r="D103" i="6"/>
  <c r="D104" i="6"/>
  <c r="D99" i="6"/>
  <c r="D106" i="6"/>
  <c r="C46" i="5"/>
  <c r="D90" i="4"/>
  <c r="D103" i="4"/>
  <c r="D32" i="4"/>
  <c r="D46" i="4"/>
  <c r="D16" i="4"/>
  <c r="C149" i="1"/>
  <c r="C153" i="1"/>
  <c r="G138" i="1"/>
  <c r="G124" i="1"/>
  <c r="G116" i="1"/>
  <c r="G108" i="1"/>
  <c r="G102" i="1"/>
  <c r="G95" i="1"/>
  <c r="G85" i="1"/>
  <c r="G77" i="1"/>
  <c r="G69" i="1"/>
  <c r="G61" i="1"/>
  <c r="G53" i="1"/>
  <c r="G45" i="1"/>
  <c r="G37" i="1"/>
  <c r="G29" i="1"/>
  <c r="G21" i="1"/>
  <c r="G13" i="1"/>
  <c r="B3" i="3"/>
  <c r="C192" i="4"/>
  <c r="B4" i="3"/>
  <c r="B6" i="3"/>
  <c r="B7" i="3"/>
  <c r="B5" i="3"/>
  <c r="G43" i="5"/>
  <c r="G35" i="5"/>
  <c r="G27" i="5"/>
  <c r="G19" i="5"/>
  <c r="G11" i="5"/>
  <c r="D189" i="4"/>
  <c r="D174" i="4"/>
  <c r="D159" i="4"/>
  <c r="D143" i="4"/>
  <c r="D128" i="4"/>
  <c r="D115" i="4"/>
  <c r="D76" i="4"/>
  <c r="D66" i="4"/>
  <c r="D56" i="4"/>
  <c r="G132" i="1"/>
  <c r="D98" i="6"/>
  <c r="D97" i="6"/>
  <c r="D96" i="6"/>
  <c r="D95" i="6"/>
  <c r="D94" i="6"/>
  <c r="D93" i="6"/>
  <c r="D92" i="6"/>
  <c r="D91" i="6"/>
  <c r="D90" i="6"/>
  <c r="D89" i="6"/>
  <c r="D88" i="6"/>
  <c r="D87" i="6"/>
  <c r="D86" i="6"/>
  <c r="D85" i="6"/>
  <c r="D84" i="6"/>
  <c r="D83" i="6"/>
  <c r="D82" i="6"/>
  <c r="D81" i="6"/>
  <c r="D80" i="6"/>
  <c r="D79" i="6"/>
  <c r="D78" i="6"/>
  <c r="D77" i="6"/>
  <c r="D76" i="6"/>
  <c r="D75" i="6"/>
  <c r="D74" i="6"/>
  <c r="D73" i="6"/>
  <c r="D72" i="6"/>
  <c r="D71" i="6"/>
  <c r="D70" i="6"/>
  <c r="D69" i="6"/>
  <c r="D68" i="6"/>
  <c r="D67" i="6"/>
  <c r="D66" i="6"/>
  <c r="D65" i="6"/>
  <c r="D64" i="6"/>
  <c r="D63" i="6"/>
  <c r="D62" i="6"/>
  <c r="D61" i="6"/>
  <c r="D60" i="6"/>
  <c r="D59" i="6"/>
  <c r="D58" i="6"/>
  <c r="D57" i="6"/>
  <c r="D56" i="6"/>
  <c r="D55" i="6"/>
  <c r="D54" i="6"/>
  <c r="D53" i="6"/>
  <c r="D52" i="6"/>
  <c r="D51" i="6"/>
  <c r="D50" i="6"/>
  <c r="D49" i="6"/>
  <c r="D48" i="6"/>
  <c r="D47" i="6"/>
  <c r="D46" i="6"/>
  <c r="D45" i="6"/>
  <c r="D44" i="6"/>
  <c r="D43" i="6"/>
  <c r="D42" i="6"/>
  <c r="D41" i="6"/>
  <c r="D40" i="6"/>
  <c r="D39" i="6"/>
  <c r="D38" i="6"/>
  <c r="D37" i="6"/>
  <c r="D36" i="6"/>
  <c r="D35" i="6"/>
  <c r="D34" i="6"/>
  <c r="D33" i="6"/>
  <c r="D32" i="6"/>
  <c r="D31" i="6"/>
  <c r="D30" i="6"/>
  <c r="D29" i="6"/>
  <c r="D28" i="6"/>
  <c r="D27" i="6"/>
  <c r="D26" i="6"/>
  <c r="D25" i="6"/>
  <c r="D24" i="6"/>
  <c r="D23" i="6"/>
  <c r="D22" i="6"/>
  <c r="D21" i="6"/>
  <c r="D20" i="6"/>
  <c r="D19" i="6"/>
  <c r="D18" i="6"/>
  <c r="D17" i="6"/>
  <c r="D16" i="6"/>
  <c r="D15" i="6"/>
  <c r="D14" i="6"/>
  <c r="D13" i="6"/>
  <c r="D12" i="6"/>
  <c r="D11" i="6"/>
  <c r="D10" i="6"/>
  <c r="D9" i="6"/>
  <c r="D8" i="6"/>
  <c r="D7" i="6"/>
  <c r="D6" i="6"/>
  <c r="D5" i="6"/>
  <c r="D4" i="6"/>
  <c r="A6" i="3"/>
  <c r="A5" i="3"/>
  <c r="A4" i="3"/>
  <c r="A3" i="3"/>
  <c r="G144" i="1"/>
</calcChain>
</file>

<file path=xl/sharedStrings.xml><?xml version="1.0" encoding="utf-8"?>
<sst xmlns="http://schemas.openxmlformats.org/spreadsheetml/2006/main" count="1057" uniqueCount="367">
  <si>
    <t>Prijzenblad en productspecificaties Stichting ZAAM, Interconfessioneel Voortgezet Onderwijs</t>
  </si>
  <si>
    <t>Kantoordrukwerk</t>
  </si>
  <si>
    <t>voorwaarden prijsstelling: ZAAM</t>
  </si>
  <si>
    <t>alle prijzen exclusief BTW, op basis van losse bestellingen (combinaties van items en kleuren zijn niet mogelijk)</t>
  </si>
  <si>
    <t>full color is dus GEEN 4 PMS, tenzij anders aangegeven</t>
  </si>
  <si>
    <t>alle leveringen op basis Franco (inclusief afleverkosten)</t>
  </si>
  <si>
    <t>Omschrijving item</t>
  </si>
  <si>
    <t>papiersoort</t>
  </si>
  <si>
    <t xml:space="preserve">bedrukking </t>
  </si>
  <si>
    <t xml:space="preserve">oplage </t>
  </si>
  <si>
    <t>bedrag</t>
  </si>
  <si>
    <t>prijs per volledige tekstwissel</t>
  </si>
  <si>
    <t>Item 1: briefpapier A4</t>
  </si>
  <si>
    <t>80 grams wit</t>
  </si>
  <si>
    <t>1 PMS eenzijdig</t>
  </si>
  <si>
    <t>per 1.000 meer</t>
  </si>
  <si>
    <t>Briefpapier formaat A4</t>
  </si>
  <si>
    <t>1 PMS + zwart eenzijdig</t>
  </si>
  <si>
    <t>2 PMS eenzijdig</t>
  </si>
  <si>
    <t>3 PMS eenzijdig</t>
  </si>
  <si>
    <t>full color eenzijdig</t>
  </si>
  <si>
    <t>Meerprijs A4 80 grams recycled papier</t>
  </si>
  <si>
    <t>(gaat niet mee in de prijsbeoordeling)</t>
  </si>
  <si>
    <t>Totaalprijs (SOM van de opgeven bedragen ) incl. kosten aflevering.</t>
  </si>
  <si>
    <t>bedrukking eenzijdig</t>
  </si>
  <si>
    <t>Item 2: C6 enveloppen ZV</t>
  </si>
  <si>
    <t>1 PMS niet aflopend</t>
  </si>
  <si>
    <t>1 PMS + zwart niet aflopend</t>
  </si>
  <si>
    <t>zonder venster</t>
  </si>
  <si>
    <t>2 PMS niet aflopend</t>
  </si>
  <si>
    <t>gegomde sluitklep</t>
  </si>
  <si>
    <t>3 PMS niet aflopend</t>
  </si>
  <si>
    <t xml:space="preserve">met effen grijze binnendruk (niet doorschijnend) </t>
  </si>
  <si>
    <t>full color niet aflopend</t>
  </si>
  <si>
    <t>Omschrijving item 3</t>
  </si>
  <si>
    <t>Item 3: monsterzakken</t>
  </si>
  <si>
    <t>170 grams wit kraft</t>
  </si>
  <si>
    <t>262x371x38mm klep korte zijde</t>
  </si>
  <si>
    <t>striplock aan korte zijde</t>
  </si>
  <si>
    <t>Omschrijving item 4</t>
  </si>
  <si>
    <t>Item 4: EA5 enveloppen ZV</t>
  </si>
  <si>
    <t>striplock aan lange zijde</t>
  </si>
  <si>
    <t>met effen grijze binnendruk (niet doorschijnend)</t>
  </si>
  <si>
    <t>Omschrijving item 5</t>
  </si>
  <si>
    <t>Item 5: EA5 enveloppen MV</t>
  </si>
  <si>
    <t xml:space="preserve">met venster links of rechts 40x110 mm </t>
  </si>
  <si>
    <t>Omschrijving item 6</t>
  </si>
  <si>
    <t>Item 6: C5 enveloppen ZV</t>
  </si>
  <si>
    <t>gegomd lange zijde, effen grijze binnendruk (niet doorschijnend)</t>
  </si>
  <si>
    <t>Omschrijving item 7</t>
  </si>
  <si>
    <t>Item 7: C5 enveloppen MV</t>
  </si>
  <si>
    <t>Omschrijving item 8</t>
  </si>
  <si>
    <t>Item 8: C4 enveloppen ZV</t>
  </si>
  <si>
    <t>120 grams wit</t>
  </si>
  <si>
    <t>per 500 meer</t>
  </si>
  <si>
    <t>gegomd lange zijde, effen grijze binnendruk</t>
  </si>
  <si>
    <t>Omschrijving item 9</t>
  </si>
  <si>
    <t>Item 9: C4 enveloppen MV</t>
  </si>
  <si>
    <t>Omschrijving item 10</t>
  </si>
  <si>
    <t>Item 10:  EB5 akte enveloppen 180x262mm</t>
  </si>
  <si>
    <t>90 grams wit</t>
  </si>
  <si>
    <t>1 PMS</t>
  </si>
  <si>
    <t>1 PSM + zwart</t>
  </si>
  <si>
    <t>2 PMS</t>
  </si>
  <si>
    <t>gegomde klep, aan de korte zijde</t>
  </si>
  <si>
    <t>3 PMS</t>
  </si>
  <si>
    <t>grijze binnendruk</t>
  </si>
  <si>
    <t>full color</t>
  </si>
  <si>
    <t>Omschrijving item 11</t>
  </si>
  <si>
    <t>Item 11: Visitekaartjes</t>
  </si>
  <si>
    <t>340 grams HVO wit</t>
  </si>
  <si>
    <t>1 PMS EENZIJDIG</t>
  </si>
  <si>
    <t>per 100 meer</t>
  </si>
  <si>
    <t>1 PMS TWEEZIJDIG</t>
  </si>
  <si>
    <t>1 PMS + zwart EENZIJDIG</t>
  </si>
  <si>
    <t>1 PMS + zwart TWEEZIJDIG</t>
  </si>
  <si>
    <t>2 PMS EENZIJDIG</t>
  </si>
  <si>
    <t>54x86mm</t>
  </si>
  <si>
    <t>2 PMS TWEEZIJDIG</t>
  </si>
  <si>
    <t xml:space="preserve"> </t>
  </si>
  <si>
    <t>full color TWEEZIJDIG</t>
  </si>
  <si>
    <t>Omschrijving item 12</t>
  </si>
  <si>
    <t>Item 12: Stickervellen Wit, lasergeschikt</t>
  </si>
  <si>
    <t>A4 met 4 A6 stickers</t>
  </si>
  <si>
    <t>1 PMS + zwart</t>
  </si>
  <si>
    <t>Omschrijving item 13</t>
  </si>
  <si>
    <t>ITEM 13: certificaten A4</t>
  </si>
  <si>
    <t>160 grams WIT</t>
  </si>
  <si>
    <t xml:space="preserve">5/0 (incl zilver en goud PMS) </t>
  </si>
  <si>
    <t>ITEM 13: certificaten A3</t>
  </si>
  <si>
    <t>Omschrijving item 14</t>
  </si>
  <si>
    <t>ITEM 14: Voorbladen</t>
  </si>
  <si>
    <t>160 grams lasergeschikt HVO wit</t>
  </si>
  <si>
    <t>1 PMS eenzijdig aflopend</t>
  </si>
  <si>
    <t>1 PMS + zwart eenzijdig aflopend</t>
  </si>
  <si>
    <t>2 pms eenzijdig aflopend</t>
  </si>
  <si>
    <t>A4 formaat</t>
  </si>
  <si>
    <t>3 pms eenzijdig aflopend</t>
  </si>
  <si>
    <t>full color eenzijdig aflopend</t>
  </si>
  <si>
    <t>Omschrijving item 15</t>
  </si>
  <si>
    <t>ITEM 15: with compliments cards</t>
  </si>
  <si>
    <t>A5 formaat</t>
  </si>
  <si>
    <t>Omschrijving item 16</t>
  </si>
  <si>
    <t>ITEM 16: tafelkaarten</t>
  </si>
  <si>
    <t>250 grams lasergeschikt HVO wit</t>
  </si>
  <si>
    <t>1 PSM + zwart eenzijdig aflopend</t>
  </si>
  <si>
    <t>voorzien van 1 lengte ril</t>
  </si>
  <si>
    <t>Omschrijving item 17</t>
  </si>
  <si>
    <t>prijs per volledige tekstwissel voorblad en binnenwerk</t>
  </si>
  <si>
    <t>ITEM 17: schrijfblokken</t>
  </si>
  <si>
    <t>DIN A4 80 vel</t>
  </si>
  <si>
    <t>zie beschrijving</t>
  </si>
  <si>
    <t>Diverse formaten</t>
  </si>
  <si>
    <t>DIN A5 80 vel</t>
  </si>
  <si>
    <t>binnenwerk 80 vel a 70 grams wit houtvrij schrijf 2/1 bedrukt / voorblad 240 grams Sulfaatkarton 2/0 + glanslaminaat bedrukt, Kopgelijmd met omtrokken dekblad op 600 grams onderbord, voorzien van banderol per  50 exemplaren.</t>
  </si>
  <si>
    <t>DIN A5 25 vel</t>
  </si>
  <si>
    <t>Omschrijving item 18</t>
  </si>
  <si>
    <t>ITEM 18: schrijfblokken</t>
  </si>
  <si>
    <t xml:space="preserve"> A4 80 vel</t>
  </si>
  <si>
    <t xml:space="preserve"> A5 (optioneel formaat) 80 vel</t>
  </si>
  <si>
    <t>geboord binnenwerk voorzien 23-gaats multoponsing met uitscheurperforatie, binnenwerk 80 vel a 70 grams wit houtvrij schrijf 2/1 bedrukt / voorblad 240 grams Sulfaatkarton 2/0 + glanslaminaat bedrukt, wire-o 3:1 zilver en voorzien van 600 grams onderbord</t>
  </si>
  <si>
    <t>OPTIONEEL</t>
  </si>
  <si>
    <t>Kosten opslag per maand per pallet (eis 31)</t>
  </si>
  <si>
    <t>Kosten aflevering overgenomen drukwerk per pallet (eis 31)</t>
  </si>
  <si>
    <t>TOTAAL kantoordrukwerk</t>
  </si>
  <si>
    <t xml:space="preserve">Promotioneel drukwerk </t>
  </si>
  <si>
    <t>Alle prijzen exclusief BTW, op basis van losse bestellingen.
alle leveringen op basis Franco (inclusief afleverkosten)</t>
  </si>
  <si>
    <t>Omschrijving</t>
  </si>
  <si>
    <t>Item 1: Glossy</t>
  </si>
  <si>
    <t>Oplage</t>
  </si>
  <si>
    <t>Zie staffel</t>
  </si>
  <si>
    <t>Formaat</t>
  </si>
  <si>
    <t>Plano: 297 x 420 mm</t>
  </si>
  <si>
    <t>Gevouwen: 210 x 297 mm</t>
  </si>
  <si>
    <t>Omvang</t>
  </si>
  <si>
    <t>36 pagina's</t>
  </si>
  <si>
    <t>Papier</t>
  </si>
  <si>
    <t>Houtvrij MC Silk 135 grams</t>
  </si>
  <si>
    <t>Bedrukking</t>
  </si>
  <si>
    <t>Tweezijdig full color</t>
  </si>
  <si>
    <t>Afwerking</t>
  </si>
  <si>
    <t>Geniet gebrocheerd</t>
  </si>
  <si>
    <t>Verpakking</t>
  </si>
  <si>
    <t>Handzaam in dozen verpakt</t>
  </si>
  <si>
    <t>Prijs (staffel)</t>
  </si>
  <si>
    <t xml:space="preserve">100 exemplaren </t>
  </si>
  <si>
    <t xml:space="preserve">1.500 exemplaren </t>
  </si>
  <si>
    <t xml:space="preserve">10.000 exemplaren </t>
  </si>
  <si>
    <t>Prijs voor volledige (tweezijdige) wissel in full color</t>
  </si>
  <si>
    <t>Totaalprijs (gemiddelde van 1, 2 en 3) + wissel</t>
  </si>
  <si>
    <t>Item 2: Schoolgids</t>
  </si>
  <si>
    <t>Binnenwerk 40 pagina's met 4 pagina's omslag</t>
  </si>
  <si>
    <t>Papier binnenwerk</t>
  </si>
  <si>
    <t>Houtvrij MC mat 135 grams</t>
  </si>
  <si>
    <t>Papier omslag</t>
  </si>
  <si>
    <t>Houtvrij MC mat 170 grams</t>
  </si>
  <si>
    <t xml:space="preserve">250 exemplaren </t>
  </si>
  <si>
    <t>Item 3: Regelingen</t>
  </si>
  <si>
    <t>Plano: 400 x 270 mm</t>
  </si>
  <si>
    <t>Gevouwen: 200 x 270 mm</t>
  </si>
  <si>
    <t>8 pagina's</t>
  </si>
  <si>
    <t>geniet gebrocheerd</t>
  </si>
  <si>
    <t xml:space="preserve">500 exemplaren </t>
  </si>
  <si>
    <t>1.200 exemplaren</t>
  </si>
  <si>
    <t>Totaalprijs (gemiddelde van 1 en 2) + wissel</t>
  </si>
  <si>
    <t>Item 4a: A2 affiche</t>
  </si>
  <si>
    <t>Zie staffel.</t>
  </si>
  <si>
    <t>420 x 594 mm staand</t>
  </si>
  <si>
    <t xml:space="preserve">Papier </t>
  </si>
  <si>
    <t>Bedrukking binnenwerk</t>
  </si>
  <si>
    <t>Enkelzijdig full color</t>
  </si>
  <si>
    <t>Schoonsnijden</t>
  </si>
  <si>
    <t>Handzaam en neutraal verpakt in dozen</t>
  </si>
  <si>
    <t xml:space="preserve">Totaalprijs </t>
  </si>
  <si>
    <t>Item 4b: A3 affiche</t>
  </si>
  <si>
    <t xml:space="preserve">150 exemplaren </t>
  </si>
  <si>
    <t>Item 4c: A5 flyer</t>
  </si>
  <si>
    <t>148 x 210 mm</t>
  </si>
  <si>
    <t>Houtvrij MC Silk 170 grams</t>
  </si>
  <si>
    <t xml:space="preserve">Enkelzijdig full color  </t>
  </si>
  <si>
    <t xml:space="preserve">1.000 exemplaren </t>
  </si>
  <si>
    <t>Item 5: Rapportmap</t>
  </si>
  <si>
    <t>Gevouwen: 210 x 279 mm</t>
  </si>
  <si>
    <t>4 pagina's</t>
  </si>
  <si>
    <t>Houtvrij MC Silk 250 grams</t>
  </si>
  <si>
    <t>Rillen op 210 mm van links, schoonsnijden, vouwen</t>
  </si>
  <si>
    <t xml:space="preserve">Prijs (staffel) </t>
  </si>
  <si>
    <t>per 100 exemplaren meer</t>
  </si>
  <si>
    <t>Prijs voor volledige (tweezijdige) wissel in full color folder</t>
  </si>
  <si>
    <t>Totaalprijs (SOM van 1 en 2) + wissel</t>
  </si>
  <si>
    <t>Item 6: Diplomamap</t>
  </si>
  <si>
    <t>Plano: 375 x 517 mm</t>
  </si>
  <si>
    <t>2 pagina's</t>
  </si>
  <si>
    <t>Houtvrij MC Silk 300 grams</t>
  </si>
  <si>
    <t>gerild, gesplit en gestanst als map op basis van bestaand stansmes</t>
  </si>
  <si>
    <t>Item 7: A6 kaart</t>
  </si>
  <si>
    <t>105 x 148 mm</t>
  </si>
  <si>
    <t>Houtvrij MC mat 210 grams</t>
  </si>
  <si>
    <t>Tweezijdig full color, éénzijdig gestreken, invercoted G</t>
  </si>
  <si>
    <t>500 exemplaren</t>
  </si>
  <si>
    <t xml:space="preserve">5.000 exemplaren </t>
  </si>
  <si>
    <t>Item 8: A5 flyer</t>
  </si>
  <si>
    <t>Plano: 210 x 297 mm</t>
  </si>
  <si>
    <t>Gevouwen: 148 x 210 mm</t>
  </si>
  <si>
    <t>Houtvrij MC Silk 200 grams</t>
  </si>
  <si>
    <t>Voorzien van 1 lengte ril</t>
  </si>
  <si>
    <t>Item 9: Informatiefolder</t>
  </si>
  <si>
    <t xml:space="preserve">16 pagina's </t>
  </si>
  <si>
    <t xml:space="preserve">Houtvrij MC Silk 160 grams </t>
  </si>
  <si>
    <t>Item 10: Logboek</t>
  </si>
  <si>
    <t>36 pagina's binnenwerk met 4 pagina's omslag</t>
  </si>
  <si>
    <t>Houtvrij MC Mat 80 grams</t>
  </si>
  <si>
    <t>tweezijdig full color</t>
  </si>
  <si>
    <t>Bedrukking omslag</t>
  </si>
  <si>
    <t>2/1 bedrukt</t>
  </si>
  <si>
    <t xml:space="preserve">Handzaam in dozen verpakt </t>
  </si>
  <si>
    <t>Prijs voor volledige (tweezijdige) wissel</t>
  </si>
  <si>
    <t>Item 11: Oblong boekwerk</t>
  </si>
  <si>
    <t>Plano: 210 x 594 mm</t>
  </si>
  <si>
    <t>12 pagina's binnenwerk met 4 pagina's omslag</t>
  </si>
  <si>
    <t>Houtvrij MC Silk 160 grams</t>
  </si>
  <si>
    <t>Item 12: Jaarverslag</t>
  </si>
  <si>
    <t>Plano: 195 x 420</t>
  </si>
  <si>
    <t>Gevouwen: 195 x 210</t>
  </si>
  <si>
    <t>60 pagina's binnenwerk met 4 pagina's opslag</t>
  </si>
  <si>
    <t>Garenloos gebrocheerd, voorzien van 4 rillen</t>
  </si>
  <si>
    <t>200 exemplaren offset</t>
  </si>
  <si>
    <t>300 exemplaren offset</t>
  </si>
  <si>
    <t>TOTAAL promotioneel drukwerk</t>
  </si>
  <si>
    <t>Toetspapier</t>
  </si>
  <si>
    <t>Item 1: Proefwerkpapier folio</t>
  </si>
  <si>
    <t>70 grams houtvrij schrijfpapier</t>
  </si>
  <si>
    <t>1 PMS tweezijdig grijs</t>
  </si>
  <si>
    <t>1 PMS tweezijdig (i.p.v. grijs)</t>
  </si>
  <si>
    <t>Plano: 210 x 340 mm</t>
  </si>
  <si>
    <t xml:space="preserve">2 PMS tweezijdig </t>
  </si>
  <si>
    <t>Afgewerkt: 170 x 210 mm.</t>
  </si>
  <si>
    <t xml:space="preserve">3 PMS tweezijdig </t>
  </si>
  <si>
    <t>1-slag vouwen en schoonsnijden.</t>
  </si>
  <si>
    <t>full color tweezijdig</t>
  </si>
  <si>
    <t xml:space="preserve">Item 2: Proefwerkpapier A4 gelinieerd en geruit. </t>
  </si>
  <si>
    <t xml:space="preserve">210 x 297 mm. </t>
  </si>
  <si>
    <t xml:space="preserve">Schoonsnijden. </t>
  </si>
  <si>
    <t xml:space="preserve">Item 3: Examenpapier A3 gelinieerd en geruit. </t>
  </si>
  <si>
    <t xml:space="preserve">Plano: 297 x 420 mm. </t>
  </si>
  <si>
    <t xml:space="preserve">Afgewerkt: 210 x 297 mm. </t>
  </si>
  <si>
    <t xml:space="preserve">bedrukking binnenwerk </t>
  </si>
  <si>
    <t xml:space="preserve">Item 4: Blok proefwerkpapier A5 gelinieerd. </t>
  </si>
  <si>
    <t>148 x 210 mm. 
Blok 100 vel (exclusief voorblad)</t>
  </si>
  <si>
    <t xml:space="preserve">Papier voorblad: 200 grams HVO wit. </t>
  </si>
  <si>
    <t xml:space="preserve">Papier bordrug: 300 grams karton. </t>
  </si>
  <si>
    <t>Bedrukking voorblad: 1-zijdig in grijs (PMS).</t>
  </si>
  <si>
    <t xml:space="preserve">Item 5: Blok proefwerkpapier A4 gelinieerd en geruit. </t>
  </si>
  <si>
    <t>TOTAAL toetspapier</t>
  </si>
  <si>
    <t>Reprografische leveringen</t>
  </si>
  <si>
    <t>Alle prijzen exclusief BTW, op basis van losse bestellingen, er mogen geen items ongevraagd aan een berekening worden toegevoegd of op andere dan gevraagde papierformaten gerekend worden. Alle tarieven zijn ongeacht het percentage tonerbezetting!
alle leveringen op basis Franco (inclusief afleverkosten)</t>
  </si>
  <si>
    <t>wegingsfactor</t>
  </si>
  <si>
    <t>Prijs per eenheid</t>
  </si>
  <si>
    <t>Kosten (fictieve eenheden x prijs per eenheid)</t>
  </si>
  <si>
    <t>Afdruk (print en kopie) full color A3 enkelzijdig (dubbelzijdig = 2x prijs enkelzijdig) zonder papier</t>
  </si>
  <si>
    <t>NB: kosten zijn incl inlezenbestand dan wel scannen originelen.</t>
  </si>
  <si>
    <t>Als opdrachtnemer kiest voor 2 op 1 A3 geldt de A4 prijs.</t>
  </si>
  <si>
    <t>Afdruk (print en kopie) full color A4 enkelzijdig (dubbelzijdig = 2x prijs enkelzijdig) zonder papier</t>
  </si>
  <si>
    <t>Afdruk (print en kopie) Zwart-Wit A3 enkelzijdig (dubbelzijdig = 2x prijs enkelzijdig) zonder papier</t>
  </si>
  <si>
    <t>Afdruk (print en kopie) Zwart-Wit A4 enkelzijdig (dubbelzijdig = 2x prijs enkelzijdig) zonder papier</t>
  </si>
  <si>
    <r>
      <t xml:space="preserve">Afdruk (print en kopie) full color </t>
    </r>
    <r>
      <rPr>
        <b/>
        <sz val="9"/>
        <color theme="1"/>
        <rFont val="Verdana"/>
        <family val="2"/>
      </rPr>
      <t xml:space="preserve">A5 </t>
    </r>
    <r>
      <rPr>
        <sz val="9"/>
        <color theme="1"/>
        <rFont val="Verdana"/>
        <family val="2"/>
      </rPr>
      <t xml:space="preserve">enkelzijdig (dubbelzijdig = 2x prijs enkelzijdig) zonder papier, </t>
    </r>
    <r>
      <rPr>
        <b/>
        <sz val="9"/>
        <color theme="1"/>
        <rFont val="Verdana"/>
        <family val="2"/>
      </rPr>
      <t>afgewerk</t>
    </r>
    <r>
      <rPr>
        <sz val="9"/>
        <color theme="1"/>
        <rFont val="Verdana"/>
        <family val="2"/>
      </rPr>
      <t>t (gesneden naar A5)</t>
    </r>
  </si>
  <si>
    <t>Afdruk (print en kopie) full color A2 enkelzijdig zonder papier</t>
  </si>
  <si>
    <t>Afdruk (print en kopie) full color A1 enkelzijdig zonder papier</t>
  </si>
  <si>
    <t>Afdruk (print en kopie) full color A0 enkelzijdig zonder papier</t>
  </si>
  <si>
    <t>Opstartkosten personaliseren (koppelen opmaak met CSV of Excel bestand), incl. 1 proef ten behoeve van mailings</t>
  </si>
  <si>
    <t>Lijmen met linnen bindstrip A4 &lt;25 vel</t>
  </si>
  <si>
    <t>Lijmen met linnen  bindstrip A4 25 &lt;&gt; 50 vel</t>
  </si>
  <si>
    <t>Lijmen met linnen  bindstrip A4 &gt;50 vel</t>
  </si>
  <si>
    <t>Bloklijmen per set  A4, kopsgelijmd, 100 vel 80 grams met de schutblad en onderbord van 250 grams (zonder grijsbord en topvel)</t>
  </si>
  <si>
    <t>Boren 2 gaten per A4 vel</t>
  </si>
  <si>
    <t>Boren 4 gaten per A4 vel</t>
  </si>
  <si>
    <t xml:space="preserve">Digitaliseren (Scannen) formaat A0 per pagina kleur en zwartwit, naar PDF </t>
  </si>
  <si>
    <t xml:space="preserve">Digitaliseren (Scannen) formaat A1 per pagina kleur en zwartwit, naar PDF </t>
  </si>
  <si>
    <t xml:space="preserve">Digitaliseren (Scannen) formaat A2 per pagina kleur en zwartwit, naar PDF </t>
  </si>
  <si>
    <t xml:space="preserve">Digitaliseren (Scannen) formaat A3 per pagina kleur en zwartwit, naar PDF </t>
  </si>
  <si>
    <t>NB: niet zijnde kopieeropdrachten</t>
  </si>
  <si>
    <t xml:space="preserve">Digitaliseren (Scannen) formaat A4 per pagina kleur en zwartwit, naar PDF </t>
  </si>
  <si>
    <t>Scannen A4 (niet t.b.v. kopieren)</t>
  </si>
  <si>
    <t>Opstarttarief scanklus</t>
  </si>
  <si>
    <t>Vel zelfklevende glossy etiketten 1/A4</t>
  </si>
  <si>
    <t>Foamboards enkelzijdig zelfklevend 100x140 full color, minimaal 5 mm dikte, wit</t>
  </si>
  <si>
    <t>Foamboards enkelzijdig zelfklevend A0 full color, minimaal 5 mm dikte, wit</t>
  </si>
  <si>
    <t>Foamboards enkelzijdig zelfklevend A1 full color, minimaal 5 mm dikte, wit</t>
  </si>
  <si>
    <t>Foamboards enkelzijdig zelfklevend A2 full color, minimaal 55 mm dikte, wit</t>
  </si>
  <si>
    <t>Foamboards enkelzijdig zelfklevend A3 full color, minimaal 55 mm dikte, wit</t>
  </si>
  <si>
    <t>Foamboards enkelzijdig zelfklevend A4 full color, minimaal 55 mm dikte, wit</t>
  </si>
  <si>
    <t>Lamineren A3,125 micron (dz plastificeren)</t>
  </si>
  <si>
    <t>Lamineren A4,125 micron (dz plastificeren)</t>
  </si>
  <si>
    <t>Lamineren A5,125 micron (dz plastificeren)</t>
  </si>
  <si>
    <t>Lamineren A6,125 micron (dz plastificeren)</t>
  </si>
  <si>
    <t>Nieten met 1 nietje per set, machinaal</t>
  </si>
  <si>
    <t>Nieten met 2 nietjes per set, machinaal</t>
  </si>
  <si>
    <t>Nieten per set, handmatig</t>
  </si>
  <si>
    <t>printen Zwart wit  A0  exclusief papier</t>
  </si>
  <si>
    <t>printen Zwart wit  A1  exclusief papier</t>
  </si>
  <si>
    <t>printen Zwart wit  A2  exclusief papier</t>
  </si>
  <si>
    <t>Grootformaat vouwen naar A4, legenda voorop</t>
  </si>
  <si>
    <t>Rillen per ril per vel</t>
  </si>
  <si>
    <t>Snijden (per minuut) (als aflopend niet gevraagd wordt mag dit niet in rekneing worden gebracht)</t>
  </si>
  <si>
    <t>Transparant A3</t>
  </si>
  <si>
    <t>Transparant A4</t>
  </si>
  <si>
    <t>Vel gekleurd papier 160 grams A4 (A3 prijs = 2x de A4 prijs) felle of lichte tint</t>
  </si>
  <si>
    <t>Vel gekleurd papier 200 grams A4 (A3 prijs = 2x de A4 prijs) felle of lichte tint</t>
  </si>
  <si>
    <t>Vel gekleurd papier 80 grams A4 (A3 prijs = 2x de A4 prijs) felle of lichte tint</t>
  </si>
  <si>
    <t>Vel karton grijs 500 grams A4</t>
  </si>
  <si>
    <t>Vel glad en sterk A4 100 gr FSC (A3 prijs = 2x de A4 prijs)</t>
  </si>
  <si>
    <t>glad en sterk is gecoated papier voor kleurenprinters</t>
  </si>
  <si>
    <t>Vel glad en sterk A4 120 gr FSC (A3 prijs = 2x de A4 prijs)</t>
  </si>
  <si>
    <t>Vel glad en sterk  A4 160 gr FSC (A3 prijs = 2x de A4 prijs)</t>
  </si>
  <si>
    <t>Vel glad en sterk  A4 200 gr FSC (A3 prijs = 2x de A4 prijs)</t>
  </si>
  <si>
    <t>Vel glad en sterk  A4 250 FSC 300 gr</t>
  </si>
  <si>
    <t>Vel glad en sterk  A4 250 gr FSC</t>
  </si>
  <si>
    <t>Vel glad en sterk  A4 FSC 300 gr(A3 prijs = 2x de A4 prijs)</t>
  </si>
  <si>
    <t>Vel glad en sterk  A4 FSC 100 gr (A3 prijs = 2x de A4 prijs)</t>
  </si>
  <si>
    <r>
      <t xml:space="preserve">Vel glad en sterk </t>
    </r>
    <r>
      <rPr>
        <b/>
        <sz val="9"/>
        <color theme="1"/>
        <rFont val="Verdana"/>
        <family val="2"/>
      </rPr>
      <t>A5</t>
    </r>
    <r>
      <rPr>
        <sz val="9"/>
        <color theme="1"/>
        <rFont val="Verdana"/>
        <family val="2"/>
      </rPr>
      <t xml:space="preserve"> 120 gr FSC (A3 prijs = 2x de A4 prijs)</t>
    </r>
  </si>
  <si>
    <r>
      <t xml:space="preserve">Vel glad en sterk </t>
    </r>
    <r>
      <rPr>
        <b/>
        <sz val="9"/>
        <color theme="1"/>
        <rFont val="Verdana"/>
        <family val="2"/>
      </rPr>
      <t>A5</t>
    </r>
    <r>
      <rPr>
        <sz val="9"/>
        <color theme="1"/>
        <rFont val="Verdana"/>
        <family val="2"/>
      </rPr>
      <t xml:space="preserve"> 160 gr FSC (A3 prijs = 2x de A4 prijs)</t>
    </r>
  </si>
  <si>
    <t>Vel glad en sterk  SRA4 300 gr</t>
  </si>
  <si>
    <t>Vel glad en sterk  SRA3 120 gr FSC</t>
  </si>
  <si>
    <t>Vel glad en sterk  SRA3 FSC 250 gr</t>
  </si>
  <si>
    <t>Vel glad en sterk  SRA3 FSC 300 gr</t>
  </si>
  <si>
    <t xml:space="preserve">Vel glad en sterk SRA3 FSC 160 gr </t>
  </si>
  <si>
    <t>Vel glad en sterk  A3+ 300 gr FSC</t>
  </si>
  <si>
    <t>Vel wit papier 120 grams A4 (A3 prijs = 2x de A4 prijs)</t>
  </si>
  <si>
    <t>HVO</t>
  </si>
  <si>
    <t>Vel wit papier 160 grams A4 (A3 prijs = 2x de A4 prijs)</t>
  </si>
  <si>
    <t>Vel wit papier 200 grams A4 (A3 prijs = 2x de A4 prijs)</t>
  </si>
  <si>
    <t>Vel wit papier 80 grams A4 (A3 prijs = 2x de A4 prijs)</t>
  </si>
  <si>
    <r>
      <t xml:space="preserve">Vel wit papier 80 grams  </t>
    </r>
    <r>
      <rPr>
        <b/>
        <sz val="9"/>
        <color theme="1"/>
        <rFont val="Verdana"/>
        <family val="2"/>
      </rPr>
      <t>A5</t>
    </r>
  </si>
  <si>
    <r>
      <t xml:space="preserve">Vel wit papier 120  grams  </t>
    </r>
    <r>
      <rPr>
        <b/>
        <sz val="9"/>
        <color theme="1"/>
        <rFont val="Verdana"/>
        <family val="2"/>
      </rPr>
      <t>A5</t>
    </r>
  </si>
  <si>
    <r>
      <t>Vel wit papier 160 grams</t>
    </r>
    <r>
      <rPr>
        <b/>
        <sz val="9"/>
        <color theme="1"/>
        <rFont val="Verdana"/>
        <family val="2"/>
      </rPr>
      <t xml:space="preserve">  A5</t>
    </r>
  </si>
  <si>
    <t>A0 170gr glossy papier per vel</t>
  </si>
  <si>
    <t>A0 130gr glossy papier per vel</t>
  </si>
  <si>
    <t>A0 90gr mat papier per vel</t>
  </si>
  <si>
    <t>A1 170gr glossy papier per vel</t>
  </si>
  <si>
    <t>A1 130gr glossy papier per vel</t>
  </si>
  <si>
    <t>A1 90gr mat papier per vel</t>
  </si>
  <si>
    <t>A2 170gr glossy papier per vel</t>
  </si>
  <si>
    <t>A2 130gr glossy papier per vel</t>
  </si>
  <si>
    <t>A2 90gr mat papier per vel</t>
  </si>
  <si>
    <t>vouwen 1-slag A4&gt;A5 p/vouw</t>
  </si>
  <si>
    <t>Vouwen A3, automatisch per vel naar A4</t>
  </si>
  <si>
    <t xml:space="preserve">Vouwen A4, automatisch per vel naar A5 </t>
  </si>
  <si>
    <t>Vouwen handmatig per minuut</t>
  </si>
  <si>
    <t>Vouwen/Nieten A3&gt;A4 per boekje</t>
  </si>
  <si>
    <t>Vouwen/Nieten A4&gt;A5 per boekje</t>
  </si>
  <si>
    <t>Vouwen/nieten/schoonsnijden per boekje A3&gt;A4</t>
  </si>
  <si>
    <t>Vouwen/nieten/schoonsnijden per boekje A4&gt;A5</t>
  </si>
  <si>
    <t>Vullen van mappen/ordners per  minuut</t>
  </si>
  <si>
    <t>Spiraliseren met kunststof &lt; 10mm</t>
  </si>
  <si>
    <t>Spiraliseren met kunststof &gt; 20mm</t>
  </si>
  <si>
    <t>Spiraliseren met kunststof 10mm -&lt; 20mm</t>
  </si>
  <si>
    <t>Spiraliseren metaal (diverse kleuren) &lt; 10mm</t>
  </si>
  <si>
    <t>Spiraliseren metaal (diverse kleuren) &gt; 20mm</t>
  </si>
  <si>
    <t>Spiraliseren metaal (diverse kleuren) 10mm -&lt; 20mm</t>
  </si>
  <si>
    <t>REPROLEVERINGEN</t>
  </si>
  <si>
    <t>eis 77: Kosten opslagruimte per maand voor 3 pallets</t>
  </si>
  <si>
    <t>Wegingsfactor</t>
  </si>
  <si>
    <t>Totaal OPTIONEEL</t>
  </si>
  <si>
    <t>TOTAAL reprografische leveringen</t>
  </si>
  <si>
    <t>TOTAAL</t>
  </si>
  <si>
    <t>TOTAAL drukwerk</t>
  </si>
  <si>
    <t>Naam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</si>
</sst>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quot;\ #,##0.00;&quot;€&quot;\ \-#,##0.00"/>
    <numFmt numFmtId="165" formatCode="_ &quot;€&quot;\ * #,##0.00_ ;_ &quot;€&quot;\ * \-#,##0.00_ ;_ &quot;€&quot;\ * &quot;-&quot;??_ ;_ @_ "/>
    <numFmt numFmtId="166" formatCode="_ * #,##0.00_ ;_ * \-#,##0.00_ ;_ * &quot;-&quot;??_ ;_ @_ "/>
    <numFmt numFmtId="167" formatCode="_-&quot;€&quot;\ * #,##0.00_-;_-&quot;€&quot;\ * #,##0.00\-;_-&quot;€&quot;\ * &quot;-&quot;??_-;_-@_-"/>
    <numFmt numFmtId="168" formatCode="_ * #,##0_ ;_ * \-#,##0_ ;_ * &quot;-&quot;??_ ;_ @_ "/>
    <numFmt numFmtId="169" formatCode="&quot;€&quot;\ #,##0.00_-;&quot;€&quot;\ #,##0.00\-"/>
    <numFmt numFmtId="170" formatCode="&quot;€&quot;\ #,##0.00"/>
    <numFmt numFmtId="171" formatCode="#,##0_ ;\-#,##0\ "/>
    <numFmt numFmtId="172" formatCode="#,##0.0000_ ;\-#,##0.0000\ "/>
    <numFmt numFmtId="173" formatCode="&quot;€&quot;\ #,##0.00_-"/>
    <numFmt numFmtId="174" formatCode="_-&quot;€&quot;\ * #,##0.0000_-;_-&quot;€&quot;\ * #,##0.0000\-;_-&quot;€&quot;\ * &quot;-&quot;??_-;_-@_-"/>
    <numFmt numFmtId="175" formatCode="&quot;€&quot;\ #,##0.0000"/>
  </numFmts>
  <fonts count="39" x14ac:knownFonts="1">
    <font>
      <sz val="11"/>
      <color theme="1"/>
      <name val="Calibri"/>
      <family val="2"/>
      <scheme val="minor"/>
    </font>
    <font>
      <sz val="10"/>
      <name val="Verdana"/>
      <family val="2"/>
    </font>
    <font>
      <b/>
      <sz val="10"/>
      <name val="Verdana"/>
      <family val="2"/>
    </font>
    <font>
      <sz val="11"/>
      <color theme="1"/>
      <name val="Calibri"/>
      <family val="2"/>
      <scheme val="minor"/>
    </font>
    <font>
      <b/>
      <sz val="10"/>
      <color theme="0"/>
      <name val="Verdana"/>
      <family val="2"/>
    </font>
    <font>
      <sz val="10"/>
      <color theme="1"/>
      <name val="Verdana"/>
      <family val="2"/>
    </font>
    <font>
      <sz val="10"/>
      <color rgb="FFFF0000"/>
      <name val="Verdana"/>
      <family val="2"/>
    </font>
    <font>
      <b/>
      <sz val="10"/>
      <color theme="1"/>
      <name val="Verdana"/>
      <family val="2"/>
    </font>
    <font>
      <b/>
      <sz val="18"/>
      <color indexed="9"/>
      <name val="Verdana"/>
      <family val="2"/>
    </font>
    <font>
      <sz val="18"/>
      <color theme="1"/>
      <name val="Verdana"/>
      <family val="2"/>
    </font>
    <font>
      <sz val="11"/>
      <color theme="1"/>
      <name val="Calibri"/>
      <family val="2"/>
    </font>
    <font>
      <b/>
      <sz val="14"/>
      <color rgb="FFFFFFFF"/>
      <name val="Verdana"/>
      <family val="2"/>
    </font>
    <font>
      <b/>
      <sz val="10"/>
      <color rgb="FFFFFFFF"/>
      <name val="Verdana"/>
      <family val="2"/>
    </font>
    <font>
      <sz val="10"/>
      <name val="Arial"/>
      <family val="2"/>
    </font>
    <font>
      <b/>
      <sz val="18"/>
      <color rgb="FFFFFFFF"/>
      <name val="Verdana"/>
      <family val="2"/>
    </font>
    <font>
      <u/>
      <sz val="11"/>
      <color theme="10"/>
      <name val="Calibri"/>
      <family val="2"/>
      <scheme val="minor"/>
    </font>
    <font>
      <u/>
      <sz val="11"/>
      <color theme="11"/>
      <name val="Calibri"/>
      <family val="2"/>
      <scheme val="minor"/>
    </font>
    <font>
      <b/>
      <sz val="10"/>
      <color rgb="FFFF0000"/>
      <name val="Verdana"/>
      <family val="2"/>
    </font>
    <font>
      <sz val="10"/>
      <color indexed="8"/>
      <name val="Arial"/>
      <family val="2"/>
    </font>
    <font>
      <b/>
      <sz val="10"/>
      <color indexed="8"/>
      <name val="Verdana"/>
      <family val="2"/>
    </font>
    <font>
      <sz val="10"/>
      <color indexed="8"/>
      <name val="Verdana"/>
      <family val="2"/>
    </font>
    <font>
      <b/>
      <sz val="12"/>
      <color theme="1"/>
      <name val="Verdana"/>
      <family val="2"/>
    </font>
    <font>
      <sz val="12"/>
      <color theme="1"/>
      <name val="Verdana"/>
      <family val="2"/>
    </font>
    <font>
      <sz val="11"/>
      <color theme="1"/>
      <name val="Verdana"/>
      <family val="2"/>
    </font>
    <font>
      <b/>
      <sz val="12"/>
      <color indexed="8"/>
      <name val="Verdana"/>
      <family val="2"/>
    </font>
    <font>
      <b/>
      <sz val="12"/>
      <color rgb="FFFFFFFF"/>
      <name val="Verdana"/>
      <family val="2"/>
    </font>
    <font>
      <b/>
      <sz val="10"/>
      <color indexed="9"/>
      <name val="Verdana"/>
      <family val="2"/>
    </font>
    <font>
      <sz val="14"/>
      <name val="Arial"/>
      <family val="2"/>
    </font>
    <font>
      <b/>
      <sz val="18"/>
      <color theme="1"/>
      <name val="Verdana"/>
      <family val="2"/>
    </font>
    <font>
      <b/>
      <sz val="12"/>
      <color theme="0"/>
      <name val="Verdana"/>
      <family val="2"/>
    </font>
    <font>
      <b/>
      <sz val="10"/>
      <color rgb="FF000000"/>
      <name val="Verdana"/>
      <family val="2"/>
    </font>
    <font>
      <sz val="9"/>
      <color theme="1"/>
      <name val="Verdana"/>
      <family val="2"/>
    </font>
    <font>
      <b/>
      <sz val="9"/>
      <color theme="1"/>
      <name val="Verdana"/>
      <family val="2"/>
    </font>
    <font>
      <b/>
      <sz val="16"/>
      <color theme="0"/>
      <name val="Verdana"/>
      <family val="2"/>
    </font>
    <font>
      <b/>
      <sz val="16"/>
      <color theme="1"/>
      <name val="Verdana"/>
      <family val="2"/>
    </font>
    <font>
      <sz val="16"/>
      <color theme="1"/>
      <name val="Verdana"/>
      <family val="2"/>
    </font>
    <font>
      <sz val="9"/>
      <color indexed="8"/>
      <name val="Verdana"/>
      <family val="2"/>
    </font>
    <font>
      <i/>
      <sz val="8"/>
      <color theme="0" tint="-0.499984740745262"/>
      <name val="Verdana"/>
      <family val="2"/>
    </font>
    <font>
      <sz val="10"/>
      <color theme="9" tint="-0.249977111117893"/>
      <name val="Verdana"/>
      <family val="2"/>
    </font>
  </fonts>
  <fills count="21">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theme="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00FF00"/>
        <bgColor indexed="64"/>
      </patternFill>
    </fill>
    <fill>
      <patternFill patternType="solid">
        <fgColor rgb="FF000000"/>
        <bgColor rgb="FF000000"/>
      </patternFill>
    </fill>
    <fill>
      <patternFill patternType="solid">
        <fgColor rgb="FFC0C0C0"/>
        <bgColor rgb="FF000000"/>
      </patternFill>
    </fill>
    <fill>
      <patternFill patternType="solid">
        <fgColor rgb="FF00FF00"/>
        <bgColor rgb="FF000000"/>
      </patternFill>
    </fill>
    <fill>
      <patternFill patternType="solid">
        <fgColor theme="0" tint="-0.34998626667073579"/>
        <bgColor rgb="FF000000"/>
      </patternFill>
    </fill>
    <fill>
      <patternFill patternType="solid">
        <fgColor theme="1"/>
        <bgColor rgb="FF000000"/>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indexed="11"/>
        <bgColor indexed="64"/>
      </patternFill>
    </fill>
    <fill>
      <patternFill patternType="solid">
        <fgColor indexed="26"/>
        <bgColor indexed="64"/>
      </patternFill>
    </fill>
    <fill>
      <patternFill patternType="solid">
        <fgColor rgb="FFFFFFCC"/>
        <bgColor indexed="64"/>
      </patternFill>
    </fill>
    <fill>
      <patternFill patternType="solid">
        <fgColor theme="6" tint="0.59999389629810485"/>
        <bgColor rgb="FF000000"/>
      </patternFill>
    </fill>
  </fills>
  <borders count="44">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diagonal/>
    </border>
    <border>
      <left style="medium">
        <color auto="1"/>
      </left>
      <right style="medium">
        <color auto="1"/>
      </right>
      <top style="medium">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style="medium">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right style="medium">
        <color auto="1"/>
      </right>
      <top style="thin">
        <color auto="1"/>
      </top>
      <bottom/>
      <diagonal/>
    </border>
    <border>
      <left/>
      <right/>
      <top style="medium">
        <color auto="1"/>
      </top>
      <bottom style="medium">
        <color auto="1"/>
      </bottom>
      <diagonal/>
    </border>
    <border>
      <left style="medium">
        <color auto="1"/>
      </left>
      <right/>
      <top style="thin">
        <color auto="1"/>
      </top>
      <bottom style="medium">
        <color auto="1"/>
      </bottom>
      <diagonal/>
    </border>
    <border>
      <left style="thin">
        <color auto="1"/>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medium">
        <color auto="1"/>
      </left>
      <right style="thin">
        <color auto="1"/>
      </right>
      <top/>
      <bottom/>
      <diagonal/>
    </border>
  </borders>
  <cellStyleXfs count="113">
    <xf numFmtId="0" fontId="0" fillId="0" borderId="0"/>
    <xf numFmtId="166" fontId="3" fillId="0" borderId="0" applyFont="0" applyFill="0" applyBorder="0" applyAlignment="0" applyProtection="0"/>
    <xf numFmtId="165" fontId="3" fillId="0" borderId="0" applyFont="0" applyFill="0" applyBorder="0" applyAlignment="0" applyProtection="0"/>
    <xf numFmtId="167" fontId="13" fillId="0" borderId="0" applyFon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8" fillId="0" borderId="0">
      <alignment vertical="top"/>
    </xf>
  </cellStyleXfs>
  <cellXfs count="247">
    <xf numFmtId="0" fontId="0" fillId="0" borderId="0" xfId="0"/>
    <xf numFmtId="0" fontId="9" fillId="4" borderId="0" xfId="0" applyFont="1" applyFill="1" applyAlignment="1">
      <alignment horizontal="right"/>
    </xf>
    <xf numFmtId="0" fontId="5" fillId="0" borderId="0" xfId="0" applyFont="1"/>
    <xf numFmtId="0" fontId="7" fillId="0" borderId="3" xfId="0" applyFont="1" applyBorder="1" applyAlignment="1">
      <alignment horizontal="left" vertical="center"/>
    </xf>
    <xf numFmtId="0" fontId="5" fillId="0" borderId="10" xfId="0" applyFont="1" applyBorder="1"/>
    <xf numFmtId="168" fontId="5" fillId="0" borderId="10" xfId="1" applyNumberFormat="1" applyFont="1" applyBorder="1" applyAlignment="1" applyProtection="1">
      <alignment horizontal="right"/>
    </xf>
    <xf numFmtId="0" fontId="5" fillId="0" borderId="7" xfId="0" applyFont="1" applyBorder="1"/>
    <xf numFmtId="0" fontId="5" fillId="0" borderId="9" xfId="0" applyFont="1" applyBorder="1"/>
    <xf numFmtId="168" fontId="5" fillId="0" borderId="9" xfId="1" applyNumberFormat="1" applyFont="1" applyBorder="1" applyAlignment="1" applyProtection="1">
      <alignment horizontal="right"/>
    </xf>
    <xf numFmtId="0" fontId="5" fillId="0" borderId="0" xfId="0" applyFont="1" applyAlignment="1">
      <alignment horizontal="right"/>
    </xf>
    <xf numFmtId="0" fontId="5" fillId="0" borderId="0" xfId="0" applyFont="1" applyAlignment="1">
      <alignment horizontal="left" vertical="center"/>
    </xf>
    <xf numFmtId="0" fontId="7" fillId="0" borderId="3" xfId="0" applyFont="1" applyBorder="1"/>
    <xf numFmtId="0" fontId="1" fillId="0" borderId="7" xfId="0" applyFont="1" applyBorder="1"/>
    <xf numFmtId="0" fontId="5" fillId="0" borderId="16" xfId="0" applyFont="1" applyBorder="1"/>
    <xf numFmtId="0" fontId="9" fillId="4" borderId="0" xfId="0" applyFont="1" applyFill="1"/>
    <xf numFmtId="0" fontId="6" fillId="0" borderId="7" xfId="0" applyFont="1" applyBorder="1"/>
    <xf numFmtId="0" fontId="5" fillId="0" borderId="3" xfId="0" applyFont="1" applyBorder="1"/>
    <xf numFmtId="0" fontId="5" fillId="0" borderId="10" xfId="0" applyFont="1" applyBorder="1" applyAlignment="1">
      <alignment horizontal="right"/>
    </xf>
    <xf numFmtId="0" fontId="5" fillId="0" borderId="9" xfId="0" applyFont="1" applyBorder="1" applyAlignment="1">
      <alignment horizontal="right"/>
    </xf>
    <xf numFmtId="0" fontId="5" fillId="0" borderId="24" xfId="0" applyFont="1" applyBorder="1" applyAlignment="1">
      <alignment horizontal="right"/>
    </xf>
    <xf numFmtId="0" fontId="5" fillId="0" borderId="22" xfId="0" applyFont="1" applyBorder="1" applyAlignment="1">
      <alignment horizontal="right"/>
    </xf>
    <xf numFmtId="0" fontId="5" fillId="0" borderId="17" xfId="0" applyFont="1" applyBorder="1"/>
    <xf numFmtId="168" fontId="5" fillId="0" borderId="17" xfId="1" applyNumberFormat="1" applyFont="1" applyBorder="1" applyAlignment="1" applyProtection="1">
      <alignment horizontal="right"/>
    </xf>
    <xf numFmtId="0" fontId="5" fillId="0" borderId="17" xfId="0" applyFont="1" applyBorder="1" applyAlignment="1">
      <alignment horizontal="right"/>
    </xf>
    <xf numFmtId="0" fontId="5" fillId="14" borderId="7" xfId="0" applyFont="1" applyFill="1" applyBorder="1"/>
    <xf numFmtId="0" fontId="5" fillId="14" borderId="17" xfId="0" applyFont="1" applyFill="1" applyBorder="1"/>
    <xf numFmtId="0" fontId="5" fillId="14" borderId="10" xfId="0" applyFont="1" applyFill="1" applyBorder="1"/>
    <xf numFmtId="0" fontId="7" fillId="5" borderId="3" xfId="0" applyFont="1" applyFill="1" applyBorder="1"/>
    <xf numFmtId="0" fontId="7" fillId="5" borderId="29" xfId="0" applyFont="1" applyFill="1" applyBorder="1"/>
    <xf numFmtId="0" fontId="7" fillId="5" borderId="29" xfId="0" applyFont="1" applyFill="1" applyBorder="1" applyAlignment="1">
      <alignment horizontal="right"/>
    </xf>
    <xf numFmtId="0" fontId="5" fillId="5" borderId="29" xfId="0" applyFont="1" applyFill="1" applyBorder="1"/>
    <xf numFmtId="0" fontId="5" fillId="5" borderId="30" xfId="0" applyFont="1" applyFill="1" applyBorder="1"/>
    <xf numFmtId="0" fontId="7" fillId="5" borderId="7" xfId="0" applyFont="1" applyFill="1" applyBorder="1"/>
    <xf numFmtId="0" fontId="2" fillId="5" borderId="0" xfId="0" applyFont="1" applyFill="1"/>
    <xf numFmtId="0" fontId="7" fillId="5" borderId="0" xfId="0" applyFont="1" applyFill="1"/>
    <xf numFmtId="0" fontId="7" fillId="5" borderId="0" xfId="0" applyFont="1" applyFill="1" applyAlignment="1">
      <alignment horizontal="right"/>
    </xf>
    <xf numFmtId="0" fontId="5" fillId="5" borderId="0" xfId="0" applyFont="1" applyFill="1"/>
    <xf numFmtId="0" fontId="5" fillId="5" borderId="13" xfId="0" applyFont="1" applyFill="1" applyBorder="1"/>
    <xf numFmtId="0" fontId="5" fillId="5" borderId="7" xfId="0" applyFont="1" applyFill="1" applyBorder="1"/>
    <xf numFmtId="0" fontId="17" fillId="5" borderId="0" xfId="0" applyFont="1" applyFill="1"/>
    <xf numFmtId="0" fontId="5" fillId="5" borderId="0" xfId="0" applyFont="1" applyFill="1" applyAlignment="1">
      <alignment horizontal="right"/>
    </xf>
    <xf numFmtId="0" fontId="4" fillId="6" borderId="7"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vertical="center"/>
    </xf>
    <xf numFmtId="0" fontId="4" fillId="6" borderId="0" xfId="0" applyFont="1" applyFill="1" applyAlignment="1">
      <alignment horizontal="right" vertical="center"/>
    </xf>
    <xf numFmtId="0" fontId="4" fillId="6" borderId="13" xfId="0" applyFont="1" applyFill="1" applyBorder="1" applyAlignment="1">
      <alignment vertical="center" wrapText="1"/>
    </xf>
    <xf numFmtId="168" fontId="5" fillId="5" borderId="0" xfId="1" applyNumberFormat="1" applyFont="1" applyFill="1" applyBorder="1" applyAlignment="1" applyProtection="1">
      <alignment horizontal="right"/>
    </xf>
    <xf numFmtId="0" fontId="7" fillId="0" borderId="31" xfId="0" applyFont="1" applyBorder="1"/>
    <xf numFmtId="0" fontId="7" fillId="14" borderId="31" xfId="0" applyFont="1" applyFill="1" applyBorder="1"/>
    <xf numFmtId="0" fontId="5" fillId="0" borderId="32" xfId="0" applyFont="1" applyBorder="1"/>
    <xf numFmtId="0" fontId="1" fillId="11" borderId="15" xfId="0" applyFont="1" applyFill="1" applyBorder="1" applyAlignment="1" applyProtection="1">
      <alignment vertical="center"/>
      <protection locked="0"/>
    </xf>
    <xf numFmtId="0" fontId="10" fillId="0" borderId="0" xfId="0" applyFont="1"/>
    <xf numFmtId="0" fontId="14" fillId="9" borderId="0" xfId="0" applyFont="1" applyFill="1" applyAlignment="1">
      <alignment wrapText="1"/>
    </xf>
    <xf numFmtId="0" fontId="14" fillId="0" borderId="0" xfId="0" applyFont="1" applyAlignment="1">
      <alignment wrapText="1"/>
    </xf>
    <xf numFmtId="0" fontId="11" fillId="0" borderId="0" xfId="0" applyFont="1" applyAlignment="1">
      <alignment horizontal="center" wrapText="1"/>
    </xf>
    <xf numFmtId="0" fontId="1" fillId="10" borderId="6" xfId="0" applyFont="1" applyFill="1" applyBorder="1" applyAlignment="1">
      <alignment vertical="center" wrapText="1"/>
    </xf>
    <xf numFmtId="167" fontId="1" fillId="10" borderId="14" xfId="0" applyNumberFormat="1" applyFont="1" applyFill="1" applyBorder="1" applyAlignment="1">
      <alignment vertical="center" wrapText="1"/>
    </xf>
    <xf numFmtId="167" fontId="1" fillId="0" borderId="0" xfId="0" applyNumberFormat="1" applyFont="1" applyAlignment="1">
      <alignment vertical="center" wrapText="1"/>
    </xf>
    <xf numFmtId="167" fontId="12" fillId="0" borderId="0" xfId="0" applyNumberFormat="1" applyFont="1" applyAlignment="1">
      <alignment vertical="center"/>
    </xf>
    <xf numFmtId="0" fontId="1" fillId="0" borderId="0" xfId="0" applyFont="1"/>
    <xf numFmtId="0" fontId="2" fillId="10" borderId="9" xfId="0" applyFont="1" applyFill="1" applyBorder="1" applyAlignment="1">
      <alignment vertical="center" wrapText="1"/>
    </xf>
    <xf numFmtId="0" fontId="1" fillId="0" borderId="0" xfId="0" applyFont="1" applyAlignment="1">
      <alignment vertical="center"/>
    </xf>
    <xf numFmtId="164" fontId="5" fillId="8" borderId="20" xfId="2" applyNumberFormat="1" applyFont="1" applyFill="1" applyBorder="1" applyAlignment="1" applyProtection="1">
      <protection locked="0"/>
    </xf>
    <xf numFmtId="164" fontId="5" fillId="8" borderId="9" xfId="2" applyNumberFormat="1" applyFont="1" applyFill="1" applyBorder="1" applyAlignment="1" applyProtection="1">
      <protection locked="0"/>
    </xf>
    <xf numFmtId="164" fontId="5" fillId="8" borderId="21" xfId="2" applyNumberFormat="1" applyFont="1" applyFill="1" applyBorder="1" applyAlignment="1" applyProtection="1">
      <protection locked="0"/>
    </xf>
    <xf numFmtId="164" fontId="5" fillId="8" borderId="17" xfId="2" applyNumberFormat="1" applyFont="1" applyFill="1" applyBorder="1" applyAlignment="1" applyProtection="1">
      <protection locked="0"/>
    </xf>
    <xf numFmtId="164" fontId="5" fillId="8" borderId="12" xfId="2" applyNumberFormat="1" applyFont="1" applyFill="1" applyBorder="1" applyAlignment="1" applyProtection="1">
      <protection locked="0"/>
    </xf>
    <xf numFmtId="164" fontId="5" fillId="8" borderId="10" xfId="2" applyNumberFormat="1" applyFont="1" applyFill="1" applyBorder="1" applyAlignment="1" applyProtection="1">
      <protection locked="0"/>
    </xf>
    <xf numFmtId="164" fontId="5" fillId="8" borderId="11" xfId="2" applyNumberFormat="1" applyFont="1" applyFill="1" applyBorder="1" applyAlignment="1" applyProtection="1">
      <protection locked="0"/>
    </xf>
    <xf numFmtId="164" fontId="5" fillId="8" borderId="25" xfId="2" applyNumberFormat="1" applyFont="1" applyFill="1" applyBorder="1" applyAlignment="1" applyProtection="1">
      <protection locked="0"/>
    </xf>
    <xf numFmtId="164" fontId="5" fillId="8" borderId="23" xfId="2" applyNumberFormat="1" applyFont="1" applyFill="1" applyBorder="1" applyAlignment="1" applyProtection="1">
      <protection locked="0"/>
    </xf>
    <xf numFmtId="164" fontId="5" fillId="8" borderId="19" xfId="2" applyNumberFormat="1" applyFont="1" applyFill="1" applyBorder="1" applyAlignment="1" applyProtection="1">
      <protection locked="0"/>
    </xf>
    <xf numFmtId="164" fontId="5" fillId="8" borderId="26" xfId="2" applyNumberFormat="1" applyFont="1" applyFill="1" applyBorder="1" applyAlignment="1" applyProtection="1">
      <protection locked="0"/>
    </xf>
    <xf numFmtId="0" fontId="7" fillId="0" borderId="7" xfId="0" applyFont="1" applyBorder="1"/>
    <xf numFmtId="0" fontId="5" fillId="0" borderId="7" xfId="0" applyFont="1" applyBorder="1" applyAlignment="1">
      <alignment wrapText="1"/>
    </xf>
    <xf numFmtId="0" fontId="19" fillId="15" borderId="3" xfId="112" applyFont="1" applyFill="1" applyBorder="1" applyAlignment="1">
      <alignment horizontal="left" vertical="center"/>
    </xf>
    <xf numFmtId="168" fontId="7" fillId="15" borderId="29" xfId="1" applyNumberFormat="1" applyFont="1" applyFill="1" applyBorder="1" applyAlignment="1" applyProtection="1">
      <alignment horizontal="center" vertical="center"/>
    </xf>
    <xf numFmtId="167" fontId="7" fillId="15" borderId="29" xfId="0" applyNumberFormat="1" applyFont="1" applyFill="1" applyBorder="1" applyAlignment="1">
      <alignment horizontal="left" vertical="center"/>
    </xf>
    <xf numFmtId="169" fontId="7" fillId="15" borderId="30" xfId="0" applyNumberFormat="1" applyFont="1" applyFill="1" applyBorder="1" applyAlignment="1">
      <alignment horizontal="center" vertical="center"/>
    </xf>
    <xf numFmtId="0" fontId="7" fillId="0" borderId="0" xfId="0" applyFont="1" applyAlignment="1">
      <alignment horizontal="left" vertical="center"/>
    </xf>
    <xf numFmtId="0" fontId="20" fillId="0" borderId="9" xfId="0" applyFont="1" applyBorder="1" applyAlignment="1">
      <alignment vertical="center"/>
    </xf>
    <xf numFmtId="3" fontId="20" fillId="14" borderId="9" xfId="0" applyNumberFormat="1" applyFont="1" applyFill="1" applyBorder="1" applyAlignment="1">
      <alignment horizontal="right" vertical="center"/>
    </xf>
    <xf numFmtId="170" fontId="20" fillId="8" borderId="9" xfId="0" applyNumberFormat="1" applyFont="1" applyFill="1" applyBorder="1" applyAlignment="1" applyProtection="1">
      <alignment horizontal="center" vertical="center"/>
      <protection locked="0"/>
    </xf>
    <xf numFmtId="170" fontId="5" fillId="14" borderId="9" xfId="0" applyNumberFormat="1" applyFont="1" applyFill="1" applyBorder="1" applyAlignment="1">
      <alignment horizontal="center" vertical="center"/>
    </xf>
    <xf numFmtId="0" fontId="7" fillId="16" borderId="1" xfId="0" applyFont="1" applyFill="1" applyBorder="1" applyAlignment="1">
      <alignment vertical="center"/>
    </xf>
    <xf numFmtId="171" fontId="7" fillId="16" borderId="8" xfId="0" applyNumberFormat="1" applyFont="1" applyFill="1" applyBorder="1" applyAlignment="1">
      <alignment horizontal="center" vertical="center"/>
    </xf>
    <xf numFmtId="170" fontId="5" fillId="16" borderId="5" xfId="0" applyNumberFormat="1" applyFont="1" applyFill="1" applyBorder="1" applyAlignment="1">
      <alignment horizontal="center" vertical="center"/>
    </xf>
    <xf numFmtId="0" fontId="7" fillId="0" borderId="0" xfId="0" applyFont="1" applyAlignment="1">
      <alignment horizontal="center" vertical="center" wrapText="1"/>
    </xf>
    <xf numFmtId="0" fontId="21" fillId="0" borderId="0" xfId="0" applyFont="1" applyAlignment="1">
      <alignment horizontal="left" vertical="center"/>
    </xf>
    <xf numFmtId="0" fontId="22" fillId="0" borderId="0" xfId="0" applyFont="1" applyAlignment="1">
      <alignment horizontal="left" vertical="center"/>
    </xf>
    <xf numFmtId="0" fontId="7" fillId="7" borderId="1" xfId="0" applyFont="1" applyFill="1" applyBorder="1" applyAlignment="1">
      <alignment vertical="center"/>
    </xf>
    <xf numFmtId="171" fontId="7" fillId="7" borderId="33" xfId="0" applyNumberFormat="1" applyFont="1" applyFill="1" applyBorder="1"/>
    <xf numFmtId="172" fontId="19" fillId="7" borderId="33" xfId="0" applyNumberFormat="1" applyFont="1" applyFill="1" applyBorder="1"/>
    <xf numFmtId="170" fontId="7" fillId="7" borderId="2" xfId="0" applyNumberFormat="1" applyFont="1" applyFill="1" applyBorder="1" applyAlignment="1">
      <alignment horizontal="center" vertical="center"/>
    </xf>
    <xf numFmtId="3" fontId="5" fillId="0" borderId="0" xfId="0" applyNumberFormat="1" applyFont="1" applyAlignment="1">
      <alignment horizontal="center" vertical="center"/>
    </xf>
    <xf numFmtId="0" fontId="23" fillId="0" borderId="0" xfId="0" applyFont="1" applyAlignment="1">
      <alignment horizontal="left" vertical="center"/>
    </xf>
    <xf numFmtId="0" fontId="7" fillId="0" borderId="9" xfId="0" applyFont="1" applyBorder="1" applyAlignment="1">
      <alignment vertical="center" wrapText="1"/>
    </xf>
    <xf numFmtId="0" fontId="19" fillId="15" borderId="34" xfId="112" applyFont="1" applyFill="1" applyBorder="1" applyAlignment="1">
      <alignment horizontal="left" vertical="center"/>
    </xf>
    <xf numFmtId="168" fontId="7" fillId="15" borderId="27" xfId="1" applyNumberFormat="1" applyFont="1" applyFill="1" applyBorder="1" applyAlignment="1" applyProtection="1">
      <alignment horizontal="center" vertical="center"/>
    </xf>
    <xf numFmtId="167" fontId="7" fillId="15" borderId="27" xfId="0" applyNumberFormat="1" applyFont="1" applyFill="1" applyBorder="1" applyAlignment="1">
      <alignment horizontal="left" vertical="center"/>
    </xf>
    <xf numFmtId="169" fontId="7" fillId="15" borderId="28" xfId="0" applyNumberFormat="1" applyFont="1" applyFill="1" applyBorder="1" applyAlignment="1">
      <alignment horizontal="center" vertical="center"/>
    </xf>
    <xf numFmtId="0" fontId="24" fillId="0" borderId="35" xfId="0" applyFont="1" applyBorder="1" applyAlignment="1">
      <alignment vertical="center"/>
    </xf>
    <xf numFmtId="3" fontId="20" fillId="14" borderId="35" xfId="0" applyNumberFormat="1" applyFont="1" applyFill="1" applyBorder="1" applyAlignment="1">
      <alignment horizontal="right" vertical="center"/>
    </xf>
    <xf numFmtId="0" fontId="19" fillId="15" borderId="36" xfId="112" applyFont="1" applyFill="1" applyBorder="1" applyAlignment="1">
      <alignment horizontal="left" vertical="center"/>
    </xf>
    <xf numFmtId="168" fontId="7" fillId="15" borderId="37" xfId="1" applyNumberFormat="1" applyFont="1" applyFill="1" applyBorder="1" applyAlignment="1" applyProtection="1">
      <alignment horizontal="center" vertical="center"/>
    </xf>
    <xf numFmtId="167" fontId="7" fillId="15" borderId="37" xfId="0" applyNumberFormat="1" applyFont="1" applyFill="1" applyBorder="1" applyAlignment="1">
      <alignment horizontal="left" vertical="center"/>
    </xf>
    <xf numFmtId="169" fontId="7" fillId="15" borderId="38" xfId="0" applyNumberFormat="1" applyFont="1" applyFill="1" applyBorder="1" applyAlignment="1">
      <alignment horizontal="center" vertical="center"/>
    </xf>
    <xf numFmtId="0" fontId="25" fillId="13" borderId="7" xfId="0" applyFont="1" applyFill="1" applyBorder="1" applyAlignment="1">
      <alignment vertical="center"/>
    </xf>
    <xf numFmtId="167" fontId="25" fillId="13" borderId="13" xfId="0" applyNumberFormat="1" applyFont="1" applyFill="1" applyBorder="1" applyAlignment="1">
      <alignment vertical="center"/>
    </xf>
    <xf numFmtId="0" fontId="0" fillId="0" borderId="0" xfId="0" applyAlignment="1">
      <alignment horizontal="center"/>
    </xf>
    <xf numFmtId="170" fontId="2" fillId="3" borderId="39" xfId="0" applyNumberFormat="1" applyFont="1" applyFill="1" applyBorder="1" applyAlignment="1">
      <alignment wrapText="1"/>
    </xf>
    <xf numFmtId="0" fontId="2" fillId="3" borderId="8" xfId="0" applyFont="1" applyFill="1" applyBorder="1" applyAlignment="1">
      <alignment wrapText="1"/>
    </xf>
    <xf numFmtId="170" fontId="1" fillId="17" borderId="39" xfId="0" applyNumberFormat="1" applyFont="1" applyFill="1" applyBorder="1" applyAlignment="1" applyProtection="1">
      <alignment wrapText="1"/>
      <protection locked="0"/>
    </xf>
    <xf numFmtId="0" fontId="1" fillId="14" borderId="39" xfId="0" applyFont="1" applyFill="1" applyBorder="1"/>
    <xf numFmtId="0" fontId="1" fillId="0" borderId="39" xfId="0" applyFont="1" applyBorder="1" applyAlignment="1">
      <alignment horizontal="center" wrapText="1"/>
    </xf>
    <xf numFmtId="0" fontId="1" fillId="14" borderId="2" xfId="0" applyFont="1" applyFill="1" applyBorder="1" applyAlignment="1">
      <alignment wrapText="1"/>
    </xf>
    <xf numFmtId="0" fontId="1" fillId="14" borderId="1" xfId="0" applyFont="1" applyFill="1" applyBorder="1" applyAlignment="1">
      <alignment wrapText="1"/>
    </xf>
    <xf numFmtId="0" fontId="0" fillId="0" borderId="5" xfId="0" applyBorder="1" applyAlignment="1">
      <alignment wrapText="1"/>
    </xf>
    <xf numFmtId="0" fontId="1" fillId="0" borderId="4" xfId="0" applyFont="1" applyBorder="1" applyAlignment="1">
      <alignment wrapText="1"/>
    </xf>
    <xf numFmtId="0" fontId="0" fillId="0" borderId="5" xfId="0" applyBorder="1" applyAlignment="1">
      <alignment vertical="center" wrapText="1"/>
    </xf>
    <xf numFmtId="0" fontId="0" fillId="0" borderId="4" xfId="0" applyBorder="1" applyAlignment="1">
      <alignment vertical="center" wrapText="1"/>
    </xf>
    <xf numFmtId="0" fontId="26" fillId="3" borderId="2" xfId="0" applyFont="1" applyFill="1" applyBorder="1" applyAlignment="1">
      <alignment horizontal="left" vertical="top" wrapText="1"/>
    </xf>
    <xf numFmtId="0" fontId="26" fillId="3" borderId="1" xfId="0" applyFont="1" applyFill="1" applyBorder="1" applyAlignment="1">
      <alignment horizontal="left" vertical="top" wrapText="1"/>
    </xf>
    <xf numFmtId="0" fontId="23" fillId="18" borderId="0" xfId="0" applyFont="1" applyFill="1"/>
    <xf numFmtId="0" fontId="23" fillId="18" borderId="0" xfId="0" applyFont="1" applyFill="1" applyAlignment="1">
      <alignment horizontal="center"/>
    </xf>
    <xf numFmtId="3" fontId="1" fillId="14" borderId="39" xfId="0" applyNumberFormat="1" applyFont="1" applyFill="1" applyBorder="1" applyAlignment="1">
      <alignment wrapText="1"/>
    </xf>
    <xf numFmtId="170" fontId="2" fillId="10" borderId="39" xfId="0" applyNumberFormat="1" applyFont="1" applyFill="1" applyBorder="1" applyAlignment="1">
      <alignment wrapText="1"/>
    </xf>
    <xf numFmtId="0" fontId="2" fillId="10" borderId="8" xfId="0" applyFont="1" applyFill="1" applyBorder="1" applyAlignment="1">
      <alignment wrapText="1"/>
    </xf>
    <xf numFmtId="0" fontId="1" fillId="3" borderId="2" xfId="0" applyFont="1" applyFill="1" applyBorder="1" applyAlignment="1">
      <alignment wrapText="1"/>
    </xf>
    <xf numFmtId="0" fontId="1" fillId="3" borderId="1" xfId="0" applyFont="1" applyFill="1" applyBorder="1" applyAlignment="1">
      <alignment wrapText="1"/>
    </xf>
    <xf numFmtId="0" fontId="1" fillId="0" borderId="2" xfId="0" applyFont="1" applyBorder="1" applyAlignment="1">
      <alignment wrapText="1"/>
    </xf>
    <xf numFmtId="0" fontId="1" fillId="0" borderId="1" xfId="0" applyFont="1" applyBorder="1" applyAlignment="1">
      <alignment wrapText="1"/>
    </xf>
    <xf numFmtId="3" fontId="1" fillId="0" borderId="39" xfId="0" applyNumberFormat="1" applyFont="1" applyBorder="1" applyAlignment="1">
      <alignment horizontal="left" wrapText="1"/>
    </xf>
    <xf numFmtId="0" fontId="0" fillId="0" borderId="7" xfId="0" applyBorder="1" applyAlignment="1">
      <alignment wrapText="1"/>
    </xf>
    <xf numFmtId="0" fontId="1" fillId="0" borderId="39" xfId="0" applyFont="1" applyBorder="1"/>
    <xf numFmtId="0" fontId="0" fillId="6" borderId="2" xfId="0" applyFill="1" applyBorder="1" applyAlignment="1">
      <alignment vertical="top" wrapText="1"/>
    </xf>
    <xf numFmtId="0" fontId="26" fillId="6" borderId="1" xfId="0" applyFont="1" applyFill="1" applyBorder="1" applyAlignment="1">
      <alignment vertical="top" wrapText="1"/>
    </xf>
    <xf numFmtId="0" fontId="0" fillId="18" borderId="0" xfId="0" applyFill="1"/>
    <xf numFmtId="0" fontId="0" fillId="18" borderId="0" xfId="0" applyFill="1" applyAlignment="1">
      <alignment horizontal="center"/>
    </xf>
    <xf numFmtId="0" fontId="27" fillId="0" borderId="0" xfId="0" applyFont="1" applyAlignment="1">
      <alignment wrapText="1"/>
    </xf>
    <xf numFmtId="168" fontId="5" fillId="0" borderId="0" xfId="1" applyNumberFormat="1" applyFont="1" applyAlignment="1" applyProtection="1">
      <alignment horizontal="left" vertical="center"/>
    </xf>
    <xf numFmtId="0" fontId="28" fillId="0" borderId="0" xfId="0" applyFont="1" applyAlignment="1">
      <alignment horizontal="left" vertical="center"/>
    </xf>
    <xf numFmtId="0" fontId="21" fillId="14" borderId="0" xfId="0" applyFont="1" applyFill="1" applyAlignment="1">
      <alignment horizontal="left" vertical="center"/>
    </xf>
    <xf numFmtId="0" fontId="7" fillId="14" borderId="0" xfId="0" applyFont="1" applyFill="1" applyAlignment="1">
      <alignment horizontal="center" vertical="center" wrapText="1"/>
    </xf>
    <xf numFmtId="0" fontId="22" fillId="14" borderId="0" xfId="0" applyFont="1" applyFill="1" applyAlignment="1">
      <alignment horizontal="left" vertical="center"/>
    </xf>
    <xf numFmtId="170" fontId="29" fillId="14" borderId="0" xfId="0" applyNumberFormat="1" applyFont="1" applyFill="1" applyAlignment="1">
      <alignment horizontal="center" vertical="center"/>
    </xf>
    <xf numFmtId="167" fontId="29" fillId="14" borderId="0" xfId="0" applyNumberFormat="1" applyFont="1" applyFill="1" applyAlignment="1">
      <alignment horizontal="left" vertical="center"/>
    </xf>
    <xf numFmtId="168" fontId="29" fillId="14" borderId="0" xfId="1" applyNumberFormat="1" applyFont="1" applyFill="1" applyBorder="1" applyAlignment="1" applyProtection="1">
      <alignment horizontal="center" vertical="center"/>
    </xf>
    <xf numFmtId="0" fontId="29" fillId="14" borderId="0" xfId="112" applyFont="1" applyFill="1" applyAlignment="1">
      <alignment horizontal="left" vertical="center" indent="1"/>
    </xf>
    <xf numFmtId="173" fontId="5" fillId="0" borderId="2" xfId="0" applyNumberFormat="1" applyFont="1" applyBorder="1" applyAlignment="1">
      <alignment horizontal="center" vertical="center"/>
    </xf>
    <xf numFmtId="172" fontId="20" fillId="0" borderId="33" xfId="0" applyNumberFormat="1" applyFont="1" applyBorder="1"/>
    <xf numFmtId="171" fontId="5" fillId="0" borderId="33" xfId="0" applyNumberFormat="1" applyFont="1" applyBorder="1"/>
    <xf numFmtId="0" fontId="7" fillId="0" borderId="1" xfId="0" applyFont="1" applyBorder="1"/>
    <xf numFmtId="172" fontId="20" fillId="16" borderId="8" xfId="0" applyNumberFormat="1" applyFont="1" applyFill="1" applyBorder="1"/>
    <xf numFmtId="0" fontId="7" fillId="14" borderId="0" xfId="0" applyFont="1" applyFill="1" applyAlignment="1">
      <alignment horizontal="left" vertical="center"/>
    </xf>
    <xf numFmtId="173" fontId="7" fillId="0" borderId="0" xfId="0" applyNumberFormat="1" applyFont="1" applyAlignment="1">
      <alignment horizontal="center" vertical="center"/>
    </xf>
    <xf numFmtId="172" fontId="20" fillId="0" borderId="0" xfId="0" applyNumberFormat="1" applyFont="1"/>
    <xf numFmtId="171" fontId="5" fillId="0" borderId="0" xfId="0" applyNumberFormat="1" applyFont="1"/>
    <xf numFmtId="0" fontId="24" fillId="0" borderId="0" xfId="112" applyFont="1" applyAlignment="1">
      <alignment horizontal="left" vertical="center"/>
    </xf>
    <xf numFmtId="173" fontId="7" fillId="7" borderId="2" xfId="0" applyNumberFormat="1" applyFont="1" applyFill="1" applyBorder="1" applyAlignment="1">
      <alignment horizontal="center" vertical="center"/>
    </xf>
    <xf numFmtId="172" fontId="20" fillId="7" borderId="33" xfId="0" applyNumberFormat="1" applyFont="1" applyFill="1" applyBorder="1"/>
    <xf numFmtId="171" fontId="5" fillId="7" borderId="33" xfId="0" applyNumberFormat="1" applyFont="1" applyFill="1" applyBorder="1"/>
    <xf numFmtId="0" fontId="24" fillId="7" borderId="1" xfId="112" applyFont="1" applyFill="1" applyBorder="1" applyAlignment="1">
      <alignment horizontal="left" vertical="center"/>
    </xf>
    <xf numFmtId="174" fontId="20" fillId="17" borderId="9" xfId="0" applyNumberFormat="1" applyFont="1" applyFill="1" applyBorder="1" applyAlignment="1" applyProtection="1">
      <alignment horizontal="right" vertical="center"/>
      <protection locked="0"/>
    </xf>
    <xf numFmtId="0" fontId="2" fillId="0" borderId="0" xfId="0" applyFont="1" applyAlignment="1">
      <alignment horizontal="left" vertical="center"/>
    </xf>
    <xf numFmtId="0" fontId="2" fillId="19" borderId="12" xfId="0" applyFont="1" applyFill="1" applyBorder="1" applyAlignment="1">
      <alignment horizontal="center" vertical="center" wrapText="1"/>
    </xf>
    <xf numFmtId="0" fontId="2" fillId="19" borderId="9" xfId="0" applyFont="1" applyFill="1" applyBorder="1" applyAlignment="1">
      <alignment horizontal="center" vertical="center"/>
    </xf>
    <xf numFmtId="171" fontId="2" fillId="19" borderId="9" xfId="1" applyNumberFormat="1" applyFont="1" applyFill="1" applyBorder="1" applyAlignment="1" applyProtection="1">
      <alignment horizontal="center" vertical="center"/>
    </xf>
    <xf numFmtId="0" fontId="2" fillId="19" borderId="31" xfId="0" applyFont="1" applyFill="1" applyBorder="1" applyAlignment="1">
      <alignment horizontal="left" vertical="center" wrapText="1" indent="1"/>
    </xf>
    <xf numFmtId="0" fontId="7" fillId="0" borderId="41" xfId="0" applyFont="1" applyBorder="1" applyAlignment="1">
      <alignment vertical="center" wrapText="1"/>
    </xf>
    <xf numFmtId="0" fontId="31" fillId="14" borderId="42" xfId="0" applyFont="1" applyFill="1" applyBorder="1" applyAlignment="1">
      <alignment vertical="center"/>
    </xf>
    <xf numFmtId="0" fontId="31" fillId="14" borderId="31" xfId="0" applyFont="1" applyFill="1" applyBorder="1" applyAlignment="1">
      <alignment vertical="center"/>
    </xf>
    <xf numFmtId="0" fontId="33" fillId="4" borderId="3" xfId="112" applyFont="1" applyFill="1" applyBorder="1" applyAlignment="1">
      <alignment horizontal="left" vertical="center" indent="1"/>
    </xf>
    <xf numFmtId="168" fontId="33" fillId="4" borderId="29" xfId="1" applyNumberFormat="1" applyFont="1" applyFill="1" applyBorder="1" applyAlignment="1" applyProtection="1">
      <alignment horizontal="center" vertical="center"/>
    </xf>
    <xf numFmtId="167" fontId="33" fillId="4" borderId="29" xfId="0" applyNumberFormat="1" applyFont="1" applyFill="1" applyBorder="1" applyAlignment="1">
      <alignment horizontal="left" vertical="center"/>
    </xf>
    <xf numFmtId="170" fontId="33" fillId="4" borderId="30" xfId="0" applyNumberFormat="1" applyFont="1" applyFill="1" applyBorder="1" applyAlignment="1">
      <alignment horizontal="center" vertical="center"/>
    </xf>
    <xf numFmtId="0" fontId="34" fillId="0" borderId="0" xfId="0" applyFont="1" applyAlignment="1">
      <alignment horizontal="left" vertical="center"/>
    </xf>
    <xf numFmtId="0" fontId="35" fillId="0" borderId="0" xfId="0" applyFont="1" applyAlignment="1">
      <alignment horizontal="left" vertical="center"/>
    </xf>
    <xf numFmtId="0" fontId="34" fillId="0" borderId="0" xfId="0" applyFont="1" applyAlignment="1">
      <alignment horizontal="center" vertical="center" wrapText="1"/>
    </xf>
    <xf numFmtId="171" fontId="31" fillId="14" borderId="17" xfId="0" applyNumberFormat="1" applyFont="1" applyFill="1" applyBorder="1" applyAlignment="1">
      <alignment horizontal="center" vertical="center"/>
    </xf>
    <xf numFmtId="175" fontId="36" fillId="8" borderId="9" xfId="0" applyNumberFormat="1" applyFont="1" applyFill="1" applyBorder="1" applyAlignment="1" applyProtection="1">
      <alignment horizontal="center" vertical="center"/>
      <protection locked="0"/>
    </xf>
    <xf numFmtId="173" fontId="31" fillId="14" borderId="26" xfId="0" applyNumberFormat="1" applyFont="1" applyFill="1" applyBorder="1" applyAlignment="1">
      <alignment horizontal="center" vertical="center"/>
    </xf>
    <xf numFmtId="0" fontId="37" fillId="0" borderId="0" xfId="0" applyFont="1" applyAlignment="1">
      <alignment horizontal="left" vertical="center"/>
    </xf>
    <xf numFmtId="0" fontId="38" fillId="0" borderId="0" xfId="0" applyFont="1" applyAlignment="1">
      <alignment horizontal="left" vertical="center"/>
    </xf>
    <xf numFmtId="171" fontId="31" fillId="14" borderId="9" xfId="0" applyNumberFormat="1" applyFont="1" applyFill="1" applyBorder="1" applyAlignment="1">
      <alignment horizontal="center" vertical="center"/>
    </xf>
    <xf numFmtId="173" fontId="31" fillId="14" borderId="12" xfId="0" applyNumberFormat="1" applyFont="1" applyFill="1" applyBorder="1" applyAlignment="1">
      <alignment horizontal="center" vertical="center"/>
    </xf>
    <xf numFmtId="0" fontId="5" fillId="0" borderId="24" xfId="0" applyFont="1" applyBorder="1"/>
    <xf numFmtId="0" fontId="5" fillId="0" borderId="18" xfId="0" applyFont="1" applyBorder="1"/>
    <xf numFmtId="0" fontId="5" fillId="0" borderId="43" xfId="0" applyFont="1" applyBorder="1" applyAlignment="1">
      <alignment wrapText="1"/>
    </xf>
    <xf numFmtId="0" fontId="0" fillId="19" borderId="0" xfId="0" applyFill="1"/>
    <xf numFmtId="0" fontId="2" fillId="19" borderId="0" xfId="0" applyFont="1" applyFill="1" applyAlignment="1">
      <alignment wrapText="1"/>
    </xf>
    <xf numFmtId="170" fontId="19" fillId="16" borderId="8" xfId="0" applyNumberFormat="1" applyFont="1" applyFill="1" applyBorder="1" applyAlignment="1">
      <alignment horizontal="center" vertical="center"/>
    </xf>
    <xf numFmtId="0" fontId="8" fillId="2" borderId="0" xfId="0" applyFont="1" applyFill="1" applyAlignment="1">
      <alignment horizontal="left" vertical="center" wrapText="1"/>
    </xf>
    <xf numFmtId="0" fontId="2" fillId="3" borderId="4" xfId="0" applyFont="1" applyFill="1" applyBorder="1" applyAlignment="1">
      <alignment horizontal="left" vertical="center"/>
    </xf>
    <xf numFmtId="0" fontId="2" fillId="3" borderId="8" xfId="0" applyFont="1" applyFill="1" applyBorder="1" applyAlignment="1">
      <alignment horizontal="left" vertical="center"/>
    </xf>
    <xf numFmtId="164" fontId="7" fillId="6" borderId="8" xfId="2" applyNumberFormat="1" applyFont="1" applyFill="1" applyBorder="1" applyAlignment="1" applyProtection="1">
      <alignment vertical="center"/>
    </xf>
    <xf numFmtId="165" fontId="7" fillId="6" borderId="5" xfId="2" applyFont="1" applyFill="1" applyBorder="1" applyAlignment="1" applyProtection="1">
      <alignment vertical="center"/>
    </xf>
    <xf numFmtId="164" fontId="7" fillId="6" borderId="27" xfId="2" applyNumberFormat="1" applyFont="1" applyFill="1" applyBorder="1" applyAlignment="1" applyProtection="1">
      <alignment vertical="center"/>
    </xf>
    <xf numFmtId="165" fontId="7" fillId="6" borderId="28" xfId="2" applyFont="1" applyFill="1" applyBorder="1" applyAlignment="1" applyProtection="1">
      <alignment vertical="center"/>
    </xf>
    <xf numFmtId="164" fontId="21" fillId="6" borderId="0" xfId="2" applyNumberFormat="1" applyFont="1" applyFill="1" applyBorder="1" applyAlignment="1" applyProtection="1">
      <alignment vertical="center"/>
    </xf>
    <xf numFmtId="165" fontId="21" fillId="6" borderId="13" xfId="2" applyFont="1" applyFill="1" applyBorder="1" applyAlignment="1" applyProtection="1">
      <alignment vertical="center"/>
    </xf>
    <xf numFmtId="0" fontId="1" fillId="0" borderId="18" xfId="0" applyFont="1" applyBorder="1" applyAlignment="1">
      <alignment horizontal="left" vertical="center" wrapText="1"/>
    </xf>
    <xf numFmtId="0" fontId="1" fillId="0" borderId="40" xfId="0" applyFont="1" applyBorder="1" applyAlignment="1">
      <alignment horizontal="left" vertical="center" wrapText="1"/>
    </xf>
    <xf numFmtId="0" fontId="1" fillId="0" borderId="39" xfId="0" applyFont="1" applyBorder="1" applyAlignment="1">
      <alignment horizontal="left" vertical="center" wrapText="1"/>
    </xf>
    <xf numFmtId="0" fontId="1" fillId="3" borderId="1" xfId="0" applyFont="1" applyFill="1" applyBorder="1" applyAlignment="1">
      <alignment wrapText="1"/>
    </xf>
    <xf numFmtId="0" fontId="1" fillId="3" borderId="2" xfId="0" applyFont="1" applyFill="1" applyBorder="1" applyAlignment="1">
      <alignment wrapText="1"/>
    </xf>
    <xf numFmtId="0" fontId="26" fillId="3" borderId="1" xfId="0" applyFont="1" applyFill="1" applyBorder="1" applyAlignment="1">
      <alignment vertical="top" wrapText="1"/>
    </xf>
    <xf numFmtId="0" fontId="26" fillId="3" borderId="2" xfId="0" applyFont="1" applyFill="1" applyBorder="1" applyAlignment="1">
      <alignment vertical="top" wrapText="1"/>
    </xf>
    <xf numFmtId="0" fontId="1" fillId="0" borderId="1" xfId="0" applyFont="1" applyBorder="1" applyAlignment="1">
      <alignment wrapText="1"/>
    </xf>
    <xf numFmtId="0" fontId="1" fillId="0" borderId="2" xfId="0" applyFont="1" applyBorder="1" applyAlignment="1">
      <alignment wrapText="1"/>
    </xf>
    <xf numFmtId="3" fontId="1" fillId="0" borderId="1" xfId="0" applyNumberFormat="1" applyFont="1" applyBorder="1" applyAlignment="1">
      <alignment horizontal="left" wrapText="1"/>
    </xf>
    <xf numFmtId="3" fontId="1" fillId="0" borderId="2" xfId="0" applyNumberFormat="1" applyFont="1" applyBorder="1" applyAlignment="1">
      <alignment horizontal="left" wrapText="1"/>
    </xf>
    <xf numFmtId="0" fontId="1" fillId="0" borderId="3" xfId="0" applyFont="1" applyBorder="1" applyAlignment="1">
      <alignment vertical="center" wrapText="1"/>
    </xf>
    <xf numFmtId="0" fontId="1" fillId="0" borderId="30" xfId="0" applyFont="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1" fillId="0" borderId="3" xfId="0" applyFont="1" applyBorder="1" applyAlignment="1">
      <alignment wrapText="1"/>
    </xf>
    <xf numFmtId="0" fontId="1" fillId="0" borderId="30" xfId="0" applyFont="1" applyBorder="1" applyAlignment="1">
      <alignment wrapText="1"/>
    </xf>
    <xf numFmtId="0" fontId="1" fillId="0" borderId="4" xfId="0" applyFont="1" applyBorder="1" applyAlignment="1">
      <alignment wrapText="1"/>
    </xf>
    <xf numFmtId="0" fontId="0" fillId="0" borderId="5" xfId="0" applyBorder="1" applyAlignment="1">
      <alignment wrapText="1"/>
    </xf>
    <xf numFmtId="0" fontId="1" fillId="14" borderId="1" xfId="0" applyFont="1" applyFill="1" applyBorder="1" applyAlignment="1">
      <alignment wrapText="1"/>
    </xf>
    <xf numFmtId="0" fontId="1" fillId="14" borderId="2" xfId="0" applyFont="1" applyFill="1" applyBorder="1" applyAlignment="1">
      <alignment wrapText="1"/>
    </xf>
    <xf numFmtId="0" fontId="0" fillId="0" borderId="30" xfId="0" applyBorder="1" applyAlignment="1">
      <alignment wrapText="1"/>
    </xf>
    <xf numFmtId="0" fontId="1" fillId="0" borderId="7" xfId="0" applyFont="1" applyBorder="1" applyAlignment="1">
      <alignment vertical="center" wrapText="1"/>
    </xf>
    <xf numFmtId="0" fontId="1" fillId="0" borderId="13" xfId="0" applyFont="1" applyBorder="1" applyAlignment="1">
      <alignment vertical="center" wrapText="1"/>
    </xf>
    <xf numFmtId="0" fontId="1" fillId="0" borderId="5" xfId="0" applyFont="1" applyBorder="1" applyAlignment="1">
      <alignment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horizontal="left" vertical="center" wrapText="1"/>
    </xf>
    <xf numFmtId="0" fontId="0" fillId="0" borderId="29" xfId="0" applyBorder="1" applyAlignment="1">
      <alignment horizontal="left" vertical="center" wrapText="1"/>
    </xf>
    <xf numFmtId="0" fontId="4" fillId="3" borderId="1" xfId="0" applyFont="1" applyFill="1" applyBorder="1" applyAlignment="1">
      <alignment vertical="top" wrapText="1"/>
    </xf>
    <xf numFmtId="0" fontId="4" fillId="3" borderId="2" xfId="0" applyFont="1" applyFill="1" applyBorder="1" applyAlignment="1">
      <alignment vertical="top" wrapText="1"/>
    </xf>
    <xf numFmtId="0" fontId="1" fillId="0" borderId="1" xfId="0" applyFont="1" applyBorder="1" applyAlignment="1">
      <alignment vertical="center" wrapText="1"/>
    </xf>
    <xf numFmtId="0" fontId="1" fillId="0" borderId="2" xfId="0" applyFont="1" applyBorder="1" applyAlignment="1">
      <alignment vertical="center" wrapText="1"/>
    </xf>
    <xf numFmtId="0" fontId="23" fillId="0" borderId="2" xfId="0" applyFont="1" applyBorder="1" applyAlignment="1">
      <alignment wrapText="1"/>
    </xf>
    <xf numFmtId="0" fontId="1" fillId="0" borderId="2" xfId="0" applyFont="1" applyBorder="1" applyAlignment="1">
      <alignment horizontal="left" wrapText="1"/>
    </xf>
    <xf numFmtId="3" fontId="1" fillId="0" borderId="3" xfId="0" applyNumberFormat="1" applyFont="1" applyBorder="1" applyAlignment="1">
      <alignment horizontal="left" wrapText="1"/>
    </xf>
    <xf numFmtId="0" fontId="1" fillId="0" borderId="30" xfId="0" applyFont="1" applyBorder="1" applyAlignment="1">
      <alignment horizontal="left" wrapText="1"/>
    </xf>
    <xf numFmtId="49" fontId="1" fillId="0" borderId="1" xfId="0" applyNumberFormat="1" applyFont="1" applyBorder="1" applyAlignment="1">
      <alignment wrapText="1"/>
    </xf>
    <xf numFmtId="49" fontId="1" fillId="0" borderId="2" xfId="0" applyNumberFormat="1" applyFont="1" applyBorder="1" applyAlignment="1">
      <alignment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30" fillId="20" borderId="1" xfId="0" applyFont="1" applyFill="1" applyBorder="1" applyAlignment="1">
      <alignment horizontal="left" vertical="center" wrapText="1"/>
    </xf>
    <xf numFmtId="0" fontId="30" fillId="20" borderId="33" xfId="0" applyFont="1" applyFill="1" applyBorder="1" applyAlignment="1">
      <alignment horizontal="left" vertical="center" wrapText="1"/>
    </xf>
    <xf numFmtId="0" fontId="30" fillId="20" borderId="2" xfId="0" applyFont="1" applyFill="1" applyBorder="1" applyAlignment="1">
      <alignment horizontal="left" vertical="center" wrapText="1"/>
    </xf>
    <xf numFmtId="0" fontId="11" fillId="12" borderId="1" xfId="0" applyFont="1" applyFill="1" applyBorder="1" applyAlignment="1">
      <alignment horizontal="center" wrapText="1"/>
    </xf>
    <xf numFmtId="0" fontId="11" fillId="12" borderId="2" xfId="0" applyFont="1" applyFill="1" applyBorder="1" applyAlignment="1">
      <alignment horizontal="center" wrapText="1"/>
    </xf>
  </cellXfs>
  <cellStyles count="113">
    <cellStyle name="Euro" xfId="3" xr:uid="{00000000-0005-0000-0000-000000000000}"/>
    <cellStyle name="Gevolgde hyperlink" xfId="65" builtinId="9" hidden="1"/>
    <cellStyle name="Gevolgde hyperlink" xfId="69" builtinId="9" hidden="1"/>
    <cellStyle name="Gevolgde hyperlink" xfId="73" builtinId="9" hidden="1"/>
    <cellStyle name="Gevolgde hyperlink" xfId="77" builtinId="9" hidden="1"/>
    <cellStyle name="Gevolgde hyperlink" xfId="81" builtinId="9" hidden="1"/>
    <cellStyle name="Gevolgde hyperlink" xfId="85" builtinId="9" hidden="1"/>
    <cellStyle name="Gevolgde hyperlink" xfId="89" builtinId="9" hidden="1"/>
    <cellStyle name="Gevolgde hyperlink" xfId="93" builtinId="9" hidden="1"/>
    <cellStyle name="Gevolgde hyperlink" xfId="97" builtinId="9" hidden="1"/>
    <cellStyle name="Gevolgde hyperlink" xfId="101" builtinId="9" hidden="1"/>
    <cellStyle name="Gevolgde hyperlink" xfId="105" builtinId="9" hidden="1"/>
    <cellStyle name="Gevolgde hyperlink" xfId="109" builtinId="9" hidden="1"/>
    <cellStyle name="Gevolgde hyperlink" xfId="111" builtinId="9" hidden="1"/>
    <cellStyle name="Gevolgde hyperlink" xfId="107" builtinId="9" hidden="1"/>
    <cellStyle name="Gevolgde hyperlink" xfId="103" builtinId="9" hidden="1"/>
    <cellStyle name="Gevolgde hyperlink" xfId="99" builtinId="9" hidden="1"/>
    <cellStyle name="Gevolgde hyperlink" xfId="95" builtinId="9" hidden="1"/>
    <cellStyle name="Gevolgde hyperlink" xfId="91" builtinId="9" hidden="1"/>
    <cellStyle name="Gevolgde hyperlink" xfId="87" builtinId="9" hidden="1"/>
    <cellStyle name="Gevolgde hyperlink" xfId="83" builtinId="9" hidden="1"/>
    <cellStyle name="Gevolgde hyperlink" xfId="79" builtinId="9" hidden="1"/>
    <cellStyle name="Gevolgde hyperlink" xfId="75" builtinId="9" hidden="1"/>
    <cellStyle name="Gevolgde hyperlink" xfId="71" builtinId="9" hidden="1"/>
    <cellStyle name="Gevolgde hyperlink" xfId="67" builtinId="9" hidden="1"/>
    <cellStyle name="Gevolgde hyperlink" xfId="63" builtinId="9" hidden="1"/>
    <cellStyle name="Gevolgde hyperlink" xfId="25" builtinId="9" hidden="1"/>
    <cellStyle name="Gevolgde hyperlink" xfId="27" builtinId="9" hidden="1"/>
    <cellStyle name="Gevolgde hyperlink" xfId="29" builtinId="9" hidden="1"/>
    <cellStyle name="Gevolgde hyperlink" xfId="33" builtinId="9" hidden="1"/>
    <cellStyle name="Gevolgde hyperlink" xfId="35" builtinId="9" hidden="1"/>
    <cellStyle name="Gevolgde hyperlink" xfId="37" builtinId="9" hidden="1"/>
    <cellStyle name="Gevolgde hyperlink" xfId="41" builtinId="9" hidden="1"/>
    <cellStyle name="Gevolgde hyperlink" xfId="43" builtinId="9" hidden="1"/>
    <cellStyle name="Gevolgde hyperlink" xfId="45" builtinId="9" hidden="1"/>
    <cellStyle name="Gevolgde hyperlink" xfId="49" builtinId="9" hidden="1"/>
    <cellStyle name="Gevolgde hyperlink" xfId="51" builtinId="9" hidden="1"/>
    <cellStyle name="Gevolgde hyperlink" xfId="53" builtinId="9" hidden="1"/>
    <cellStyle name="Gevolgde hyperlink" xfId="57" builtinId="9" hidden="1"/>
    <cellStyle name="Gevolgde hyperlink" xfId="59" builtinId="9" hidden="1"/>
    <cellStyle name="Gevolgde hyperlink" xfId="61" builtinId="9" hidden="1"/>
    <cellStyle name="Gevolgde hyperlink" xfId="55" builtinId="9" hidden="1"/>
    <cellStyle name="Gevolgde hyperlink" xfId="47" builtinId="9" hidden="1"/>
    <cellStyle name="Gevolgde hyperlink" xfId="39" builtinId="9" hidden="1"/>
    <cellStyle name="Gevolgde hyperlink" xfId="31" builtinId="9" hidden="1"/>
    <cellStyle name="Gevolgde hyperlink" xfId="23"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9" builtinId="9" hidden="1"/>
    <cellStyle name="Gevolgde hyperlink" xfId="11" builtinId="9" hidden="1"/>
    <cellStyle name="Gevolgde hyperlink" xfId="7" builtinId="9" hidden="1"/>
    <cellStyle name="Gevolgde hyperlink" xfId="5" builtinId="9" hidden="1"/>
    <cellStyle name="Hyperlink" xfId="60" builtinId="8" hidden="1"/>
    <cellStyle name="Hyperlink" xfId="62" builtinId="8" hidden="1"/>
    <cellStyle name="Hyperlink" xfId="66" builtinId="8" hidden="1"/>
    <cellStyle name="Hyperlink" xfId="68" builtinId="8" hidden="1"/>
    <cellStyle name="Hyperlink" xfId="70" builtinId="8" hidden="1"/>
    <cellStyle name="Hyperlink" xfId="74" builtinId="8" hidden="1"/>
    <cellStyle name="Hyperlink" xfId="76" builtinId="8" hidden="1"/>
    <cellStyle name="Hyperlink" xfId="78" builtinId="8" hidden="1"/>
    <cellStyle name="Hyperlink" xfId="82" builtinId="8" hidden="1"/>
    <cellStyle name="Hyperlink" xfId="84" builtinId="8" hidden="1"/>
    <cellStyle name="Hyperlink" xfId="86" builtinId="8" hidden="1"/>
    <cellStyle name="Hyperlink" xfId="90" builtinId="8" hidden="1"/>
    <cellStyle name="Hyperlink" xfId="92" builtinId="8" hidden="1"/>
    <cellStyle name="Hyperlink" xfId="94" builtinId="8" hidden="1"/>
    <cellStyle name="Hyperlink" xfId="98" builtinId="8" hidden="1"/>
    <cellStyle name="Hyperlink" xfId="100" builtinId="8" hidden="1"/>
    <cellStyle name="Hyperlink" xfId="102" builtinId="8" hidden="1"/>
    <cellStyle name="Hyperlink" xfId="106" builtinId="8" hidden="1"/>
    <cellStyle name="Hyperlink" xfId="108" builtinId="8" hidden="1"/>
    <cellStyle name="Hyperlink" xfId="110" builtinId="8" hidden="1"/>
    <cellStyle name="Hyperlink" xfId="104" builtinId="8" hidden="1"/>
    <cellStyle name="Hyperlink" xfId="96" builtinId="8" hidden="1"/>
    <cellStyle name="Hyperlink" xfId="88" builtinId="8" hidden="1"/>
    <cellStyle name="Hyperlink" xfId="80" builtinId="8" hidden="1"/>
    <cellStyle name="Hyperlink" xfId="72" builtinId="8" hidden="1"/>
    <cellStyle name="Hyperlink" xfId="64"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8" builtinId="8" hidden="1"/>
    <cellStyle name="Hyperlink" xfId="56" builtinId="8" hidden="1"/>
    <cellStyle name="Hyperlink" xfId="40"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6" builtinId="8" hidden="1"/>
    <cellStyle name="Hyperlink" xfId="24" builtinId="8" hidden="1"/>
    <cellStyle name="Hyperlink" xfId="8" builtinId="8" hidden="1"/>
    <cellStyle name="Hyperlink" xfId="10" builtinId="8" hidden="1"/>
    <cellStyle name="Hyperlink" xfId="12" builtinId="8" hidden="1"/>
    <cellStyle name="Hyperlink" xfId="6" builtinId="8" hidden="1"/>
    <cellStyle name="Hyperlink" xfId="4" builtinId="8" hidden="1"/>
    <cellStyle name="Komma" xfId="1" builtinId="3"/>
    <cellStyle name="Standaard" xfId="0" builtinId="0"/>
    <cellStyle name="Standaard 2" xfId="112" xr:uid="{00000000-0005-0000-0000-00006F000000}"/>
    <cellStyle name="Valuta" xfId="2" builtinId="4"/>
  </cellStyles>
  <dxfs count="0"/>
  <tableStyles count="0" defaultTableStyle="TableStyleMedium2" defaultPivotStyle="PivotStyleLight16"/>
  <colors>
    <mruColors>
      <color rgb="FFFF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4"/>
  <sheetViews>
    <sheetView showGridLines="0" topLeftCell="A125" zoomScaleNormal="100" zoomScalePageLayoutView="85" workbookViewId="0">
      <selection activeCell="G8" sqref="G8"/>
    </sheetView>
  </sheetViews>
  <sheetFormatPr baseColWidth="10" defaultColWidth="9.1640625" defaultRowHeight="13" x14ac:dyDescent="0.15"/>
  <cols>
    <col min="1" max="1" width="58.33203125" style="2" customWidth="1"/>
    <col min="2" max="2" width="37" style="2" customWidth="1"/>
    <col min="3" max="3" width="36.33203125" style="2" customWidth="1"/>
    <col min="4" max="4" width="9.5" style="9" bestFit="1" customWidth="1"/>
    <col min="5" max="5" width="20.6640625" style="2" customWidth="1"/>
    <col min="6" max="6" width="19.1640625" style="9" customWidth="1"/>
    <col min="7" max="7" width="22.33203125" style="2" customWidth="1"/>
    <col min="8" max="8" width="23.6640625" style="2" customWidth="1"/>
    <col min="9" max="16384" width="9.1640625" style="2"/>
  </cols>
  <sheetData>
    <row r="1" spans="1:8" ht="40" customHeight="1" x14ac:dyDescent="0.15">
      <c r="A1" s="192" t="s">
        <v>0</v>
      </c>
      <c r="B1" s="192"/>
      <c r="C1" s="192"/>
      <c r="D1" s="192"/>
      <c r="E1" s="192"/>
      <c r="F1" s="192"/>
      <c r="G1" s="192"/>
      <c r="H1" s="192"/>
    </row>
    <row r="2" spans="1:8" ht="27" customHeight="1" thickBot="1" x14ac:dyDescent="0.3">
      <c r="A2" s="192" t="s">
        <v>1</v>
      </c>
      <c r="B2" s="192"/>
      <c r="C2" s="192"/>
      <c r="D2" s="192"/>
      <c r="E2" s="14"/>
      <c r="F2" s="1"/>
      <c r="G2" s="14"/>
      <c r="H2" s="14"/>
    </row>
    <row r="3" spans="1:8" ht="18" customHeight="1" x14ac:dyDescent="0.15">
      <c r="A3" s="27" t="s">
        <v>2</v>
      </c>
      <c r="B3" s="28" t="s">
        <v>3</v>
      </c>
      <c r="C3" s="28"/>
      <c r="D3" s="29"/>
      <c r="E3" s="28"/>
      <c r="F3" s="29"/>
      <c r="G3" s="30"/>
      <c r="H3" s="31"/>
    </row>
    <row r="4" spans="1:8" ht="15" customHeight="1" x14ac:dyDescent="0.15">
      <c r="A4" s="32"/>
      <c r="B4" s="33" t="s">
        <v>4</v>
      </c>
      <c r="C4" s="34"/>
      <c r="D4" s="35"/>
      <c r="E4" s="34"/>
      <c r="F4" s="35"/>
      <c r="G4" s="36"/>
      <c r="H4" s="37"/>
    </row>
    <row r="5" spans="1:8" ht="15" customHeight="1" x14ac:dyDescent="0.15">
      <c r="A5" s="38"/>
      <c r="B5" s="39" t="s">
        <v>5</v>
      </c>
      <c r="C5" s="36"/>
      <c r="D5" s="40"/>
      <c r="E5" s="36"/>
      <c r="F5" s="40"/>
      <c r="G5" s="36"/>
      <c r="H5" s="37"/>
    </row>
    <row r="6" spans="1:8" ht="31.5" customHeight="1" thickBot="1" x14ac:dyDescent="0.2">
      <c r="A6" s="41" t="s">
        <v>6</v>
      </c>
      <c r="B6" s="42" t="s">
        <v>7</v>
      </c>
      <c r="C6" s="42" t="s">
        <v>8</v>
      </c>
      <c r="D6" s="42" t="s">
        <v>9</v>
      </c>
      <c r="E6" s="43" t="s">
        <v>10</v>
      </c>
      <c r="F6" s="44"/>
      <c r="G6" s="43" t="s">
        <v>10</v>
      </c>
      <c r="H6" s="45" t="s">
        <v>11</v>
      </c>
    </row>
    <row r="7" spans="1:8" x14ac:dyDescent="0.15">
      <c r="A7" s="3" t="s">
        <v>12</v>
      </c>
      <c r="B7" s="4" t="s">
        <v>13</v>
      </c>
      <c r="C7" s="7" t="s">
        <v>14</v>
      </c>
      <c r="D7" s="5">
        <v>1000</v>
      </c>
      <c r="E7" s="62">
        <v>0</v>
      </c>
      <c r="F7" s="17" t="s">
        <v>15</v>
      </c>
      <c r="G7" s="62">
        <v>0</v>
      </c>
      <c r="H7" s="64">
        <v>0</v>
      </c>
    </row>
    <row r="8" spans="1:8" x14ac:dyDescent="0.15">
      <c r="A8" s="6" t="s">
        <v>16</v>
      </c>
      <c r="B8" s="7" t="s">
        <v>13</v>
      </c>
      <c r="C8" s="7" t="s">
        <v>17</v>
      </c>
      <c r="D8" s="8">
        <v>1000</v>
      </c>
      <c r="E8" s="63">
        <v>0</v>
      </c>
      <c r="F8" s="18" t="s">
        <v>15</v>
      </c>
      <c r="G8" s="63">
        <v>0</v>
      </c>
      <c r="H8" s="66">
        <v>0</v>
      </c>
    </row>
    <row r="9" spans="1:8" x14ac:dyDescent="0.15">
      <c r="A9" s="6"/>
      <c r="B9" s="7" t="s">
        <v>13</v>
      </c>
      <c r="C9" s="7" t="s">
        <v>18</v>
      </c>
      <c r="D9" s="8">
        <v>1000</v>
      </c>
      <c r="E9" s="63">
        <v>0</v>
      </c>
      <c r="F9" s="18" t="s">
        <v>15</v>
      </c>
      <c r="G9" s="63">
        <v>0</v>
      </c>
      <c r="H9" s="66">
        <v>0</v>
      </c>
    </row>
    <row r="10" spans="1:8" x14ac:dyDescent="0.15">
      <c r="A10" s="6"/>
      <c r="B10" s="7" t="s">
        <v>13</v>
      </c>
      <c r="C10" s="7" t="s">
        <v>19</v>
      </c>
      <c r="D10" s="8">
        <v>1000</v>
      </c>
      <c r="E10" s="63">
        <v>0</v>
      </c>
      <c r="F10" s="18" t="s">
        <v>15</v>
      </c>
      <c r="G10" s="63">
        <v>0</v>
      </c>
      <c r="H10" s="66">
        <v>0</v>
      </c>
    </row>
    <row r="11" spans="1:8" x14ac:dyDescent="0.15">
      <c r="A11" s="6"/>
      <c r="B11" s="7" t="s">
        <v>13</v>
      </c>
      <c r="C11" s="7" t="s">
        <v>20</v>
      </c>
      <c r="D11" s="8">
        <v>1000</v>
      </c>
      <c r="E11" s="63">
        <v>0</v>
      </c>
      <c r="F11" s="18" t="s">
        <v>15</v>
      </c>
      <c r="G11" s="63">
        <v>0</v>
      </c>
      <c r="H11" s="66">
        <v>0</v>
      </c>
    </row>
    <row r="12" spans="1:8" ht="28" x14ac:dyDescent="0.15">
      <c r="A12" s="74"/>
      <c r="B12" s="96" t="s">
        <v>21</v>
      </c>
      <c r="C12" s="7" t="s">
        <v>22</v>
      </c>
      <c r="D12" s="8">
        <v>1000</v>
      </c>
      <c r="E12" s="63">
        <v>0</v>
      </c>
      <c r="F12" s="18" t="s">
        <v>15</v>
      </c>
      <c r="G12" s="63">
        <v>0</v>
      </c>
      <c r="H12" s="66">
        <v>0</v>
      </c>
    </row>
    <row r="13" spans="1:8" s="10" customFormat="1" ht="26.25" customHeight="1" thickBot="1" x14ac:dyDescent="0.25">
      <c r="A13" s="193" t="s">
        <v>23</v>
      </c>
      <c r="B13" s="194"/>
      <c r="C13" s="194"/>
      <c r="D13" s="194"/>
      <c r="E13" s="194"/>
      <c r="F13" s="194"/>
      <c r="G13" s="195">
        <f>SUM(E7:E11,G7:G11,H7:H11)</f>
        <v>0</v>
      </c>
      <c r="H13" s="196"/>
    </row>
    <row r="14" spans="1:8" x14ac:dyDescent="0.15">
      <c r="A14" s="38"/>
      <c r="B14" s="36"/>
      <c r="C14" s="36"/>
      <c r="D14" s="40"/>
      <c r="E14" s="36"/>
      <c r="F14" s="40"/>
      <c r="G14" s="36"/>
      <c r="H14" s="37"/>
    </row>
    <row r="15" spans="1:8" ht="26.25" customHeight="1" thickBot="1" x14ac:dyDescent="0.2">
      <c r="A15" s="41" t="s">
        <v>6</v>
      </c>
      <c r="B15" s="42" t="s">
        <v>7</v>
      </c>
      <c r="C15" s="42" t="s">
        <v>24</v>
      </c>
      <c r="D15" s="42" t="s">
        <v>9</v>
      </c>
      <c r="E15" s="43" t="s">
        <v>10</v>
      </c>
      <c r="F15" s="44"/>
      <c r="G15" s="43" t="s">
        <v>10</v>
      </c>
      <c r="H15" s="45" t="s">
        <v>11</v>
      </c>
    </row>
    <row r="16" spans="1:8" x14ac:dyDescent="0.15">
      <c r="A16" s="11" t="s">
        <v>25</v>
      </c>
      <c r="B16" s="4" t="s">
        <v>13</v>
      </c>
      <c r="C16" s="7" t="s">
        <v>26</v>
      </c>
      <c r="D16" s="5">
        <v>1000</v>
      </c>
      <c r="E16" s="62">
        <v>0</v>
      </c>
      <c r="F16" s="17" t="s">
        <v>15</v>
      </c>
      <c r="G16" s="62">
        <v>0</v>
      </c>
      <c r="H16" s="64">
        <v>0</v>
      </c>
    </row>
    <row r="17" spans="1:8" x14ac:dyDescent="0.15">
      <c r="A17" s="6"/>
      <c r="B17" s="7" t="s">
        <v>13</v>
      </c>
      <c r="C17" s="7" t="s">
        <v>27</v>
      </c>
      <c r="D17" s="8">
        <v>1000</v>
      </c>
      <c r="E17" s="63">
        <v>0</v>
      </c>
      <c r="F17" s="18" t="s">
        <v>15</v>
      </c>
      <c r="G17" s="63">
        <v>0</v>
      </c>
      <c r="H17" s="66">
        <v>0</v>
      </c>
    </row>
    <row r="18" spans="1:8" x14ac:dyDescent="0.15">
      <c r="A18" s="6" t="s">
        <v>28</v>
      </c>
      <c r="B18" s="7" t="s">
        <v>13</v>
      </c>
      <c r="C18" s="7" t="s">
        <v>29</v>
      </c>
      <c r="D18" s="8">
        <v>1000</v>
      </c>
      <c r="E18" s="63">
        <v>0</v>
      </c>
      <c r="F18" s="18" t="s">
        <v>15</v>
      </c>
      <c r="G18" s="63">
        <v>0</v>
      </c>
      <c r="H18" s="66">
        <v>0</v>
      </c>
    </row>
    <row r="19" spans="1:8" x14ac:dyDescent="0.15">
      <c r="A19" s="6" t="s">
        <v>30</v>
      </c>
      <c r="B19" s="7" t="s">
        <v>13</v>
      </c>
      <c r="C19" s="7" t="s">
        <v>31</v>
      </c>
      <c r="D19" s="8">
        <v>1000</v>
      </c>
      <c r="E19" s="63">
        <v>0</v>
      </c>
      <c r="F19" s="18" t="s">
        <v>15</v>
      </c>
      <c r="G19" s="63">
        <v>0</v>
      </c>
      <c r="H19" s="66">
        <v>0</v>
      </c>
    </row>
    <row r="20" spans="1:8" x14ac:dyDescent="0.15">
      <c r="A20" s="6" t="s">
        <v>32</v>
      </c>
      <c r="B20" s="7" t="s">
        <v>13</v>
      </c>
      <c r="C20" s="7" t="s">
        <v>33</v>
      </c>
      <c r="D20" s="8">
        <v>1000</v>
      </c>
      <c r="E20" s="63">
        <v>0</v>
      </c>
      <c r="F20" s="18" t="s">
        <v>15</v>
      </c>
      <c r="G20" s="63">
        <v>0</v>
      </c>
      <c r="H20" s="66">
        <v>0</v>
      </c>
    </row>
    <row r="21" spans="1:8" ht="24.75" customHeight="1" thickBot="1" x14ac:dyDescent="0.2">
      <c r="A21" s="193" t="s">
        <v>23</v>
      </c>
      <c r="B21" s="194"/>
      <c r="C21" s="194"/>
      <c r="D21" s="194"/>
      <c r="E21" s="194"/>
      <c r="F21" s="194"/>
      <c r="G21" s="195">
        <f>SUM(E16:E20,G16:G20,H16:H20)</f>
        <v>0</v>
      </c>
      <c r="H21" s="196"/>
    </row>
    <row r="22" spans="1:8" x14ac:dyDescent="0.15">
      <c r="A22" s="38"/>
      <c r="B22" s="36"/>
      <c r="C22" s="36"/>
      <c r="D22" s="40"/>
      <c r="E22" s="36"/>
      <c r="F22" s="40"/>
      <c r="G22" s="36"/>
      <c r="H22" s="37"/>
    </row>
    <row r="23" spans="1:8" ht="29" thickBot="1" x14ac:dyDescent="0.2">
      <c r="A23" s="41" t="s">
        <v>34</v>
      </c>
      <c r="B23" s="42" t="s">
        <v>7</v>
      </c>
      <c r="C23" s="42" t="s">
        <v>24</v>
      </c>
      <c r="D23" s="42" t="s">
        <v>9</v>
      </c>
      <c r="E23" s="43" t="s">
        <v>10</v>
      </c>
      <c r="F23" s="44"/>
      <c r="G23" s="43" t="s">
        <v>10</v>
      </c>
      <c r="H23" s="45" t="s">
        <v>11</v>
      </c>
    </row>
    <row r="24" spans="1:8" x14ac:dyDescent="0.15">
      <c r="A24" s="11" t="s">
        <v>35</v>
      </c>
      <c r="B24" s="4" t="s">
        <v>36</v>
      </c>
      <c r="C24" s="7" t="s">
        <v>26</v>
      </c>
      <c r="D24" s="5">
        <v>1000</v>
      </c>
      <c r="E24" s="62">
        <v>0</v>
      </c>
      <c r="F24" s="17" t="s">
        <v>15</v>
      </c>
      <c r="G24" s="62">
        <v>0</v>
      </c>
      <c r="H24" s="64">
        <v>0</v>
      </c>
    </row>
    <row r="25" spans="1:8" x14ac:dyDescent="0.15">
      <c r="A25" s="6"/>
      <c r="B25" s="7" t="s">
        <v>36</v>
      </c>
      <c r="C25" s="7" t="s">
        <v>27</v>
      </c>
      <c r="D25" s="8">
        <v>1000</v>
      </c>
      <c r="E25" s="63">
        <v>0</v>
      </c>
      <c r="F25" s="18" t="s">
        <v>15</v>
      </c>
      <c r="G25" s="63">
        <v>0</v>
      </c>
      <c r="H25" s="66">
        <v>0</v>
      </c>
    </row>
    <row r="26" spans="1:8" x14ac:dyDescent="0.15">
      <c r="A26" s="6"/>
      <c r="B26" s="7" t="s">
        <v>36</v>
      </c>
      <c r="C26" s="7" t="s">
        <v>29</v>
      </c>
      <c r="D26" s="8">
        <v>1000</v>
      </c>
      <c r="E26" s="63">
        <v>0</v>
      </c>
      <c r="F26" s="18" t="s">
        <v>15</v>
      </c>
      <c r="G26" s="63">
        <v>0</v>
      </c>
      <c r="H26" s="66">
        <v>0</v>
      </c>
    </row>
    <row r="27" spans="1:8" x14ac:dyDescent="0.15">
      <c r="A27" s="6" t="s">
        <v>37</v>
      </c>
      <c r="B27" s="7" t="s">
        <v>36</v>
      </c>
      <c r="C27" s="7" t="s">
        <v>31</v>
      </c>
      <c r="D27" s="8">
        <v>1000</v>
      </c>
      <c r="E27" s="63">
        <v>0</v>
      </c>
      <c r="F27" s="18" t="s">
        <v>15</v>
      </c>
      <c r="G27" s="63">
        <v>0</v>
      </c>
      <c r="H27" s="66">
        <v>0</v>
      </c>
    </row>
    <row r="28" spans="1:8" x14ac:dyDescent="0.15">
      <c r="A28" s="6" t="s">
        <v>38</v>
      </c>
      <c r="B28" s="7" t="s">
        <v>36</v>
      </c>
      <c r="C28" s="7" t="s">
        <v>33</v>
      </c>
      <c r="D28" s="8">
        <v>1000</v>
      </c>
      <c r="E28" s="63">
        <v>0</v>
      </c>
      <c r="F28" s="18" t="s">
        <v>15</v>
      </c>
      <c r="G28" s="63">
        <v>0</v>
      </c>
      <c r="H28" s="66">
        <v>0</v>
      </c>
    </row>
    <row r="29" spans="1:8" ht="24.75" customHeight="1" thickBot="1" x14ac:dyDescent="0.2">
      <c r="A29" s="193" t="s">
        <v>23</v>
      </c>
      <c r="B29" s="194"/>
      <c r="C29" s="194"/>
      <c r="D29" s="194"/>
      <c r="E29" s="194"/>
      <c r="F29" s="194"/>
      <c r="G29" s="197">
        <f>SUM(E24:E28,G24:G28,H24:H28)</f>
        <v>0</v>
      </c>
      <c r="H29" s="198"/>
    </row>
    <row r="30" spans="1:8" x14ac:dyDescent="0.15">
      <c r="A30" s="38"/>
      <c r="B30" s="36"/>
      <c r="C30" s="36"/>
      <c r="D30" s="40"/>
      <c r="E30" s="36"/>
      <c r="F30" s="40"/>
      <c r="G30" s="36"/>
      <c r="H30" s="37"/>
    </row>
    <row r="31" spans="1:8" ht="29" thickBot="1" x14ac:dyDescent="0.2">
      <c r="A31" s="41" t="s">
        <v>39</v>
      </c>
      <c r="B31" s="42" t="s">
        <v>7</v>
      </c>
      <c r="C31" s="42" t="s">
        <v>24</v>
      </c>
      <c r="D31" s="42" t="s">
        <v>9</v>
      </c>
      <c r="E31" s="43" t="s">
        <v>10</v>
      </c>
      <c r="F31" s="44"/>
      <c r="G31" s="43" t="s">
        <v>10</v>
      </c>
      <c r="H31" s="45" t="s">
        <v>11</v>
      </c>
    </row>
    <row r="32" spans="1:8" x14ac:dyDescent="0.15">
      <c r="A32" s="11" t="s">
        <v>40</v>
      </c>
      <c r="B32" s="4" t="s">
        <v>13</v>
      </c>
      <c r="C32" s="7" t="s">
        <v>26</v>
      </c>
      <c r="D32" s="5">
        <v>1000</v>
      </c>
      <c r="E32" s="67">
        <v>0</v>
      </c>
      <c r="F32" s="17" t="s">
        <v>15</v>
      </c>
      <c r="G32" s="67">
        <v>0</v>
      </c>
      <c r="H32" s="68">
        <v>0</v>
      </c>
    </row>
    <row r="33" spans="1:8" x14ac:dyDescent="0.15">
      <c r="A33" s="6"/>
      <c r="B33" s="7" t="s">
        <v>13</v>
      </c>
      <c r="C33" s="7" t="s">
        <v>27</v>
      </c>
      <c r="D33" s="8">
        <v>1000</v>
      </c>
      <c r="E33" s="63">
        <v>0</v>
      </c>
      <c r="F33" s="18" t="s">
        <v>15</v>
      </c>
      <c r="G33" s="63">
        <v>0</v>
      </c>
      <c r="H33" s="66">
        <v>0</v>
      </c>
    </row>
    <row r="34" spans="1:8" x14ac:dyDescent="0.15">
      <c r="A34" s="6" t="s">
        <v>28</v>
      </c>
      <c r="B34" s="7" t="s">
        <v>13</v>
      </c>
      <c r="C34" s="7" t="s">
        <v>29</v>
      </c>
      <c r="D34" s="8">
        <v>1000</v>
      </c>
      <c r="E34" s="63">
        <v>0</v>
      </c>
      <c r="F34" s="18" t="s">
        <v>15</v>
      </c>
      <c r="G34" s="63">
        <v>0</v>
      </c>
      <c r="H34" s="66">
        <v>0</v>
      </c>
    </row>
    <row r="35" spans="1:8" x14ac:dyDescent="0.15">
      <c r="A35" s="6" t="s">
        <v>41</v>
      </c>
      <c r="B35" s="7" t="s">
        <v>13</v>
      </c>
      <c r="C35" s="7" t="s">
        <v>31</v>
      </c>
      <c r="D35" s="8">
        <v>1000</v>
      </c>
      <c r="E35" s="63">
        <v>0</v>
      </c>
      <c r="F35" s="18" t="s">
        <v>15</v>
      </c>
      <c r="G35" s="63">
        <v>0</v>
      </c>
      <c r="H35" s="66">
        <v>0</v>
      </c>
    </row>
    <row r="36" spans="1:8" x14ac:dyDescent="0.15">
      <c r="A36" s="6" t="s">
        <v>42</v>
      </c>
      <c r="B36" s="7" t="s">
        <v>13</v>
      </c>
      <c r="C36" s="7" t="s">
        <v>33</v>
      </c>
      <c r="D36" s="8">
        <v>1000</v>
      </c>
      <c r="E36" s="63">
        <v>0</v>
      </c>
      <c r="F36" s="18" t="s">
        <v>15</v>
      </c>
      <c r="G36" s="63">
        <v>0</v>
      </c>
      <c r="H36" s="66">
        <v>0</v>
      </c>
    </row>
    <row r="37" spans="1:8" ht="24.75" customHeight="1" thickBot="1" x14ac:dyDescent="0.2">
      <c r="A37" s="193" t="s">
        <v>23</v>
      </c>
      <c r="B37" s="194"/>
      <c r="C37" s="194"/>
      <c r="D37" s="194"/>
      <c r="E37" s="194"/>
      <c r="F37" s="194"/>
      <c r="G37" s="195">
        <f>SUM(E32:E36,G32:G36,H32:H36)</f>
        <v>0</v>
      </c>
      <c r="H37" s="196"/>
    </row>
    <row r="38" spans="1:8" x14ac:dyDescent="0.15">
      <c r="A38" s="38"/>
      <c r="B38" s="36"/>
      <c r="C38" s="36"/>
      <c r="D38" s="40"/>
      <c r="E38" s="36"/>
      <c r="F38" s="40"/>
      <c r="G38" s="36"/>
      <c r="H38" s="37"/>
    </row>
    <row r="39" spans="1:8" ht="29" thickBot="1" x14ac:dyDescent="0.2">
      <c r="A39" s="41" t="s">
        <v>43</v>
      </c>
      <c r="B39" s="42" t="s">
        <v>7</v>
      </c>
      <c r="C39" s="42" t="s">
        <v>24</v>
      </c>
      <c r="D39" s="42" t="s">
        <v>9</v>
      </c>
      <c r="E39" s="43" t="s">
        <v>10</v>
      </c>
      <c r="F39" s="44"/>
      <c r="G39" s="43" t="s">
        <v>10</v>
      </c>
      <c r="H39" s="45" t="s">
        <v>11</v>
      </c>
    </row>
    <row r="40" spans="1:8" x14ac:dyDescent="0.15">
      <c r="A40" s="11" t="s">
        <v>44</v>
      </c>
      <c r="B40" s="4" t="s">
        <v>13</v>
      </c>
      <c r="C40" s="7" t="s">
        <v>26</v>
      </c>
      <c r="D40" s="5">
        <v>1000</v>
      </c>
      <c r="E40" s="67">
        <v>0</v>
      </c>
      <c r="F40" s="17" t="s">
        <v>15</v>
      </c>
      <c r="G40" s="67">
        <v>0</v>
      </c>
      <c r="H40" s="68">
        <v>0</v>
      </c>
    </row>
    <row r="41" spans="1:8" x14ac:dyDescent="0.15">
      <c r="A41" s="6"/>
      <c r="B41" s="7" t="s">
        <v>13</v>
      </c>
      <c r="C41" s="7" t="s">
        <v>27</v>
      </c>
      <c r="D41" s="8">
        <v>1000</v>
      </c>
      <c r="E41" s="63">
        <v>0</v>
      </c>
      <c r="F41" s="18" t="s">
        <v>15</v>
      </c>
      <c r="G41" s="63">
        <v>0</v>
      </c>
      <c r="H41" s="66">
        <v>0</v>
      </c>
    </row>
    <row r="42" spans="1:8" x14ac:dyDescent="0.15">
      <c r="A42" s="6" t="s">
        <v>45</v>
      </c>
      <c r="B42" s="7" t="s">
        <v>13</v>
      </c>
      <c r="C42" s="7" t="s">
        <v>29</v>
      </c>
      <c r="D42" s="8">
        <v>1000</v>
      </c>
      <c r="E42" s="63">
        <v>0</v>
      </c>
      <c r="F42" s="18" t="s">
        <v>15</v>
      </c>
      <c r="G42" s="63">
        <v>0</v>
      </c>
      <c r="H42" s="66">
        <v>0</v>
      </c>
    </row>
    <row r="43" spans="1:8" x14ac:dyDescent="0.15">
      <c r="A43" s="6" t="s">
        <v>41</v>
      </c>
      <c r="B43" s="7" t="s">
        <v>13</v>
      </c>
      <c r="C43" s="7" t="s">
        <v>31</v>
      </c>
      <c r="D43" s="8">
        <v>1000</v>
      </c>
      <c r="E43" s="63">
        <v>0</v>
      </c>
      <c r="F43" s="18" t="s">
        <v>15</v>
      </c>
      <c r="G43" s="63">
        <v>0</v>
      </c>
      <c r="H43" s="66">
        <v>0</v>
      </c>
    </row>
    <row r="44" spans="1:8" x14ac:dyDescent="0.15">
      <c r="A44" s="6" t="s">
        <v>42</v>
      </c>
      <c r="B44" s="7" t="s">
        <v>13</v>
      </c>
      <c r="C44" s="7" t="s">
        <v>33</v>
      </c>
      <c r="D44" s="8">
        <v>1000</v>
      </c>
      <c r="E44" s="63">
        <v>0</v>
      </c>
      <c r="F44" s="18" t="s">
        <v>15</v>
      </c>
      <c r="G44" s="63">
        <v>0</v>
      </c>
      <c r="H44" s="66">
        <v>0</v>
      </c>
    </row>
    <row r="45" spans="1:8" ht="24" customHeight="1" thickBot="1" x14ac:dyDescent="0.2">
      <c r="A45" s="193" t="s">
        <v>23</v>
      </c>
      <c r="B45" s="194"/>
      <c r="C45" s="194"/>
      <c r="D45" s="194"/>
      <c r="E45" s="194"/>
      <c r="F45" s="194"/>
      <c r="G45" s="195">
        <f>SUM(E40:E44,G40:G44,H40:H44)</f>
        <v>0</v>
      </c>
      <c r="H45" s="196"/>
    </row>
    <row r="46" spans="1:8" x14ac:dyDescent="0.15">
      <c r="A46" s="38"/>
      <c r="B46" s="36"/>
      <c r="C46" s="36"/>
      <c r="D46" s="46"/>
      <c r="E46" s="36"/>
      <c r="F46" s="40"/>
      <c r="G46" s="36"/>
      <c r="H46" s="37"/>
    </row>
    <row r="47" spans="1:8" ht="29" thickBot="1" x14ac:dyDescent="0.2">
      <c r="A47" s="41" t="s">
        <v>46</v>
      </c>
      <c r="B47" s="42" t="s">
        <v>7</v>
      </c>
      <c r="C47" s="42" t="s">
        <v>24</v>
      </c>
      <c r="D47" s="42" t="s">
        <v>9</v>
      </c>
      <c r="E47" s="43" t="s">
        <v>10</v>
      </c>
      <c r="F47" s="44"/>
      <c r="G47" s="43" t="s">
        <v>10</v>
      </c>
      <c r="H47" s="45" t="s">
        <v>11</v>
      </c>
    </row>
    <row r="48" spans="1:8" x14ac:dyDescent="0.15">
      <c r="A48" s="11" t="s">
        <v>47</v>
      </c>
      <c r="B48" s="4" t="s">
        <v>13</v>
      </c>
      <c r="C48" s="7" t="s">
        <v>26</v>
      </c>
      <c r="D48" s="5">
        <v>1000</v>
      </c>
      <c r="E48" s="67">
        <v>0</v>
      </c>
      <c r="F48" s="17" t="s">
        <v>15</v>
      </c>
      <c r="G48" s="67">
        <v>0</v>
      </c>
      <c r="H48" s="68">
        <v>0</v>
      </c>
    </row>
    <row r="49" spans="1:8" x14ac:dyDescent="0.15">
      <c r="A49" s="6"/>
      <c r="B49" s="7" t="s">
        <v>13</v>
      </c>
      <c r="C49" s="7" t="s">
        <v>27</v>
      </c>
      <c r="D49" s="8">
        <v>1000</v>
      </c>
      <c r="E49" s="63">
        <v>0</v>
      </c>
      <c r="F49" s="18" t="s">
        <v>15</v>
      </c>
      <c r="G49" s="63">
        <v>0</v>
      </c>
      <c r="H49" s="66">
        <v>0</v>
      </c>
    </row>
    <row r="50" spans="1:8" x14ac:dyDescent="0.15">
      <c r="A50" s="6"/>
      <c r="B50" s="7" t="s">
        <v>13</v>
      </c>
      <c r="C50" s="7" t="s">
        <v>29</v>
      </c>
      <c r="D50" s="8">
        <v>1000</v>
      </c>
      <c r="E50" s="63">
        <v>0</v>
      </c>
      <c r="F50" s="18" t="s">
        <v>15</v>
      </c>
      <c r="G50" s="63">
        <v>0</v>
      </c>
      <c r="H50" s="66">
        <v>0</v>
      </c>
    </row>
    <row r="51" spans="1:8" x14ac:dyDescent="0.15">
      <c r="A51" s="6" t="s">
        <v>28</v>
      </c>
      <c r="B51" s="7" t="s">
        <v>13</v>
      </c>
      <c r="C51" s="7" t="s">
        <v>31</v>
      </c>
      <c r="D51" s="8">
        <v>1000</v>
      </c>
      <c r="E51" s="63">
        <v>0</v>
      </c>
      <c r="F51" s="18" t="s">
        <v>15</v>
      </c>
      <c r="G51" s="63">
        <v>0</v>
      </c>
      <c r="H51" s="66">
        <v>0</v>
      </c>
    </row>
    <row r="52" spans="1:8" x14ac:dyDescent="0.15">
      <c r="A52" s="6" t="s">
        <v>48</v>
      </c>
      <c r="B52" s="7" t="s">
        <v>13</v>
      </c>
      <c r="C52" s="7" t="s">
        <v>33</v>
      </c>
      <c r="D52" s="8">
        <v>1000</v>
      </c>
      <c r="E52" s="63">
        <v>0</v>
      </c>
      <c r="F52" s="18" t="s">
        <v>15</v>
      </c>
      <c r="G52" s="63">
        <v>0</v>
      </c>
      <c r="H52" s="66">
        <v>0</v>
      </c>
    </row>
    <row r="53" spans="1:8" ht="24.75" customHeight="1" thickBot="1" x14ac:dyDescent="0.2">
      <c r="A53" s="193" t="s">
        <v>23</v>
      </c>
      <c r="B53" s="194"/>
      <c r="C53" s="194"/>
      <c r="D53" s="194"/>
      <c r="E53" s="194"/>
      <c r="F53" s="194"/>
      <c r="G53" s="195">
        <f>SUM(E48:E52,G48:G52,H48:H52)</f>
        <v>0</v>
      </c>
      <c r="H53" s="196"/>
    </row>
    <row r="54" spans="1:8" x14ac:dyDescent="0.15">
      <c r="A54" s="38"/>
      <c r="B54" s="36"/>
      <c r="C54" s="36"/>
      <c r="D54" s="40"/>
      <c r="E54" s="36"/>
      <c r="F54" s="40"/>
      <c r="G54" s="36"/>
      <c r="H54" s="37"/>
    </row>
    <row r="55" spans="1:8" ht="29" thickBot="1" x14ac:dyDescent="0.2">
      <c r="A55" s="41" t="s">
        <v>49</v>
      </c>
      <c r="B55" s="42" t="s">
        <v>7</v>
      </c>
      <c r="C55" s="42" t="s">
        <v>24</v>
      </c>
      <c r="D55" s="42" t="s">
        <v>9</v>
      </c>
      <c r="E55" s="43" t="s">
        <v>10</v>
      </c>
      <c r="F55" s="44"/>
      <c r="G55" s="43" t="s">
        <v>10</v>
      </c>
      <c r="H55" s="45" t="s">
        <v>11</v>
      </c>
    </row>
    <row r="56" spans="1:8" x14ac:dyDescent="0.15">
      <c r="A56" s="11" t="s">
        <v>50</v>
      </c>
      <c r="B56" s="4" t="s">
        <v>13</v>
      </c>
      <c r="C56" s="7" t="s">
        <v>26</v>
      </c>
      <c r="D56" s="5">
        <v>1000</v>
      </c>
      <c r="E56" s="67">
        <v>0</v>
      </c>
      <c r="F56" s="19" t="s">
        <v>15</v>
      </c>
      <c r="G56" s="69">
        <v>0</v>
      </c>
      <c r="H56" s="68">
        <v>0</v>
      </c>
    </row>
    <row r="57" spans="1:8" x14ac:dyDescent="0.15">
      <c r="A57" s="6"/>
      <c r="B57" s="7" t="s">
        <v>13</v>
      </c>
      <c r="C57" s="7" t="s">
        <v>27</v>
      </c>
      <c r="D57" s="8">
        <v>1000</v>
      </c>
      <c r="E57" s="63">
        <v>0</v>
      </c>
      <c r="F57" s="18" t="s">
        <v>15</v>
      </c>
      <c r="G57" s="63">
        <v>0</v>
      </c>
      <c r="H57" s="66">
        <v>0</v>
      </c>
    </row>
    <row r="58" spans="1:8" x14ac:dyDescent="0.15">
      <c r="A58" s="6"/>
      <c r="B58" s="7" t="s">
        <v>13</v>
      </c>
      <c r="C58" s="7" t="s">
        <v>29</v>
      </c>
      <c r="D58" s="8">
        <v>1000</v>
      </c>
      <c r="E58" s="63">
        <v>0</v>
      </c>
      <c r="F58" s="18" t="s">
        <v>15</v>
      </c>
      <c r="G58" s="63">
        <v>0</v>
      </c>
      <c r="H58" s="66">
        <v>0</v>
      </c>
    </row>
    <row r="59" spans="1:8" x14ac:dyDescent="0.15">
      <c r="A59" s="6" t="s">
        <v>45</v>
      </c>
      <c r="B59" s="7" t="s">
        <v>13</v>
      </c>
      <c r="C59" s="7" t="s">
        <v>31</v>
      </c>
      <c r="D59" s="8">
        <v>1000</v>
      </c>
      <c r="E59" s="63">
        <v>0</v>
      </c>
      <c r="F59" s="18" t="s">
        <v>15</v>
      </c>
      <c r="G59" s="63">
        <v>0</v>
      </c>
      <c r="H59" s="66">
        <v>0</v>
      </c>
    </row>
    <row r="60" spans="1:8" x14ac:dyDescent="0.15">
      <c r="A60" s="12" t="s">
        <v>48</v>
      </c>
      <c r="B60" s="7" t="s">
        <v>13</v>
      </c>
      <c r="C60" s="7" t="s">
        <v>33</v>
      </c>
      <c r="D60" s="8">
        <v>1000</v>
      </c>
      <c r="E60" s="63">
        <v>0</v>
      </c>
      <c r="F60" s="20" t="s">
        <v>15</v>
      </c>
      <c r="G60" s="70">
        <v>0</v>
      </c>
      <c r="H60" s="66">
        <v>0</v>
      </c>
    </row>
    <row r="61" spans="1:8" ht="25.5" customHeight="1" thickBot="1" x14ac:dyDescent="0.2">
      <c r="A61" s="193" t="s">
        <v>23</v>
      </c>
      <c r="B61" s="194"/>
      <c r="C61" s="194"/>
      <c r="D61" s="194"/>
      <c r="E61" s="194"/>
      <c r="F61" s="194"/>
      <c r="G61" s="195">
        <f>SUM(E56:E60,G56:G60,H56:H60)</f>
        <v>0</v>
      </c>
      <c r="H61" s="196"/>
    </row>
    <row r="62" spans="1:8" x14ac:dyDescent="0.15">
      <c r="A62" s="38"/>
      <c r="B62" s="36"/>
      <c r="C62" s="36"/>
      <c r="D62" s="46"/>
      <c r="E62" s="36"/>
      <c r="F62" s="40"/>
      <c r="G62" s="36"/>
      <c r="H62" s="37"/>
    </row>
    <row r="63" spans="1:8" ht="29" thickBot="1" x14ac:dyDescent="0.2">
      <c r="A63" s="41" t="s">
        <v>51</v>
      </c>
      <c r="B63" s="42" t="s">
        <v>7</v>
      </c>
      <c r="C63" s="42" t="s">
        <v>24</v>
      </c>
      <c r="D63" s="42" t="s">
        <v>9</v>
      </c>
      <c r="E63" s="43" t="s">
        <v>10</v>
      </c>
      <c r="F63" s="44"/>
      <c r="G63" s="43" t="s">
        <v>10</v>
      </c>
      <c r="H63" s="45" t="s">
        <v>11</v>
      </c>
    </row>
    <row r="64" spans="1:8" x14ac:dyDescent="0.15">
      <c r="A64" s="11" t="s">
        <v>52</v>
      </c>
      <c r="B64" s="4" t="s">
        <v>53</v>
      </c>
      <c r="C64" s="13" t="s">
        <v>26</v>
      </c>
      <c r="D64" s="5">
        <v>1000</v>
      </c>
      <c r="E64" s="67">
        <v>0</v>
      </c>
      <c r="F64" s="17" t="s">
        <v>54</v>
      </c>
      <c r="G64" s="67">
        <v>0</v>
      </c>
      <c r="H64" s="68">
        <v>0</v>
      </c>
    </row>
    <row r="65" spans="1:8" x14ac:dyDescent="0.15">
      <c r="A65" s="6"/>
      <c r="B65" s="7" t="s">
        <v>53</v>
      </c>
      <c r="C65" s="7" t="s">
        <v>27</v>
      </c>
      <c r="D65" s="8">
        <v>1000</v>
      </c>
      <c r="E65" s="63">
        <v>0</v>
      </c>
      <c r="F65" s="18" t="s">
        <v>54</v>
      </c>
      <c r="G65" s="63">
        <v>0</v>
      </c>
      <c r="H65" s="66">
        <v>0</v>
      </c>
    </row>
    <row r="66" spans="1:8" x14ac:dyDescent="0.15">
      <c r="A66" s="6"/>
      <c r="B66" s="7" t="s">
        <v>53</v>
      </c>
      <c r="C66" s="7" t="s">
        <v>29</v>
      </c>
      <c r="D66" s="8">
        <v>1000</v>
      </c>
      <c r="E66" s="63">
        <v>0</v>
      </c>
      <c r="F66" s="18" t="s">
        <v>54</v>
      </c>
      <c r="G66" s="63">
        <v>0</v>
      </c>
      <c r="H66" s="66">
        <v>0</v>
      </c>
    </row>
    <row r="67" spans="1:8" x14ac:dyDescent="0.15">
      <c r="A67" s="6" t="s">
        <v>28</v>
      </c>
      <c r="B67" s="7" t="s">
        <v>53</v>
      </c>
      <c r="C67" s="7" t="s">
        <v>31</v>
      </c>
      <c r="D67" s="8">
        <v>1000</v>
      </c>
      <c r="E67" s="63">
        <v>0</v>
      </c>
      <c r="F67" s="18" t="s">
        <v>54</v>
      </c>
      <c r="G67" s="63">
        <v>0</v>
      </c>
      <c r="H67" s="66">
        <v>0</v>
      </c>
    </row>
    <row r="68" spans="1:8" x14ac:dyDescent="0.15">
      <c r="A68" s="6" t="s">
        <v>55</v>
      </c>
      <c r="B68" s="7" t="s">
        <v>53</v>
      </c>
      <c r="C68" s="7" t="s">
        <v>33</v>
      </c>
      <c r="D68" s="8">
        <v>1000</v>
      </c>
      <c r="E68" s="63">
        <v>0</v>
      </c>
      <c r="F68" s="18" t="s">
        <v>54</v>
      </c>
      <c r="G68" s="63">
        <v>0</v>
      </c>
      <c r="H68" s="66">
        <v>0</v>
      </c>
    </row>
    <row r="69" spans="1:8" ht="24.75" customHeight="1" thickBot="1" x14ac:dyDescent="0.2">
      <c r="A69" s="193" t="s">
        <v>23</v>
      </c>
      <c r="B69" s="194"/>
      <c r="C69" s="194"/>
      <c r="D69" s="194"/>
      <c r="E69" s="194"/>
      <c r="F69" s="194"/>
      <c r="G69" s="195">
        <f>SUM(E64:E68,G64:G68,H64:H68)</f>
        <v>0</v>
      </c>
      <c r="H69" s="196"/>
    </row>
    <row r="70" spans="1:8" x14ac:dyDescent="0.15">
      <c r="A70" s="38"/>
      <c r="B70" s="36"/>
      <c r="C70" s="36"/>
      <c r="D70" s="46"/>
      <c r="E70" s="36"/>
      <c r="F70" s="40"/>
      <c r="G70" s="36"/>
      <c r="H70" s="37"/>
    </row>
    <row r="71" spans="1:8" ht="29" thickBot="1" x14ac:dyDescent="0.2">
      <c r="A71" s="41" t="s">
        <v>56</v>
      </c>
      <c r="B71" s="42" t="s">
        <v>7</v>
      </c>
      <c r="C71" s="42" t="s">
        <v>24</v>
      </c>
      <c r="D71" s="42" t="s">
        <v>9</v>
      </c>
      <c r="E71" s="43" t="s">
        <v>10</v>
      </c>
      <c r="F71" s="44"/>
      <c r="G71" s="43" t="s">
        <v>10</v>
      </c>
      <c r="H71" s="45" t="s">
        <v>11</v>
      </c>
    </row>
    <row r="72" spans="1:8" x14ac:dyDescent="0.15">
      <c r="A72" s="11" t="s">
        <v>57</v>
      </c>
      <c r="B72" s="4" t="s">
        <v>53</v>
      </c>
      <c r="C72" s="13" t="s">
        <v>26</v>
      </c>
      <c r="D72" s="5">
        <v>1000</v>
      </c>
      <c r="E72" s="67">
        <v>0</v>
      </c>
      <c r="F72" s="17" t="s">
        <v>54</v>
      </c>
      <c r="G72" s="67">
        <v>0</v>
      </c>
      <c r="H72" s="68">
        <v>0</v>
      </c>
    </row>
    <row r="73" spans="1:8" x14ac:dyDescent="0.15">
      <c r="A73" s="6"/>
      <c r="B73" s="7" t="s">
        <v>53</v>
      </c>
      <c r="C73" s="7" t="s">
        <v>27</v>
      </c>
      <c r="D73" s="8">
        <v>1000</v>
      </c>
      <c r="E73" s="63">
        <v>0</v>
      </c>
      <c r="F73" s="18" t="s">
        <v>54</v>
      </c>
      <c r="G73" s="63">
        <v>0</v>
      </c>
      <c r="H73" s="66">
        <v>0</v>
      </c>
    </row>
    <row r="74" spans="1:8" x14ac:dyDescent="0.15">
      <c r="A74" s="6"/>
      <c r="B74" s="7" t="s">
        <v>53</v>
      </c>
      <c r="C74" s="7" t="s">
        <v>29</v>
      </c>
      <c r="D74" s="8">
        <v>1000</v>
      </c>
      <c r="E74" s="63">
        <v>0</v>
      </c>
      <c r="F74" s="18" t="s">
        <v>54</v>
      </c>
      <c r="G74" s="63">
        <v>0</v>
      </c>
      <c r="H74" s="66">
        <v>0</v>
      </c>
    </row>
    <row r="75" spans="1:8" x14ac:dyDescent="0.15">
      <c r="A75" s="6" t="s">
        <v>45</v>
      </c>
      <c r="B75" s="7" t="s">
        <v>53</v>
      </c>
      <c r="C75" s="7" t="s">
        <v>31</v>
      </c>
      <c r="D75" s="8">
        <v>1000</v>
      </c>
      <c r="E75" s="63">
        <v>0</v>
      </c>
      <c r="F75" s="18" t="s">
        <v>54</v>
      </c>
      <c r="G75" s="63">
        <v>0</v>
      </c>
      <c r="H75" s="66">
        <v>0</v>
      </c>
    </row>
    <row r="76" spans="1:8" x14ac:dyDescent="0.15">
      <c r="A76" s="6" t="s">
        <v>55</v>
      </c>
      <c r="B76" s="7" t="s">
        <v>53</v>
      </c>
      <c r="C76" s="7" t="s">
        <v>33</v>
      </c>
      <c r="D76" s="8">
        <v>1000</v>
      </c>
      <c r="E76" s="63">
        <v>0</v>
      </c>
      <c r="F76" s="18" t="s">
        <v>54</v>
      </c>
      <c r="G76" s="63">
        <v>0</v>
      </c>
      <c r="H76" s="66">
        <v>0</v>
      </c>
    </row>
    <row r="77" spans="1:8" ht="24.75" customHeight="1" thickBot="1" x14ac:dyDescent="0.2">
      <c r="A77" s="193" t="s">
        <v>23</v>
      </c>
      <c r="B77" s="194"/>
      <c r="C77" s="194"/>
      <c r="D77" s="194"/>
      <c r="E77" s="194"/>
      <c r="F77" s="194"/>
      <c r="G77" s="195">
        <f>SUM(E72:E76,G72:G76,H72:H76)</f>
        <v>0</v>
      </c>
      <c r="H77" s="196"/>
    </row>
    <row r="78" spans="1:8" x14ac:dyDescent="0.15">
      <c r="A78" s="38"/>
      <c r="B78" s="36"/>
      <c r="C78" s="36"/>
      <c r="D78" s="46"/>
      <c r="E78" s="36"/>
      <c r="F78" s="40"/>
      <c r="G78" s="36"/>
      <c r="H78" s="37"/>
    </row>
    <row r="79" spans="1:8" ht="29" thickBot="1" x14ac:dyDescent="0.2">
      <c r="A79" s="41" t="s">
        <v>58</v>
      </c>
      <c r="B79" s="42" t="s">
        <v>7</v>
      </c>
      <c r="C79" s="42" t="s">
        <v>24</v>
      </c>
      <c r="D79" s="42" t="s">
        <v>9</v>
      </c>
      <c r="E79" s="43" t="s">
        <v>10</v>
      </c>
      <c r="F79" s="44"/>
      <c r="G79" s="43" t="s">
        <v>10</v>
      </c>
      <c r="H79" s="45" t="s">
        <v>11</v>
      </c>
    </row>
    <row r="80" spans="1:8" x14ac:dyDescent="0.15">
      <c r="A80" s="11" t="s">
        <v>59</v>
      </c>
      <c r="B80" s="4" t="s">
        <v>60</v>
      </c>
      <c r="C80" s="4" t="s">
        <v>61</v>
      </c>
      <c r="D80" s="5">
        <v>1000</v>
      </c>
      <c r="E80" s="67">
        <v>0</v>
      </c>
      <c r="F80" s="17" t="s">
        <v>54</v>
      </c>
      <c r="G80" s="67">
        <v>0</v>
      </c>
      <c r="H80" s="68">
        <v>0</v>
      </c>
    </row>
    <row r="81" spans="1:8" x14ac:dyDescent="0.15">
      <c r="A81" s="6"/>
      <c r="B81" s="7" t="s">
        <v>60</v>
      </c>
      <c r="C81" s="7" t="s">
        <v>62</v>
      </c>
      <c r="D81" s="8">
        <v>1000</v>
      </c>
      <c r="E81" s="63">
        <v>0</v>
      </c>
      <c r="F81" s="18" t="s">
        <v>54</v>
      </c>
      <c r="G81" s="63">
        <v>0</v>
      </c>
      <c r="H81" s="66">
        <v>0</v>
      </c>
    </row>
    <row r="82" spans="1:8" x14ac:dyDescent="0.15">
      <c r="A82" s="6" t="s">
        <v>45</v>
      </c>
      <c r="B82" s="7" t="s">
        <v>60</v>
      </c>
      <c r="C82" s="7" t="s">
        <v>63</v>
      </c>
      <c r="D82" s="8">
        <v>1000</v>
      </c>
      <c r="E82" s="63">
        <v>0</v>
      </c>
      <c r="F82" s="18" t="s">
        <v>54</v>
      </c>
      <c r="G82" s="63">
        <v>0</v>
      </c>
      <c r="H82" s="66">
        <v>0</v>
      </c>
    </row>
    <row r="83" spans="1:8" x14ac:dyDescent="0.15">
      <c r="A83" s="6" t="s">
        <v>64</v>
      </c>
      <c r="B83" s="7" t="s">
        <v>60</v>
      </c>
      <c r="C83" s="7" t="s">
        <v>65</v>
      </c>
      <c r="D83" s="8">
        <v>1000</v>
      </c>
      <c r="E83" s="63">
        <v>0</v>
      </c>
      <c r="F83" s="18" t="s">
        <v>54</v>
      </c>
      <c r="G83" s="63">
        <v>0</v>
      </c>
      <c r="H83" s="66">
        <v>0</v>
      </c>
    </row>
    <row r="84" spans="1:8" x14ac:dyDescent="0.15">
      <c r="A84" s="6" t="s">
        <v>66</v>
      </c>
      <c r="B84" s="7" t="s">
        <v>60</v>
      </c>
      <c r="C84" s="7" t="s">
        <v>67</v>
      </c>
      <c r="D84" s="8">
        <v>1000</v>
      </c>
      <c r="E84" s="63">
        <v>0</v>
      </c>
      <c r="F84" s="18" t="s">
        <v>54</v>
      </c>
      <c r="G84" s="63">
        <v>0</v>
      </c>
      <c r="H84" s="66">
        <v>0</v>
      </c>
    </row>
    <row r="85" spans="1:8" ht="25.5" customHeight="1" thickBot="1" x14ac:dyDescent="0.2">
      <c r="A85" s="193" t="s">
        <v>23</v>
      </c>
      <c r="B85" s="194"/>
      <c r="C85" s="194"/>
      <c r="D85" s="194"/>
      <c r="E85" s="194"/>
      <c r="F85" s="194"/>
      <c r="G85" s="195">
        <f>SUM(E80:E84,G80:G84,H80:H84)</f>
        <v>0</v>
      </c>
      <c r="H85" s="196"/>
    </row>
    <row r="86" spans="1:8" x14ac:dyDescent="0.15">
      <c r="A86" s="38"/>
      <c r="B86" s="36"/>
      <c r="C86" s="36"/>
      <c r="D86" s="46"/>
      <c r="E86" s="36"/>
      <c r="F86" s="40"/>
      <c r="G86" s="36"/>
      <c r="H86" s="37"/>
    </row>
    <row r="87" spans="1:8" ht="29" thickBot="1" x14ac:dyDescent="0.2">
      <c r="A87" s="41" t="s">
        <v>68</v>
      </c>
      <c r="B87" s="42" t="s">
        <v>7</v>
      </c>
      <c r="C87" s="42" t="s">
        <v>8</v>
      </c>
      <c r="D87" s="42" t="s">
        <v>9</v>
      </c>
      <c r="E87" s="43" t="s">
        <v>10</v>
      </c>
      <c r="F87" s="44"/>
      <c r="G87" s="43" t="s">
        <v>10</v>
      </c>
      <c r="H87" s="45" t="s">
        <v>11</v>
      </c>
    </row>
    <row r="88" spans="1:8" x14ac:dyDescent="0.15">
      <c r="A88" s="11" t="s">
        <v>69</v>
      </c>
      <c r="B88" s="7" t="s">
        <v>70</v>
      </c>
      <c r="C88" s="4" t="s">
        <v>71</v>
      </c>
      <c r="D88" s="5">
        <v>100</v>
      </c>
      <c r="E88" s="67">
        <v>0</v>
      </c>
      <c r="F88" s="17" t="s">
        <v>72</v>
      </c>
      <c r="G88" s="67">
        <v>0</v>
      </c>
      <c r="H88" s="68">
        <v>0</v>
      </c>
    </row>
    <row r="89" spans="1:8" x14ac:dyDescent="0.15">
      <c r="A89" s="6"/>
      <c r="B89" s="7" t="s">
        <v>70</v>
      </c>
      <c r="C89" s="7" t="s">
        <v>73</v>
      </c>
      <c r="D89" s="8">
        <v>100</v>
      </c>
      <c r="E89" s="63">
        <v>0</v>
      </c>
      <c r="F89" s="18" t="s">
        <v>72</v>
      </c>
      <c r="G89" s="63">
        <v>0</v>
      </c>
      <c r="H89" s="66">
        <v>0</v>
      </c>
    </row>
    <row r="90" spans="1:8" x14ac:dyDescent="0.15">
      <c r="A90" s="6"/>
      <c r="B90" s="7" t="s">
        <v>70</v>
      </c>
      <c r="C90" s="7" t="s">
        <v>74</v>
      </c>
      <c r="D90" s="8">
        <v>100</v>
      </c>
      <c r="E90" s="63">
        <v>0</v>
      </c>
      <c r="F90" s="18" t="s">
        <v>72</v>
      </c>
      <c r="G90" s="63">
        <v>0</v>
      </c>
      <c r="H90" s="66">
        <v>0</v>
      </c>
    </row>
    <row r="91" spans="1:8" x14ac:dyDescent="0.15">
      <c r="A91" s="6"/>
      <c r="B91" s="7" t="s">
        <v>70</v>
      </c>
      <c r="C91" s="7" t="s">
        <v>75</v>
      </c>
      <c r="D91" s="8">
        <v>100</v>
      </c>
      <c r="E91" s="63">
        <v>0</v>
      </c>
      <c r="F91" s="18" t="s">
        <v>72</v>
      </c>
      <c r="G91" s="63">
        <v>0</v>
      </c>
      <c r="H91" s="66">
        <v>0</v>
      </c>
    </row>
    <row r="92" spans="1:8" x14ac:dyDescent="0.15">
      <c r="A92" s="6"/>
      <c r="B92" s="7" t="s">
        <v>70</v>
      </c>
      <c r="C92" s="7" t="s">
        <v>76</v>
      </c>
      <c r="D92" s="8">
        <v>100</v>
      </c>
      <c r="E92" s="63">
        <v>0</v>
      </c>
      <c r="F92" s="18" t="s">
        <v>72</v>
      </c>
      <c r="G92" s="63">
        <v>0</v>
      </c>
      <c r="H92" s="66">
        <v>0</v>
      </c>
    </row>
    <row r="93" spans="1:8" x14ac:dyDescent="0.15">
      <c r="A93" s="24" t="s">
        <v>77</v>
      </c>
      <c r="B93" s="7" t="s">
        <v>70</v>
      </c>
      <c r="C93" s="7" t="s">
        <v>78</v>
      </c>
      <c r="D93" s="8">
        <v>100</v>
      </c>
      <c r="E93" s="63">
        <v>0</v>
      </c>
      <c r="F93" s="18" t="s">
        <v>72</v>
      </c>
      <c r="G93" s="63">
        <v>0</v>
      </c>
      <c r="H93" s="66">
        <v>0</v>
      </c>
    </row>
    <row r="94" spans="1:8" x14ac:dyDescent="0.15">
      <c r="A94" s="15" t="s">
        <v>79</v>
      </c>
      <c r="B94" s="7" t="s">
        <v>70</v>
      </c>
      <c r="C94" s="7" t="s">
        <v>80</v>
      </c>
      <c r="D94" s="8">
        <v>100</v>
      </c>
      <c r="E94" s="63">
        <v>0</v>
      </c>
      <c r="F94" s="18" t="s">
        <v>72</v>
      </c>
      <c r="G94" s="63">
        <v>0</v>
      </c>
      <c r="H94" s="71">
        <v>0</v>
      </c>
    </row>
    <row r="95" spans="1:8" ht="25.5" customHeight="1" thickBot="1" x14ac:dyDescent="0.2">
      <c r="A95" s="193" t="s">
        <v>23</v>
      </c>
      <c r="B95" s="194"/>
      <c r="C95" s="194"/>
      <c r="D95" s="194"/>
      <c r="E95" s="194"/>
      <c r="F95" s="194"/>
      <c r="G95" s="195">
        <f>SUM(E88:E94,G88:G94,H88:H94)</f>
        <v>0</v>
      </c>
      <c r="H95" s="196"/>
    </row>
    <row r="96" spans="1:8" x14ac:dyDescent="0.15">
      <c r="A96" s="38"/>
      <c r="B96" s="36"/>
      <c r="C96" s="36"/>
      <c r="D96" s="46"/>
      <c r="E96" s="36"/>
      <c r="F96" s="40"/>
      <c r="G96" s="36"/>
      <c r="H96" s="37"/>
    </row>
    <row r="97" spans="1:8" ht="29" thickBot="1" x14ac:dyDescent="0.2">
      <c r="A97" s="41" t="s">
        <v>81</v>
      </c>
      <c r="B97" s="42" t="s">
        <v>7</v>
      </c>
      <c r="C97" s="42" t="s">
        <v>24</v>
      </c>
      <c r="D97" s="42" t="s">
        <v>9</v>
      </c>
      <c r="E97" s="43" t="s">
        <v>10</v>
      </c>
      <c r="F97" s="44"/>
      <c r="G97" s="43" t="s">
        <v>10</v>
      </c>
      <c r="H97" s="45" t="s">
        <v>11</v>
      </c>
    </row>
    <row r="98" spans="1:8" ht="14" thickBot="1" x14ac:dyDescent="0.2">
      <c r="A98" s="11" t="s">
        <v>82</v>
      </c>
      <c r="B98" s="4" t="s">
        <v>83</v>
      </c>
      <c r="C98" s="4" t="s">
        <v>61</v>
      </c>
      <c r="D98" s="5">
        <v>100</v>
      </c>
      <c r="E98" s="67">
        <v>0</v>
      </c>
      <c r="F98" s="17" t="s">
        <v>72</v>
      </c>
      <c r="G98" s="67">
        <v>0</v>
      </c>
      <c r="H98" s="68">
        <v>0</v>
      </c>
    </row>
    <row r="99" spans="1:8" x14ac:dyDescent="0.15">
      <c r="A99" s="73"/>
      <c r="B99" s="4" t="s">
        <v>83</v>
      </c>
      <c r="C99" s="21" t="s">
        <v>84</v>
      </c>
      <c r="D99" s="22">
        <v>100</v>
      </c>
      <c r="E99" s="65">
        <v>0</v>
      </c>
      <c r="F99" s="23" t="s">
        <v>72</v>
      </c>
      <c r="G99" s="65">
        <v>0</v>
      </c>
      <c r="H99" s="72">
        <v>0</v>
      </c>
    </row>
    <row r="100" spans="1:8" x14ac:dyDescent="0.15">
      <c r="A100" s="6"/>
      <c r="B100" s="7" t="s">
        <v>83</v>
      </c>
      <c r="C100" s="7" t="s">
        <v>63</v>
      </c>
      <c r="D100" s="8">
        <v>100</v>
      </c>
      <c r="E100" s="63">
        <v>0</v>
      </c>
      <c r="F100" s="18" t="s">
        <v>72</v>
      </c>
      <c r="G100" s="63">
        <v>0</v>
      </c>
      <c r="H100" s="66">
        <v>0</v>
      </c>
    </row>
    <row r="101" spans="1:8" x14ac:dyDescent="0.15">
      <c r="A101" s="6"/>
      <c r="B101" s="7" t="s">
        <v>83</v>
      </c>
      <c r="C101" s="7" t="s">
        <v>67</v>
      </c>
      <c r="D101" s="8">
        <v>100</v>
      </c>
      <c r="E101" s="63">
        <v>0</v>
      </c>
      <c r="F101" s="18" t="s">
        <v>72</v>
      </c>
      <c r="G101" s="63">
        <v>0</v>
      </c>
      <c r="H101" s="66">
        <v>0</v>
      </c>
    </row>
    <row r="102" spans="1:8" ht="25.5" customHeight="1" thickBot="1" x14ac:dyDescent="0.2">
      <c r="A102" s="193" t="s">
        <v>23</v>
      </c>
      <c r="B102" s="194"/>
      <c r="C102" s="194"/>
      <c r="D102" s="194"/>
      <c r="E102" s="194"/>
      <c r="F102" s="194"/>
      <c r="G102" s="195">
        <f>SUM(E98:E101,G98:H101)</f>
        <v>0</v>
      </c>
      <c r="H102" s="196"/>
    </row>
    <row r="103" spans="1:8" x14ac:dyDescent="0.15">
      <c r="A103" s="38"/>
      <c r="B103" s="36"/>
      <c r="C103" s="36"/>
      <c r="D103" s="40"/>
      <c r="E103" s="36"/>
      <c r="F103" s="40"/>
      <c r="G103" s="36"/>
      <c r="H103" s="37"/>
    </row>
    <row r="104" spans="1:8" ht="28" x14ac:dyDescent="0.15">
      <c r="A104" s="41" t="s">
        <v>85</v>
      </c>
      <c r="B104" s="42" t="s">
        <v>7</v>
      </c>
      <c r="C104" s="42" t="s">
        <v>24</v>
      </c>
      <c r="D104" s="42" t="s">
        <v>9</v>
      </c>
      <c r="E104" s="43" t="s">
        <v>10</v>
      </c>
      <c r="F104" s="44"/>
      <c r="G104" s="43" t="s">
        <v>10</v>
      </c>
      <c r="H104" s="45" t="s">
        <v>11</v>
      </c>
    </row>
    <row r="105" spans="1:8" x14ac:dyDescent="0.15">
      <c r="A105" s="47" t="s">
        <v>86</v>
      </c>
      <c r="B105" s="7" t="s">
        <v>87</v>
      </c>
      <c r="C105" s="7" t="s">
        <v>88</v>
      </c>
      <c r="D105" s="8">
        <v>1000</v>
      </c>
      <c r="E105" s="63">
        <v>0</v>
      </c>
      <c r="F105" s="18" t="s">
        <v>72</v>
      </c>
      <c r="G105" s="63">
        <v>0</v>
      </c>
      <c r="H105" s="66">
        <v>0</v>
      </c>
    </row>
    <row r="106" spans="1:8" x14ac:dyDescent="0.15">
      <c r="A106" s="47" t="s">
        <v>89</v>
      </c>
      <c r="B106" s="7" t="s">
        <v>87</v>
      </c>
      <c r="C106" s="7" t="s">
        <v>88</v>
      </c>
      <c r="D106" s="8">
        <v>1000</v>
      </c>
      <c r="E106" s="63">
        <v>0</v>
      </c>
      <c r="F106" s="18" t="s">
        <v>72</v>
      </c>
      <c r="G106" s="63">
        <v>0</v>
      </c>
      <c r="H106" s="66">
        <v>0</v>
      </c>
    </row>
    <row r="107" spans="1:8" x14ac:dyDescent="0.15">
      <c r="A107" s="48" t="s">
        <v>86</v>
      </c>
      <c r="B107" s="7" t="s">
        <v>87</v>
      </c>
      <c r="C107" s="25" t="s">
        <v>67</v>
      </c>
      <c r="D107" s="8">
        <v>1000</v>
      </c>
      <c r="E107" s="63">
        <v>0</v>
      </c>
      <c r="F107" s="18" t="s">
        <v>72</v>
      </c>
      <c r="G107" s="63">
        <v>0</v>
      </c>
      <c r="H107" s="66">
        <v>0</v>
      </c>
    </row>
    <row r="108" spans="1:8" ht="25" customHeight="1" thickBot="1" x14ac:dyDescent="0.2">
      <c r="A108" s="193" t="s">
        <v>23</v>
      </c>
      <c r="B108" s="194"/>
      <c r="C108" s="194"/>
      <c r="D108" s="194"/>
      <c r="E108" s="194"/>
      <c r="F108" s="194"/>
      <c r="G108" s="195">
        <f>SUM(E105:E107,G105:G107,H105:H107)</f>
        <v>0</v>
      </c>
      <c r="H108" s="196"/>
    </row>
    <row r="109" spans="1:8" x14ac:dyDescent="0.15">
      <c r="A109" s="38"/>
      <c r="B109" s="36"/>
      <c r="C109" s="36"/>
      <c r="D109" s="40"/>
      <c r="E109" s="36"/>
      <c r="F109" s="40"/>
      <c r="G109" s="36"/>
      <c r="H109" s="37"/>
    </row>
    <row r="110" spans="1:8" ht="29" thickBot="1" x14ac:dyDescent="0.2">
      <c r="A110" s="41" t="s">
        <v>90</v>
      </c>
      <c r="B110" s="42" t="s">
        <v>7</v>
      </c>
      <c r="C110" s="42" t="s">
        <v>24</v>
      </c>
      <c r="D110" s="42" t="s">
        <v>9</v>
      </c>
      <c r="E110" s="43" t="s">
        <v>10</v>
      </c>
      <c r="F110" s="44"/>
      <c r="G110" s="43" t="s">
        <v>10</v>
      </c>
      <c r="H110" s="45" t="s">
        <v>11</v>
      </c>
    </row>
    <row r="111" spans="1:8" x14ac:dyDescent="0.15">
      <c r="A111" s="11" t="s">
        <v>91</v>
      </c>
      <c r="B111" s="4" t="s">
        <v>92</v>
      </c>
      <c r="C111" s="4" t="s">
        <v>93</v>
      </c>
      <c r="D111" s="5">
        <v>100</v>
      </c>
      <c r="E111" s="67">
        <v>0</v>
      </c>
      <c r="F111" s="17" t="s">
        <v>72</v>
      </c>
      <c r="G111" s="67">
        <v>0</v>
      </c>
      <c r="H111" s="68">
        <v>0</v>
      </c>
    </row>
    <row r="112" spans="1:8" x14ac:dyDescent="0.15">
      <c r="A112" s="6"/>
      <c r="B112" s="7" t="s">
        <v>92</v>
      </c>
      <c r="C112" s="7" t="s">
        <v>94</v>
      </c>
      <c r="D112" s="8">
        <v>100</v>
      </c>
      <c r="E112" s="63">
        <v>0</v>
      </c>
      <c r="F112" s="18" t="s">
        <v>72</v>
      </c>
      <c r="G112" s="63">
        <v>0</v>
      </c>
      <c r="H112" s="66">
        <v>0</v>
      </c>
    </row>
    <row r="113" spans="1:8" x14ac:dyDescent="0.15">
      <c r="A113" s="6"/>
      <c r="B113" s="7" t="s">
        <v>92</v>
      </c>
      <c r="C113" s="7" t="s">
        <v>95</v>
      </c>
      <c r="D113" s="8">
        <v>100</v>
      </c>
      <c r="E113" s="63">
        <v>0</v>
      </c>
      <c r="F113" s="18" t="s">
        <v>72</v>
      </c>
      <c r="G113" s="63">
        <v>0</v>
      </c>
      <c r="H113" s="66">
        <v>0</v>
      </c>
    </row>
    <row r="114" spans="1:8" x14ac:dyDescent="0.15">
      <c r="A114" s="6" t="s">
        <v>96</v>
      </c>
      <c r="B114" s="7" t="s">
        <v>92</v>
      </c>
      <c r="C114" s="7" t="s">
        <v>97</v>
      </c>
      <c r="D114" s="8">
        <v>100</v>
      </c>
      <c r="E114" s="63">
        <v>0</v>
      </c>
      <c r="F114" s="18" t="s">
        <v>72</v>
      </c>
      <c r="G114" s="63">
        <v>0</v>
      </c>
      <c r="H114" s="66">
        <v>0</v>
      </c>
    </row>
    <row r="115" spans="1:8" x14ac:dyDescent="0.15">
      <c r="A115" s="6" t="s">
        <v>79</v>
      </c>
      <c r="B115" s="7" t="s">
        <v>92</v>
      </c>
      <c r="C115" s="7" t="s">
        <v>98</v>
      </c>
      <c r="D115" s="8">
        <v>100</v>
      </c>
      <c r="E115" s="63">
        <v>0</v>
      </c>
      <c r="F115" s="18" t="s">
        <v>72</v>
      </c>
      <c r="G115" s="63">
        <v>0</v>
      </c>
      <c r="H115" s="66">
        <v>0</v>
      </c>
    </row>
    <row r="116" spans="1:8" ht="25" customHeight="1" thickBot="1" x14ac:dyDescent="0.2">
      <c r="A116" s="193" t="s">
        <v>23</v>
      </c>
      <c r="B116" s="194"/>
      <c r="C116" s="194"/>
      <c r="D116" s="194"/>
      <c r="E116" s="194"/>
      <c r="F116" s="194"/>
      <c r="G116" s="195">
        <f>SUM(E111:E115,G111:G115,H111:H115)</f>
        <v>0</v>
      </c>
      <c r="H116" s="196"/>
    </row>
    <row r="117" spans="1:8" x14ac:dyDescent="0.15">
      <c r="A117" s="38"/>
      <c r="B117" s="36"/>
      <c r="C117" s="36"/>
      <c r="D117" s="40"/>
      <c r="E117" s="36"/>
      <c r="F117" s="40"/>
      <c r="G117" s="36"/>
      <c r="H117" s="37"/>
    </row>
    <row r="118" spans="1:8" ht="29" thickBot="1" x14ac:dyDescent="0.2">
      <c r="A118" s="41" t="s">
        <v>99</v>
      </c>
      <c r="B118" s="42" t="s">
        <v>7</v>
      </c>
      <c r="C118" s="42" t="s">
        <v>24</v>
      </c>
      <c r="D118" s="42" t="s">
        <v>9</v>
      </c>
      <c r="E118" s="43" t="s">
        <v>10</v>
      </c>
      <c r="F118" s="44"/>
      <c r="G118" s="43" t="s">
        <v>10</v>
      </c>
      <c r="H118" s="45" t="s">
        <v>11</v>
      </c>
    </row>
    <row r="119" spans="1:8" x14ac:dyDescent="0.15">
      <c r="A119" s="11" t="s">
        <v>100</v>
      </c>
      <c r="B119" s="26" t="s">
        <v>92</v>
      </c>
      <c r="C119" s="4" t="s">
        <v>93</v>
      </c>
      <c r="D119" s="5">
        <v>100</v>
      </c>
      <c r="E119" s="67">
        <v>0</v>
      </c>
      <c r="F119" s="17" t="s">
        <v>72</v>
      </c>
      <c r="G119" s="67">
        <v>0</v>
      </c>
      <c r="H119" s="68">
        <v>0</v>
      </c>
    </row>
    <row r="120" spans="1:8" x14ac:dyDescent="0.15">
      <c r="A120" s="6"/>
      <c r="B120" s="7" t="s">
        <v>92</v>
      </c>
      <c r="C120" s="7" t="s">
        <v>94</v>
      </c>
      <c r="D120" s="8">
        <v>100</v>
      </c>
      <c r="E120" s="63">
        <v>0</v>
      </c>
      <c r="F120" s="18" t="s">
        <v>72</v>
      </c>
      <c r="G120" s="63">
        <v>0</v>
      </c>
      <c r="H120" s="66">
        <v>0</v>
      </c>
    </row>
    <row r="121" spans="1:8" x14ac:dyDescent="0.15">
      <c r="A121" s="6"/>
      <c r="B121" s="7" t="s">
        <v>92</v>
      </c>
      <c r="C121" s="7" t="s">
        <v>95</v>
      </c>
      <c r="D121" s="8">
        <v>100</v>
      </c>
      <c r="E121" s="63">
        <v>0</v>
      </c>
      <c r="F121" s="18" t="s">
        <v>72</v>
      </c>
      <c r="G121" s="63">
        <v>0</v>
      </c>
      <c r="H121" s="66">
        <v>0</v>
      </c>
    </row>
    <row r="122" spans="1:8" x14ac:dyDescent="0.15">
      <c r="A122" s="6" t="s">
        <v>101</v>
      </c>
      <c r="B122" s="7" t="s">
        <v>92</v>
      </c>
      <c r="C122" s="7" t="s">
        <v>97</v>
      </c>
      <c r="D122" s="8">
        <v>100</v>
      </c>
      <c r="E122" s="63">
        <v>0</v>
      </c>
      <c r="F122" s="18" t="s">
        <v>72</v>
      </c>
      <c r="G122" s="63">
        <v>0</v>
      </c>
      <c r="H122" s="66">
        <v>0</v>
      </c>
    </row>
    <row r="123" spans="1:8" x14ac:dyDescent="0.15">
      <c r="A123" s="6" t="s">
        <v>79</v>
      </c>
      <c r="B123" s="7" t="s">
        <v>92</v>
      </c>
      <c r="C123" s="7" t="s">
        <v>98</v>
      </c>
      <c r="D123" s="8">
        <v>100</v>
      </c>
      <c r="E123" s="63">
        <v>0</v>
      </c>
      <c r="F123" s="18" t="s">
        <v>72</v>
      </c>
      <c r="G123" s="63">
        <v>0</v>
      </c>
      <c r="H123" s="66">
        <v>0</v>
      </c>
    </row>
    <row r="124" spans="1:8" ht="25" customHeight="1" thickBot="1" x14ac:dyDescent="0.2">
      <c r="A124" s="193" t="s">
        <v>23</v>
      </c>
      <c r="B124" s="194"/>
      <c r="C124" s="194"/>
      <c r="D124" s="194"/>
      <c r="E124" s="194"/>
      <c r="F124" s="194"/>
      <c r="G124" s="195">
        <f>SUM(E119:E123,G119:G123,H119:H123)</f>
        <v>0</v>
      </c>
      <c r="H124" s="196"/>
    </row>
    <row r="125" spans="1:8" x14ac:dyDescent="0.15">
      <c r="A125" s="38"/>
      <c r="B125" s="36"/>
      <c r="C125" s="36"/>
      <c r="D125" s="40"/>
      <c r="E125" s="36"/>
      <c r="F125" s="40"/>
      <c r="G125" s="36"/>
      <c r="H125" s="37"/>
    </row>
    <row r="126" spans="1:8" ht="29" thickBot="1" x14ac:dyDescent="0.2">
      <c r="A126" s="41" t="s">
        <v>102</v>
      </c>
      <c r="B126" s="42" t="s">
        <v>7</v>
      </c>
      <c r="C126" s="42" t="s">
        <v>24</v>
      </c>
      <c r="D126" s="42" t="s">
        <v>9</v>
      </c>
      <c r="E126" s="43" t="s">
        <v>10</v>
      </c>
      <c r="F126" s="44"/>
      <c r="G126" s="43" t="s">
        <v>10</v>
      </c>
      <c r="H126" s="45" t="s">
        <v>11</v>
      </c>
    </row>
    <row r="127" spans="1:8" x14ac:dyDescent="0.15">
      <c r="A127" s="11" t="s">
        <v>103</v>
      </c>
      <c r="B127" s="26" t="s">
        <v>104</v>
      </c>
      <c r="C127" s="4" t="s">
        <v>93</v>
      </c>
      <c r="D127" s="5">
        <v>100</v>
      </c>
      <c r="E127" s="67">
        <v>0</v>
      </c>
      <c r="F127" s="17" t="s">
        <v>72</v>
      </c>
      <c r="G127" s="67">
        <v>0</v>
      </c>
      <c r="H127" s="68">
        <v>0</v>
      </c>
    </row>
    <row r="128" spans="1:8" x14ac:dyDescent="0.15">
      <c r="A128" s="6"/>
      <c r="B128" s="7" t="s">
        <v>104</v>
      </c>
      <c r="C128" s="7" t="s">
        <v>105</v>
      </c>
      <c r="D128" s="8">
        <v>100</v>
      </c>
      <c r="E128" s="63">
        <v>0</v>
      </c>
      <c r="F128" s="18" t="s">
        <v>72</v>
      </c>
      <c r="G128" s="63">
        <v>0</v>
      </c>
      <c r="H128" s="66">
        <v>0</v>
      </c>
    </row>
    <row r="129" spans="1:8" x14ac:dyDescent="0.15">
      <c r="A129" s="6"/>
      <c r="B129" s="7" t="s">
        <v>104</v>
      </c>
      <c r="C129" s="7" t="s">
        <v>95</v>
      </c>
      <c r="D129" s="8">
        <v>100</v>
      </c>
      <c r="E129" s="63">
        <v>0</v>
      </c>
      <c r="F129" s="18" t="s">
        <v>72</v>
      </c>
      <c r="G129" s="63">
        <v>0</v>
      </c>
      <c r="H129" s="66">
        <v>0</v>
      </c>
    </row>
    <row r="130" spans="1:8" x14ac:dyDescent="0.15">
      <c r="A130" s="6" t="s">
        <v>96</v>
      </c>
      <c r="B130" s="7" t="s">
        <v>104</v>
      </c>
      <c r="C130" s="7" t="s">
        <v>97</v>
      </c>
      <c r="D130" s="8">
        <v>100</v>
      </c>
      <c r="E130" s="63">
        <v>0</v>
      </c>
      <c r="F130" s="18" t="s">
        <v>72</v>
      </c>
      <c r="G130" s="63">
        <v>0</v>
      </c>
      <c r="H130" s="66">
        <v>0</v>
      </c>
    </row>
    <row r="131" spans="1:8" x14ac:dyDescent="0.15">
      <c r="A131" s="6" t="s">
        <v>106</v>
      </c>
      <c r="B131" s="7" t="s">
        <v>104</v>
      </c>
      <c r="C131" s="7" t="s">
        <v>98</v>
      </c>
      <c r="D131" s="8">
        <v>100</v>
      </c>
      <c r="E131" s="63">
        <v>0</v>
      </c>
      <c r="F131" s="18" t="s">
        <v>72</v>
      </c>
      <c r="G131" s="63">
        <v>0</v>
      </c>
      <c r="H131" s="66">
        <v>0</v>
      </c>
    </row>
    <row r="132" spans="1:8" ht="25" customHeight="1" thickBot="1" x14ac:dyDescent="0.2">
      <c r="A132" s="193" t="s">
        <v>23</v>
      </c>
      <c r="B132" s="194"/>
      <c r="C132" s="194"/>
      <c r="D132" s="194"/>
      <c r="E132" s="194"/>
      <c r="F132" s="194"/>
      <c r="G132" s="195">
        <f>SUM(E127:E131,G127:G131,H127:H131)</f>
        <v>0</v>
      </c>
      <c r="H132" s="196"/>
    </row>
    <row r="133" spans="1:8" x14ac:dyDescent="0.15">
      <c r="A133" s="38"/>
      <c r="B133" s="36"/>
      <c r="C133" s="36"/>
      <c r="D133" s="40"/>
      <c r="E133" s="36"/>
      <c r="F133" s="40"/>
      <c r="G133" s="36"/>
      <c r="H133" s="37"/>
    </row>
    <row r="134" spans="1:8" ht="43" thickBot="1" x14ac:dyDescent="0.2">
      <c r="A134" s="41" t="s">
        <v>107</v>
      </c>
      <c r="B134" s="42" t="s">
        <v>7</v>
      </c>
      <c r="C134" s="42" t="s">
        <v>24</v>
      </c>
      <c r="D134" s="42" t="s">
        <v>9</v>
      </c>
      <c r="E134" s="43" t="s">
        <v>10</v>
      </c>
      <c r="F134" s="44"/>
      <c r="G134" s="43" t="s">
        <v>10</v>
      </c>
      <c r="H134" s="45" t="s">
        <v>108</v>
      </c>
    </row>
    <row r="135" spans="1:8" ht="14" thickBot="1" x14ac:dyDescent="0.2">
      <c r="A135" s="11" t="s">
        <v>109</v>
      </c>
      <c r="B135" s="4" t="s">
        <v>110</v>
      </c>
      <c r="C135" s="4" t="s">
        <v>111</v>
      </c>
      <c r="D135" s="5">
        <v>1000</v>
      </c>
      <c r="E135" s="67">
        <v>0</v>
      </c>
      <c r="F135" s="17" t="s">
        <v>72</v>
      </c>
      <c r="G135" s="67">
        <v>0</v>
      </c>
      <c r="H135" s="68">
        <v>0</v>
      </c>
    </row>
    <row r="136" spans="1:8" ht="14" thickBot="1" x14ac:dyDescent="0.2">
      <c r="A136" s="16" t="s">
        <v>112</v>
      </c>
      <c r="B136" s="4" t="s">
        <v>113</v>
      </c>
      <c r="C136" s="4" t="s">
        <v>111</v>
      </c>
      <c r="D136" s="8">
        <v>1000</v>
      </c>
      <c r="E136" s="63">
        <v>0</v>
      </c>
      <c r="F136" s="18" t="s">
        <v>72</v>
      </c>
      <c r="G136" s="63">
        <v>0</v>
      </c>
      <c r="H136" s="66">
        <v>0</v>
      </c>
    </row>
    <row r="137" spans="1:8" ht="56" x14ac:dyDescent="0.15">
      <c r="A137" s="74" t="s">
        <v>114</v>
      </c>
      <c r="B137" s="4" t="s">
        <v>115</v>
      </c>
      <c r="C137" s="4" t="s">
        <v>111</v>
      </c>
      <c r="D137" s="8">
        <v>1000</v>
      </c>
      <c r="E137" s="63">
        <v>0</v>
      </c>
      <c r="F137" s="18" t="s">
        <v>72</v>
      </c>
      <c r="G137" s="63">
        <v>0</v>
      </c>
      <c r="H137" s="66">
        <v>0</v>
      </c>
    </row>
    <row r="138" spans="1:8" ht="25" customHeight="1" thickBot="1" x14ac:dyDescent="0.2">
      <c r="A138" s="193" t="s">
        <v>23</v>
      </c>
      <c r="B138" s="194"/>
      <c r="C138" s="194"/>
      <c r="D138" s="194"/>
      <c r="E138" s="194"/>
      <c r="F138" s="194"/>
      <c r="G138" s="195">
        <f>SUM(E135:E137,G135:H137)</f>
        <v>0</v>
      </c>
      <c r="H138" s="196"/>
    </row>
    <row r="139" spans="1:8" x14ac:dyDescent="0.15">
      <c r="A139" s="38"/>
      <c r="B139" s="36"/>
      <c r="C139" s="36"/>
      <c r="D139" s="40"/>
      <c r="E139" s="36"/>
      <c r="F139" s="40"/>
      <c r="G139" s="36"/>
      <c r="H139" s="37"/>
    </row>
    <row r="140" spans="1:8" ht="43" thickBot="1" x14ac:dyDescent="0.2">
      <c r="A140" s="41" t="s">
        <v>116</v>
      </c>
      <c r="B140" s="42" t="s">
        <v>7</v>
      </c>
      <c r="C140" s="42" t="s">
        <v>24</v>
      </c>
      <c r="D140" s="42" t="s">
        <v>9</v>
      </c>
      <c r="E140" s="43" t="s">
        <v>10</v>
      </c>
      <c r="F140" s="44"/>
      <c r="G140" s="43" t="s">
        <v>10</v>
      </c>
      <c r="H140" s="45" t="s">
        <v>108</v>
      </c>
    </row>
    <row r="141" spans="1:8" ht="14" thickBot="1" x14ac:dyDescent="0.2">
      <c r="A141" s="11" t="s">
        <v>117</v>
      </c>
      <c r="B141" s="4" t="s">
        <v>118</v>
      </c>
      <c r="C141" s="4" t="s">
        <v>111</v>
      </c>
      <c r="D141" s="5">
        <v>1000</v>
      </c>
      <c r="E141" s="67">
        <v>0</v>
      </c>
      <c r="F141" s="17" t="s">
        <v>72</v>
      </c>
      <c r="G141" s="67">
        <v>0</v>
      </c>
      <c r="H141" s="66">
        <v>0</v>
      </c>
    </row>
    <row r="142" spans="1:8" x14ac:dyDescent="0.15">
      <c r="A142" s="187" t="s">
        <v>112</v>
      </c>
      <c r="B142" s="186" t="s">
        <v>119</v>
      </c>
      <c r="C142" s="4" t="s">
        <v>111</v>
      </c>
      <c r="D142" s="8">
        <v>1000</v>
      </c>
      <c r="E142" s="67">
        <v>0</v>
      </c>
      <c r="F142" s="18" t="s">
        <v>72</v>
      </c>
      <c r="G142" s="63">
        <v>0</v>
      </c>
      <c r="H142" s="66">
        <v>0</v>
      </c>
    </row>
    <row r="143" spans="1:8" ht="70" x14ac:dyDescent="0.15">
      <c r="A143" s="188" t="s">
        <v>120</v>
      </c>
      <c r="D143" s="2"/>
      <c r="F143" s="2"/>
      <c r="H143" s="49"/>
    </row>
    <row r="144" spans="1:8" ht="25" customHeight="1" thickBot="1" x14ac:dyDescent="0.2">
      <c r="A144" s="193" t="s">
        <v>23</v>
      </c>
      <c r="B144" s="194"/>
      <c r="C144" s="194"/>
      <c r="D144" s="194"/>
      <c r="E144" s="194"/>
      <c r="F144" s="194"/>
      <c r="G144" s="195">
        <f>SUM(E141:E142,G141:H142)</f>
        <v>0</v>
      </c>
      <c r="H144" s="196"/>
    </row>
    <row r="145" spans="1:15" ht="14" thickBot="1" x14ac:dyDescent="0.2"/>
    <row r="146" spans="1:15" s="79" customFormat="1" ht="20" customHeight="1" x14ac:dyDescent="0.2">
      <c r="A146" s="75" t="s">
        <v>121</v>
      </c>
      <c r="B146" s="76"/>
      <c r="C146" s="77"/>
      <c r="D146" s="78"/>
      <c r="N146" s="10"/>
      <c r="O146" s="10"/>
    </row>
    <row r="147" spans="1:15" s="79" customFormat="1" ht="20" customHeight="1" x14ac:dyDescent="0.2">
      <c r="A147" s="80" t="s">
        <v>122</v>
      </c>
      <c r="B147" s="81">
        <v>10</v>
      </c>
      <c r="C147" s="82">
        <v>0</v>
      </c>
      <c r="D147" s="83"/>
      <c r="N147" s="10"/>
      <c r="O147" s="10"/>
    </row>
    <row r="148" spans="1:15" s="79" customFormat="1" ht="20" customHeight="1" thickBot="1" x14ac:dyDescent="0.25">
      <c r="A148" s="80" t="s">
        <v>123</v>
      </c>
      <c r="B148" s="81">
        <v>10</v>
      </c>
      <c r="C148" s="82">
        <v>0</v>
      </c>
      <c r="D148" s="83"/>
      <c r="N148" s="10"/>
      <c r="O148" s="10"/>
    </row>
    <row r="149" spans="1:15" s="79" customFormat="1" ht="20" customHeight="1" thickBot="1" x14ac:dyDescent="0.25">
      <c r="A149" s="84"/>
      <c r="B149" s="85"/>
      <c r="C149" s="191">
        <f>(C147*B147)+(C148*B148)</f>
        <v>0</v>
      </c>
      <c r="D149" s="86"/>
      <c r="F149" s="87"/>
      <c r="G149" s="87"/>
      <c r="H149" s="88"/>
      <c r="I149" s="88"/>
      <c r="J149" s="88"/>
      <c r="K149" s="88"/>
      <c r="L149" s="88"/>
      <c r="M149" s="88"/>
      <c r="N149" s="89"/>
      <c r="O149" s="89"/>
    </row>
    <row r="150" spans="1:15" s="79" customFormat="1" ht="20" customHeight="1" thickBot="1" x14ac:dyDescent="0.2">
      <c r="A150" s="90"/>
      <c r="B150" s="91"/>
      <c r="C150" s="92"/>
      <c r="D150" s="93"/>
      <c r="F150" s="94"/>
      <c r="G150" s="94"/>
      <c r="H150" s="89"/>
      <c r="I150" s="89"/>
      <c r="J150" s="89"/>
      <c r="K150" s="89"/>
      <c r="L150" s="89"/>
      <c r="M150" s="89"/>
      <c r="N150" s="95"/>
      <c r="O150" s="95"/>
    </row>
    <row r="151" spans="1:15" ht="14" thickBot="1" x14ac:dyDescent="0.2"/>
    <row r="152" spans="1:15" s="79" customFormat="1" ht="30" customHeight="1" x14ac:dyDescent="0.2">
      <c r="A152" s="103"/>
      <c r="B152" s="104"/>
      <c r="C152" s="105"/>
      <c r="D152" s="106"/>
      <c r="N152" s="10"/>
      <c r="O152" s="10"/>
    </row>
    <row r="153" spans="1:15" s="79" customFormat="1" ht="30" customHeight="1" x14ac:dyDescent="0.2">
      <c r="A153" s="101" t="s">
        <v>124</v>
      </c>
      <c r="B153" s="102"/>
      <c r="C153" s="199">
        <f>SUM(G13+G21+G29+G37+G45+G53+G61+G69+G77+G85+G95+G102+G108+G116+G124+G132+G138+G144+C149)</f>
        <v>0</v>
      </c>
      <c r="D153" s="200"/>
      <c r="N153" s="10"/>
      <c r="O153" s="10"/>
    </row>
    <row r="154" spans="1:15" s="79" customFormat="1" ht="30" customHeight="1" thickBot="1" x14ac:dyDescent="0.25">
      <c r="A154" s="97"/>
      <c r="B154" s="98"/>
      <c r="C154" s="99"/>
      <c r="D154" s="100"/>
      <c r="N154" s="10"/>
      <c r="O154" s="10"/>
    </row>
  </sheetData>
  <sheetProtection algorithmName="SHA-512" hashValue="CKkqFiYWCK8ytB+676XXuL0DAtA0hCpPqKSSLLjwqLMY/7mAk6A3wGJqDGsBX6+TF3N39spyK8BBL1a97pST1Q==" saltValue="6Oug60i3lqyZr4xdW2HmMw==" spinCount="100000" sheet="1" selectLockedCells="1"/>
  <mergeCells count="39">
    <mergeCell ref="C153:D153"/>
    <mergeCell ref="A77:F77"/>
    <mergeCell ref="A45:F45"/>
    <mergeCell ref="G69:H69"/>
    <mergeCell ref="G77:H77"/>
    <mergeCell ref="A85:F85"/>
    <mergeCell ref="G95:H95"/>
    <mergeCell ref="G85:H85"/>
    <mergeCell ref="G124:H124"/>
    <mergeCell ref="A102:F102"/>
    <mergeCell ref="A95:F95"/>
    <mergeCell ref="A144:F144"/>
    <mergeCell ref="G144:H144"/>
    <mergeCell ref="G102:H102"/>
    <mergeCell ref="A138:F138"/>
    <mergeCell ref="G138:H138"/>
    <mergeCell ref="G53:H53"/>
    <mergeCell ref="G61:H61"/>
    <mergeCell ref="A13:F13"/>
    <mergeCell ref="A21:F21"/>
    <mergeCell ref="A29:F29"/>
    <mergeCell ref="G21:H21"/>
    <mergeCell ref="G29:H29"/>
    <mergeCell ref="A1:H1"/>
    <mergeCell ref="A132:F132"/>
    <mergeCell ref="G132:H132"/>
    <mergeCell ref="G37:H37"/>
    <mergeCell ref="G45:H45"/>
    <mergeCell ref="A53:F53"/>
    <mergeCell ref="A61:F61"/>
    <mergeCell ref="A37:F37"/>
    <mergeCell ref="A108:F108"/>
    <mergeCell ref="G108:H108"/>
    <mergeCell ref="A116:F116"/>
    <mergeCell ref="G116:H116"/>
    <mergeCell ref="A124:F124"/>
    <mergeCell ref="A2:D2"/>
    <mergeCell ref="A69:F69"/>
    <mergeCell ref="G13:H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8A305-63E6-BC4D-9D88-88E582278F84}">
  <dimension ref="A1:O193"/>
  <sheetViews>
    <sheetView showGridLines="0" topLeftCell="A80" zoomScale="120" zoomScaleNormal="120" workbookViewId="0">
      <selection activeCell="D112" sqref="D112"/>
    </sheetView>
  </sheetViews>
  <sheetFormatPr baseColWidth="10" defaultColWidth="9.1640625" defaultRowHeight="15" x14ac:dyDescent="0.2"/>
  <cols>
    <col min="1" max="1" width="25.83203125" customWidth="1"/>
    <col min="2" max="2" width="12.83203125" style="109" customWidth="1"/>
    <col min="3" max="3" width="66.5" customWidth="1"/>
    <col min="4" max="4" width="29.6640625" customWidth="1"/>
    <col min="5" max="5" width="18.6640625" customWidth="1"/>
  </cols>
  <sheetData>
    <row r="1" spans="1:4" s="139" customFormat="1" ht="30.75" customHeight="1" x14ac:dyDescent="0.2">
      <c r="A1" s="192" t="s">
        <v>125</v>
      </c>
      <c r="B1" s="192"/>
      <c r="C1" s="192"/>
      <c r="D1" s="192"/>
    </row>
    <row r="2" spans="1:4" ht="32" customHeight="1" thickBot="1" x14ac:dyDescent="0.25">
      <c r="A2" s="137"/>
      <c r="B2" s="138"/>
      <c r="C2" s="190" t="s">
        <v>126</v>
      </c>
      <c r="D2" s="189"/>
    </row>
    <row r="3" spans="1:4" ht="30" customHeight="1" thickBot="1" x14ac:dyDescent="0.25">
      <c r="A3" s="230" t="s">
        <v>127</v>
      </c>
      <c r="B3" s="231"/>
      <c r="C3" s="136" t="s">
        <v>128</v>
      </c>
      <c r="D3" s="135"/>
    </row>
    <row r="4" spans="1:4" ht="16" thickBot="1" x14ac:dyDescent="0.25">
      <c r="A4" s="208" t="s">
        <v>129</v>
      </c>
      <c r="B4" s="209"/>
      <c r="C4" s="210" t="s">
        <v>130</v>
      </c>
      <c r="D4" s="235"/>
    </row>
    <row r="5" spans="1:4" x14ac:dyDescent="0.2">
      <c r="A5" s="212" t="s">
        <v>131</v>
      </c>
      <c r="B5" s="213"/>
      <c r="C5" s="216" t="s">
        <v>132</v>
      </c>
      <c r="D5" s="217"/>
    </row>
    <row r="6" spans="1:4" ht="16" thickBot="1" x14ac:dyDescent="0.25">
      <c r="A6" s="214"/>
      <c r="B6" s="215"/>
      <c r="C6" s="218" t="s">
        <v>133</v>
      </c>
      <c r="D6" s="219"/>
    </row>
    <row r="7" spans="1:4" ht="16" thickBot="1" x14ac:dyDescent="0.25">
      <c r="A7" s="232" t="s">
        <v>134</v>
      </c>
      <c r="B7" s="233"/>
      <c r="C7" s="208" t="s">
        <v>135</v>
      </c>
      <c r="D7" s="234"/>
    </row>
    <row r="8" spans="1:4" ht="16" thickBot="1" x14ac:dyDescent="0.25">
      <c r="A8" s="208" t="s">
        <v>136</v>
      </c>
      <c r="B8" s="209"/>
      <c r="C8" s="208" t="s">
        <v>137</v>
      </c>
      <c r="D8" s="209"/>
    </row>
    <row r="9" spans="1:4" ht="16" thickBot="1" x14ac:dyDescent="0.25">
      <c r="A9" s="208" t="s">
        <v>138</v>
      </c>
      <c r="B9" s="209"/>
      <c r="C9" s="208" t="s">
        <v>139</v>
      </c>
      <c r="D9" s="209"/>
    </row>
    <row r="10" spans="1:4" ht="16" thickBot="1" x14ac:dyDescent="0.25">
      <c r="A10" s="208" t="s">
        <v>140</v>
      </c>
      <c r="B10" s="209"/>
      <c r="C10" s="208" t="s">
        <v>141</v>
      </c>
      <c r="D10" s="209"/>
    </row>
    <row r="11" spans="1:4" ht="16" thickBot="1" x14ac:dyDescent="0.25">
      <c r="A11" s="208" t="s">
        <v>142</v>
      </c>
      <c r="B11" s="209"/>
      <c r="C11" s="208" t="s">
        <v>143</v>
      </c>
      <c r="D11" s="209"/>
    </row>
    <row r="12" spans="1:4" ht="16" thickBot="1" x14ac:dyDescent="0.25">
      <c r="A12" s="201" t="s">
        <v>144</v>
      </c>
      <c r="B12" s="114">
        <v>1</v>
      </c>
      <c r="C12" s="132" t="s">
        <v>145</v>
      </c>
      <c r="D12" s="112">
        <v>0</v>
      </c>
    </row>
    <row r="13" spans="1:4" ht="16" thickBot="1" x14ac:dyDescent="0.25">
      <c r="A13" s="202"/>
      <c r="B13" s="114">
        <v>2</v>
      </c>
      <c r="C13" s="132" t="s">
        <v>146</v>
      </c>
      <c r="D13" s="112">
        <v>0</v>
      </c>
    </row>
    <row r="14" spans="1:4" ht="16" thickBot="1" x14ac:dyDescent="0.25">
      <c r="A14" s="202"/>
      <c r="B14" s="114">
        <v>3</v>
      </c>
      <c r="C14" s="132" t="s">
        <v>147</v>
      </c>
      <c r="D14" s="112">
        <v>0</v>
      </c>
    </row>
    <row r="15" spans="1:4" ht="16" thickBot="1" x14ac:dyDescent="0.25">
      <c r="A15" s="203"/>
      <c r="B15" s="114"/>
      <c r="C15" s="134" t="s">
        <v>148</v>
      </c>
      <c r="D15" s="112">
        <v>0</v>
      </c>
    </row>
    <row r="16" spans="1:4" ht="15" customHeight="1" thickBot="1" x14ac:dyDescent="0.25">
      <c r="A16" s="204"/>
      <c r="B16" s="205"/>
      <c r="C16" s="111" t="s">
        <v>149</v>
      </c>
      <c r="D16" s="110">
        <f>AVERAGE(D12:D13:D14)+D15</f>
        <v>0</v>
      </c>
    </row>
    <row r="17" spans="1:4" ht="16" thickBot="1" x14ac:dyDescent="0.25">
      <c r="A17" s="137"/>
      <c r="B17" s="138"/>
      <c r="C17" s="137"/>
      <c r="D17" s="137"/>
    </row>
    <row r="18" spans="1:4" ht="30" customHeight="1" thickBot="1" x14ac:dyDescent="0.25">
      <c r="A18" s="230" t="s">
        <v>127</v>
      </c>
      <c r="B18" s="231"/>
      <c r="C18" s="136" t="s">
        <v>150</v>
      </c>
      <c r="D18" s="135"/>
    </row>
    <row r="19" spans="1:4" ht="16" thickBot="1" x14ac:dyDescent="0.25">
      <c r="A19" s="208" t="s">
        <v>129</v>
      </c>
      <c r="B19" s="209"/>
      <c r="C19" s="210" t="s">
        <v>130</v>
      </c>
      <c r="D19" s="235"/>
    </row>
    <row r="20" spans="1:4" x14ac:dyDescent="0.2">
      <c r="A20" s="212" t="s">
        <v>131</v>
      </c>
      <c r="B20" s="213"/>
      <c r="C20" s="216" t="s">
        <v>132</v>
      </c>
      <c r="D20" s="217"/>
    </row>
    <row r="21" spans="1:4" ht="16" thickBot="1" x14ac:dyDescent="0.25">
      <c r="A21" s="214"/>
      <c r="B21" s="215"/>
      <c r="C21" s="218" t="s">
        <v>133</v>
      </c>
      <c r="D21" s="219"/>
    </row>
    <row r="22" spans="1:4" ht="16" thickBot="1" x14ac:dyDescent="0.25">
      <c r="A22" s="232" t="s">
        <v>134</v>
      </c>
      <c r="B22" s="233"/>
      <c r="C22" s="208" t="s">
        <v>151</v>
      </c>
      <c r="D22" s="234"/>
    </row>
    <row r="23" spans="1:4" ht="16" thickBot="1" x14ac:dyDescent="0.25">
      <c r="A23" s="208" t="s">
        <v>152</v>
      </c>
      <c r="B23" s="209"/>
      <c r="C23" s="208" t="s">
        <v>153</v>
      </c>
      <c r="D23" s="209"/>
    </row>
    <row r="24" spans="1:4" ht="16" thickBot="1" x14ac:dyDescent="0.25">
      <c r="A24" s="131" t="s">
        <v>154</v>
      </c>
      <c r="B24" s="130"/>
      <c r="C24" s="208" t="s">
        <v>155</v>
      </c>
      <c r="D24" s="209"/>
    </row>
    <row r="25" spans="1:4" ht="16" thickBot="1" x14ac:dyDescent="0.25">
      <c r="A25" s="208" t="s">
        <v>138</v>
      </c>
      <c r="B25" s="209"/>
      <c r="C25" s="208" t="s">
        <v>139</v>
      </c>
      <c r="D25" s="209"/>
    </row>
    <row r="26" spans="1:4" ht="16" thickBot="1" x14ac:dyDescent="0.25">
      <c r="A26" s="208" t="s">
        <v>140</v>
      </c>
      <c r="B26" s="209"/>
      <c r="C26" s="208" t="s">
        <v>141</v>
      </c>
      <c r="D26" s="209"/>
    </row>
    <row r="27" spans="1:4" ht="16" thickBot="1" x14ac:dyDescent="0.25">
      <c r="A27" s="208" t="s">
        <v>142</v>
      </c>
      <c r="B27" s="209"/>
      <c r="C27" s="208" t="s">
        <v>143</v>
      </c>
      <c r="D27" s="209"/>
    </row>
    <row r="28" spans="1:4" ht="16" thickBot="1" x14ac:dyDescent="0.25">
      <c r="A28" s="201" t="s">
        <v>144</v>
      </c>
      <c r="B28" s="114">
        <v>1</v>
      </c>
      <c r="C28" s="132" t="s">
        <v>145</v>
      </c>
      <c r="D28" s="112">
        <v>0</v>
      </c>
    </row>
    <row r="29" spans="1:4" ht="16" thickBot="1" x14ac:dyDescent="0.25">
      <c r="A29" s="202"/>
      <c r="B29" s="114">
        <v>2</v>
      </c>
      <c r="C29" s="132" t="s">
        <v>156</v>
      </c>
      <c r="D29" s="112">
        <v>0</v>
      </c>
    </row>
    <row r="30" spans="1:4" ht="15" customHeight="1" thickBot="1" x14ac:dyDescent="0.25">
      <c r="A30" s="202"/>
      <c r="B30" s="114">
        <v>3</v>
      </c>
      <c r="C30" s="132" t="s">
        <v>147</v>
      </c>
      <c r="D30" s="112">
        <v>0</v>
      </c>
    </row>
    <row r="31" spans="1:4" ht="16" thickBot="1" x14ac:dyDescent="0.25">
      <c r="A31" s="203"/>
      <c r="B31" s="114"/>
      <c r="C31" s="134" t="s">
        <v>148</v>
      </c>
      <c r="D31" s="112">
        <v>0</v>
      </c>
    </row>
    <row r="32" spans="1:4" ht="16" thickBot="1" x14ac:dyDescent="0.25">
      <c r="A32" s="204"/>
      <c r="B32" s="205"/>
      <c r="C32" s="111" t="s">
        <v>149</v>
      </c>
      <c r="D32" s="110">
        <f>AVERAGE(D28:D29:D30)+D31</f>
        <v>0</v>
      </c>
    </row>
    <row r="33" spans="1:8" ht="16" thickBot="1" x14ac:dyDescent="0.25">
      <c r="A33" s="137"/>
      <c r="B33" s="138"/>
      <c r="C33" s="137"/>
      <c r="D33" s="137"/>
    </row>
    <row r="34" spans="1:8" ht="30" customHeight="1" thickBot="1" x14ac:dyDescent="0.25">
      <c r="A34" s="230" t="s">
        <v>127</v>
      </c>
      <c r="B34" s="231"/>
      <c r="C34" s="136" t="s">
        <v>157</v>
      </c>
      <c r="D34" s="135"/>
    </row>
    <row r="35" spans="1:8" x14ac:dyDescent="0.2">
      <c r="A35" s="208" t="s">
        <v>129</v>
      </c>
      <c r="B35" s="209"/>
      <c r="C35" s="210" t="s">
        <v>130</v>
      </c>
      <c r="D35" s="235"/>
    </row>
    <row r="36" spans="1:8" x14ac:dyDescent="0.2">
      <c r="A36" s="212" t="s">
        <v>131</v>
      </c>
      <c r="B36" s="213"/>
      <c r="C36" s="216" t="s">
        <v>158</v>
      </c>
      <c r="D36" s="217"/>
      <c r="H36" t="s">
        <v>79</v>
      </c>
    </row>
    <row r="37" spans="1:8" ht="16" thickBot="1" x14ac:dyDescent="0.25">
      <c r="A37" s="214"/>
      <c r="B37" s="215"/>
      <c r="C37" s="218" t="s">
        <v>159</v>
      </c>
      <c r="D37" s="219"/>
    </row>
    <row r="38" spans="1:8" ht="16" thickBot="1" x14ac:dyDescent="0.25">
      <c r="A38" s="232" t="s">
        <v>134</v>
      </c>
      <c r="B38" s="233"/>
      <c r="C38" s="208" t="s">
        <v>160</v>
      </c>
      <c r="D38" s="234"/>
    </row>
    <row r="39" spans="1:8" ht="15.75" customHeight="1" thickBot="1" x14ac:dyDescent="0.25">
      <c r="A39" s="208" t="s">
        <v>136</v>
      </c>
      <c r="B39" s="209"/>
      <c r="C39" s="208" t="s">
        <v>155</v>
      </c>
      <c r="D39" s="209"/>
    </row>
    <row r="40" spans="1:8" ht="16" thickBot="1" x14ac:dyDescent="0.25">
      <c r="A40" s="208" t="s">
        <v>138</v>
      </c>
      <c r="B40" s="209"/>
      <c r="C40" s="208" t="s">
        <v>139</v>
      </c>
      <c r="D40" s="209"/>
    </row>
    <row r="41" spans="1:8" ht="16" thickBot="1" x14ac:dyDescent="0.25">
      <c r="A41" s="208" t="s">
        <v>140</v>
      </c>
      <c r="B41" s="209"/>
      <c r="C41" s="208" t="s">
        <v>161</v>
      </c>
      <c r="D41" s="209"/>
    </row>
    <row r="42" spans="1:8" ht="16" thickBot="1" x14ac:dyDescent="0.25">
      <c r="A42" s="208" t="s">
        <v>142</v>
      </c>
      <c r="B42" s="209"/>
      <c r="C42" s="208" t="s">
        <v>143</v>
      </c>
      <c r="D42" s="209"/>
    </row>
    <row r="43" spans="1:8" ht="16" thickBot="1" x14ac:dyDescent="0.25">
      <c r="A43" s="201" t="s">
        <v>144</v>
      </c>
      <c r="B43" s="114">
        <v>1</v>
      </c>
      <c r="C43" s="132" t="s">
        <v>162</v>
      </c>
      <c r="D43" s="112">
        <v>0</v>
      </c>
    </row>
    <row r="44" spans="1:8" ht="16" thickBot="1" x14ac:dyDescent="0.25">
      <c r="A44" s="202"/>
      <c r="B44" s="114">
        <v>2</v>
      </c>
      <c r="C44" s="132" t="s">
        <v>163</v>
      </c>
      <c r="D44" s="112">
        <v>0</v>
      </c>
    </row>
    <row r="45" spans="1:8" ht="16" thickBot="1" x14ac:dyDescent="0.25">
      <c r="A45" s="203"/>
      <c r="B45" s="114"/>
      <c r="C45" s="134" t="s">
        <v>148</v>
      </c>
      <c r="D45" s="112">
        <v>0</v>
      </c>
    </row>
    <row r="46" spans="1:8" ht="16" thickBot="1" x14ac:dyDescent="0.25">
      <c r="A46" s="204"/>
      <c r="B46" s="205"/>
      <c r="C46" s="111" t="s">
        <v>164</v>
      </c>
      <c r="D46" s="110">
        <f>((D43+D44)/2)+D45</f>
        <v>0</v>
      </c>
    </row>
    <row r="47" spans="1:8" ht="16" thickBot="1" x14ac:dyDescent="0.25">
      <c r="A47" s="123"/>
      <c r="B47" s="124"/>
      <c r="C47" s="123"/>
      <c r="D47" s="123"/>
    </row>
    <row r="48" spans="1:8" ht="30" customHeight="1" thickBot="1" x14ac:dyDescent="0.25">
      <c r="A48" s="206" t="s">
        <v>127</v>
      </c>
      <c r="B48" s="207"/>
      <c r="C48" s="122" t="s">
        <v>165</v>
      </c>
      <c r="D48" s="121"/>
    </row>
    <row r="49" spans="1:4" ht="16" thickBot="1" x14ac:dyDescent="0.25">
      <c r="A49" s="208" t="s">
        <v>129</v>
      </c>
      <c r="B49" s="209"/>
      <c r="C49" s="210" t="s">
        <v>166</v>
      </c>
      <c r="D49" s="211"/>
    </row>
    <row r="50" spans="1:4" ht="16" thickBot="1" x14ac:dyDescent="0.25">
      <c r="A50" s="226" t="s">
        <v>131</v>
      </c>
      <c r="B50" s="227"/>
      <c r="C50" s="218" t="s">
        <v>167</v>
      </c>
      <c r="D50" s="225"/>
    </row>
    <row r="51" spans="1:4" ht="16" thickBot="1" x14ac:dyDescent="0.25">
      <c r="A51" s="208" t="s">
        <v>168</v>
      </c>
      <c r="B51" s="209"/>
      <c r="C51" s="208" t="s">
        <v>137</v>
      </c>
      <c r="D51" s="209"/>
    </row>
    <row r="52" spans="1:4" ht="16" thickBot="1" x14ac:dyDescent="0.25">
      <c r="A52" s="208" t="s">
        <v>169</v>
      </c>
      <c r="B52" s="209"/>
      <c r="C52" s="208" t="s">
        <v>170</v>
      </c>
      <c r="D52" s="209"/>
    </row>
    <row r="53" spans="1:4" ht="16" thickBot="1" x14ac:dyDescent="0.25">
      <c r="A53" s="208" t="s">
        <v>140</v>
      </c>
      <c r="B53" s="209"/>
      <c r="C53" s="208" t="s">
        <v>171</v>
      </c>
      <c r="D53" s="209"/>
    </row>
    <row r="54" spans="1:4" ht="16" thickBot="1" x14ac:dyDescent="0.25">
      <c r="A54" s="208" t="s">
        <v>142</v>
      </c>
      <c r="B54" s="209"/>
      <c r="C54" s="208" t="s">
        <v>172</v>
      </c>
      <c r="D54" s="209"/>
    </row>
    <row r="55" spans="1:4" ht="16" thickBot="1" x14ac:dyDescent="0.25">
      <c r="A55" s="240" t="s">
        <v>144</v>
      </c>
      <c r="B55" s="241"/>
      <c r="C55" s="132" t="s">
        <v>145</v>
      </c>
      <c r="D55" s="112">
        <v>0</v>
      </c>
    </row>
    <row r="56" spans="1:4" ht="16" thickBot="1" x14ac:dyDescent="0.25">
      <c r="A56" s="204"/>
      <c r="B56" s="205"/>
      <c r="C56" s="111" t="s">
        <v>173</v>
      </c>
      <c r="D56" s="110">
        <f>D55</f>
        <v>0</v>
      </c>
    </row>
    <row r="57" spans="1:4" ht="16" thickBot="1" x14ac:dyDescent="0.25">
      <c r="A57" s="123"/>
      <c r="B57" s="124"/>
      <c r="C57" s="123"/>
      <c r="D57" s="123"/>
    </row>
    <row r="58" spans="1:4" ht="30" customHeight="1" thickBot="1" x14ac:dyDescent="0.25">
      <c r="A58" s="206" t="s">
        <v>127</v>
      </c>
      <c r="B58" s="207"/>
      <c r="C58" s="122" t="s">
        <v>174</v>
      </c>
      <c r="D58" s="121"/>
    </row>
    <row r="59" spans="1:4" ht="15.75" customHeight="1" thickBot="1" x14ac:dyDescent="0.25">
      <c r="A59" s="208" t="s">
        <v>129</v>
      </c>
      <c r="B59" s="209"/>
      <c r="C59" s="236" t="s">
        <v>130</v>
      </c>
      <c r="D59" s="237"/>
    </row>
    <row r="60" spans="1:4" ht="16" thickBot="1" x14ac:dyDescent="0.25">
      <c r="A60" s="228" t="s">
        <v>131</v>
      </c>
      <c r="B60" s="229"/>
      <c r="C60" s="216" t="s">
        <v>132</v>
      </c>
      <c r="D60" s="222"/>
    </row>
    <row r="61" spans="1:4" ht="15.75" customHeight="1" thickBot="1" x14ac:dyDescent="0.25">
      <c r="A61" s="208" t="s">
        <v>136</v>
      </c>
      <c r="B61" s="209"/>
      <c r="C61" s="208" t="s">
        <v>137</v>
      </c>
      <c r="D61" s="209"/>
    </row>
    <row r="62" spans="1:4" ht="16" thickBot="1" x14ac:dyDescent="0.25">
      <c r="A62" s="208" t="s">
        <v>138</v>
      </c>
      <c r="B62" s="209"/>
      <c r="C62" s="238" t="s">
        <v>170</v>
      </c>
      <c r="D62" s="239"/>
    </row>
    <row r="63" spans="1:4" ht="16" thickBot="1" x14ac:dyDescent="0.25">
      <c r="A63" s="208" t="s">
        <v>140</v>
      </c>
      <c r="B63" s="209"/>
      <c r="C63" s="208" t="s">
        <v>171</v>
      </c>
      <c r="D63" s="209"/>
    </row>
    <row r="64" spans="1:4" ht="16" thickBot="1" x14ac:dyDescent="0.25">
      <c r="A64" s="208" t="s">
        <v>142</v>
      </c>
      <c r="B64" s="209"/>
      <c r="C64" s="208" t="s">
        <v>143</v>
      </c>
      <c r="D64" s="209"/>
    </row>
    <row r="65" spans="1:5" ht="16" thickBot="1" x14ac:dyDescent="0.25">
      <c r="A65" s="240" t="s">
        <v>144</v>
      </c>
      <c r="B65" s="241"/>
      <c r="C65" s="132" t="s">
        <v>175</v>
      </c>
      <c r="D65" s="112">
        <v>0</v>
      </c>
    </row>
    <row r="66" spans="1:5" ht="16" thickBot="1" x14ac:dyDescent="0.25">
      <c r="A66" s="204"/>
      <c r="B66" s="205"/>
      <c r="C66" s="111" t="s">
        <v>173</v>
      </c>
      <c r="D66" s="110">
        <f>D65</f>
        <v>0</v>
      </c>
    </row>
    <row r="67" spans="1:5" ht="16" thickBot="1" x14ac:dyDescent="0.25">
      <c r="A67" s="123"/>
      <c r="B67" s="124"/>
      <c r="C67" s="123"/>
      <c r="D67" s="123"/>
    </row>
    <row r="68" spans="1:5" ht="30" customHeight="1" thickBot="1" x14ac:dyDescent="0.25">
      <c r="A68" s="206" t="s">
        <v>127</v>
      </c>
      <c r="B68" s="207"/>
      <c r="C68" s="122" t="s">
        <v>176</v>
      </c>
      <c r="D68" s="121"/>
    </row>
    <row r="69" spans="1:5" ht="15.75" customHeight="1" thickBot="1" x14ac:dyDescent="0.25">
      <c r="A69" s="208" t="s">
        <v>129</v>
      </c>
      <c r="B69" s="209"/>
      <c r="C69" s="236" t="s">
        <v>166</v>
      </c>
      <c r="D69" s="237"/>
    </row>
    <row r="70" spans="1:5" ht="16" thickBot="1" x14ac:dyDescent="0.25">
      <c r="A70" s="228" t="s">
        <v>131</v>
      </c>
      <c r="B70" s="229"/>
      <c r="C70" s="216" t="s">
        <v>177</v>
      </c>
      <c r="D70" s="222"/>
    </row>
    <row r="71" spans="1:5" ht="15.75" customHeight="1" thickBot="1" x14ac:dyDescent="0.25">
      <c r="A71" s="208" t="s">
        <v>136</v>
      </c>
      <c r="B71" s="209"/>
      <c r="C71" s="208" t="s">
        <v>178</v>
      </c>
      <c r="D71" s="209"/>
    </row>
    <row r="72" spans="1:5" ht="15.75" customHeight="1" thickBot="1" x14ac:dyDescent="0.25">
      <c r="A72" s="208" t="s">
        <v>169</v>
      </c>
      <c r="B72" s="209"/>
      <c r="C72" s="208" t="s">
        <v>179</v>
      </c>
      <c r="D72" s="209"/>
    </row>
    <row r="73" spans="1:5" ht="16" thickBot="1" x14ac:dyDescent="0.25">
      <c r="A73" s="208" t="s">
        <v>140</v>
      </c>
      <c r="B73" s="209"/>
      <c r="C73" s="208" t="s">
        <v>171</v>
      </c>
      <c r="D73" s="209"/>
      <c r="E73" s="133"/>
    </row>
    <row r="74" spans="1:5" ht="16" thickBot="1" x14ac:dyDescent="0.25">
      <c r="A74" s="208" t="s">
        <v>142</v>
      </c>
      <c r="B74" s="209"/>
      <c r="C74" s="208" t="s">
        <v>143</v>
      </c>
      <c r="D74" s="209"/>
    </row>
    <row r="75" spans="1:5" ht="16" thickBot="1" x14ac:dyDescent="0.25">
      <c r="A75" s="240" t="s">
        <v>144</v>
      </c>
      <c r="B75" s="241">
        <v>1</v>
      </c>
      <c r="C75" s="132" t="s">
        <v>180</v>
      </c>
      <c r="D75" s="112">
        <v>0</v>
      </c>
    </row>
    <row r="76" spans="1:5" ht="16" thickBot="1" x14ac:dyDescent="0.25">
      <c r="A76" s="204"/>
      <c r="B76" s="205"/>
      <c r="C76" s="111" t="s">
        <v>173</v>
      </c>
      <c r="D76" s="110">
        <f>D75</f>
        <v>0</v>
      </c>
    </row>
    <row r="77" spans="1:5" ht="16" thickBot="1" x14ac:dyDescent="0.25">
      <c r="A77" s="123"/>
      <c r="B77" s="124"/>
      <c r="C77" s="123"/>
      <c r="D77" s="123"/>
    </row>
    <row r="78" spans="1:5" ht="30" customHeight="1" thickBot="1" x14ac:dyDescent="0.25">
      <c r="A78" s="206" t="s">
        <v>127</v>
      </c>
      <c r="B78" s="207"/>
      <c r="C78" s="122" t="s">
        <v>181</v>
      </c>
      <c r="D78" s="121"/>
    </row>
    <row r="79" spans="1:5" ht="16" thickBot="1" x14ac:dyDescent="0.25">
      <c r="A79" s="208" t="s">
        <v>129</v>
      </c>
      <c r="B79" s="209"/>
      <c r="C79" s="210" t="s">
        <v>166</v>
      </c>
      <c r="D79" s="211"/>
    </row>
    <row r="80" spans="1:5" x14ac:dyDescent="0.2">
      <c r="A80" s="212" t="s">
        <v>131</v>
      </c>
      <c r="B80" s="213"/>
      <c r="C80" s="216" t="s">
        <v>132</v>
      </c>
      <c r="D80" s="217"/>
    </row>
    <row r="81" spans="1:4" ht="16" thickBot="1" x14ac:dyDescent="0.25">
      <c r="A81" s="223"/>
      <c r="B81" s="224"/>
      <c r="C81" s="218" t="s">
        <v>182</v>
      </c>
      <c r="D81" s="219"/>
    </row>
    <row r="82" spans="1:4" ht="16" thickBot="1" x14ac:dyDescent="0.25">
      <c r="A82" s="232" t="s">
        <v>134</v>
      </c>
      <c r="B82" s="233"/>
      <c r="C82" s="220" t="s">
        <v>183</v>
      </c>
      <c r="D82" s="221"/>
    </row>
    <row r="83" spans="1:4" ht="16" thickBot="1" x14ac:dyDescent="0.25">
      <c r="A83" s="208" t="s">
        <v>136</v>
      </c>
      <c r="B83" s="209"/>
      <c r="C83" s="220" t="s">
        <v>184</v>
      </c>
      <c r="D83" s="221"/>
    </row>
    <row r="84" spans="1:4" ht="16" thickBot="1" x14ac:dyDescent="0.25">
      <c r="A84" s="131" t="s">
        <v>138</v>
      </c>
      <c r="B84" s="130"/>
      <c r="C84" s="208" t="s">
        <v>139</v>
      </c>
      <c r="D84" s="209"/>
    </row>
    <row r="85" spans="1:4" ht="16" thickBot="1" x14ac:dyDescent="0.25">
      <c r="A85" s="208" t="s">
        <v>140</v>
      </c>
      <c r="B85" s="209"/>
      <c r="C85" s="208" t="s">
        <v>185</v>
      </c>
      <c r="D85" s="209"/>
    </row>
    <row r="86" spans="1:4" ht="15.75" customHeight="1" thickBot="1" x14ac:dyDescent="0.25">
      <c r="A86" s="208" t="s">
        <v>142</v>
      </c>
      <c r="B86" s="209"/>
      <c r="C86" s="208" t="s">
        <v>143</v>
      </c>
      <c r="D86" s="209"/>
    </row>
    <row r="87" spans="1:4" ht="16" thickBot="1" x14ac:dyDescent="0.25">
      <c r="A87" s="201" t="s">
        <v>186</v>
      </c>
      <c r="B87" s="114">
        <v>1</v>
      </c>
      <c r="C87" s="125" t="s">
        <v>180</v>
      </c>
      <c r="D87" s="112">
        <v>0</v>
      </c>
    </row>
    <row r="88" spans="1:4" ht="15.75" customHeight="1" thickBot="1" x14ac:dyDescent="0.25">
      <c r="A88" s="202"/>
      <c r="B88" s="114">
        <v>2</v>
      </c>
      <c r="C88" s="125" t="s">
        <v>187</v>
      </c>
      <c r="D88" s="112">
        <v>0</v>
      </c>
    </row>
    <row r="89" spans="1:4" ht="16" thickBot="1" x14ac:dyDescent="0.25">
      <c r="A89" s="203"/>
      <c r="B89" s="114"/>
      <c r="C89" s="113" t="s">
        <v>188</v>
      </c>
      <c r="D89" s="112">
        <v>0</v>
      </c>
    </row>
    <row r="90" spans="1:4" ht="16" thickBot="1" x14ac:dyDescent="0.25">
      <c r="A90" s="129"/>
      <c r="B90" s="128"/>
      <c r="C90" s="127" t="s">
        <v>189</v>
      </c>
      <c r="D90" s="126">
        <f>SUM(D87:D89)</f>
        <v>0</v>
      </c>
    </row>
    <row r="91" spans="1:4" ht="16" thickBot="1" x14ac:dyDescent="0.25">
      <c r="A91" s="123"/>
      <c r="B91" s="124"/>
      <c r="C91" s="123"/>
      <c r="D91" s="123"/>
    </row>
    <row r="92" spans="1:4" ht="30" customHeight="1" thickBot="1" x14ac:dyDescent="0.25">
      <c r="A92" s="206" t="s">
        <v>127</v>
      </c>
      <c r="B92" s="207"/>
      <c r="C92" s="122" t="s">
        <v>190</v>
      </c>
      <c r="D92" s="121"/>
    </row>
    <row r="93" spans="1:4" ht="16" thickBot="1" x14ac:dyDescent="0.25">
      <c r="A93" s="208" t="s">
        <v>129</v>
      </c>
      <c r="B93" s="209"/>
      <c r="C93" s="210" t="s">
        <v>130</v>
      </c>
      <c r="D93" s="211"/>
    </row>
    <row r="94" spans="1:4" ht="16" thickBot="1" x14ac:dyDescent="0.25">
      <c r="A94" s="212" t="s">
        <v>131</v>
      </c>
      <c r="B94" s="213"/>
      <c r="C94" s="216" t="s">
        <v>191</v>
      </c>
      <c r="D94" s="217"/>
    </row>
    <row r="95" spans="1:4" ht="16" thickBot="1" x14ac:dyDescent="0.25">
      <c r="A95" s="232" t="s">
        <v>134</v>
      </c>
      <c r="B95" s="233"/>
      <c r="C95" s="216" t="s">
        <v>192</v>
      </c>
      <c r="D95" s="217"/>
    </row>
    <row r="96" spans="1:4" ht="16" thickBot="1" x14ac:dyDescent="0.25">
      <c r="A96" s="220" t="s">
        <v>168</v>
      </c>
      <c r="B96" s="221"/>
      <c r="C96" s="220" t="s">
        <v>193</v>
      </c>
      <c r="D96" s="221"/>
    </row>
    <row r="97" spans="1:4" ht="16.5" customHeight="1" thickBot="1" x14ac:dyDescent="0.25">
      <c r="A97" s="220" t="s">
        <v>138</v>
      </c>
      <c r="B97" s="221"/>
      <c r="C97" s="220" t="s">
        <v>170</v>
      </c>
      <c r="D97" s="221"/>
    </row>
    <row r="98" spans="1:4" ht="15.75" customHeight="1" thickBot="1" x14ac:dyDescent="0.25">
      <c r="A98" s="220" t="s">
        <v>140</v>
      </c>
      <c r="B98" s="221"/>
      <c r="C98" s="220" t="s">
        <v>194</v>
      </c>
      <c r="D98" s="221"/>
    </row>
    <row r="99" spans="1:4" ht="16" thickBot="1" x14ac:dyDescent="0.25">
      <c r="A99" s="220" t="s">
        <v>142</v>
      </c>
      <c r="B99" s="221"/>
      <c r="C99" s="220" t="s">
        <v>143</v>
      </c>
      <c r="D99" s="221"/>
    </row>
    <row r="100" spans="1:4" ht="16" thickBot="1" x14ac:dyDescent="0.25">
      <c r="A100" s="201" t="s">
        <v>144</v>
      </c>
      <c r="B100" s="114">
        <v>1</v>
      </c>
      <c r="C100" s="125" t="s">
        <v>180</v>
      </c>
      <c r="D100" s="112">
        <v>0</v>
      </c>
    </row>
    <row r="101" spans="1:4" ht="15.75" customHeight="1" thickBot="1" x14ac:dyDescent="0.25">
      <c r="A101" s="202"/>
      <c r="B101" s="114">
        <v>2</v>
      </c>
      <c r="C101" s="125" t="s">
        <v>187</v>
      </c>
      <c r="D101" s="112">
        <v>0</v>
      </c>
    </row>
    <row r="102" spans="1:4" ht="16" thickBot="1" x14ac:dyDescent="0.25">
      <c r="A102" s="203"/>
      <c r="B102" s="114"/>
      <c r="C102" s="113" t="s">
        <v>148</v>
      </c>
      <c r="D102" s="112">
        <v>0</v>
      </c>
    </row>
    <row r="103" spans="1:4" ht="16" thickBot="1" x14ac:dyDescent="0.25">
      <c r="A103" s="204"/>
      <c r="B103" s="205"/>
      <c r="C103" s="111" t="s">
        <v>189</v>
      </c>
      <c r="D103" s="110">
        <f>D100+D101+D102</f>
        <v>0</v>
      </c>
    </row>
    <row r="104" spans="1:4" ht="16" thickBot="1" x14ac:dyDescent="0.25">
      <c r="A104" s="123"/>
      <c r="B104" s="124"/>
      <c r="C104" s="123"/>
      <c r="D104" s="123"/>
    </row>
    <row r="105" spans="1:4" ht="30" customHeight="1" thickBot="1" x14ac:dyDescent="0.25">
      <c r="A105" s="206" t="s">
        <v>127</v>
      </c>
      <c r="B105" s="207"/>
      <c r="C105" s="122" t="s">
        <v>195</v>
      </c>
      <c r="D105" s="121"/>
    </row>
    <row r="106" spans="1:4" ht="16" thickBot="1" x14ac:dyDescent="0.25">
      <c r="A106" s="208" t="s">
        <v>129</v>
      </c>
      <c r="B106" s="209"/>
      <c r="C106" s="210" t="s">
        <v>130</v>
      </c>
      <c r="D106" s="211"/>
    </row>
    <row r="107" spans="1:4" ht="16" thickBot="1" x14ac:dyDescent="0.25">
      <c r="A107" s="212" t="s">
        <v>131</v>
      </c>
      <c r="B107" s="213"/>
      <c r="C107" s="216" t="s">
        <v>196</v>
      </c>
      <c r="D107" s="217"/>
    </row>
    <row r="108" spans="1:4" ht="16" thickBot="1" x14ac:dyDescent="0.25">
      <c r="A108" s="220" t="s">
        <v>168</v>
      </c>
      <c r="B108" s="221"/>
      <c r="C108" s="220" t="s">
        <v>197</v>
      </c>
      <c r="D108" s="221"/>
    </row>
    <row r="109" spans="1:4" ht="16.5" customHeight="1" thickBot="1" x14ac:dyDescent="0.25">
      <c r="A109" s="220" t="s">
        <v>138</v>
      </c>
      <c r="B109" s="221"/>
      <c r="C109" s="220" t="s">
        <v>198</v>
      </c>
      <c r="D109" s="221"/>
    </row>
    <row r="110" spans="1:4" ht="15.75" customHeight="1" thickBot="1" x14ac:dyDescent="0.25">
      <c r="A110" s="220" t="s">
        <v>140</v>
      </c>
      <c r="B110" s="221"/>
      <c r="C110" s="220" t="s">
        <v>171</v>
      </c>
      <c r="D110" s="221"/>
    </row>
    <row r="111" spans="1:4" ht="16" thickBot="1" x14ac:dyDescent="0.25">
      <c r="A111" s="220" t="s">
        <v>142</v>
      </c>
      <c r="B111" s="221"/>
      <c r="C111" s="220" t="s">
        <v>143</v>
      </c>
      <c r="D111" s="221"/>
    </row>
    <row r="112" spans="1:4" ht="16" thickBot="1" x14ac:dyDescent="0.25">
      <c r="A112" s="201" t="s">
        <v>144</v>
      </c>
      <c r="B112" s="114">
        <v>1</v>
      </c>
      <c r="C112" s="125" t="s">
        <v>199</v>
      </c>
      <c r="D112" s="112">
        <v>0</v>
      </c>
    </row>
    <row r="113" spans="1:4" ht="15.75" customHeight="1" thickBot="1" x14ac:dyDescent="0.25">
      <c r="A113" s="202"/>
      <c r="B113" s="114">
        <v>2</v>
      </c>
      <c r="C113" s="125" t="s">
        <v>200</v>
      </c>
      <c r="D113" s="112">
        <v>0</v>
      </c>
    </row>
    <row r="114" spans="1:4" ht="16" thickBot="1" x14ac:dyDescent="0.25">
      <c r="A114" s="203"/>
      <c r="B114" s="114"/>
      <c r="C114" s="113" t="s">
        <v>148</v>
      </c>
      <c r="D114" s="112">
        <v>0</v>
      </c>
    </row>
    <row r="115" spans="1:4" ht="16" thickBot="1" x14ac:dyDescent="0.25">
      <c r="A115" s="204"/>
      <c r="B115" s="205"/>
      <c r="C115" s="111" t="s">
        <v>164</v>
      </c>
      <c r="D115" s="110">
        <f>((D112+D113)/2)+D114</f>
        <v>0</v>
      </c>
    </row>
    <row r="116" spans="1:4" ht="16" thickBot="1" x14ac:dyDescent="0.25">
      <c r="A116" s="123"/>
      <c r="B116" s="124"/>
      <c r="C116" s="123"/>
      <c r="D116" s="123"/>
    </row>
    <row r="117" spans="1:4" ht="30" customHeight="1" thickBot="1" x14ac:dyDescent="0.25">
      <c r="A117" s="206" t="s">
        <v>127</v>
      </c>
      <c r="B117" s="207"/>
      <c r="C117" s="122" t="s">
        <v>201</v>
      </c>
      <c r="D117" s="121"/>
    </row>
    <row r="118" spans="1:4" ht="16" thickBot="1" x14ac:dyDescent="0.25">
      <c r="A118" s="208" t="s">
        <v>129</v>
      </c>
      <c r="B118" s="209"/>
      <c r="C118" s="210" t="s">
        <v>130</v>
      </c>
      <c r="D118" s="211"/>
    </row>
    <row r="119" spans="1:4" x14ac:dyDescent="0.2">
      <c r="A119" s="212" t="s">
        <v>131</v>
      </c>
      <c r="B119" s="213"/>
      <c r="C119" s="216" t="s">
        <v>202</v>
      </c>
      <c r="D119" s="217"/>
    </row>
    <row r="120" spans="1:4" ht="16" thickBot="1" x14ac:dyDescent="0.25">
      <c r="A120" s="214"/>
      <c r="B120" s="215"/>
      <c r="C120" s="218" t="s">
        <v>203</v>
      </c>
      <c r="D120" s="219"/>
    </row>
    <row r="121" spans="1:4" ht="16" thickBot="1" x14ac:dyDescent="0.25">
      <c r="A121" s="220" t="s">
        <v>168</v>
      </c>
      <c r="B121" s="221"/>
      <c r="C121" s="220" t="s">
        <v>204</v>
      </c>
      <c r="D121" s="221"/>
    </row>
    <row r="122" spans="1:4" ht="16.5" customHeight="1" thickBot="1" x14ac:dyDescent="0.25">
      <c r="A122" s="220" t="s">
        <v>138</v>
      </c>
      <c r="B122" s="221"/>
      <c r="C122" s="220" t="s">
        <v>139</v>
      </c>
      <c r="D122" s="221"/>
    </row>
    <row r="123" spans="1:4" ht="15.75" customHeight="1" thickBot="1" x14ac:dyDescent="0.25">
      <c r="A123" s="220" t="s">
        <v>140</v>
      </c>
      <c r="B123" s="221"/>
      <c r="C123" s="220" t="s">
        <v>205</v>
      </c>
      <c r="D123" s="221"/>
    </row>
    <row r="124" spans="1:4" ht="16" thickBot="1" x14ac:dyDescent="0.25">
      <c r="A124" s="220" t="s">
        <v>142</v>
      </c>
      <c r="B124" s="221"/>
      <c r="C124" s="220" t="s">
        <v>143</v>
      </c>
      <c r="D124" s="221"/>
    </row>
    <row r="125" spans="1:4" ht="16" thickBot="1" x14ac:dyDescent="0.25">
      <c r="A125" s="201" t="s">
        <v>144</v>
      </c>
      <c r="B125" s="114">
        <v>1</v>
      </c>
      <c r="C125" s="125" t="s">
        <v>199</v>
      </c>
      <c r="D125" s="112">
        <v>0</v>
      </c>
    </row>
    <row r="126" spans="1:4" ht="15.75" customHeight="1" thickBot="1" x14ac:dyDescent="0.25">
      <c r="A126" s="202"/>
      <c r="B126" s="114">
        <v>2</v>
      </c>
      <c r="C126" s="125" t="s">
        <v>187</v>
      </c>
      <c r="D126" s="112">
        <v>0</v>
      </c>
    </row>
    <row r="127" spans="1:4" ht="16" thickBot="1" x14ac:dyDescent="0.25">
      <c r="A127" s="203"/>
      <c r="B127" s="114"/>
      <c r="C127" s="113" t="s">
        <v>148</v>
      </c>
      <c r="D127" s="112">
        <v>0</v>
      </c>
    </row>
    <row r="128" spans="1:4" ht="16" thickBot="1" x14ac:dyDescent="0.25">
      <c r="A128" s="204"/>
      <c r="B128" s="205"/>
      <c r="C128" s="111" t="s">
        <v>189</v>
      </c>
      <c r="D128" s="110">
        <f>D125+D126+D127</f>
        <v>0</v>
      </c>
    </row>
    <row r="129" spans="1:4" ht="16" thickBot="1" x14ac:dyDescent="0.25">
      <c r="A129" s="123"/>
      <c r="B129" s="124"/>
      <c r="C129" s="123"/>
      <c r="D129" s="123"/>
    </row>
    <row r="130" spans="1:4" ht="30" customHeight="1" thickBot="1" x14ac:dyDescent="0.25">
      <c r="A130" s="206" t="s">
        <v>127</v>
      </c>
      <c r="B130" s="207"/>
      <c r="C130" s="122" t="s">
        <v>206</v>
      </c>
      <c r="D130" s="121"/>
    </row>
    <row r="131" spans="1:4" ht="16" thickBot="1" x14ac:dyDescent="0.25">
      <c r="A131" s="208" t="s">
        <v>129</v>
      </c>
      <c r="B131" s="209"/>
      <c r="C131" s="210" t="s">
        <v>130</v>
      </c>
      <c r="D131" s="211"/>
    </row>
    <row r="132" spans="1:4" x14ac:dyDescent="0.2">
      <c r="A132" s="212" t="s">
        <v>131</v>
      </c>
      <c r="B132" s="213"/>
      <c r="C132" s="216" t="s">
        <v>202</v>
      </c>
      <c r="D132" s="217"/>
    </row>
    <row r="133" spans="1:4" ht="16" thickBot="1" x14ac:dyDescent="0.25">
      <c r="A133" s="214"/>
      <c r="B133" s="215"/>
      <c r="C133" s="218" t="s">
        <v>203</v>
      </c>
      <c r="D133" s="219"/>
    </row>
    <row r="134" spans="1:4" ht="17" thickBot="1" x14ac:dyDescent="0.25">
      <c r="A134" s="120" t="s">
        <v>134</v>
      </c>
      <c r="B134" s="119"/>
      <c r="C134" s="118" t="s">
        <v>207</v>
      </c>
      <c r="D134" s="117"/>
    </row>
    <row r="135" spans="1:4" ht="16" thickBot="1" x14ac:dyDescent="0.25">
      <c r="A135" s="220" t="s">
        <v>152</v>
      </c>
      <c r="B135" s="221"/>
      <c r="C135" s="220" t="s">
        <v>208</v>
      </c>
      <c r="D135" s="221"/>
    </row>
    <row r="136" spans="1:4" ht="16" thickBot="1" x14ac:dyDescent="0.25">
      <c r="A136" s="116" t="s">
        <v>154</v>
      </c>
      <c r="B136" s="115"/>
      <c r="C136" s="116" t="s">
        <v>204</v>
      </c>
      <c r="D136" s="115"/>
    </row>
    <row r="137" spans="1:4" ht="16.5" customHeight="1" thickBot="1" x14ac:dyDescent="0.25">
      <c r="A137" s="220" t="s">
        <v>138</v>
      </c>
      <c r="B137" s="221"/>
      <c r="C137" s="220" t="s">
        <v>139</v>
      </c>
      <c r="D137" s="221"/>
    </row>
    <row r="138" spans="1:4" ht="15.75" customHeight="1" thickBot="1" x14ac:dyDescent="0.25">
      <c r="A138" s="220" t="s">
        <v>140</v>
      </c>
      <c r="B138" s="221"/>
      <c r="C138" s="220" t="s">
        <v>141</v>
      </c>
      <c r="D138" s="221"/>
    </row>
    <row r="139" spans="1:4" ht="16" thickBot="1" x14ac:dyDescent="0.25">
      <c r="A139" s="220" t="s">
        <v>142</v>
      </c>
      <c r="B139" s="221"/>
      <c r="C139" s="220" t="s">
        <v>143</v>
      </c>
      <c r="D139" s="221"/>
    </row>
    <row r="140" spans="1:4" ht="16" thickBot="1" x14ac:dyDescent="0.25">
      <c r="A140" s="201" t="s">
        <v>144</v>
      </c>
      <c r="B140" s="114">
        <v>1</v>
      </c>
      <c r="C140" s="113" t="s">
        <v>162</v>
      </c>
      <c r="D140" s="112">
        <v>0</v>
      </c>
    </row>
    <row r="141" spans="1:4" ht="15.75" customHeight="1" thickBot="1" x14ac:dyDescent="0.25">
      <c r="A141" s="202"/>
      <c r="B141" s="114">
        <v>2</v>
      </c>
      <c r="C141" s="113" t="s">
        <v>180</v>
      </c>
      <c r="D141" s="112">
        <v>0</v>
      </c>
    </row>
    <row r="142" spans="1:4" ht="16" thickBot="1" x14ac:dyDescent="0.25">
      <c r="A142" s="203"/>
      <c r="B142" s="114"/>
      <c r="C142" s="113" t="s">
        <v>148</v>
      </c>
      <c r="D142" s="112">
        <v>0</v>
      </c>
    </row>
    <row r="143" spans="1:4" ht="16" thickBot="1" x14ac:dyDescent="0.25">
      <c r="A143" s="204"/>
      <c r="B143" s="205"/>
      <c r="C143" s="111" t="s">
        <v>164</v>
      </c>
      <c r="D143" s="110">
        <f>((D140+D141)/2)+D159142</f>
        <v>0</v>
      </c>
    </row>
    <row r="144" spans="1:4" ht="16" thickBot="1" x14ac:dyDescent="0.25">
      <c r="A144" s="123"/>
      <c r="B144" s="124"/>
      <c r="C144" s="123"/>
      <c r="D144" s="123"/>
    </row>
    <row r="145" spans="1:4" ht="30" customHeight="1" thickBot="1" x14ac:dyDescent="0.25">
      <c r="A145" s="206" t="s">
        <v>127</v>
      </c>
      <c r="B145" s="207"/>
      <c r="C145" s="122" t="s">
        <v>209</v>
      </c>
      <c r="D145" s="121"/>
    </row>
    <row r="146" spans="1:4" ht="16" thickBot="1" x14ac:dyDescent="0.25">
      <c r="A146" s="208" t="s">
        <v>129</v>
      </c>
      <c r="B146" s="209"/>
      <c r="C146" s="210" t="s">
        <v>130</v>
      </c>
      <c r="D146" s="211"/>
    </row>
    <row r="147" spans="1:4" x14ac:dyDescent="0.2">
      <c r="A147" s="212" t="s">
        <v>131</v>
      </c>
      <c r="B147" s="213"/>
      <c r="C147" s="216" t="s">
        <v>132</v>
      </c>
      <c r="D147" s="217"/>
    </row>
    <row r="148" spans="1:4" ht="16" thickBot="1" x14ac:dyDescent="0.25">
      <c r="A148" s="214"/>
      <c r="B148" s="215"/>
      <c r="C148" s="218" t="s">
        <v>133</v>
      </c>
      <c r="D148" s="219"/>
    </row>
    <row r="149" spans="1:4" ht="17" thickBot="1" x14ac:dyDescent="0.25">
      <c r="A149" s="120" t="s">
        <v>134</v>
      </c>
      <c r="B149" s="119"/>
      <c r="C149" s="118" t="s">
        <v>210</v>
      </c>
      <c r="D149" s="117"/>
    </row>
    <row r="150" spans="1:4" ht="16" thickBot="1" x14ac:dyDescent="0.25">
      <c r="A150" s="220" t="s">
        <v>152</v>
      </c>
      <c r="B150" s="221"/>
      <c r="C150" s="220" t="s">
        <v>211</v>
      </c>
      <c r="D150" s="221"/>
    </row>
    <row r="151" spans="1:4" ht="16" thickBot="1" x14ac:dyDescent="0.25">
      <c r="A151" s="116" t="s">
        <v>154</v>
      </c>
      <c r="B151" s="115"/>
      <c r="C151" s="116" t="s">
        <v>184</v>
      </c>
      <c r="D151" s="115"/>
    </row>
    <row r="152" spans="1:4" ht="16.5" customHeight="1" thickBot="1" x14ac:dyDescent="0.25">
      <c r="A152" s="220" t="s">
        <v>169</v>
      </c>
      <c r="B152" s="221"/>
      <c r="C152" s="220" t="s">
        <v>212</v>
      </c>
      <c r="D152" s="221"/>
    </row>
    <row r="153" spans="1:4" ht="16.5" customHeight="1" thickBot="1" x14ac:dyDescent="0.25">
      <c r="A153" s="116" t="s">
        <v>213</v>
      </c>
      <c r="B153" s="115"/>
      <c r="C153" s="116" t="s">
        <v>214</v>
      </c>
      <c r="D153" s="115"/>
    </row>
    <row r="154" spans="1:4" ht="15.75" customHeight="1" thickBot="1" x14ac:dyDescent="0.25">
      <c r="A154" s="220" t="s">
        <v>140</v>
      </c>
      <c r="B154" s="221"/>
      <c r="C154" s="220" t="s">
        <v>141</v>
      </c>
      <c r="D154" s="221"/>
    </row>
    <row r="155" spans="1:4" ht="16" thickBot="1" x14ac:dyDescent="0.25">
      <c r="A155" s="220" t="s">
        <v>142</v>
      </c>
      <c r="B155" s="221"/>
      <c r="C155" s="220" t="s">
        <v>215</v>
      </c>
      <c r="D155" s="221"/>
    </row>
    <row r="156" spans="1:4" ht="16" thickBot="1" x14ac:dyDescent="0.25">
      <c r="A156" s="201" t="s">
        <v>144</v>
      </c>
      <c r="B156" s="114">
        <v>1</v>
      </c>
      <c r="C156" s="113" t="s">
        <v>180</v>
      </c>
      <c r="D156" s="112">
        <v>0</v>
      </c>
    </row>
    <row r="157" spans="1:4" ht="15.75" customHeight="1" thickBot="1" x14ac:dyDescent="0.25">
      <c r="A157" s="202"/>
      <c r="B157" s="114">
        <v>2</v>
      </c>
      <c r="C157" s="113" t="s">
        <v>187</v>
      </c>
      <c r="D157" s="112">
        <v>0</v>
      </c>
    </row>
    <row r="158" spans="1:4" ht="16" thickBot="1" x14ac:dyDescent="0.25">
      <c r="A158" s="203"/>
      <c r="B158" s="114"/>
      <c r="C158" s="113" t="s">
        <v>216</v>
      </c>
      <c r="D158" s="112">
        <v>0</v>
      </c>
    </row>
    <row r="159" spans="1:4" ht="16" thickBot="1" x14ac:dyDescent="0.25">
      <c r="A159" s="204"/>
      <c r="B159" s="205"/>
      <c r="C159" s="111" t="s">
        <v>189</v>
      </c>
      <c r="D159" s="110">
        <f>D156+D157+D158</f>
        <v>0</v>
      </c>
    </row>
    <row r="160" spans="1:4" ht="16" thickBot="1" x14ac:dyDescent="0.25">
      <c r="A160" s="123"/>
      <c r="B160" s="124"/>
      <c r="C160" s="123"/>
      <c r="D160" s="123"/>
    </row>
    <row r="161" spans="1:4" ht="30" customHeight="1" thickBot="1" x14ac:dyDescent="0.25">
      <c r="A161" s="206" t="s">
        <v>127</v>
      </c>
      <c r="B161" s="207"/>
      <c r="C161" s="122" t="s">
        <v>217</v>
      </c>
      <c r="D161" s="121"/>
    </row>
    <row r="162" spans="1:4" ht="16" thickBot="1" x14ac:dyDescent="0.25">
      <c r="A162" s="208" t="s">
        <v>129</v>
      </c>
      <c r="B162" s="209"/>
      <c r="C162" s="210" t="s">
        <v>130</v>
      </c>
      <c r="D162" s="211"/>
    </row>
    <row r="163" spans="1:4" x14ac:dyDescent="0.2">
      <c r="A163" s="212" t="s">
        <v>131</v>
      </c>
      <c r="B163" s="213"/>
      <c r="C163" s="216" t="s">
        <v>218</v>
      </c>
      <c r="D163" s="217"/>
    </row>
    <row r="164" spans="1:4" ht="16" thickBot="1" x14ac:dyDescent="0.25">
      <c r="A164" s="214"/>
      <c r="B164" s="215"/>
      <c r="C164" s="218" t="s">
        <v>133</v>
      </c>
      <c r="D164" s="219"/>
    </row>
    <row r="165" spans="1:4" ht="17" thickBot="1" x14ac:dyDescent="0.25">
      <c r="A165" s="120" t="s">
        <v>134</v>
      </c>
      <c r="B165" s="119"/>
      <c r="C165" s="118" t="s">
        <v>219</v>
      </c>
      <c r="D165" s="117"/>
    </row>
    <row r="166" spans="1:4" ht="16" thickBot="1" x14ac:dyDescent="0.25">
      <c r="A166" s="220" t="s">
        <v>152</v>
      </c>
      <c r="B166" s="221"/>
      <c r="C166" s="220" t="s">
        <v>220</v>
      </c>
      <c r="D166" s="221"/>
    </row>
    <row r="167" spans="1:4" ht="16" thickBot="1" x14ac:dyDescent="0.25">
      <c r="A167" s="116" t="s">
        <v>154</v>
      </c>
      <c r="B167" s="115"/>
      <c r="C167" s="116" t="s">
        <v>184</v>
      </c>
      <c r="D167" s="115"/>
    </row>
    <row r="168" spans="1:4" ht="16.5" customHeight="1" thickBot="1" x14ac:dyDescent="0.25">
      <c r="A168" s="220" t="s">
        <v>169</v>
      </c>
      <c r="B168" s="221"/>
      <c r="C168" s="220" t="s">
        <v>139</v>
      </c>
      <c r="D168" s="221"/>
    </row>
    <row r="169" spans="1:4" ht="15.75" customHeight="1" thickBot="1" x14ac:dyDescent="0.25">
      <c r="A169" s="220" t="s">
        <v>140</v>
      </c>
      <c r="B169" s="221"/>
      <c r="C169" s="220" t="s">
        <v>141</v>
      </c>
      <c r="D169" s="221"/>
    </row>
    <row r="170" spans="1:4" ht="16" thickBot="1" x14ac:dyDescent="0.25">
      <c r="A170" s="220" t="s">
        <v>142</v>
      </c>
      <c r="B170" s="221"/>
      <c r="C170" s="220" t="s">
        <v>143</v>
      </c>
      <c r="D170" s="221"/>
    </row>
    <row r="171" spans="1:4" ht="16" thickBot="1" x14ac:dyDescent="0.25">
      <c r="A171" s="201" t="s">
        <v>144</v>
      </c>
      <c r="B171" s="114">
        <v>1</v>
      </c>
      <c r="C171" s="113" t="s">
        <v>162</v>
      </c>
      <c r="D171" s="112">
        <v>0</v>
      </c>
    </row>
    <row r="172" spans="1:4" ht="15.75" customHeight="1" thickBot="1" x14ac:dyDescent="0.25">
      <c r="A172" s="202"/>
      <c r="B172" s="114">
        <v>2</v>
      </c>
      <c r="C172" s="113" t="s">
        <v>180</v>
      </c>
      <c r="D172" s="112">
        <v>0</v>
      </c>
    </row>
    <row r="173" spans="1:4" ht="16" thickBot="1" x14ac:dyDescent="0.25">
      <c r="A173" s="203"/>
      <c r="B173" s="114"/>
      <c r="C173" s="113" t="s">
        <v>148</v>
      </c>
      <c r="D173" s="112">
        <v>0</v>
      </c>
    </row>
    <row r="174" spans="1:4" ht="16" thickBot="1" x14ac:dyDescent="0.25">
      <c r="A174" s="204"/>
      <c r="B174" s="205"/>
      <c r="C174" s="111" t="s">
        <v>164</v>
      </c>
      <c r="D174" s="110">
        <f>((D171+D172)/2)+D173</f>
        <v>0</v>
      </c>
    </row>
    <row r="175" spans="1:4" ht="16" thickBot="1" x14ac:dyDescent="0.25">
      <c r="A175" s="123"/>
      <c r="B175" s="124"/>
      <c r="C175" s="123"/>
      <c r="D175" s="123"/>
    </row>
    <row r="176" spans="1:4" ht="30" customHeight="1" thickBot="1" x14ac:dyDescent="0.25">
      <c r="A176" s="206" t="s">
        <v>127</v>
      </c>
      <c r="B176" s="207"/>
      <c r="C176" s="122" t="s">
        <v>221</v>
      </c>
      <c r="D176" s="121"/>
    </row>
    <row r="177" spans="1:15" ht="16" thickBot="1" x14ac:dyDescent="0.25">
      <c r="A177" s="208" t="s">
        <v>129</v>
      </c>
      <c r="B177" s="209"/>
      <c r="C177" s="210" t="s">
        <v>130</v>
      </c>
      <c r="D177" s="211"/>
    </row>
    <row r="178" spans="1:15" x14ac:dyDescent="0.2">
      <c r="A178" s="212" t="s">
        <v>131</v>
      </c>
      <c r="B178" s="213"/>
      <c r="C178" s="216" t="s">
        <v>222</v>
      </c>
      <c r="D178" s="217"/>
    </row>
    <row r="179" spans="1:15" ht="16" thickBot="1" x14ac:dyDescent="0.25">
      <c r="A179" s="214"/>
      <c r="B179" s="215"/>
      <c r="C179" s="218" t="s">
        <v>223</v>
      </c>
      <c r="D179" s="219"/>
    </row>
    <row r="180" spans="1:15" ht="17" thickBot="1" x14ac:dyDescent="0.25">
      <c r="A180" s="120" t="s">
        <v>134</v>
      </c>
      <c r="B180" s="119"/>
      <c r="C180" s="118" t="s">
        <v>224</v>
      </c>
      <c r="D180" s="117"/>
    </row>
    <row r="181" spans="1:15" ht="16" thickBot="1" x14ac:dyDescent="0.25">
      <c r="A181" s="220" t="s">
        <v>152</v>
      </c>
      <c r="B181" s="221"/>
      <c r="C181" s="220" t="s">
        <v>220</v>
      </c>
      <c r="D181" s="221"/>
    </row>
    <row r="182" spans="1:15" ht="16" thickBot="1" x14ac:dyDescent="0.25">
      <c r="A182" s="116" t="s">
        <v>154</v>
      </c>
      <c r="B182" s="115"/>
      <c r="C182" s="116" t="s">
        <v>193</v>
      </c>
      <c r="D182" s="115"/>
    </row>
    <row r="183" spans="1:15" ht="16.5" customHeight="1" thickBot="1" x14ac:dyDescent="0.25">
      <c r="A183" s="220" t="s">
        <v>169</v>
      </c>
      <c r="B183" s="221"/>
      <c r="C183" s="220" t="s">
        <v>139</v>
      </c>
      <c r="D183" s="221"/>
    </row>
    <row r="184" spans="1:15" ht="15.75" customHeight="1" thickBot="1" x14ac:dyDescent="0.25">
      <c r="A184" s="220" t="s">
        <v>140</v>
      </c>
      <c r="B184" s="221"/>
      <c r="C184" s="220" t="s">
        <v>225</v>
      </c>
      <c r="D184" s="221"/>
    </row>
    <row r="185" spans="1:15" ht="16" thickBot="1" x14ac:dyDescent="0.25">
      <c r="A185" s="220" t="s">
        <v>142</v>
      </c>
      <c r="B185" s="221"/>
      <c r="C185" s="220" t="s">
        <v>143</v>
      </c>
      <c r="D185" s="221"/>
    </row>
    <row r="186" spans="1:15" ht="16" thickBot="1" x14ac:dyDescent="0.25">
      <c r="A186" s="201" t="s">
        <v>144</v>
      </c>
      <c r="B186" s="114">
        <v>1</v>
      </c>
      <c r="C186" s="113" t="s">
        <v>226</v>
      </c>
      <c r="D186" s="112">
        <v>0</v>
      </c>
    </row>
    <row r="187" spans="1:15" ht="15.75" customHeight="1" thickBot="1" x14ac:dyDescent="0.25">
      <c r="A187" s="202"/>
      <c r="B187" s="114">
        <v>2</v>
      </c>
      <c r="C187" s="113" t="s">
        <v>227</v>
      </c>
      <c r="D187" s="112">
        <v>0</v>
      </c>
    </row>
    <row r="188" spans="1:15" ht="16" thickBot="1" x14ac:dyDescent="0.25">
      <c r="A188" s="203"/>
      <c r="B188" s="114"/>
      <c r="C188" s="113" t="s">
        <v>148</v>
      </c>
      <c r="D188" s="112">
        <v>0</v>
      </c>
    </row>
    <row r="189" spans="1:15" ht="16" thickBot="1" x14ac:dyDescent="0.25">
      <c r="A189" s="204"/>
      <c r="B189" s="205"/>
      <c r="C189" s="111" t="s">
        <v>164</v>
      </c>
      <c r="D189" s="110">
        <f>((D186+D187)/2)+D188</f>
        <v>0</v>
      </c>
    </row>
    <row r="190" spans="1:15" s="2" customFormat="1" ht="14" thickBot="1" x14ac:dyDescent="0.2">
      <c r="D190" s="9"/>
      <c r="F190" s="9"/>
    </row>
    <row r="191" spans="1:15" s="79" customFormat="1" ht="30" customHeight="1" x14ac:dyDescent="0.2">
      <c r="A191" s="103"/>
      <c r="B191" s="104"/>
      <c r="C191" s="105"/>
      <c r="D191" s="106"/>
      <c r="N191" s="10"/>
      <c r="O191" s="10"/>
    </row>
    <row r="192" spans="1:15" s="79" customFormat="1" ht="30" customHeight="1" x14ac:dyDescent="0.2">
      <c r="A192" s="101" t="s">
        <v>228</v>
      </c>
      <c r="B192" s="102"/>
      <c r="C192" s="199">
        <f>D16+D32+D46+D56+D66+D76+D90+D103+D115+D128+D143+D159+D174+D189</f>
        <v>0</v>
      </c>
      <c r="D192" s="200"/>
      <c r="N192" s="10"/>
      <c r="O192" s="10"/>
    </row>
    <row r="193" spans="1:15" s="79" customFormat="1" ht="30" customHeight="1" thickBot="1" x14ac:dyDescent="0.25">
      <c r="A193" s="97"/>
      <c r="B193" s="98"/>
      <c r="C193" s="99"/>
      <c r="D193" s="100"/>
      <c r="N193" s="10"/>
      <c r="O193" s="10"/>
    </row>
  </sheetData>
  <sheetProtection algorithmName="SHA-512" hashValue="nKZcHxpeQkg4FagSSjm+oCU4tTBtxPKIuRFQZ/G/NmNhhEZvokzbDnpBaiTksEHIeq8Cj+/lQQdoGO0YiFASxw==" saltValue="gTocKM6SJa7AKV3eQJSDWQ==" spinCount="100000" sheet="1" selectLockedCells="1"/>
  <mergeCells count="230">
    <mergeCell ref="C192:D192"/>
    <mergeCell ref="A186:A188"/>
    <mergeCell ref="A189:B189"/>
    <mergeCell ref="A176:B176"/>
    <mergeCell ref="A177:B177"/>
    <mergeCell ref="C177:D177"/>
    <mergeCell ref="A178:B179"/>
    <mergeCell ref="C178:D178"/>
    <mergeCell ref="C179:D179"/>
    <mergeCell ref="A181:B181"/>
    <mergeCell ref="C181:D181"/>
    <mergeCell ref="C82:D82"/>
    <mergeCell ref="C40:D40"/>
    <mergeCell ref="A184:B184"/>
    <mergeCell ref="C184:D184"/>
    <mergeCell ref="A185:B185"/>
    <mergeCell ref="C185:D185"/>
    <mergeCell ref="A183:B183"/>
    <mergeCell ref="C183:D183"/>
    <mergeCell ref="C59:D59"/>
    <mergeCell ref="C62:D62"/>
    <mergeCell ref="C64:D64"/>
    <mergeCell ref="C93:D93"/>
    <mergeCell ref="A92:B92"/>
    <mergeCell ref="C79:D79"/>
    <mergeCell ref="C63:D63"/>
    <mergeCell ref="A76:B76"/>
    <mergeCell ref="C86:D86"/>
    <mergeCell ref="C85:D85"/>
    <mergeCell ref="A55:B55"/>
    <mergeCell ref="A65:B65"/>
    <mergeCell ref="A75:B75"/>
    <mergeCell ref="A94:B94"/>
    <mergeCell ref="C54:D54"/>
    <mergeCell ref="C53:D53"/>
    <mergeCell ref="C70:D70"/>
    <mergeCell ref="C69:D69"/>
    <mergeCell ref="C61:D61"/>
    <mergeCell ref="A66:B66"/>
    <mergeCell ref="A74:B74"/>
    <mergeCell ref="A71:B71"/>
    <mergeCell ref="A72:B72"/>
    <mergeCell ref="A68:B68"/>
    <mergeCell ref="A69:B69"/>
    <mergeCell ref="A40:B40"/>
    <mergeCell ref="A25:B25"/>
    <mergeCell ref="A32:B32"/>
    <mergeCell ref="A18:B18"/>
    <mergeCell ref="A19:B19"/>
    <mergeCell ref="A36:B37"/>
    <mergeCell ref="C37:D37"/>
    <mergeCell ref="A103:B103"/>
    <mergeCell ref="A98:B98"/>
    <mergeCell ref="A62:B62"/>
    <mergeCell ref="A64:B64"/>
    <mergeCell ref="A95:B95"/>
    <mergeCell ref="A82:B82"/>
    <mergeCell ref="A100:A102"/>
    <mergeCell ref="C72:D72"/>
    <mergeCell ref="A70:B70"/>
    <mergeCell ref="C99:D99"/>
    <mergeCell ref="C94:D94"/>
    <mergeCell ref="C96:D96"/>
    <mergeCell ref="C97:D97"/>
    <mergeCell ref="C98:D98"/>
    <mergeCell ref="C95:D95"/>
    <mergeCell ref="A78:B78"/>
    <mergeCell ref="A73:B73"/>
    <mergeCell ref="A35:B35"/>
    <mergeCell ref="C35:D35"/>
    <mergeCell ref="C36:D36"/>
    <mergeCell ref="A38:B38"/>
    <mergeCell ref="C38:D38"/>
    <mergeCell ref="A9:B9"/>
    <mergeCell ref="C9:D9"/>
    <mergeCell ref="A39:B39"/>
    <mergeCell ref="C39:D39"/>
    <mergeCell ref="A10:B10"/>
    <mergeCell ref="C10:D10"/>
    <mergeCell ref="A11:B11"/>
    <mergeCell ref="C11:D11"/>
    <mergeCell ref="A16:B16"/>
    <mergeCell ref="C20:D20"/>
    <mergeCell ref="C21:D21"/>
    <mergeCell ref="A22:B22"/>
    <mergeCell ref="C22:D22"/>
    <mergeCell ref="C5:D5"/>
    <mergeCell ref="A28:A31"/>
    <mergeCell ref="A12:A15"/>
    <mergeCell ref="A34:B34"/>
    <mergeCell ref="A1:D1"/>
    <mergeCell ref="A7:B7"/>
    <mergeCell ref="C7:D7"/>
    <mergeCell ref="A5:B6"/>
    <mergeCell ref="C6:D6"/>
    <mergeCell ref="A26:B26"/>
    <mergeCell ref="C26:D26"/>
    <mergeCell ref="A27:B27"/>
    <mergeCell ref="C27:D27"/>
    <mergeCell ref="A3:B3"/>
    <mergeCell ref="A4:B4"/>
    <mergeCell ref="C4:D4"/>
    <mergeCell ref="C8:D8"/>
    <mergeCell ref="A8:B8"/>
    <mergeCell ref="A23:B23"/>
    <mergeCell ref="C23:D23"/>
    <mergeCell ref="C24:D24"/>
    <mergeCell ref="C25:D25"/>
    <mergeCell ref="C19:D19"/>
    <mergeCell ref="A20:B21"/>
    <mergeCell ref="C50:D50"/>
    <mergeCell ref="A50:B50"/>
    <mergeCell ref="A60:B60"/>
    <mergeCell ref="A41:B41"/>
    <mergeCell ref="C41:D41"/>
    <mergeCell ref="A42:B42"/>
    <mergeCell ref="A87:A89"/>
    <mergeCell ref="A53:B53"/>
    <mergeCell ref="A54:B54"/>
    <mergeCell ref="A58:B58"/>
    <mergeCell ref="A61:B61"/>
    <mergeCell ref="A43:A45"/>
    <mergeCell ref="A46:B46"/>
    <mergeCell ref="A52:B52"/>
    <mergeCell ref="A51:B51"/>
    <mergeCell ref="C51:D51"/>
    <mergeCell ref="C52:D52"/>
    <mergeCell ref="C84:D84"/>
    <mergeCell ref="C42:D42"/>
    <mergeCell ref="A59:B59"/>
    <mergeCell ref="C81:D81"/>
    <mergeCell ref="A48:B48"/>
    <mergeCell ref="A49:B49"/>
    <mergeCell ref="C49:D49"/>
    <mergeCell ref="A105:B105"/>
    <mergeCell ref="A106:B106"/>
    <mergeCell ref="C106:D106"/>
    <mergeCell ref="A107:B107"/>
    <mergeCell ref="C107:D107"/>
    <mergeCell ref="A108:B108"/>
    <mergeCell ref="C108:D108"/>
    <mergeCell ref="A56:B56"/>
    <mergeCell ref="A63:B63"/>
    <mergeCell ref="C80:D80"/>
    <mergeCell ref="C83:D83"/>
    <mergeCell ref="C60:D60"/>
    <mergeCell ref="A79:B79"/>
    <mergeCell ref="A83:B83"/>
    <mergeCell ref="A80:B81"/>
    <mergeCell ref="A99:B99"/>
    <mergeCell ref="A96:B96"/>
    <mergeCell ref="A97:B97"/>
    <mergeCell ref="A93:B93"/>
    <mergeCell ref="A86:B86"/>
    <mergeCell ref="A85:B85"/>
    <mergeCell ref="C74:D74"/>
    <mergeCell ref="C73:D73"/>
    <mergeCell ref="C71:D71"/>
    <mergeCell ref="A109:B109"/>
    <mergeCell ref="C109:D109"/>
    <mergeCell ref="A110:B110"/>
    <mergeCell ref="C110:D110"/>
    <mergeCell ref="A111:B111"/>
    <mergeCell ref="C111:D111"/>
    <mergeCell ref="A119:B120"/>
    <mergeCell ref="C120:D120"/>
    <mergeCell ref="A112:A114"/>
    <mergeCell ref="A115:B115"/>
    <mergeCell ref="A117:B117"/>
    <mergeCell ref="A130:B130"/>
    <mergeCell ref="A131:B131"/>
    <mergeCell ref="C131:D131"/>
    <mergeCell ref="A118:B118"/>
    <mergeCell ref="C118:D118"/>
    <mergeCell ref="C119:D119"/>
    <mergeCell ref="A121:B121"/>
    <mergeCell ref="C121:D121"/>
    <mergeCell ref="A138:B138"/>
    <mergeCell ref="C138:D138"/>
    <mergeCell ref="A124:B124"/>
    <mergeCell ref="C124:D124"/>
    <mergeCell ref="A125:A127"/>
    <mergeCell ref="A128:B128"/>
    <mergeCell ref="A122:B122"/>
    <mergeCell ref="C122:D122"/>
    <mergeCell ref="A123:B123"/>
    <mergeCell ref="C123:D123"/>
    <mergeCell ref="A147:B148"/>
    <mergeCell ref="C147:D147"/>
    <mergeCell ref="C148:D148"/>
    <mergeCell ref="A132:B133"/>
    <mergeCell ref="C132:D132"/>
    <mergeCell ref="C133:D133"/>
    <mergeCell ref="A135:B135"/>
    <mergeCell ref="C135:D135"/>
    <mergeCell ref="A137:B137"/>
    <mergeCell ref="C137:D137"/>
    <mergeCell ref="A139:B139"/>
    <mergeCell ref="C139:D139"/>
    <mergeCell ref="A143:B143"/>
    <mergeCell ref="A140:A142"/>
    <mergeCell ref="A145:B145"/>
    <mergeCell ref="A146:B146"/>
    <mergeCell ref="C146:D146"/>
    <mergeCell ref="A150:B150"/>
    <mergeCell ref="C150:D150"/>
    <mergeCell ref="A152:B152"/>
    <mergeCell ref="C152:D152"/>
    <mergeCell ref="A154:B154"/>
    <mergeCell ref="C154:D154"/>
    <mergeCell ref="A155:B155"/>
    <mergeCell ref="C155:D155"/>
    <mergeCell ref="A156:A158"/>
    <mergeCell ref="A171:A173"/>
    <mergeCell ref="A174:B174"/>
    <mergeCell ref="A159:B159"/>
    <mergeCell ref="A161:B161"/>
    <mergeCell ref="A162:B162"/>
    <mergeCell ref="C162:D162"/>
    <mergeCell ref="A163:B164"/>
    <mergeCell ref="C163:D163"/>
    <mergeCell ref="C164:D164"/>
    <mergeCell ref="A166:B166"/>
    <mergeCell ref="A168:B168"/>
    <mergeCell ref="C168:D168"/>
    <mergeCell ref="A169:B169"/>
    <mergeCell ref="C169:D169"/>
    <mergeCell ref="A170:B170"/>
    <mergeCell ref="C170:D170"/>
    <mergeCell ref="C166:D166"/>
  </mergeCells>
  <pageMargins left="0.7" right="0.7" top="0.75" bottom="0.75" header="0.3" footer="0.3"/>
  <pageSetup paperSize="8" scale="75" orientation="portrait" r:id="rId1"/>
  <rowBreaks count="1" manualBreakCount="1">
    <brk id="90"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6A812-D3C3-B14E-BD9C-2D7C8A59D338}">
  <dimension ref="A1:O47"/>
  <sheetViews>
    <sheetView showGridLines="0" topLeftCell="A6" zoomScale="130" zoomScaleNormal="130" zoomScalePageLayoutView="85" workbookViewId="0">
      <selection activeCell="G7" sqref="G7"/>
    </sheetView>
  </sheetViews>
  <sheetFormatPr baseColWidth="10" defaultColWidth="9.1640625" defaultRowHeight="13" x14ac:dyDescent="0.15"/>
  <cols>
    <col min="1" max="1" width="58.33203125" style="2" customWidth="1"/>
    <col min="2" max="2" width="34.6640625" style="2" customWidth="1"/>
    <col min="3" max="3" width="33.83203125" style="2" bestFit="1" customWidth="1"/>
    <col min="4" max="4" width="9.5" style="9" bestFit="1" customWidth="1"/>
    <col min="5" max="5" width="20.6640625" style="2" customWidth="1"/>
    <col min="6" max="6" width="19.1640625" style="9" customWidth="1"/>
    <col min="7" max="7" width="22.33203125" style="2" customWidth="1"/>
    <col min="8" max="8" width="23.6640625" style="2" customWidth="1"/>
    <col min="9" max="16384" width="9.1640625" style="2"/>
  </cols>
  <sheetData>
    <row r="1" spans="1:8" ht="27" customHeight="1" thickBot="1" x14ac:dyDescent="0.3">
      <c r="A1" s="192" t="s">
        <v>229</v>
      </c>
      <c r="B1" s="192"/>
      <c r="C1" s="192"/>
      <c r="D1" s="192"/>
      <c r="E1" s="14"/>
      <c r="F1" s="1"/>
      <c r="G1" s="14"/>
      <c r="H1" s="14"/>
    </row>
    <row r="2" spans="1:8" ht="18" customHeight="1" x14ac:dyDescent="0.15">
      <c r="A2" s="27" t="s">
        <v>2</v>
      </c>
      <c r="B2" s="28" t="s">
        <v>3</v>
      </c>
      <c r="C2" s="28"/>
      <c r="D2" s="29"/>
      <c r="E2" s="28"/>
      <c r="F2" s="29"/>
      <c r="G2" s="30"/>
      <c r="H2" s="31"/>
    </row>
    <row r="3" spans="1:8" ht="15" customHeight="1" x14ac:dyDescent="0.15">
      <c r="A3" s="32"/>
      <c r="B3" s="33" t="s">
        <v>4</v>
      </c>
      <c r="C3" s="34"/>
      <c r="D3" s="35"/>
      <c r="E3" s="34"/>
      <c r="F3" s="35"/>
      <c r="G3" s="36"/>
      <c r="H3" s="37"/>
    </row>
    <row r="4" spans="1:8" ht="15" customHeight="1" x14ac:dyDescent="0.15">
      <c r="A4" s="38"/>
      <c r="B4" s="39" t="s">
        <v>5</v>
      </c>
      <c r="C4" s="36"/>
      <c r="D4" s="40"/>
      <c r="E4" s="36"/>
      <c r="F4" s="40"/>
      <c r="G4" s="36"/>
      <c r="H4" s="37"/>
    </row>
    <row r="5" spans="1:8" ht="31.5" customHeight="1" thickBot="1" x14ac:dyDescent="0.2">
      <c r="A5" s="41" t="s">
        <v>6</v>
      </c>
      <c r="B5" s="42" t="s">
        <v>7</v>
      </c>
      <c r="C5" s="42" t="s">
        <v>8</v>
      </c>
      <c r="D5" s="42" t="s">
        <v>9</v>
      </c>
      <c r="E5" s="43" t="s">
        <v>10</v>
      </c>
      <c r="F5" s="44"/>
      <c r="G5" s="43" t="s">
        <v>10</v>
      </c>
      <c r="H5" s="45" t="s">
        <v>11</v>
      </c>
    </row>
    <row r="6" spans="1:8" x14ac:dyDescent="0.15">
      <c r="A6" s="3" t="s">
        <v>230</v>
      </c>
      <c r="B6" s="4" t="s">
        <v>231</v>
      </c>
      <c r="C6" s="7" t="s">
        <v>232</v>
      </c>
      <c r="D6" s="5">
        <v>1000</v>
      </c>
      <c r="E6" s="62">
        <v>0</v>
      </c>
      <c r="F6" s="17" t="s">
        <v>15</v>
      </c>
      <c r="G6" s="62">
        <v>0</v>
      </c>
      <c r="H6" s="64">
        <v>0</v>
      </c>
    </row>
    <row r="7" spans="1:8" x14ac:dyDescent="0.15">
      <c r="A7" s="6"/>
      <c r="B7" s="7" t="s">
        <v>231</v>
      </c>
      <c r="C7" s="7" t="s">
        <v>233</v>
      </c>
      <c r="D7" s="8">
        <v>1000</v>
      </c>
      <c r="E7" s="63">
        <v>0</v>
      </c>
      <c r="F7" s="18" t="s">
        <v>15</v>
      </c>
      <c r="G7" s="63">
        <v>0</v>
      </c>
      <c r="H7" s="66">
        <v>0</v>
      </c>
    </row>
    <row r="8" spans="1:8" x14ac:dyDescent="0.15">
      <c r="A8" s="6" t="s">
        <v>234</v>
      </c>
      <c r="B8" s="7" t="s">
        <v>231</v>
      </c>
      <c r="C8" s="7" t="s">
        <v>235</v>
      </c>
      <c r="D8" s="8">
        <v>1000</v>
      </c>
      <c r="E8" s="63">
        <v>0</v>
      </c>
      <c r="F8" s="18" t="s">
        <v>15</v>
      </c>
      <c r="G8" s="63">
        <v>0</v>
      </c>
      <c r="H8" s="66">
        <v>0</v>
      </c>
    </row>
    <row r="9" spans="1:8" x14ac:dyDescent="0.15">
      <c r="A9" s="6" t="s">
        <v>236</v>
      </c>
      <c r="B9" s="7" t="s">
        <v>231</v>
      </c>
      <c r="C9" s="7" t="s">
        <v>237</v>
      </c>
      <c r="D9" s="8">
        <v>1000</v>
      </c>
      <c r="E9" s="63">
        <v>0</v>
      </c>
      <c r="F9" s="18" t="s">
        <v>15</v>
      </c>
      <c r="G9" s="63">
        <v>0</v>
      </c>
      <c r="H9" s="66">
        <v>0</v>
      </c>
    </row>
    <row r="10" spans="1:8" x14ac:dyDescent="0.15">
      <c r="A10" s="6" t="s">
        <v>238</v>
      </c>
      <c r="B10" s="7" t="s">
        <v>231</v>
      </c>
      <c r="C10" s="7" t="s">
        <v>239</v>
      </c>
      <c r="D10" s="8">
        <v>1000</v>
      </c>
      <c r="E10" s="63">
        <v>0</v>
      </c>
      <c r="F10" s="18" t="s">
        <v>15</v>
      </c>
      <c r="G10" s="63">
        <v>0</v>
      </c>
      <c r="H10" s="66">
        <v>0</v>
      </c>
    </row>
    <row r="11" spans="1:8" s="10" customFormat="1" ht="26.25" customHeight="1" thickBot="1" x14ac:dyDescent="0.25">
      <c r="A11" s="193" t="s">
        <v>23</v>
      </c>
      <c r="B11" s="194"/>
      <c r="C11" s="194"/>
      <c r="D11" s="194"/>
      <c r="E11" s="194"/>
      <c r="F11" s="194"/>
      <c r="G11" s="195">
        <f>SUM(E6:E10,G6:G10,H6:H10)</f>
        <v>0</v>
      </c>
      <c r="H11" s="196"/>
    </row>
    <row r="12" spans="1:8" x14ac:dyDescent="0.15">
      <c r="A12" s="38"/>
      <c r="B12" s="36"/>
      <c r="C12" s="36"/>
      <c r="D12" s="40"/>
      <c r="E12" s="36"/>
      <c r="F12" s="40"/>
      <c r="G12" s="36"/>
      <c r="H12" s="37"/>
    </row>
    <row r="13" spans="1:8" ht="26.25" customHeight="1" thickBot="1" x14ac:dyDescent="0.2">
      <c r="A13" s="41" t="s">
        <v>6</v>
      </c>
      <c r="B13" s="42" t="s">
        <v>7</v>
      </c>
      <c r="C13" s="42" t="s">
        <v>8</v>
      </c>
      <c r="D13" s="42" t="s">
        <v>9</v>
      </c>
      <c r="E13" s="43" t="s">
        <v>10</v>
      </c>
      <c r="F13" s="44"/>
      <c r="G13" s="43" t="s">
        <v>10</v>
      </c>
      <c r="H13" s="45" t="s">
        <v>11</v>
      </c>
    </row>
    <row r="14" spans="1:8" x14ac:dyDescent="0.15">
      <c r="A14" s="3" t="s">
        <v>240</v>
      </c>
      <c r="B14" s="4" t="s">
        <v>231</v>
      </c>
      <c r="C14" s="7" t="s">
        <v>232</v>
      </c>
      <c r="D14" s="5">
        <v>1000</v>
      </c>
      <c r="E14" s="62">
        <v>0</v>
      </c>
      <c r="F14" s="17" t="s">
        <v>15</v>
      </c>
      <c r="G14" s="62">
        <v>0</v>
      </c>
      <c r="H14" s="64">
        <v>0</v>
      </c>
    </row>
    <row r="15" spans="1:8" x14ac:dyDescent="0.15">
      <c r="A15" s="6"/>
      <c r="B15" s="7" t="s">
        <v>231</v>
      </c>
      <c r="C15" s="7" t="s">
        <v>233</v>
      </c>
      <c r="D15" s="8">
        <v>1000</v>
      </c>
      <c r="E15" s="63">
        <v>0</v>
      </c>
      <c r="F15" s="18" t="s">
        <v>15</v>
      </c>
      <c r="G15" s="63">
        <v>0</v>
      </c>
      <c r="H15" s="66">
        <v>0</v>
      </c>
    </row>
    <row r="16" spans="1:8" x14ac:dyDescent="0.15">
      <c r="A16" s="6"/>
      <c r="B16" s="7" t="s">
        <v>231</v>
      </c>
      <c r="C16" s="7" t="s">
        <v>235</v>
      </c>
      <c r="D16" s="8">
        <v>1000</v>
      </c>
      <c r="E16" s="63">
        <v>0</v>
      </c>
      <c r="F16" s="18" t="s">
        <v>15</v>
      </c>
      <c r="G16" s="63">
        <v>0</v>
      </c>
      <c r="H16" s="66">
        <v>0</v>
      </c>
    </row>
    <row r="17" spans="1:8" x14ac:dyDescent="0.15">
      <c r="A17" s="6" t="s">
        <v>241</v>
      </c>
      <c r="B17" s="7" t="s">
        <v>231</v>
      </c>
      <c r="C17" s="7" t="s">
        <v>237</v>
      </c>
      <c r="D17" s="8">
        <v>1000</v>
      </c>
      <c r="E17" s="63">
        <v>0</v>
      </c>
      <c r="F17" s="18" t="s">
        <v>15</v>
      </c>
      <c r="G17" s="63">
        <v>0</v>
      </c>
      <c r="H17" s="66">
        <v>0</v>
      </c>
    </row>
    <row r="18" spans="1:8" x14ac:dyDescent="0.15">
      <c r="A18" s="6" t="s">
        <v>242</v>
      </c>
      <c r="B18" s="7" t="s">
        <v>231</v>
      </c>
      <c r="C18" s="7" t="s">
        <v>239</v>
      </c>
      <c r="D18" s="8">
        <v>1000</v>
      </c>
      <c r="E18" s="63">
        <v>0</v>
      </c>
      <c r="F18" s="18" t="s">
        <v>15</v>
      </c>
      <c r="G18" s="63">
        <v>0</v>
      </c>
      <c r="H18" s="66">
        <v>0</v>
      </c>
    </row>
    <row r="19" spans="1:8" ht="24.75" customHeight="1" thickBot="1" x14ac:dyDescent="0.2">
      <c r="A19" s="193" t="s">
        <v>23</v>
      </c>
      <c r="B19" s="194"/>
      <c r="C19" s="194"/>
      <c r="D19" s="194"/>
      <c r="E19" s="194"/>
      <c r="F19" s="194"/>
      <c r="G19" s="195">
        <f>SUM(E14:E18,G14:G18,H14:H18)</f>
        <v>0</v>
      </c>
      <c r="H19" s="196"/>
    </row>
    <row r="20" spans="1:8" x14ac:dyDescent="0.15">
      <c r="A20" s="38"/>
      <c r="B20" s="36"/>
      <c r="C20" s="36"/>
      <c r="D20" s="40"/>
      <c r="E20" s="36"/>
      <c r="F20" s="40"/>
      <c r="G20" s="36"/>
      <c r="H20" s="37"/>
    </row>
    <row r="21" spans="1:8" ht="29" thickBot="1" x14ac:dyDescent="0.2">
      <c r="A21" s="41" t="s">
        <v>34</v>
      </c>
      <c r="B21" s="42" t="s">
        <v>7</v>
      </c>
      <c r="C21" s="42" t="s">
        <v>8</v>
      </c>
      <c r="D21" s="42" t="s">
        <v>9</v>
      </c>
      <c r="E21" s="43" t="s">
        <v>10</v>
      </c>
      <c r="F21" s="44"/>
      <c r="G21" s="43" t="s">
        <v>10</v>
      </c>
      <c r="H21" s="45" t="s">
        <v>11</v>
      </c>
    </row>
    <row r="22" spans="1:8" x14ac:dyDescent="0.15">
      <c r="A22" s="3" t="s">
        <v>243</v>
      </c>
      <c r="B22" s="4" t="s">
        <v>231</v>
      </c>
      <c r="C22" s="7" t="s">
        <v>232</v>
      </c>
      <c r="D22" s="5">
        <v>1000</v>
      </c>
      <c r="E22" s="62">
        <v>0</v>
      </c>
      <c r="F22" s="17" t="s">
        <v>15</v>
      </c>
      <c r="G22" s="62">
        <v>0</v>
      </c>
      <c r="H22" s="64">
        <v>0</v>
      </c>
    </row>
    <row r="23" spans="1:8" x14ac:dyDescent="0.15">
      <c r="A23" s="6"/>
      <c r="B23" s="7" t="s">
        <v>231</v>
      </c>
      <c r="C23" s="7" t="s">
        <v>233</v>
      </c>
      <c r="D23" s="8">
        <v>1000</v>
      </c>
      <c r="E23" s="63">
        <v>0</v>
      </c>
      <c r="F23" s="18" t="s">
        <v>15</v>
      </c>
      <c r="G23" s="63">
        <v>0</v>
      </c>
      <c r="H23" s="66">
        <v>0</v>
      </c>
    </row>
    <row r="24" spans="1:8" x14ac:dyDescent="0.15">
      <c r="A24" s="6" t="s">
        <v>244</v>
      </c>
      <c r="B24" s="7" t="s">
        <v>231</v>
      </c>
      <c r="C24" s="7" t="s">
        <v>235</v>
      </c>
      <c r="D24" s="8">
        <v>1000</v>
      </c>
      <c r="E24" s="63">
        <v>0</v>
      </c>
      <c r="F24" s="18" t="s">
        <v>15</v>
      </c>
      <c r="G24" s="63">
        <v>0</v>
      </c>
      <c r="H24" s="66">
        <v>0</v>
      </c>
    </row>
    <row r="25" spans="1:8" x14ac:dyDescent="0.15">
      <c r="A25" s="6" t="s">
        <v>245</v>
      </c>
      <c r="B25" s="7" t="s">
        <v>231</v>
      </c>
      <c r="C25" s="7" t="s">
        <v>237</v>
      </c>
      <c r="D25" s="8">
        <v>1000</v>
      </c>
      <c r="E25" s="63">
        <v>0</v>
      </c>
      <c r="F25" s="18" t="s">
        <v>15</v>
      </c>
      <c r="G25" s="63">
        <v>0</v>
      </c>
      <c r="H25" s="66">
        <v>0</v>
      </c>
    </row>
    <row r="26" spans="1:8" x14ac:dyDescent="0.15">
      <c r="A26" s="6" t="s">
        <v>238</v>
      </c>
      <c r="B26" s="7" t="s">
        <v>231</v>
      </c>
      <c r="C26" s="7" t="s">
        <v>239</v>
      </c>
      <c r="D26" s="8">
        <v>1000</v>
      </c>
      <c r="E26" s="63">
        <v>0</v>
      </c>
      <c r="F26" s="18" t="s">
        <v>15</v>
      </c>
      <c r="G26" s="63">
        <v>0</v>
      </c>
      <c r="H26" s="66">
        <v>0</v>
      </c>
    </row>
    <row r="27" spans="1:8" ht="24.75" customHeight="1" thickBot="1" x14ac:dyDescent="0.2">
      <c r="A27" s="193" t="s">
        <v>23</v>
      </c>
      <c r="B27" s="194"/>
      <c r="C27" s="194"/>
      <c r="D27" s="194"/>
      <c r="E27" s="194"/>
      <c r="F27" s="194"/>
      <c r="G27" s="195">
        <f>SUM(E22:E26,G22:G26,H22:H26)</f>
        <v>0</v>
      </c>
      <c r="H27" s="196"/>
    </row>
    <row r="28" spans="1:8" x14ac:dyDescent="0.15">
      <c r="A28" s="38"/>
      <c r="B28" s="36"/>
      <c r="C28" s="36"/>
      <c r="D28" s="40"/>
      <c r="E28" s="36"/>
      <c r="F28" s="40"/>
      <c r="G28" s="36"/>
      <c r="H28" s="37"/>
    </row>
    <row r="29" spans="1:8" ht="29" thickBot="1" x14ac:dyDescent="0.2">
      <c r="A29" s="41" t="s">
        <v>39</v>
      </c>
      <c r="B29" s="42" t="s">
        <v>7</v>
      </c>
      <c r="C29" s="42" t="s">
        <v>246</v>
      </c>
      <c r="D29" s="42" t="s">
        <v>9</v>
      </c>
      <c r="E29" s="43" t="s">
        <v>10</v>
      </c>
      <c r="F29" s="44"/>
      <c r="G29" s="43" t="s">
        <v>10</v>
      </c>
      <c r="H29" s="45" t="s">
        <v>11</v>
      </c>
    </row>
    <row r="30" spans="1:8" x14ac:dyDescent="0.15">
      <c r="A30" s="3" t="s">
        <v>247</v>
      </c>
      <c r="B30" s="4" t="s">
        <v>231</v>
      </c>
      <c r="C30" s="7" t="s">
        <v>232</v>
      </c>
      <c r="D30" s="5">
        <v>1000</v>
      </c>
      <c r="E30" s="62">
        <v>0</v>
      </c>
      <c r="F30" s="17" t="s">
        <v>15</v>
      </c>
      <c r="G30" s="62">
        <v>0</v>
      </c>
      <c r="H30" s="64">
        <v>0</v>
      </c>
    </row>
    <row r="31" spans="1:8" ht="28" x14ac:dyDescent="0.15">
      <c r="A31" s="74" t="s">
        <v>248</v>
      </c>
      <c r="B31" s="7" t="s">
        <v>231</v>
      </c>
      <c r="C31" s="7" t="s">
        <v>233</v>
      </c>
      <c r="D31" s="8">
        <v>1000</v>
      </c>
      <c r="E31" s="63">
        <v>0</v>
      </c>
      <c r="F31" s="18" t="s">
        <v>15</v>
      </c>
      <c r="G31" s="63">
        <v>0</v>
      </c>
      <c r="H31" s="66">
        <v>0</v>
      </c>
    </row>
    <row r="32" spans="1:8" x14ac:dyDescent="0.15">
      <c r="A32" s="6" t="s">
        <v>249</v>
      </c>
      <c r="B32" s="7" t="s">
        <v>231</v>
      </c>
      <c r="C32" s="7" t="s">
        <v>235</v>
      </c>
      <c r="D32" s="8">
        <v>1000</v>
      </c>
      <c r="E32" s="63">
        <v>0</v>
      </c>
      <c r="F32" s="18" t="s">
        <v>15</v>
      </c>
      <c r="G32" s="63">
        <v>0</v>
      </c>
      <c r="H32" s="66">
        <v>0</v>
      </c>
    </row>
    <row r="33" spans="1:15" x14ac:dyDescent="0.15">
      <c r="A33" s="6" t="s">
        <v>250</v>
      </c>
      <c r="B33" s="7" t="s">
        <v>231</v>
      </c>
      <c r="C33" s="7" t="s">
        <v>237</v>
      </c>
      <c r="D33" s="8">
        <v>1000</v>
      </c>
      <c r="E33" s="63">
        <v>0</v>
      </c>
      <c r="F33" s="18" t="s">
        <v>15</v>
      </c>
      <c r="G33" s="63">
        <v>0</v>
      </c>
      <c r="H33" s="66">
        <v>0</v>
      </c>
    </row>
    <row r="34" spans="1:15" x14ac:dyDescent="0.15">
      <c r="A34" s="6" t="s">
        <v>251</v>
      </c>
      <c r="B34" s="7" t="s">
        <v>231</v>
      </c>
      <c r="C34" s="7" t="s">
        <v>239</v>
      </c>
      <c r="D34" s="8">
        <v>1000</v>
      </c>
      <c r="E34" s="63">
        <v>0</v>
      </c>
      <c r="F34" s="18" t="s">
        <v>15</v>
      </c>
      <c r="G34" s="63">
        <v>0</v>
      </c>
      <c r="H34" s="66">
        <v>0</v>
      </c>
    </row>
    <row r="35" spans="1:15" ht="24.75" customHeight="1" thickBot="1" x14ac:dyDescent="0.2">
      <c r="A35" s="193" t="s">
        <v>23</v>
      </c>
      <c r="B35" s="194"/>
      <c r="C35" s="194"/>
      <c r="D35" s="194"/>
      <c r="E35" s="194"/>
      <c r="F35" s="194"/>
      <c r="G35" s="195">
        <f>SUM(E30:E34,G30:H34)</f>
        <v>0</v>
      </c>
      <c r="H35" s="196"/>
    </row>
    <row r="36" spans="1:15" x14ac:dyDescent="0.15">
      <c r="A36" s="38"/>
      <c r="B36" s="36"/>
      <c r="C36" s="36"/>
      <c r="D36" s="40"/>
      <c r="E36" s="36"/>
      <c r="F36" s="40"/>
      <c r="G36" s="36"/>
      <c r="H36" s="37"/>
    </row>
    <row r="37" spans="1:15" ht="29" thickBot="1" x14ac:dyDescent="0.2">
      <c r="A37" s="41" t="s">
        <v>43</v>
      </c>
      <c r="B37" s="42" t="s">
        <v>7</v>
      </c>
      <c r="C37" s="42" t="s">
        <v>246</v>
      </c>
      <c r="D37" s="42" t="s">
        <v>9</v>
      </c>
      <c r="E37" s="43" t="s">
        <v>10</v>
      </c>
      <c r="F37" s="44"/>
      <c r="G37" s="43" t="s">
        <v>10</v>
      </c>
      <c r="H37" s="45" t="s">
        <v>11</v>
      </c>
    </row>
    <row r="38" spans="1:15" ht="13" customHeight="1" x14ac:dyDescent="0.15">
      <c r="A38" s="169" t="s">
        <v>252</v>
      </c>
      <c r="B38" s="4" t="s">
        <v>231</v>
      </c>
      <c r="C38" s="7" t="s">
        <v>232</v>
      </c>
      <c r="D38" s="5">
        <v>1000</v>
      </c>
      <c r="E38" s="62">
        <v>0</v>
      </c>
      <c r="F38" s="17" t="s">
        <v>15</v>
      </c>
      <c r="G38" s="62">
        <v>0</v>
      </c>
      <c r="H38" s="64">
        <v>0</v>
      </c>
    </row>
    <row r="39" spans="1:15" ht="28" x14ac:dyDescent="0.15">
      <c r="A39" s="74" t="s">
        <v>248</v>
      </c>
      <c r="B39" s="7" t="s">
        <v>231</v>
      </c>
      <c r="C39" s="7" t="s">
        <v>233</v>
      </c>
      <c r="D39" s="8">
        <v>1000</v>
      </c>
      <c r="E39" s="63">
        <v>0</v>
      </c>
      <c r="F39" s="18" t="s">
        <v>15</v>
      </c>
      <c r="G39" s="63">
        <v>0</v>
      </c>
      <c r="H39" s="66">
        <v>0</v>
      </c>
    </row>
    <row r="40" spans="1:15" x14ac:dyDescent="0.15">
      <c r="A40" s="6" t="s">
        <v>249</v>
      </c>
      <c r="B40" s="7" t="s">
        <v>231</v>
      </c>
      <c r="C40" s="7" t="s">
        <v>235</v>
      </c>
      <c r="D40" s="8">
        <v>1000</v>
      </c>
      <c r="E40" s="63">
        <v>0</v>
      </c>
      <c r="F40" s="18" t="s">
        <v>15</v>
      </c>
      <c r="G40" s="63">
        <v>0</v>
      </c>
      <c r="H40" s="66">
        <v>0</v>
      </c>
    </row>
    <row r="41" spans="1:15" x14ac:dyDescent="0.15">
      <c r="A41" s="6" t="s">
        <v>250</v>
      </c>
      <c r="B41" s="7" t="s">
        <v>231</v>
      </c>
      <c r="C41" s="7" t="s">
        <v>237</v>
      </c>
      <c r="D41" s="8">
        <v>1000</v>
      </c>
      <c r="E41" s="63">
        <v>0</v>
      </c>
      <c r="F41" s="18" t="s">
        <v>15</v>
      </c>
      <c r="G41" s="63">
        <v>0</v>
      </c>
      <c r="H41" s="66">
        <v>0</v>
      </c>
    </row>
    <row r="42" spans="1:15" x14ac:dyDescent="0.15">
      <c r="A42" s="6" t="s">
        <v>251</v>
      </c>
      <c r="B42" s="7" t="s">
        <v>231</v>
      </c>
      <c r="C42" s="7" t="s">
        <v>239</v>
      </c>
      <c r="D42" s="8">
        <v>1000</v>
      </c>
      <c r="E42" s="63">
        <v>0</v>
      </c>
      <c r="F42" s="18" t="s">
        <v>15</v>
      </c>
      <c r="G42" s="63">
        <v>0</v>
      </c>
      <c r="H42" s="66">
        <v>0</v>
      </c>
    </row>
    <row r="43" spans="1:15" ht="24.75" customHeight="1" thickBot="1" x14ac:dyDescent="0.2">
      <c r="A43" s="193" t="s">
        <v>23</v>
      </c>
      <c r="B43" s="194"/>
      <c r="C43" s="194"/>
      <c r="D43" s="194"/>
      <c r="E43" s="194"/>
      <c r="F43" s="194"/>
      <c r="G43" s="195">
        <f>SUM(E38:E42,G38:H42)</f>
        <v>0</v>
      </c>
      <c r="H43" s="196"/>
    </row>
    <row r="44" spans="1:15" ht="14" thickBot="1" x14ac:dyDescent="0.2"/>
    <row r="45" spans="1:15" s="79" customFormat="1" ht="30" customHeight="1" x14ac:dyDescent="0.2">
      <c r="A45" s="103"/>
      <c r="B45" s="104"/>
      <c r="C45" s="105"/>
      <c r="D45" s="106"/>
      <c r="N45" s="10"/>
      <c r="O45" s="10"/>
    </row>
    <row r="46" spans="1:15" s="79" customFormat="1" ht="30" customHeight="1" x14ac:dyDescent="0.2">
      <c r="A46" s="101" t="s">
        <v>253</v>
      </c>
      <c r="B46" s="102"/>
      <c r="C46" s="199">
        <f>G11+G19+G27+G35+G43</f>
        <v>0</v>
      </c>
      <c r="D46" s="200"/>
      <c r="N46" s="10"/>
      <c r="O46" s="10"/>
    </row>
    <row r="47" spans="1:15" s="79" customFormat="1" ht="30" customHeight="1" thickBot="1" x14ac:dyDescent="0.25">
      <c r="A47" s="97"/>
      <c r="B47" s="98"/>
      <c r="C47" s="99"/>
      <c r="D47" s="100"/>
      <c r="N47" s="10"/>
      <c r="O47" s="10"/>
    </row>
  </sheetData>
  <sheetProtection algorithmName="SHA-512" hashValue="g7WR9Byp5D3NbWHdJ2kVzpWze5BzAzrTsIilYiZBNEVH2eFDs6vKJsX/+dftwaUNpvscqhPRw89hYxnw9f0iEA==" saltValue="MNDy15T68dsY2bNXElt5xw==" spinCount="100000" sheet="1" selectLockedCells="1"/>
  <mergeCells count="12">
    <mergeCell ref="A43:F43"/>
    <mergeCell ref="G43:H43"/>
    <mergeCell ref="C46:D46"/>
    <mergeCell ref="A1:D1"/>
    <mergeCell ref="A11:F11"/>
    <mergeCell ref="A19:F19"/>
    <mergeCell ref="A27:F27"/>
    <mergeCell ref="A35:F35"/>
    <mergeCell ref="G11:H11"/>
    <mergeCell ref="G19:H19"/>
    <mergeCell ref="G27:H27"/>
    <mergeCell ref="G35:H3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3B08-0F3E-D745-B9F9-B992E9ED4A49}">
  <dimension ref="A1:O110"/>
  <sheetViews>
    <sheetView showGridLines="0" zoomScale="120" zoomScaleNormal="120" zoomScalePageLayoutView="93" workbookViewId="0">
      <selection activeCell="C4" sqref="C4"/>
    </sheetView>
  </sheetViews>
  <sheetFormatPr baseColWidth="10" defaultColWidth="9.1640625" defaultRowHeight="13" x14ac:dyDescent="0.2"/>
  <cols>
    <col min="1" max="1" width="115.33203125" style="10" bestFit="1" customWidth="1"/>
    <col min="2" max="2" width="24.1640625" style="140" customWidth="1"/>
    <col min="3" max="3" width="25.1640625" style="10" customWidth="1"/>
    <col min="4" max="4" width="30.6640625" style="10" customWidth="1"/>
    <col min="5" max="5" width="7.6640625" style="10" customWidth="1"/>
    <col min="6" max="7" width="20.6640625" style="10" customWidth="1"/>
    <col min="8" max="8" width="22.6640625" style="10" customWidth="1"/>
    <col min="9" max="9" width="23.1640625" style="10" customWidth="1"/>
    <col min="10" max="10" width="18" style="10" customWidth="1"/>
    <col min="11" max="11" width="20" style="10" customWidth="1"/>
    <col min="12" max="16384" width="9.1640625" style="10"/>
  </cols>
  <sheetData>
    <row r="1" spans="1:9" s="139" customFormat="1" ht="30.75" customHeight="1" thickBot="1" x14ac:dyDescent="0.25">
      <c r="A1" s="192" t="s">
        <v>254</v>
      </c>
      <c r="B1" s="192"/>
      <c r="C1" s="192"/>
      <c r="D1" s="192"/>
    </row>
    <row r="2" spans="1:9" customFormat="1" ht="53" customHeight="1" thickBot="1" x14ac:dyDescent="0.25">
      <c r="A2" s="242" t="s">
        <v>255</v>
      </c>
      <c r="B2" s="243"/>
      <c r="C2" s="243"/>
      <c r="D2" s="244"/>
    </row>
    <row r="3" spans="1:9" s="164" customFormat="1" ht="28" x14ac:dyDescent="0.2">
      <c r="A3" s="168" t="s">
        <v>127</v>
      </c>
      <c r="B3" s="167" t="s">
        <v>256</v>
      </c>
      <c r="C3" s="166" t="s">
        <v>257</v>
      </c>
      <c r="D3" s="165" t="s">
        <v>258</v>
      </c>
    </row>
    <row r="4" spans="1:9" ht="18" customHeight="1" x14ac:dyDescent="0.2">
      <c r="A4" s="170" t="s">
        <v>259</v>
      </c>
      <c r="B4" s="179">
        <v>10000</v>
      </c>
      <c r="C4" s="180">
        <v>0</v>
      </c>
      <c r="D4" s="181">
        <f t="shared" ref="D4:D66" si="0">C4*B4</f>
        <v>0</v>
      </c>
      <c r="E4" s="182" t="s">
        <v>260</v>
      </c>
      <c r="I4" s="183" t="s">
        <v>261</v>
      </c>
    </row>
    <row r="5" spans="1:9" ht="18" customHeight="1" x14ac:dyDescent="0.2">
      <c r="A5" s="171" t="s">
        <v>262</v>
      </c>
      <c r="B5" s="184">
        <v>385000</v>
      </c>
      <c r="C5" s="180">
        <v>0</v>
      </c>
      <c r="D5" s="185">
        <f t="shared" si="0"/>
        <v>0</v>
      </c>
      <c r="E5" s="182" t="s">
        <v>260</v>
      </c>
    </row>
    <row r="6" spans="1:9" ht="18" customHeight="1" x14ac:dyDescent="0.2">
      <c r="A6" s="171" t="s">
        <v>263</v>
      </c>
      <c r="B6" s="184">
        <v>5000</v>
      </c>
      <c r="C6" s="180">
        <v>0</v>
      </c>
      <c r="D6" s="185">
        <f t="shared" si="0"/>
        <v>0</v>
      </c>
      <c r="E6" s="182" t="s">
        <v>260</v>
      </c>
      <c r="I6" s="183" t="s">
        <v>261</v>
      </c>
    </row>
    <row r="7" spans="1:9" ht="18" customHeight="1" x14ac:dyDescent="0.2">
      <c r="A7" s="171" t="s">
        <v>264</v>
      </c>
      <c r="B7" s="184">
        <v>650000</v>
      </c>
      <c r="C7" s="180">
        <v>0</v>
      </c>
      <c r="D7" s="185">
        <f t="shared" si="0"/>
        <v>0</v>
      </c>
      <c r="E7" s="182" t="s">
        <v>260</v>
      </c>
    </row>
    <row r="8" spans="1:9" ht="18" customHeight="1" x14ac:dyDescent="0.2">
      <c r="A8" s="171" t="s">
        <v>265</v>
      </c>
      <c r="B8" s="184">
        <v>150000</v>
      </c>
      <c r="C8" s="180">
        <v>0</v>
      </c>
      <c r="D8" s="185">
        <f t="shared" si="0"/>
        <v>0</v>
      </c>
      <c r="E8" s="182"/>
    </row>
    <row r="9" spans="1:9" ht="18" customHeight="1" x14ac:dyDescent="0.2">
      <c r="A9" s="170" t="s">
        <v>266</v>
      </c>
      <c r="B9" s="184">
        <v>50</v>
      </c>
      <c r="C9" s="180">
        <v>0</v>
      </c>
      <c r="D9" s="185">
        <f>C9*B9</f>
        <v>0</v>
      </c>
      <c r="E9" s="182" t="s">
        <v>260</v>
      </c>
    </row>
    <row r="10" spans="1:9" ht="18" customHeight="1" x14ac:dyDescent="0.2">
      <c r="A10" s="170" t="s">
        <v>267</v>
      </c>
      <c r="B10" s="184">
        <v>50</v>
      </c>
      <c r="C10" s="180">
        <v>0</v>
      </c>
      <c r="D10" s="185">
        <f>C10*B10</f>
        <v>0</v>
      </c>
      <c r="E10" s="182" t="s">
        <v>260</v>
      </c>
    </row>
    <row r="11" spans="1:9" ht="18" customHeight="1" x14ac:dyDescent="0.2">
      <c r="A11" s="170" t="s">
        <v>268</v>
      </c>
      <c r="B11" s="184">
        <v>50</v>
      </c>
      <c r="C11" s="180">
        <v>0</v>
      </c>
      <c r="D11" s="185">
        <f>C11*B11</f>
        <v>0</v>
      </c>
      <c r="E11" s="182" t="s">
        <v>260</v>
      </c>
    </row>
    <row r="12" spans="1:9" ht="18" customHeight="1" x14ac:dyDescent="0.2">
      <c r="A12" s="170" t="s">
        <v>269</v>
      </c>
      <c r="B12" s="184">
        <v>500</v>
      </c>
      <c r="C12" s="180">
        <v>0</v>
      </c>
      <c r="D12" s="185">
        <f t="shared" ref="D12:D13" si="1">C12*B12</f>
        <v>0</v>
      </c>
      <c r="E12" s="182"/>
    </row>
    <row r="13" spans="1:9" ht="18" customHeight="1" x14ac:dyDescent="0.2">
      <c r="A13" s="171" t="s">
        <v>270</v>
      </c>
      <c r="B13" s="184">
        <v>500</v>
      </c>
      <c r="C13" s="180">
        <v>0</v>
      </c>
      <c r="D13" s="185">
        <f t="shared" si="1"/>
        <v>0</v>
      </c>
      <c r="E13" s="182"/>
    </row>
    <row r="14" spans="1:9" ht="18" customHeight="1" x14ac:dyDescent="0.2">
      <c r="A14" s="171" t="s">
        <v>271</v>
      </c>
      <c r="B14" s="184">
        <v>500</v>
      </c>
      <c r="C14" s="180">
        <v>0</v>
      </c>
      <c r="D14" s="185">
        <f t="shared" si="0"/>
        <v>0</v>
      </c>
      <c r="E14" s="182"/>
    </row>
    <row r="15" spans="1:9" ht="18" customHeight="1" x14ac:dyDescent="0.2">
      <c r="A15" s="171" t="s">
        <v>272</v>
      </c>
      <c r="B15" s="184">
        <v>500</v>
      </c>
      <c r="C15" s="180">
        <v>0</v>
      </c>
      <c r="D15" s="185">
        <f t="shared" si="0"/>
        <v>0</v>
      </c>
      <c r="E15" s="182"/>
    </row>
    <row r="16" spans="1:9" ht="18" customHeight="1" x14ac:dyDescent="0.2">
      <c r="A16" s="171" t="s">
        <v>273</v>
      </c>
      <c r="B16" s="184">
        <v>500</v>
      </c>
      <c r="C16" s="180">
        <v>0</v>
      </c>
      <c r="D16" s="185">
        <f t="shared" si="0"/>
        <v>0</v>
      </c>
      <c r="E16" s="182"/>
    </row>
    <row r="17" spans="1:5" ht="18" customHeight="1" x14ac:dyDescent="0.2">
      <c r="A17" s="171" t="s">
        <v>274</v>
      </c>
      <c r="B17" s="184">
        <v>500</v>
      </c>
      <c r="C17" s="180">
        <v>0</v>
      </c>
      <c r="D17" s="185">
        <f t="shared" si="0"/>
        <v>0</v>
      </c>
      <c r="E17" s="182"/>
    </row>
    <row r="18" spans="1:5" ht="18" customHeight="1" x14ac:dyDescent="0.2">
      <c r="A18" s="171" t="s">
        <v>275</v>
      </c>
      <c r="B18" s="184">
        <v>22000</v>
      </c>
      <c r="C18" s="180">
        <v>0</v>
      </c>
      <c r="D18" s="185">
        <f t="shared" si="0"/>
        <v>0</v>
      </c>
      <c r="E18" s="182"/>
    </row>
    <row r="19" spans="1:5" ht="18" customHeight="1" x14ac:dyDescent="0.2">
      <c r="A19" s="171" t="s">
        <v>276</v>
      </c>
      <c r="B19" s="184">
        <v>50</v>
      </c>
      <c r="C19" s="180">
        <v>0</v>
      </c>
      <c r="D19" s="185">
        <f t="shared" si="0"/>
        <v>0</v>
      </c>
      <c r="E19" s="182"/>
    </row>
    <row r="20" spans="1:5" ht="18" customHeight="1" x14ac:dyDescent="0.2">
      <c r="A20" s="171" t="s">
        <v>277</v>
      </c>
      <c r="B20" s="184">
        <v>50</v>
      </c>
      <c r="C20" s="180">
        <v>0</v>
      </c>
      <c r="D20" s="185">
        <f t="shared" si="0"/>
        <v>0</v>
      </c>
      <c r="E20" s="182"/>
    </row>
    <row r="21" spans="1:5" ht="18" customHeight="1" x14ac:dyDescent="0.2">
      <c r="A21" s="171" t="s">
        <v>278</v>
      </c>
      <c r="B21" s="184">
        <v>50</v>
      </c>
      <c r="C21" s="180">
        <v>0</v>
      </c>
      <c r="D21" s="185">
        <f t="shared" si="0"/>
        <v>0</v>
      </c>
      <c r="E21" s="182"/>
    </row>
    <row r="22" spans="1:5" ht="18" customHeight="1" x14ac:dyDescent="0.2">
      <c r="A22" s="171" t="s">
        <v>279</v>
      </c>
      <c r="B22" s="184">
        <v>50</v>
      </c>
      <c r="C22" s="180">
        <v>0</v>
      </c>
      <c r="D22" s="185">
        <f t="shared" si="0"/>
        <v>0</v>
      </c>
      <c r="E22" s="182" t="s">
        <v>280</v>
      </c>
    </row>
    <row r="23" spans="1:5" ht="18" customHeight="1" x14ac:dyDescent="0.2">
      <c r="A23" s="171" t="s">
        <v>281</v>
      </c>
      <c r="B23" s="184">
        <v>50</v>
      </c>
      <c r="C23" s="180">
        <v>0</v>
      </c>
      <c r="D23" s="185">
        <f t="shared" si="0"/>
        <v>0</v>
      </c>
      <c r="E23" s="182" t="s">
        <v>280</v>
      </c>
    </row>
    <row r="24" spans="1:5" ht="18" customHeight="1" x14ac:dyDescent="0.2">
      <c r="A24" s="170" t="s">
        <v>282</v>
      </c>
      <c r="B24" s="184">
        <v>4700</v>
      </c>
      <c r="C24" s="180">
        <v>0</v>
      </c>
      <c r="D24" s="185">
        <f t="shared" si="0"/>
        <v>0</v>
      </c>
      <c r="E24" s="182" t="s">
        <v>280</v>
      </c>
    </row>
    <row r="25" spans="1:5" ht="18" customHeight="1" x14ac:dyDescent="0.2">
      <c r="A25" s="171" t="s">
        <v>283</v>
      </c>
      <c r="B25" s="184">
        <v>500</v>
      </c>
      <c r="C25" s="180">
        <v>0</v>
      </c>
      <c r="D25" s="185">
        <f t="shared" si="0"/>
        <v>0</v>
      </c>
      <c r="E25" s="182" t="s">
        <v>280</v>
      </c>
    </row>
    <row r="26" spans="1:5" ht="18" customHeight="1" x14ac:dyDescent="0.2">
      <c r="A26" s="171" t="s">
        <v>284</v>
      </c>
      <c r="B26" s="184">
        <v>500</v>
      </c>
      <c r="C26" s="180">
        <v>0</v>
      </c>
      <c r="D26" s="185">
        <f>C26*B26</f>
        <v>0</v>
      </c>
      <c r="E26" s="182"/>
    </row>
    <row r="27" spans="1:5" ht="18" customHeight="1" x14ac:dyDescent="0.2">
      <c r="A27" s="171" t="s">
        <v>285</v>
      </c>
      <c r="B27" s="184">
        <v>500</v>
      </c>
      <c r="C27" s="180">
        <v>0</v>
      </c>
      <c r="D27" s="185">
        <f t="shared" si="0"/>
        <v>0</v>
      </c>
      <c r="E27" s="182"/>
    </row>
    <row r="28" spans="1:5" ht="18" customHeight="1" x14ac:dyDescent="0.2">
      <c r="A28" s="171" t="s">
        <v>286</v>
      </c>
      <c r="B28" s="184">
        <v>500</v>
      </c>
      <c r="C28" s="180">
        <v>0</v>
      </c>
      <c r="D28" s="185">
        <f t="shared" si="0"/>
        <v>0</v>
      </c>
      <c r="E28" s="182"/>
    </row>
    <row r="29" spans="1:5" ht="18" customHeight="1" x14ac:dyDescent="0.2">
      <c r="A29" s="171" t="s">
        <v>287</v>
      </c>
      <c r="B29" s="184">
        <v>500</v>
      </c>
      <c r="C29" s="180">
        <v>0</v>
      </c>
      <c r="D29" s="185">
        <f t="shared" si="0"/>
        <v>0</v>
      </c>
      <c r="E29" s="182"/>
    </row>
    <row r="30" spans="1:5" ht="18" customHeight="1" x14ac:dyDescent="0.2">
      <c r="A30" s="171" t="s">
        <v>288</v>
      </c>
      <c r="B30" s="184">
        <v>500</v>
      </c>
      <c r="C30" s="180">
        <v>0</v>
      </c>
      <c r="D30" s="185">
        <f t="shared" si="0"/>
        <v>0</v>
      </c>
      <c r="E30" s="182"/>
    </row>
    <row r="31" spans="1:5" ht="18" customHeight="1" x14ac:dyDescent="0.2">
      <c r="A31" s="171" t="s">
        <v>289</v>
      </c>
      <c r="B31" s="184">
        <v>500</v>
      </c>
      <c r="C31" s="180">
        <v>0</v>
      </c>
      <c r="D31" s="185">
        <f t="shared" si="0"/>
        <v>0</v>
      </c>
      <c r="E31" s="182"/>
    </row>
    <row r="32" spans="1:5" ht="18" customHeight="1" x14ac:dyDescent="0.2">
      <c r="A32" s="171" t="s">
        <v>290</v>
      </c>
      <c r="B32" s="184">
        <v>500</v>
      </c>
      <c r="C32" s="180">
        <v>0</v>
      </c>
      <c r="D32" s="185">
        <f t="shared" si="0"/>
        <v>0</v>
      </c>
      <c r="E32" s="182"/>
    </row>
    <row r="33" spans="1:5" ht="18" customHeight="1" x14ac:dyDescent="0.2">
      <c r="A33" s="171" t="s">
        <v>291</v>
      </c>
      <c r="B33" s="184">
        <v>500</v>
      </c>
      <c r="C33" s="180">
        <v>0</v>
      </c>
      <c r="D33" s="185">
        <f t="shared" si="0"/>
        <v>0</v>
      </c>
      <c r="E33" s="182"/>
    </row>
    <row r="34" spans="1:5" ht="18" customHeight="1" x14ac:dyDescent="0.2">
      <c r="A34" s="171" t="s">
        <v>292</v>
      </c>
      <c r="B34" s="184">
        <v>500</v>
      </c>
      <c r="C34" s="180">
        <v>0</v>
      </c>
      <c r="D34" s="185">
        <f t="shared" si="0"/>
        <v>0</v>
      </c>
      <c r="E34" s="182"/>
    </row>
    <row r="35" spans="1:5" ht="18" customHeight="1" x14ac:dyDescent="0.2">
      <c r="A35" s="171" t="s">
        <v>293</v>
      </c>
      <c r="B35" s="184">
        <v>500</v>
      </c>
      <c r="C35" s="180">
        <v>0</v>
      </c>
      <c r="D35" s="185">
        <f t="shared" si="0"/>
        <v>0</v>
      </c>
      <c r="E35" s="182"/>
    </row>
    <row r="36" spans="1:5" ht="18" customHeight="1" x14ac:dyDescent="0.2">
      <c r="A36" s="171" t="s">
        <v>294</v>
      </c>
      <c r="B36" s="184">
        <v>500</v>
      </c>
      <c r="C36" s="180">
        <v>0</v>
      </c>
      <c r="D36" s="185">
        <f t="shared" si="0"/>
        <v>0</v>
      </c>
      <c r="E36" s="182"/>
    </row>
    <row r="37" spans="1:5" ht="18" customHeight="1" x14ac:dyDescent="0.2">
      <c r="A37" s="171" t="s">
        <v>295</v>
      </c>
      <c r="B37" s="184">
        <v>20000</v>
      </c>
      <c r="C37" s="180">
        <v>0</v>
      </c>
      <c r="D37" s="185">
        <f t="shared" si="0"/>
        <v>0</v>
      </c>
      <c r="E37" s="182"/>
    </row>
    <row r="38" spans="1:5" ht="18" customHeight="1" x14ac:dyDescent="0.2">
      <c r="A38" s="171" t="s">
        <v>296</v>
      </c>
      <c r="B38" s="184">
        <v>20000</v>
      </c>
      <c r="C38" s="180">
        <v>0</v>
      </c>
      <c r="D38" s="185">
        <f t="shared" si="0"/>
        <v>0</v>
      </c>
      <c r="E38" s="182"/>
    </row>
    <row r="39" spans="1:5" ht="18" customHeight="1" x14ac:dyDescent="0.2">
      <c r="A39" s="171" t="s">
        <v>297</v>
      </c>
      <c r="B39" s="184">
        <v>1000</v>
      </c>
      <c r="C39" s="180">
        <v>0</v>
      </c>
      <c r="D39" s="185">
        <f t="shared" si="0"/>
        <v>0</v>
      </c>
      <c r="E39" s="182"/>
    </row>
    <row r="40" spans="1:5" ht="18" customHeight="1" x14ac:dyDescent="0.2">
      <c r="A40" s="171" t="s">
        <v>298</v>
      </c>
      <c r="B40" s="184">
        <v>500</v>
      </c>
      <c r="C40" s="180">
        <v>0</v>
      </c>
      <c r="D40" s="185">
        <f t="shared" si="0"/>
        <v>0</v>
      </c>
      <c r="E40" s="182"/>
    </row>
    <row r="41" spans="1:5" ht="18" customHeight="1" x14ac:dyDescent="0.2">
      <c r="A41" s="171" t="s">
        <v>299</v>
      </c>
      <c r="B41" s="184">
        <v>10</v>
      </c>
      <c r="C41" s="180">
        <v>0</v>
      </c>
      <c r="D41" s="185">
        <f t="shared" si="0"/>
        <v>0</v>
      </c>
      <c r="E41" s="182"/>
    </row>
    <row r="42" spans="1:5" ht="18" customHeight="1" x14ac:dyDescent="0.2">
      <c r="A42" s="171" t="s">
        <v>300</v>
      </c>
      <c r="B42" s="184">
        <v>500</v>
      </c>
      <c r="C42" s="180">
        <v>0</v>
      </c>
      <c r="D42" s="185">
        <f t="shared" si="0"/>
        <v>0</v>
      </c>
      <c r="E42" s="182"/>
    </row>
    <row r="43" spans="1:5" ht="18" customHeight="1" x14ac:dyDescent="0.2">
      <c r="A43" s="171" t="s">
        <v>301</v>
      </c>
      <c r="B43" s="184">
        <v>500</v>
      </c>
      <c r="C43" s="180">
        <v>0</v>
      </c>
      <c r="D43" s="185">
        <f>C43*B43</f>
        <v>0</v>
      </c>
      <c r="E43" s="182"/>
    </row>
    <row r="44" spans="1:5" ht="18" customHeight="1" x14ac:dyDescent="0.2">
      <c r="A44" s="171" t="s">
        <v>302</v>
      </c>
      <c r="B44" s="184">
        <v>500</v>
      </c>
      <c r="C44" s="180">
        <v>0</v>
      </c>
      <c r="D44" s="185">
        <f t="shared" si="0"/>
        <v>0</v>
      </c>
      <c r="E44" s="182"/>
    </row>
    <row r="45" spans="1:5" ht="18" customHeight="1" x14ac:dyDescent="0.2">
      <c r="A45" s="171" t="s">
        <v>303</v>
      </c>
      <c r="B45" s="184">
        <v>1000</v>
      </c>
      <c r="C45" s="180">
        <v>0</v>
      </c>
      <c r="D45" s="185">
        <f t="shared" si="0"/>
        <v>0</v>
      </c>
      <c r="E45" s="182"/>
    </row>
    <row r="46" spans="1:5" ht="18" customHeight="1" x14ac:dyDescent="0.2">
      <c r="A46" s="171" t="s">
        <v>304</v>
      </c>
      <c r="B46" s="184">
        <v>500</v>
      </c>
      <c r="C46" s="180">
        <v>0</v>
      </c>
      <c r="D46" s="185">
        <f t="shared" si="0"/>
        <v>0</v>
      </c>
      <c r="E46" s="182"/>
    </row>
    <row r="47" spans="1:5" ht="18" customHeight="1" x14ac:dyDescent="0.2">
      <c r="A47" s="171" t="s">
        <v>305</v>
      </c>
      <c r="B47" s="184">
        <v>750</v>
      </c>
      <c r="C47" s="180">
        <v>0</v>
      </c>
      <c r="D47" s="185">
        <f t="shared" si="0"/>
        <v>0</v>
      </c>
      <c r="E47" s="182"/>
    </row>
    <row r="48" spans="1:5" ht="18" customHeight="1" x14ac:dyDescent="0.2">
      <c r="A48" s="171" t="s">
        <v>306</v>
      </c>
      <c r="B48" s="184">
        <v>6000</v>
      </c>
      <c r="C48" s="180">
        <v>0</v>
      </c>
      <c r="D48" s="185">
        <f t="shared" si="0"/>
        <v>0</v>
      </c>
      <c r="E48" s="182"/>
    </row>
    <row r="49" spans="1:5" ht="18" customHeight="1" x14ac:dyDescent="0.2">
      <c r="A49" s="171" t="s">
        <v>307</v>
      </c>
      <c r="B49" s="184">
        <v>500</v>
      </c>
      <c r="C49" s="180">
        <v>0</v>
      </c>
      <c r="D49" s="185">
        <f t="shared" si="0"/>
        <v>0</v>
      </c>
      <c r="E49" s="182"/>
    </row>
    <row r="50" spans="1:5" ht="18" customHeight="1" x14ac:dyDescent="0.2">
      <c r="A50" s="171" t="s">
        <v>308</v>
      </c>
      <c r="B50" s="184">
        <v>3000</v>
      </c>
      <c r="C50" s="180">
        <v>0</v>
      </c>
      <c r="D50" s="185">
        <f t="shared" si="0"/>
        <v>0</v>
      </c>
      <c r="E50" s="182"/>
    </row>
    <row r="51" spans="1:5" ht="18" customHeight="1" x14ac:dyDescent="0.2">
      <c r="A51" s="171" t="s">
        <v>309</v>
      </c>
      <c r="B51" s="184">
        <v>500</v>
      </c>
      <c r="C51" s="180">
        <v>0</v>
      </c>
      <c r="D51" s="185">
        <f t="shared" si="0"/>
        <v>0</v>
      </c>
      <c r="E51" s="182"/>
    </row>
    <row r="52" spans="1:5" ht="18" customHeight="1" x14ac:dyDescent="0.2">
      <c r="A52" s="171" t="s">
        <v>310</v>
      </c>
      <c r="B52" s="184">
        <v>20000</v>
      </c>
      <c r="C52" s="180">
        <v>0</v>
      </c>
      <c r="D52" s="185">
        <f t="shared" si="0"/>
        <v>0</v>
      </c>
      <c r="E52" s="182" t="s">
        <v>311</v>
      </c>
    </row>
    <row r="53" spans="1:5" ht="18" customHeight="1" x14ac:dyDescent="0.2">
      <c r="A53" s="171" t="s">
        <v>312</v>
      </c>
      <c r="B53" s="184">
        <v>500</v>
      </c>
      <c r="C53" s="180">
        <v>0</v>
      </c>
      <c r="D53" s="185">
        <f t="shared" si="0"/>
        <v>0</v>
      </c>
      <c r="E53" s="182" t="s">
        <v>311</v>
      </c>
    </row>
    <row r="54" spans="1:5" ht="18" customHeight="1" x14ac:dyDescent="0.2">
      <c r="A54" s="171" t="s">
        <v>313</v>
      </c>
      <c r="B54" s="184">
        <v>500</v>
      </c>
      <c r="C54" s="180">
        <v>0</v>
      </c>
      <c r="D54" s="185">
        <f t="shared" si="0"/>
        <v>0</v>
      </c>
      <c r="E54" s="182" t="s">
        <v>311</v>
      </c>
    </row>
    <row r="55" spans="1:5" ht="18" customHeight="1" x14ac:dyDescent="0.2">
      <c r="A55" s="171" t="s">
        <v>314</v>
      </c>
      <c r="B55" s="184">
        <v>500</v>
      </c>
      <c r="C55" s="180">
        <v>0</v>
      </c>
      <c r="D55" s="185">
        <f t="shared" si="0"/>
        <v>0</v>
      </c>
      <c r="E55" s="182" t="s">
        <v>311</v>
      </c>
    </row>
    <row r="56" spans="1:5" ht="18" customHeight="1" x14ac:dyDescent="0.2">
      <c r="A56" s="171" t="s">
        <v>315</v>
      </c>
      <c r="B56" s="184">
        <v>500</v>
      </c>
      <c r="C56" s="180">
        <v>0</v>
      </c>
      <c r="D56" s="185">
        <f t="shared" si="0"/>
        <v>0</v>
      </c>
      <c r="E56" s="182" t="s">
        <v>311</v>
      </c>
    </row>
    <row r="57" spans="1:5" ht="18" customHeight="1" x14ac:dyDescent="0.2">
      <c r="A57" s="171" t="s">
        <v>316</v>
      </c>
      <c r="B57" s="184">
        <v>500</v>
      </c>
      <c r="C57" s="180">
        <v>0</v>
      </c>
      <c r="D57" s="185">
        <f t="shared" si="0"/>
        <v>0</v>
      </c>
      <c r="E57" s="182" t="s">
        <v>311</v>
      </c>
    </row>
    <row r="58" spans="1:5" ht="18" customHeight="1" x14ac:dyDescent="0.2">
      <c r="A58" s="171" t="s">
        <v>317</v>
      </c>
      <c r="B58" s="184">
        <v>500</v>
      </c>
      <c r="C58" s="180">
        <v>0</v>
      </c>
      <c r="D58" s="185">
        <f t="shared" si="0"/>
        <v>0</v>
      </c>
      <c r="E58" s="182" t="s">
        <v>311</v>
      </c>
    </row>
    <row r="59" spans="1:5" ht="18" customHeight="1" x14ac:dyDescent="0.2">
      <c r="A59" s="171" t="s">
        <v>318</v>
      </c>
      <c r="B59" s="184">
        <v>500</v>
      </c>
      <c r="C59" s="180">
        <v>0</v>
      </c>
      <c r="D59" s="185">
        <f t="shared" si="0"/>
        <v>0</v>
      </c>
      <c r="E59" s="182" t="s">
        <v>311</v>
      </c>
    </row>
    <row r="60" spans="1:5" ht="18" customHeight="1" x14ac:dyDescent="0.2">
      <c r="A60" s="171" t="s">
        <v>319</v>
      </c>
      <c r="B60" s="184">
        <v>2500</v>
      </c>
      <c r="C60" s="180">
        <v>0</v>
      </c>
      <c r="D60" s="185">
        <f t="shared" si="0"/>
        <v>0</v>
      </c>
      <c r="E60" s="182" t="s">
        <v>311</v>
      </c>
    </row>
    <row r="61" spans="1:5" ht="18" customHeight="1" x14ac:dyDescent="0.2">
      <c r="A61" s="171" t="s">
        <v>320</v>
      </c>
      <c r="B61" s="184">
        <v>4000</v>
      </c>
      <c r="C61" s="180">
        <v>0</v>
      </c>
      <c r="D61" s="185">
        <f t="shared" si="0"/>
        <v>0</v>
      </c>
      <c r="E61" s="182" t="s">
        <v>311</v>
      </c>
    </row>
    <row r="62" spans="1:5" ht="18" customHeight="1" x14ac:dyDescent="0.2">
      <c r="A62" s="171" t="s">
        <v>321</v>
      </c>
      <c r="B62" s="184">
        <v>500</v>
      </c>
      <c r="C62" s="180">
        <v>0</v>
      </c>
      <c r="D62" s="185">
        <f>C62*B62</f>
        <v>0</v>
      </c>
      <c r="E62" s="182" t="s">
        <v>311</v>
      </c>
    </row>
    <row r="63" spans="1:5" ht="18" customHeight="1" x14ac:dyDescent="0.2">
      <c r="A63" s="171" t="s">
        <v>322</v>
      </c>
      <c r="B63" s="184">
        <v>500</v>
      </c>
      <c r="C63" s="180">
        <v>0</v>
      </c>
      <c r="D63" s="185">
        <f t="shared" si="0"/>
        <v>0</v>
      </c>
      <c r="E63" s="182" t="s">
        <v>311</v>
      </c>
    </row>
    <row r="64" spans="1:5" ht="18" customHeight="1" x14ac:dyDescent="0.2">
      <c r="A64" s="171" t="s">
        <v>323</v>
      </c>
      <c r="B64" s="184">
        <v>500</v>
      </c>
      <c r="C64" s="180">
        <v>0</v>
      </c>
      <c r="D64" s="185">
        <f t="shared" si="0"/>
        <v>0</v>
      </c>
      <c r="E64" s="182" t="s">
        <v>311</v>
      </c>
    </row>
    <row r="65" spans="1:5" ht="18" customHeight="1" x14ac:dyDescent="0.2">
      <c r="A65" s="171" t="s">
        <v>324</v>
      </c>
      <c r="B65" s="184">
        <v>500</v>
      </c>
      <c r="C65" s="180">
        <v>0</v>
      </c>
      <c r="D65" s="185">
        <f t="shared" si="0"/>
        <v>0</v>
      </c>
      <c r="E65" s="182" t="s">
        <v>311</v>
      </c>
    </row>
    <row r="66" spans="1:5" ht="18" customHeight="1" x14ac:dyDescent="0.2">
      <c r="A66" s="171" t="s">
        <v>325</v>
      </c>
      <c r="B66" s="184">
        <v>500</v>
      </c>
      <c r="C66" s="180">
        <v>0</v>
      </c>
      <c r="D66" s="185">
        <f t="shared" si="0"/>
        <v>0</v>
      </c>
      <c r="E66" s="182" t="s">
        <v>311</v>
      </c>
    </row>
    <row r="67" spans="1:5" ht="18" customHeight="1" x14ac:dyDescent="0.2">
      <c r="A67" s="171" t="s">
        <v>326</v>
      </c>
      <c r="B67" s="184">
        <v>500</v>
      </c>
      <c r="C67" s="180">
        <v>0</v>
      </c>
      <c r="D67" s="185">
        <f>C67*B67</f>
        <v>0</v>
      </c>
      <c r="E67" s="182" t="s">
        <v>311</v>
      </c>
    </row>
    <row r="68" spans="1:5" ht="18" customHeight="1" x14ac:dyDescent="0.2">
      <c r="A68" s="171" t="s">
        <v>327</v>
      </c>
      <c r="B68" s="184">
        <v>200000</v>
      </c>
      <c r="C68" s="180">
        <v>0</v>
      </c>
      <c r="D68" s="185">
        <f t="shared" ref="D68:D98" si="2">C68*B68</f>
        <v>0</v>
      </c>
      <c r="E68" s="182" t="s">
        <v>328</v>
      </c>
    </row>
    <row r="69" spans="1:5" ht="18" customHeight="1" x14ac:dyDescent="0.2">
      <c r="A69" s="171" t="s">
        <v>329</v>
      </c>
      <c r="B69" s="184">
        <v>500</v>
      </c>
      <c r="C69" s="180">
        <v>0</v>
      </c>
      <c r="D69" s="185">
        <f t="shared" si="2"/>
        <v>0</v>
      </c>
      <c r="E69" s="182" t="s">
        <v>328</v>
      </c>
    </row>
    <row r="70" spans="1:5" ht="18" customHeight="1" x14ac:dyDescent="0.2">
      <c r="A70" s="171" t="s">
        <v>330</v>
      </c>
      <c r="B70" s="184">
        <v>500</v>
      </c>
      <c r="C70" s="180">
        <v>0</v>
      </c>
      <c r="D70" s="185">
        <f t="shared" si="2"/>
        <v>0</v>
      </c>
      <c r="E70" s="182" t="s">
        <v>328</v>
      </c>
    </row>
    <row r="71" spans="1:5" ht="18" customHeight="1" x14ac:dyDescent="0.2">
      <c r="A71" s="171" t="s">
        <v>331</v>
      </c>
      <c r="B71" s="184">
        <v>700000</v>
      </c>
      <c r="C71" s="180">
        <v>0</v>
      </c>
      <c r="D71" s="185">
        <f t="shared" si="2"/>
        <v>0</v>
      </c>
      <c r="E71" s="182" t="s">
        <v>328</v>
      </c>
    </row>
    <row r="72" spans="1:5" ht="18" customHeight="1" x14ac:dyDescent="0.2">
      <c r="A72" s="171" t="s">
        <v>332</v>
      </c>
      <c r="B72" s="184">
        <v>100</v>
      </c>
      <c r="C72" s="180">
        <v>0</v>
      </c>
      <c r="D72" s="185">
        <f t="shared" si="2"/>
        <v>0</v>
      </c>
      <c r="E72" s="182" t="s">
        <v>328</v>
      </c>
    </row>
    <row r="73" spans="1:5" ht="18" customHeight="1" x14ac:dyDescent="0.2">
      <c r="A73" s="171" t="s">
        <v>333</v>
      </c>
      <c r="B73" s="184">
        <v>200</v>
      </c>
      <c r="C73" s="180">
        <v>0</v>
      </c>
      <c r="D73" s="185">
        <f t="shared" si="2"/>
        <v>0</v>
      </c>
      <c r="E73" s="182" t="s">
        <v>328</v>
      </c>
    </row>
    <row r="74" spans="1:5" ht="18" customHeight="1" x14ac:dyDescent="0.2">
      <c r="A74" s="171" t="s">
        <v>334</v>
      </c>
      <c r="B74" s="184">
        <v>4400</v>
      </c>
      <c r="C74" s="180">
        <v>0</v>
      </c>
      <c r="D74" s="185">
        <f t="shared" si="2"/>
        <v>0</v>
      </c>
      <c r="E74" s="182" t="s">
        <v>328</v>
      </c>
    </row>
    <row r="75" spans="1:5" ht="18" customHeight="1" x14ac:dyDescent="0.2">
      <c r="A75" s="171" t="s">
        <v>335</v>
      </c>
      <c r="B75" s="184">
        <v>20</v>
      </c>
      <c r="C75" s="180">
        <v>0</v>
      </c>
      <c r="D75" s="185">
        <f t="shared" si="2"/>
        <v>0</v>
      </c>
      <c r="E75" s="182"/>
    </row>
    <row r="76" spans="1:5" ht="18" customHeight="1" x14ac:dyDescent="0.2">
      <c r="A76" s="171" t="s">
        <v>336</v>
      </c>
      <c r="B76" s="184">
        <v>500</v>
      </c>
      <c r="C76" s="180">
        <v>0</v>
      </c>
      <c r="D76" s="185">
        <f>C76*B76</f>
        <v>0</v>
      </c>
      <c r="E76" s="182"/>
    </row>
    <row r="77" spans="1:5" ht="18" customHeight="1" x14ac:dyDescent="0.2">
      <c r="A77" s="171" t="s">
        <v>337</v>
      </c>
      <c r="B77" s="184">
        <v>10</v>
      </c>
      <c r="C77" s="180">
        <v>0</v>
      </c>
      <c r="D77" s="185">
        <f t="shared" si="2"/>
        <v>0</v>
      </c>
      <c r="E77" s="182"/>
    </row>
    <row r="78" spans="1:5" ht="18" customHeight="1" x14ac:dyDescent="0.2">
      <c r="A78" s="171" t="s">
        <v>338</v>
      </c>
      <c r="B78" s="184">
        <v>500</v>
      </c>
      <c r="C78" s="180">
        <v>0</v>
      </c>
      <c r="D78" s="185">
        <f t="shared" si="2"/>
        <v>0</v>
      </c>
      <c r="E78" s="182"/>
    </row>
    <row r="79" spans="1:5" ht="18" customHeight="1" x14ac:dyDescent="0.2">
      <c r="A79" s="171" t="s">
        <v>339</v>
      </c>
      <c r="B79" s="184">
        <v>10</v>
      </c>
      <c r="C79" s="180">
        <v>0</v>
      </c>
      <c r="D79" s="185">
        <f t="shared" si="2"/>
        <v>0</v>
      </c>
      <c r="E79" s="182"/>
    </row>
    <row r="80" spans="1:5" ht="18" customHeight="1" x14ac:dyDescent="0.2">
      <c r="A80" s="171" t="s">
        <v>340</v>
      </c>
      <c r="B80" s="184">
        <v>25</v>
      </c>
      <c r="C80" s="180">
        <v>0</v>
      </c>
      <c r="D80" s="185">
        <f t="shared" si="2"/>
        <v>0</v>
      </c>
      <c r="E80" s="182"/>
    </row>
    <row r="81" spans="1:5" ht="18" customHeight="1" x14ac:dyDescent="0.2">
      <c r="A81" s="171" t="s">
        <v>341</v>
      </c>
      <c r="B81" s="184">
        <v>500</v>
      </c>
      <c r="C81" s="180">
        <v>0</v>
      </c>
      <c r="D81" s="185">
        <f t="shared" si="2"/>
        <v>0</v>
      </c>
      <c r="E81" s="182"/>
    </row>
    <row r="82" spans="1:5" ht="18" customHeight="1" x14ac:dyDescent="0.2">
      <c r="A82" s="171" t="s">
        <v>342</v>
      </c>
      <c r="B82" s="184">
        <v>15</v>
      </c>
      <c r="C82" s="180">
        <v>0</v>
      </c>
      <c r="D82" s="185">
        <f>C82*B82</f>
        <v>0</v>
      </c>
      <c r="E82" s="182"/>
    </row>
    <row r="83" spans="1:5" ht="18" customHeight="1" x14ac:dyDescent="0.2">
      <c r="A83" s="171" t="s">
        <v>343</v>
      </c>
      <c r="B83" s="184">
        <v>10</v>
      </c>
      <c r="C83" s="180">
        <v>0</v>
      </c>
      <c r="D83" s="185">
        <f t="shared" ref="D83" si="3">C83*B83</f>
        <v>0</v>
      </c>
      <c r="E83" s="182"/>
    </row>
    <row r="84" spans="1:5" ht="18" customHeight="1" x14ac:dyDescent="0.2">
      <c r="A84" s="171" t="s">
        <v>344</v>
      </c>
      <c r="B84" s="184">
        <v>500</v>
      </c>
      <c r="C84" s="180">
        <v>0</v>
      </c>
      <c r="D84" s="185">
        <f t="shared" si="2"/>
        <v>0</v>
      </c>
      <c r="E84" s="182"/>
    </row>
    <row r="85" spans="1:5" ht="18" customHeight="1" x14ac:dyDescent="0.2">
      <c r="A85" s="171" t="s">
        <v>345</v>
      </c>
      <c r="B85" s="184">
        <v>5000</v>
      </c>
      <c r="C85" s="180">
        <v>0</v>
      </c>
      <c r="D85" s="185">
        <f t="shared" si="2"/>
        <v>0</v>
      </c>
      <c r="E85" s="182"/>
    </row>
    <row r="86" spans="1:5" ht="18" customHeight="1" x14ac:dyDescent="0.2">
      <c r="A86" s="171" t="s">
        <v>346</v>
      </c>
      <c r="B86" s="184">
        <v>5000</v>
      </c>
      <c r="C86" s="180">
        <v>0</v>
      </c>
      <c r="D86" s="185">
        <f t="shared" si="2"/>
        <v>0</v>
      </c>
      <c r="E86" s="182"/>
    </row>
    <row r="87" spans="1:5" ht="18" customHeight="1" x14ac:dyDescent="0.2">
      <c r="A87" s="171" t="s">
        <v>347</v>
      </c>
      <c r="B87" s="184">
        <v>500</v>
      </c>
      <c r="C87" s="180">
        <v>0</v>
      </c>
      <c r="D87" s="185">
        <f t="shared" si="2"/>
        <v>0</v>
      </c>
      <c r="E87" s="182"/>
    </row>
    <row r="88" spans="1:5" ht="18" customHeight="1" x14ac:dyDescent="0.2">
      <c r="A88" s="171" t="s">
        <v>348</v>
      </c>
      <c r="B88" s="184">
        <v>1000</v>
      </c>
      <c r="C88" s="180">
        <v>0</v>
      </c>
      <c r="D88" s="185">
        <f t="shared" si="2"/>
        <v>0</v>
      </c>
      <c r="E88" s="182"/>
    </row>
    <row r="89" spans="1:5" ht="18" customHeight="1" x14ac:dyDescent="0.2">
      <c r="A89" s="171" t="s">
        <v>349</v>
      </c>
      <c r="B89" s="184">
        <v>500</v>
      </c>
      <c r="C89" s="180">
        <v>0</v>
      </c>
      <c r="D89" s="185">
        <f t="shared" si="2"/>
        <v>0</v>
      </c>
      <c r="E89" s="182"/>
    </row>
    <row r="90" spans="1:5" ht="18" customHeight="1" x14ac:dyDescent="0.2">
      <c r="A90" s="171" t="s">
        <v>350</v>
      </c>
      <c r="B90" s="184">
        <v>500</v>
      </c>
      <c r="C90" s="180">
        <v>0</v>
      </c>
      <c r="D90" s="185">
        <f t="shared" si="2"/>
        <v>0</v>
      </c>
      <c r="E90" s="182"/>
    </row>
    <row r="91" spans="1:5" ht="18" customHeight="1" x14ac:dyDescent="0.2">
      <c r="A91" s="171" t="s">
        <v>351</v>
      </c>
      <c r="B91" s="184">
        <v>500</v>
      </c>
      <c r="C91" s="180">
        <v>0</v>
      </c>
      <c r="D91" s="185">
        <f t="shared" si="2"/>
        <v>0</v>
      </c>
      <c r="E91" s="182"/>
    </row>
    <row r="92" spans="1:5" ht="18" customHeight="1" x14ac:dyDescent="0.2">
      <c r="A92" s="171" t="s">
        <v>352</v>
      </c>
      <c r="B92" s="184">
        <v>2000</v>
      </c>
      <c r="C92" s="180">
        <v>0</v>
      </c>
      <c r="D92" s="185">
        <f t="shared" si="2"/>
        <v>0</v>
      </c>
      <c r="E92" s="182"/>
    </row>
    <row r="93" spans="1:5" ht="18" customHeight="1" x14ac:dyDescent="0.2">
      <c r="A93" s="171" t="s">
        <v>353</v>
      </c>
      <c r="B93" s="184">
        <v>500</v>
      </c>
      <c r="C93" s="180">
        <v>0</v>
      </c>
      <c r="D93" s="185">
        <f t="shared" si="2"/>
        <v>0</v>
      </c>
      <c r="E93" s="182"/>
    </row>
    <row r="94" spans="1:5" ht="18" customHeight="1" x14ac:dyDescent="0.2">
      <c r="A94" s="171" t="s">
        <v>354</v>
      </c>
      <c r="B94" s="184">
        <v>500</v>
      </c>
      <c r="C94" s="180">
        <v>0</v>
      </c>
      <c r="D94" s="185">
        <f t="shared" si="2"/>
        <v>0</v>
      </c>
      <c r="E94" s="182"/>
    </row>
    <row r="95" spans="1:5" ht="18" customHeight="1" x14ac:dyDescent="0.2">
      <c r="A95" s="171" t="s">
        <v>355</v>
      </c>
      <c r="B95" s="184">
        <v>500</v>
      </c>
      <c r="C95" s="180">
        <v>0</v>
      </c>
      <c r="D95" s="185">
        <f t="shared" si="2"/>
        <v>0</v>
      </c>
      <c r="E95" s="182"/>
    </row>
    <row r="96" spans="1:5" ht="18" customHeight="1" x14ac:dyDescent="0.2">
      <c r="A96" s="171" t="s">
        <v>356</v>
      </c>
      <c r="B96" s="184">
        <v>2000</v>
      </c>
      <c r="C96" s="180">
        <v>0</v>
      </c>
      <c r="D96" s="185">
        <f t="shared" si="2"/>
        <v>0</v>
      </c>
      <c r="E96" s="182"/>
    </row>
    <row r="97" spans="1:15" ht="18" customHeight="1" x14ac:dyDescent="0.2">
      <c r="A97" s="171" t="s">
        <v>357</v>
      </c>
      <c r="B97" s="184">
        <v>2000</v>
      </c>
      <c r="C97" s="180">
        <v>0</v>
      </c>
      <c r="D97" s="185">
        <f t="shared" si="2"/>
        <v>0</v>
      </c>
      <c r="E97" s="182"/>
    </row>
    <row r="98" spans="1:15" ht="18" customHeight="1" thickBot="1" x14ac:dyDescent="0.25">
      <c r="A98" s="171" t="s">
        <v>358</v>
      </c>
      <c r="B98" s="184">
        <v>2000</v>
      </c>
      <c r="C98" s="180">
        <v>0</v>
      </c>
      <c r="D98" s="185">
        <f t="shared" si="2"/>
        <v>0</v>
      </c>
      <c r="E98" s="182"/>
    </row>
    <row r="99" spans="1:15" ht="20" customHeight="1" thickBot="1" x14ac:dyDescent="0.2">
      <c r="A99" s="162" t="s">
        <v>359</v>
      </c>
      <c r="B99" s="161"/>
      <c r="C99" s="160"/>
      <c r="D99" s="159">
        <f>SUM(D4:D98)</f>
        <v>0</v>
      </c>
    </row>
    <row r="100" spans="1:15" ht="20" customHeight="1" thickBot="1" x14ac:dyDescent="0.2">
      <c r="A100" s="158"/>
      <c r="B100" s="157"/>
      <c r="C100" s="156"/>
      <c r="D100" s="155"/>
    </row>
    <row r="101" spans="1:15" s="79" customFormat="1" ht="20" customHeight="1" x14ac:dyDescent="0.2">
      <c r="A101" s="75" t="s">
        <v>121</v>
      </c>
      <c r="B101" s="76"/>
      <c r="C101" s="77"/>
      <c r="D101" s="78"/>
      <c r="N101" s="10"/>
      <c r="O101" s="10"/>
    </row>
    <row r="102" spans="1:15" s="154" customFormat="1" ht="20" customHeight="1" thickBot="1" x14ac:dyDescent="0.25">
      <c r="A102" s="80" t="s">
        <v>360</v>
      </c>
      <c r="B102" s="81">
        <v>10</v>
      </c>
      <c r="C102" s="163">
        <v>0</v>
      </c>
      <c r="D102" s="83">
        <f>C102*B102</f>
        <v>0</v>
      </c>
      <c r="F102" s="79"/>
      <c r="G102" s="79"/>
      <c r="H102" s="10"/>
      <c r="I102" s="10"/>
      <c r="J102" s="10"/>
      <c r="K102" s="10"/>
      <c r="L102" s="10"/>
      <c r="M102" s="10"/>
      <c r="N102" s="10"/>
      <c r="O102" s="10"/>
    </row>
    <row r="103" spans="1:15" s="79" customFormat="1" ht="20" customHeight="1" thickBot="1" x14ac:dyDescent="0.2">
      <c r="A103" s="84" t="s">
        <v>361</v>
      </c>
      <c r="B103" s="85">
        <v>10</v>
      </c>
      <c r="C103" s="153"/>
      <c r="D103" s="86">
        <f>SUM(D102:D102)</f>
        <v>0</v>
      </c>
      <c r="F103" s="87"/>
      <c r="G103" s="87"/>
      <c r="H103" s="88"/>
      <c r="I103" s="88"/>
      <c r="J103" s="88"/>
      <c r="K103" s="88"/>
      <c r="L103" s="88"/>
      <c r="M103" s="88"/>
      <c r="N103" s="89"/>
      <c r="O103" s="89"/>
    </row>
    <row r="104" spans="1:15" s="79" customFormat="1" ht="20" customHeight="1" thickBot="1" x14ac:dyDescent="0.2">
      <c r="A104" s="90" t="s">
        <v>362</v>
      </c>
      <c r="B104" s="91"/>
      <c r="C104" s="92"/>
      <c r="D104" s="93">
        <f>D103*B103</f>
        <v>0</v>
      </c>
      <c r="F104" s="94"/>
      <c r="G104" s="94"/>
      <c r="H104" s="89"/>
      <c r="I104" s="89"/>
      <c r="J104" s="89"/>
      <c r="K104" s="89"/>
      <c r="L104" s="89"/>
      <c r="M104" s="89"/>
      <c r="N104" s="95"/>
      <c r="O104" s="95"/>
    </row>
    <row r="105" spans="1:15" s="79" customFormat="1" ht="20" customHeight="1" thickBot="1" x14ac:dyDescent="0.2">
      <c r="A105" s="152"/>
      <c r="B105" s="151"/>
      <c r="C105" s="150"/>
      <c r="D105" s="149"/>
      <c r="F105" s="94"/>
      <c r="G105" s="94"/>
      <c r="H105" s="95"/>
      <c r="I105" s="95"/>
      <c r="J105" s="95"/>
      <c r="K105" s="95"/>
      <c r="L105" s="95"/>
      <c r="M105" s="95"/>
      <c r="N105" s="89"/>
      <c r="O105" s="89"/>
    </row>
    <row r="106" spans="1:15" s="176" customFormat="1" ht="50" customHeight="1" x14ac:dyDescent="0.2">
      <c r="A106" s="172" t="s">
        <v>363</v>
      </c>
      <c r="B106" s="173"/>
      <c r="C106" s="174"/>
      <c r="D106" s="175">
        <f>D104+D99</f>
        <v>0</v>
      </c>
      <c r="H106" s="177"/>
      <c r="I106" s="177"/>
      <c r="J106" s="177"/>
      <c r="K106" s="177"/>
      <c r="L106" s="177"/>
      <c r="M106" s="177"/>
      <c r="N106" s="178"/>
      <c r="O106" s="178"/>
    </row>
    <row r="107" spans="1:15" s="142" customFormat="1" ht="20" customHeight="1" x14ac:dyDescent="0.2">
      <c r="A107" s="148"/>
      <c r="B107" s="147"/>
      <c r="C107" s="146"/>
      <c r="D107" s="145"/>
      <c r="H107" s="144"/>
      <c r="I107" s="144"/>
      <c r="J107" s="144"/>
      <c r="K107" s="144"/>
      <c r="L107" s="144"/>
      <c r="M107" s="144"/>
      <c r="N107" s="143"/>
      <c r="O107" s="143"/>
    </row>
    <row r="108" spans="1:15" s="141" customFormat="1" ht="33.75" customHeight="1" x14ac:dyDescent="0.2">
      <c r="A108" s="10"/>
      <c r="B108" s="140"/>
      <c r="C108" s="10"/>
      <c r="D108" s="10"/>
      <c r="E108" s="10"/>
      <c r="F108" s="10"/>
    </row>
    <row r="110" spans="1:15" ht="24" customHeight="1" x14ac:dyDescent="0.2"/>
  </sheetData>
  <sheetProtection algorithmName="SHA-512" hashValue="gMi3TbVxvmBuhHyFXRdLAp64X/cN2pWHPucmQcw5FB890u6FoeqG5FgAqW8F1sgMpbKphhv7/mRRfwMblcVLUw==" saltValue="K1daMV+LzX2tQcSbz7djjQ==" spinCount="100000" sheet="1" selectLockedCells="1"/>
  <mergeCells count="2">
    <mergeCell ref="A1:D1"/>
    <mergeCell ref="A2:D2"/>
  </mergeCells>
  <pageMargins left="0.7" right="0.7" top="0.75" bottom="0.75" header="0.3" footer="0.3"/>
  <pageSetup paperSize="8" scale="6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5"/>
  <sheetViews>
    <sheetView showGridLines="0" tabSelected="1" zoomScale="120" zoomScaleNormal="120" zoomScalePageLayoutView="85" workbookViewId="0">
      <selection activeCell="B9" sqref="B9"/>
    </sheetView>
  </sheetViews>
  <sheetFormatPr baseColWidth="10" defaultColWidth="8.6640625" defaultRowHeight="15" x14ac:dyDescent="0.2"/>
  <cols>
    <col min="1" max="1" width="55.33203125" style="51" customWidth="1"/>
    <col min="2" max="2" width="43" style="51" customWidth="1"/>
    <col min="3" max="3" width="3.6640625" style="51" customWidth="1"/>
    <col min="4" max="4" width="54.33203125" style="51" customWidth="1"/>
    <col min="5" max="5" width="47.6640625" style="51" customWidth="1"/>
    <col min="6" max="16384" width="8.6640625" style="51"/>
  </cols>
  <sheetData>
    <row r="1" spans="1:5" ht="25" customHeight="1" thickBot="1" x14ac:dyDescent="0.3">
      <c r="A1" s="52" t="s">
        <v>364</v>
      </c>
      <c r="B1" s="52"/>
      <c r="C1" s="53"/>
      <c r="D1" s="53"/>
      <c r="E1" s="53"/>
    </row>
    <row r="2" spans="1:5" ht="25" customHeight="1" thickBot="1" x14ac:dyDescent="0.25">
      <c r="A2" s="245"/>
      <c r="B2" s="246"/>
      <c r="C2" s="54"/>
    </row>
    <row r="3" spans="1:5" ht="25" customHeight="1" thickBot="1" x14ac:dyDescent="0.25">
      <c r="A3" s="55" t="str">
        <f>Kantoordrukwerk!A153</f>
        <v>TOTAAL kantoordrukwerk</v>
      </c>
      <c r="B3" s="56">
        <f>Kantoordrukwerk!C153</f>
        <v>0</v>
      </c>
      <c r="C3" s="57"/>
    </row>
    <row r="4" spans="1:5" ht="25" customHeight="1" thickBot="1" x14ac:dyDescent="0.25">
      <c r="A4" s="55" t="str">
        <f>'Promotioneel drukwerk'!A192</f>
        <v>TOTAAL promotioneel drukwerk</v>
      </c>
      <c r="B4" s="56">
        <f>'Promotioneel drukwerk'!C192</f>
        <v>0</v>
      </c>
      <c r="C4" s="57"/>
    </row>
    <row r="5" spans="1:5" ht="25" customHeight="1" thickBot="1" x14ac:dyDescent="0.25">
      <c r="A5" s="55" t="str">
        <f>Toetspapier!A46</f>
        <v>TOTAAL toetspapier</v>
      </c>
      <c r="B5" s="56">
        <f>Toetspapier!C46</f>
        <v>0</v>
      </c>
      <c r="C5" s="57"/>
    </row>
    <row r="6" spans="1:5" ht="25" customHeight="1" thickBot="1" x14ac:dyDescent="0.25">
      <c r="A6" s="55" t="str">
        <f>'Reprografische leveringen'!A106</f>
        <v>TOTAAL reprografische leveringen</v>
      </c>
      <c r="B6" s="56">
        <f>'Reprografische leveringen'!D106</f>
        <v>0</v>
      </c>
      <c r="C6" s="57"/>
    </row>
    <row r="7" spans="1:5" ht="25" customHeight="1" x14ac:dyDescent="0.2">
      <c r="A7" s="107" t="s">
        <v>365</v>
      </c>
      <c r="B7" s="108">
        <f>SUM(B3:B6)</f>
        <v>0</v>
      </c>
      <c r="C7" s="58"/>
    </row>
    <row r="8" spans="1:5" ht="20" customHeight="1" x14ac:dyDescent="0.2">
      <c r="A8" s="59"/>
      <c r="B8" s="59"/>
      <c r="C8" s="59"/>
    </row>
    <row r="9" spans="1:5" ht="31.5" customHeight="1" x14ac:dyDescent="0.2">
      <c r="A9" s="60" t="s">
        <v>366</v>
      </c>
      <c r="B9" s="50"/>
      <c r="C9" s="61"/>
    </row>
    <row r="10" spans="1:5" ht="20" customHeight="1" x14ac:dyDescent="0.2">
      <c r="A10" s="61"/>
      <c r="B10" s="61"/>
      <c r="C10" s="61"/>
    </row>
    <row r="11" spans="1:5" ht="20" customHeight="1" x14ac:dyDescent="0.2">
      <c r="A11" s="61"/>
    </row>
    <row r="12" spans="1:5" ht="30.75" customHeight="1" x14ac:dyDescent="0.2">
      <c r="A12" s="61"/>
    </row>
    <row r="13" spans="1:5" ht="20" customHeight="1" x14ac:dyDescent="0.2">
      <c r="C13" s="61"/>
    </row>
    <row r="14" spans="1:5" ht="30.75" customHeight="1" x14ac:dyDescent="0.2">
      <c r="C14" s="61"/>
    </row>
    <row r="15" spans="1:5" ht="20" customHeight="1" x14ac:dyDescent="0.2"/>
  </sheetData>
  <sheetProtection algorithmName="SHA-512" hashValue="Qzar8S5d0DEfL/SRl9xIXxe1VCpNP+Agy8bXCxjy7wAvmY8nxCo4xoY1OIURoyGO7AHEyz0XuV9wGJBnzWjxcw==" saltValue="pxvyaQNIpmxGknM/XMBO+A==" spinCount="100000" sheet="1" selectLockedCells="1"/>
  <mergeCells count="1">
    <mergeCell ref="A2:B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0DD3389EE8BF4CAFD642CA492AA796" ma:contentTypeVersion="2" ma:contentTypeDescription="Een nieuw document maken." ma:contentTypeScope="" ma:versionID="249ef0402a6fcf3194b0517df6500988">
  <xsd:schema xmlns:xsd="http://www.w3.org/2001/XMLSchema" xmlns:xs="http://www.w3.org/2001/XMLSchema" xmlns:p="http://schemas.microsoft.com/office/2006/metadata/properties" xmlns:ns2="a41b27f1-1852-4be7-8e8a-bbdf8d2bae5e" targetNamespace="http://schemas.microsoft.com/office/2006/metadata/properties" ma:root="true" ma:fieldsID="2507428f74d29031c34f3eb49988bd5c" ns2:_="">
    <xsd:import namespace="a41b27f1-1852-4be7-8e8a-bbdf8d2bae5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b27f1-1852-4be7-8e8a-bbdf8d2bae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2F74C23-D228-4C94-AAD7-930782EA87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b27f1-1852-4be7-8e8a-bbdf8d2bae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B7957C-50C5-4936-9C19-7AE84224E8D7}">
  <ds:schemaRefs>
    <ds:schemaRef ds:uri="http://schemas.microsoft.com/sharepoint/v3/contenttype/forms"/>
  </ds:schemaRefs>
</ds:datastoreItem>
</file>

<file path=customXml/itemProps3.xml><?xml version="1.0" encoding="utf-8"?>
<ds:datastoreItem xmlns:ds="http://schemas.openxmlformats.org/officeDocument/2006/customXml" ds:itemID="{669C1FD6-2D03-4981-86BA-6CD08C35223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Kantoordrukwerk</vt:lpstr>
      <vt:lpstr>Promotioneel drukwerk</vt:lpstr>
      <vt:lpstr>Toetspapier</vt:lpstr>
      <vt:lpstr>Reprografische leveringen</vt:lpstr>
      <vt:lpstr>TOTAAL</vt:lpstr>
      <vt:lpstr>'Promotioneel drukwerk'!Afdrukbereik</vt:lpstr>
      <vt:lpstr>'Reprografische leveringen'!Afdrukbereik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Inkoopadviesbureau BiC
</dc:description>
  <cp:lastModifiedBy>Microsoft Office User</cp:lastModifiedBy>
  <cp:revision/>
  <dcterms:created xsi:type="dcterms:W3CDTF">2013-11-12T19:16:15Z</dcterms:created>
  <dcterms:modified xsi:type="dcterms:W3CDTF">2022-04-13T13:20:21Z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0x0101007C0DD3389EE8BF4CAFD642CA492AA796</vt:lpwstr>
  </property>
</Properties>
</file>