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LGFData\BCZ Inkoop\1Landgraaf\AANBESTEDING\AA LOPEND\2208 Cateringproducten EO PKV\NvI\"/>
    </mc:Choice>
  </mc:AlternateContent>
  <bookViews>
    <workbookView xWindow="0" yWindow="0" windowWidth="23040" windowHeight="1077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8" i="1" l="1"/>
  <c r="L186" i="1" l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M16" i="1" l="1"/>
  <c r="M24" i="1"/>
  <c r="M32" i="1"/>
  <c r="M40" i="1"/>
  <c r="M112" i="1"/>
  <c r="M114" i="1"/>
  <c r="M116" i="1"/>
  <c r="M118" i="1"/>
  <c r="M120" i="1"/>
  <c r="M122" i="1"/>
  <c r="M124" i="1"/>
  <c r="M126" i="1"/>
  <c r="M128" i="1"/>
  <c r="M130" i="1"/>
  <c r="M132" i="1"/>
  <c r="M134" i="1"/>
  <c r="M136" i="1"/>
  <c r="M138" i="1"/>
  <c r="M141" i="1"/>
  <c r="M143" i="1"/>
  <c r="M145" i="1"/>
  <c r="M147" i="1"/>
  <c r="M149" i="1"/>
  <c r="M151" i="1"/>
  <c r="M153" i="1"/>
  <c r="M154" i="1"/>
  <c r="M156" i="1"/>
  <c r="M15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3" i="1"/>
  <c r="M34" i="1"/>
  <c r="M35" i="1"/>
  <c r="M36" i="1"/>
  <c r="M37" i="1"/>
  <c r="M38" i="1"/>
  <c r="M39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3" i="1"/>
  <c r="M115" i="1"/>
  <c r="M117" i="1"/>
  <c r="M119" i="1"/>
  <c r="M121" i="1"/>
  <c r="M123" i="1"/>
  <c r="M125" i="1"/>
  <c r="M127" i="1"/>
  <c r="M129" i="1"/>
  <c r="M131" i="1"/>
  <c r="M133" i="1"/>
  <c r="M135" i="1"/>
  <c r="M137" i="1"/>
  <c r="M139" i="1"/>
  <c r="M140" i="1"/>
  <c r="M142" i="1"/>
  <c r="M144" i="1"/>
  <c r="M146" i="1"/>
  <c r="M148" i="1"/>
  <c r="M150" i="1"/>
  <c r="M152" i="1"/>
  <c r="M155" i="1"/>
  <c r="M15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8" i="1"/>
  <c r="M159" i="1" l="1"/>
  <c r="M160" i="1" s="1"/>
  <c r="M161" i="1" s="1"/>
  <c r="M187" i="1"/>
  <c r="M188" i="1" s="1"/>
  <c r="M189" i="1" s="1"/>
  <c r="M192" i="1" l="1"/>
  <c r="M191" i="1"/>
  <c r="M163" i="1"/>
  <c r="M164" i="1"/>
  <c r="M195" i="1"/>
  <c r="M193" i="1" l="1"/>
  <c r="M165" i="1"/>
  <c r="M196" i="1" l="1"/>
</calcChain>
</file>

<file path=xl/sharedStrings.xml><?xml version="1.0" encoding="utf-8"?>
<sst xmlns="http://schemas.openxmlformats.org/spreadsheetml/2006/main" count="904" uniqueCount="464">
  <si>
    <t xml:space="preserve"> Indien afwijkend (merk)</t>
  </si>
  <si>
    <t>Kolom A</t>
  </si>
  <si>
    <t>Kolom B</t>
  </si>
  <si>
    <t>Kolom C</t>
  </si>
  <si>
    <t>Kolom D</t>
  </si>
  <si>
    <t>Kolom E</t>
  </si>
  <si>
    <t>Kolom F</t>
  </si>
  <si>
    <t>Kolom G</t>
  </si>
  <si>
    <t>Kolom H</t>
  </si>
  <si>
    <t>Kolom I</t>
  </si>
  <si>
    <t>Kolom J</t>
  </si>
  <si>
    <t>Kolom K</t>
  </si>
  <si>
    <t>Productgroep</t>
  </si>
  <si>
    <t>Product</t>
  </si>
  <si>
    <t>Merk of soortgelijk</t>
  </si>
  <si>
    <t>Productomschrijving</t>
  </si>
  <si>
    <t>BESTELEENHEID  EN               INHOUD</t>
  </si>
  <si>
    <t>AFWIJKENDE Aangeboden inhoud en besteleenheid door inschrijver</t>
  </si>
  <si>
    <t xml:space="preserve">Merknaam bij gelijkwaardig product </t>
  </si>
  <si>
    <t>Aantoning gelijkwaardig product</t>
  </si>
  <si>
    <t>FOOD</t>
  </si>
  <si>
    <t>Zuivel</t>
  </si>
  <si>
    <t>Eieren</t>
  </si>
  <si>
    <t>Ijsbergsla</t>
  </si>
  <si>
    <t>Sauzen</t>
  </si>
  <si>
    <t>500 gram</t>
  </si>
  <si>
    <t>PARAAF INSCHRIJVER</t>
  </si>
  <si>
    <t xml:space="preserve">Jonge kaas gesneden 48+ 2 plakken à 15 gr per folie, bundel 12 folies </t>
  </si>
  <si>
    <t>1 kg</t>
  </si>
  <si>
    <t>2 kg</t>
  </si>
  <si>
    <t>Jonge kaas 48+ 2x25 plakken à 20 gr, bak 1 kg</t>
  </si>
  <si>
    <t>Verse roomkaas 60+ bieslook, bak 1 kg</t>
  </si>
  <si>
    <t>Verse roomkaas 60+</t>
  </si>
  <si>
    <t>250 gram</t>
  </si>
  <si>
    <t>Witte kaas cubes 45+ met olijven</t>
  </si>
  <si>
    <t>Witte kaas cubes 45+ met olijven, emmer 2,2 kg</t>
  </si>
  <si>
    <t>2,20 kg</t>
  </si>
  <si>
    <t>Geraspte Goudse kaas 48+</t>
  </si>
  <si>
    <t>Geraspte Goudse kaas 48+, zak 2 kg</t>
  </si>
  <si>
    <t>Drinkyoghurt mango en passievrucht 25 cl per beker, tray 8 bekers</t>
  </si>
  <si>
    <t>1 ltr</t>
  </si>
  <si>
    <t>Melk vol UHT 3,5% met schroefdop, pak 1 ltr</t>
  </si>
  <si>
    <t>Vla vanille, pak 1 ltr</t>
  </si>
  <si>
    <t>Vla vanille</t>
  </si>
  <si>
    <t>1 liter</t>
  </si>
  <si>
    <t>Kookroom 20% vet</t>
  </si>
  <si>
    <t>Kookroom 20% vet, pak 1 ltr</t>
  </si>
  <si>
    <t>Scharreleieren L</t>
  </si>
  <si>
    <t>10 kg</t>
  </si>
  <si>
    <t>Mayonaise 20 ml per sachet</t>
  </si>
  <si>
    <t>Mayonaise 20 ml per sachet, doos 200 sachets</t>
  </si>
  <si>
    <t>200 stuks</t>
  </si>
  <si>
    <t>8 bekers</t>
  </si>
  <si>
    <t>12 folies</t>
  </si>
  <si>
    <t>Mayonaise 80%, emmer</t>
  </si>
  <si>
    <t>Mayonaise 80%, emmer 10 ltr</t>
  </si>
  <si>
    <t>10 ltr</t>
  </si>
  <si>
    <t>Gekookte scharreleieren gepeld M</t>
  </si>
  <si>
    <t>Gekookte scharreleieren gepeld M, emmer 30 stuks</t>
  </si>
  <si>
    <t>30 stuks</t>
  </si>
  <si>
    <t>Vloeibaar heel ei scharreleieren, pak 1 kg kg</t>
  </si>
  <si>
    <t>Vloeibaar heel ei scharreleieren</t>
  </si>
  <si>
    <t>Koffiemelkcups vol 7,5% vet 7,5 gr per cupje, doos 200 cupjes</t>
  </si>
  <si>
    <t>Koffiemelkcups vol 7,5% vet</t>
  </si>
  <si>
    <t>200 cups</t>
  </si>
  <si>
    <t>Creamersticks 2,5 gr per stick, doos 500 stuks</t>
  </si>
  <si>
    <t>Creamersticks 2,5 gr per stick</t>
  </si>
  <si>
    <t>500 stuks</t>
  </si>
  <si>
    <t>1 fles</t>
  </si>
  <si>
    <t>Fruitcocktail op lichte siroop, blik 850 ml</t>
  </si>
  <si>
    <t>Fruit</t>
  </si>
  <si>
    <t>Fruitcocktail op lichte siroop</t>
  </si>
  <si>
    <t>850 ml</t>
  </si>
  <si>
    <t>Vleestomaten 4 stuks, zak 1 kg</t>
  </si>
  <si>
    <t>Soepgroenten, zak 1 kg</t>
  </si>
  <si>
    <t>Rucola gewassen, zak 250 gr</t>
  </si>
  <si>
    <t>Komkommer 400 -500 gr, per stuk</t>
  </si>
  <si>
    <t>IJsbergsla, per stuk</t>
  </si>
  <si>
    <t>Groene, rode en gele paprikareepjes, zak 2,5 kg</t>
  </si>
  <si>
    <t>Gepelde tomaten extra kwaliteit, blik 3 ltr</t>
  </si>
  <si>
    <t>Geconcentreerde tomatenpuree 28-30%, blik 850 ml</t>
  </si>
  <si>
    <t>Fijne soepgroenten 10 soorten, zak 2,5 kg</t>
  </si>
  <si>
    <t>Groenten</t>
  </si>
  <si>
    <t>Aardappelen</t>
  </si>
  <si>
    <t>Vleestomaten</t>
  </si>
  <si>
    <t>Soepgroenten</t>
  </si>
  <si>
    <t>Rucola gewassen</t>
  </si>
  <si>
    <t>Komkommer 400 -500 gr</t>
  </si>
  <si>
    <t>Gepelde tomaten extra kwaliteit</t>
  </si>
  <si>
    <t>Geconcentreerde tomatenpuree 28-30%</t>
  </si>
  <si>
    <t>Groene, rode en gele paprikareepjes - diepvries</t>
  </si>
  <si>
    <t>Fijne soepgroenten 10 soorten - diepvries</t>
  </si>
  <si>
    <t>2,5 kg</t>
  </si>
  <si>
    <t>1 stuks</t>
  </si>
  <si>
    <t>3 ltr</t>
  </si>
  <si>
    <t>1 blik</t>
  </si>
  <si>
    <t>Grote Luikse suikerwafels 100 gr per stuk, doos 40 stuks</t>
  </si>
  <si>
    <t>Witte pistolets petit pain 17 cm 80 gr per stuk, doos 75 stuks</t>
  </si>
  <si>
    <t>Kaiserbroodjes 60 gr per stuk, doos 100 stuks</t>
  </si>
  <si>
    <t>Bruine pistolets petit pain 17 cm 80 gr per stuk, doos 75 stuks</t>
  </si>
  <si>
    <t>Brood en banket</t>
  </si>
  <si>
    <t>Grote Luikse suikerwafels 100 gr per stuk</t>
  </si>
  <si>
    <t>Witte pistolets petit pain 17 cm 80 gr per stuk - diepvries</t>
  </si>
  <si>
    <t>Kaiserbroodjes 60 gr per stuk - diepvries</t>
  </si>
  <si>
    <t>Bruine pistolets petit pain 17 cm 80 gr per stuk - diepvries</t>
  </si>
  <si>
    <t>40 stuks</t>
  </si>
  <si>
    <t>75 stuks</t>
  </si>
  <si>
    <t>100 stuks</t>
  </si>
  <si>
    <t>50 stuks</t>
  </si>
  <si>
    <t>Roombrie rechthoek</t>
  </si>
  <si>
    <t>Roombrie rechthoek, stuk 1 kg</t>
  </si>
  <si>
    <t>Zalmsalade</t>
  </si>
  <si>
    <t>Salades</t>
  </si>
  <si>
    <t>Zalmsalade, bak 1 kg</t>
  </si>
  <si>
    <t>Rundvleessalade middel grof gesneden</t>
  </si>
  <si>
    <t>Rundvleessalade middel grof gesneden, emmer 2,5 kg</t>
  </si>
  <si>
    <t>Drinkyoghurt sinaasappel 50 cl per pak</t>
  </si>
  <si>
    <t>Drinkyoghurt sinaasappel 50 cl per pak, tray 6 pakken</t>
  </si>
  <si>
    <t>6 pakken</t>
  </si>
  <si>
    <t>Drinkyoghurt rode vruchten 50 cl per pak</t>
  </si>
  <si>
    <t>Drinkyoghurt rode vruchten 50 cl per pak, tray 6 pakken</t>
  </si>
  <si>
    <t>Drinkyoghurt mango en passievrucht 25 cl per beker</t>
  </si>
  <si>
    <t>Drinkyoghurt framboos 25 cl per beker</t>
  </si>
  <si>
    <t>Drinkyoghurt framboos 25 cl per beker, tray 8 bekers</t>
  </si>
  <si>
    <t>Drinkyoghurt limoen 25 cl per beker</t>
  </si>
  <si>
    <t xml:space="preserve">Drinkyoghurt limoen 25 cl per beker, tray 8 bekers </t>
  </si>
  <si>
    <t>Soepen</t>
  </si>
  <si>
    <t>Hongaarse Goulashsoep opbrengst 12,5 ltr, bus 1,2 kg</t>
  </si>
  <si>
    <t>Hongaarse Goulashsoep</t>
  </si>
  <si>
    <t>1,2 kg</t>
  </si>
  <si>
    <t>Bospaddenstoelenbouillon</t>
  </si>
  <si>
    <t>Bospaddenstoelenbouillon opbrengst 50 ltr, bus 1 kg</t>
  </si>
  <si>
    <t>Chinese Kippensoep</t>
  </si>
  <si>
    <t>Chinese Kippensoep opbrengst 16 ltr, bus 1,2 kg</t>
  </si>
  <si>
    <t>Tonijn in olie 185 gr per blik</t>
  </si>
  <si>
    <t>Tonijn in olie 185 gr per blik, tray 12 blikjes</t>
  </si>
  <si>
    <t>12 blikjes</t>
  </si>
  <si>
    <t xml:space="preserve">Satésaus pasta, emmer 3,5 kg </t>
  </si>
  <si>
    <t>Satésaus pasta</t>
  </si>
  <si>
    <t>3,5 kg</t>
  </si>
  <si>
    <t>Nonfood</t>
  </si>
  <si>
    <t>Bak wit PP 1 ltr</t>
  </si>
  <si>
    <t>Bak wit PP 1 ltr 183x135x65 mm, pak 50 stuks</t>
  </si>
  <si>
    <t>Transparante deksel</t>
  </si>
  <si>
    <t>Transparante deksel 183x136 mm, pak 50 stuks</t>
  </si>
  <si>
    <t>Soepkom met oor wit PP 0,25 ltr, pak 100 stuks</t>
  </si>
  <si>
    <t>Soepkom met oor wit PP 0,25 ltr</t>
  </si>
  <si>
    <t>Snackvork hout met snijrand 140 mm</t>
  </si>
  <si>
    <t>Snackvork hout met snijrand 140 mm, pak 250 stuks</t>
  </si>
  <si>
    <t>250 stuks</t>
  </si>
  <si>
    <t>Gesneden champignons 2e kwaliteit</t>
  </si>
  <si>
    <t>Gesneden champignons 2e kwaliteit, zak 2,5 kg</t>
  </si>
  <si>
    <t>Rauwe soepgehaktballetjes half-om-half</t>
  </si>
  <si>
    <t>Rauwe soepgehaktballetjes half-om-half circa 450 stuks, doos 2 kg</t>
  </si>
  <si>
    <t>Viandel 100 gr per stuk</t>
  </si>
  <si>
    <t>Viandel 100 gr per stuk, doos 27 stuks</t>
  </si>
  <si>
    <t>1 doos</t>
  </si>
  <si>
    <t>Gegaarde gehaktbal half-om-half excellent 150 gr per stuk</t>
  </si>
  <si>
    <t xml:space="preserve">Gegaarde gehaktbal half-om-half excellent 150 gr per stuk, doos 24 stuks </t>
  </si>
  <si>
    <t>Mexicano classic 135 gr per stuk</t>
  </si>
  <si>
    <t>Mexicano classic 135 gr per stuk, doos 15 stuks</t>
  </si>
  <si>
    <t>Gehaktstaaf excellent 120 gr per stuk, doos 30 stuks</t>
  </si>
  <si>
    <t>Gehaktstaaf excellent 120 gr per stuk</t>
  </si>
  <si>
    <t>Pittig bamiblok 125 gr per stuk</t>
  </si>
  <si>
    <t>Pittig bamiblok 125 gr per stuk, doos 20 stuks</t>
  </si>
  <si>
    <t>Loempia excellent 200 gr per stuk</t>
  </si>
  <si>
    <t xml:space="preserve">Loempia excellent 200 gr per stuk, doos 12 stuks </t>
  </si>
  <si>
    <t>Sito gold 125 gram per stuk</t>
  </si>
  <si>
    <t>Sito gold, doos 21 x 125 gr</t>
  </si>
  <si>
    <t>Kipfilet zonder vel</t>
  </si>
  <si>
    <t>Kipfilet zonder vel, bak 2,5 kg</t>
  </si>
  <si>
    <t>1 bak</t>
  </si>
  <si>
    <t>Zalmsnippers gerookt</t>
  </si>
  <si>
    <t xml:space="preserve">Zalmsnippers, bak 1 kg </t>
  </si>
  <si>
    <t>Eiersnijder duplex</t>
  </si>
  <si>
    <t>Eiersnijder duplex plakjes 135x80 mm, per stuk</t>
  </si>
  <si>
    <t>Achterham gerookt plakken</t>
  </si>
  <si>
    <t>Achterham* gerookt circa 24 plakken, bak 500 gr</t>
  </si>
  <si>
    <t>Trostomaten</t>
  </si>
  <si>
    <t>Trostomaten, schaal 750 gr</t>
  </si>
  <si>
    <t>750 gram</t>
  </si>
  <si>
    <t>Kipblokjes gegaard 12 mm - diepvries</t>
  </si>
  <si>
    <t>Kipblokjes gegaard 12 mm, zak 2,5 kg</t>
  </si>
  <si>
    <t>Streaky bacon 55% circa 140 plakken</t>
  </si>
  <si>
    <t>Streaky bacon 55% circa 140 plakken, bak 1 kg</t>
  </si>
  <si>
    <t>Knoflookpuree extra kwaliteit</t>
  </si>
  <si>
    <t>Knoflookpuree extra kwaliteit, pot 1 kg</t>
  </si>
  <si>
    <t>Volle yoghurt, pak 1 ltr</t>
  </si>
  <si>
    <t xml:space="preserve">Volle yoghurt, pak 1 ltr </t>
  </si>
  <si>
    <t>Zongedroogde tomaten, bak 1 kg</t>
  </si>
  <si>
    <t>Zongedroogde tomaten</t>
  </si>
  <si>
    <t>Heldere Kippensoep</t>
  </si>
  <si>
    <t>Heldere Kippensoep opbrengst 40 ltr, bus 1,4 kg</t>
  </si>
  <si>
    <t>1,4 kg</t>
  </si>
  <si>
    <t>Erwtensoep</t>
  </si>
  <si>
    <t>Erwtensoep 12 ltr, bus 1,38 kg</t>
  </si>
  <si>
    <t>Italiaanse Minestronesoep</t>
  </si>
  <si>
    <t>Italiaanse Minestronesoep opbrengst 9,5 ltr, bus 1,045 kg</t>
  </si>
  <si>
    <t>Knapperbollen</t>
  </si>
  <si>
    <t>Knapperbollen 100 gr per pak, doos 14 pakken</t>
  </si>
  <si>
    <t>Krul vermicelli middel</t>
  </si>
  <si>
    <t>Krul vermicelli middel, pak 250 gr</t>
  </si>
  <si>
    <t>Slierasperges uit Nederland 14 cm.</t>
  </si>
  <si>
    <t>Slierasperges uit Nederland 14 cm. pot 370 ml</t>
  </si>
  <si>
    <t>1 pot</t>
  </si>
  <si>
    <t>Frituurvet vloeibaar gold, emmer 10 ltr</t>
  </si>
  <si>
    <t>Frituurvet vloeibaar gold</t>
  </si>
  <si>
    <t>Mayonaise origineel</t>
  </si>
  <si>
    <t xml:space="preserve">Mayonaise origineel, emmer 3 ltr </t>
  </si>
  <si>
    <t>Mayonaise, fles</t>
  </si>
  <si>
    <t>Mayonaise, fles 800 ml</t>
  </si>
  <si>
    <t>800 ml</t>
  </si>
  <si>
    <t>Franse mosterd, fles</t>
  </si>
  <si>
    <t>Franse mosterd, fles 850 gr</t>
  </si>
  <si>
    <t>850 gram</t>
  </si>
  <si>
    <t>Rookworst traditioneel</t>
  </si>
  <si>
    <t>Rookworst traditioneel*, stuk 275 gr, 12 stuks</t>
  </si>
  <si>
    <t>Servet wit 1/4 vouw 2-laags 33x33 cm</t>
  </si>
  <si>
    <t>Servet wit 1/4 vouw 2-laags 33x33 cm, pak 250 stuks</t>
  </si>
  <si>
    <t>Handschoenen blauw latex gepoederd categorie 1 maat M</t>
  </si>
  <si>
    <t xml:space="preserve">Handschoenen blauw latex gepoederd categorie 1 maat M, doosje 100 stuks </t>
  </si>
  <si>
    <t>Handschoenen blauw latex gepoederd categorie 1 maat L</t>
  </si>
  <si>
    <t xml:space="preserve">Handschoenen blauw latex gepoederd categorie 1 maat L, doosje 100 stuks </t>
  </si>
  <si>
    <t>Kibbeling voorgebakken - diepvries</t>
  </si>
  <si>
    <t>Kibbeling voorgebakken msc, doos 2,5 kg</t>
  </si>
  <si>
    <t>Vissticks gepaneerd 150 gr per stuk - diepvries</t>
  </si>
  <si>
    <t>Vissticks gepaneerd 150 gr per stuk, doos 50 stuks</t>
  </si>
  <si>
    <t>Frikandel excellent royaal 100 gr per stuk</t>
  </si>
  <si>
    <t>Frikandel excellent royaal 100 gr per stuk, doos 40 stuks</t>
  </si>
  <si>
    <t>Gegaarde hamburger kip populair 100 gr per stuk</t>
  </si>
  <si>
    <t>Gegaarde hamburger kip populair 100 gr per stuk, doos 30 stuks</t>
  </si>
  <si>
    <t>Goulashkroket 10% 100 gr per stuk</t>
  </si>
  <si>
    <t>Goulashkroket 10% 100 gr per stuk, doos 28 stuks</t>
  </si>
  <si>
    <t>Vleeskroket 25% 100 gr per stuk</t>
  </si>
  <si>
    <t>Vleeskroket 25% 100 gr per stuk, doos 28 stuks</t>
  </si>
  <si>
    <t>Kaassoufflé super halve maan 75 gr per stuk</t>
  </si>
  <si>
    <t>Kaassoufflé super halve maan 75 gr per stuk, doos 24 stuks</t>
  </si>
  <si>
    <t>Shoarmarol 130 gr per stuk</t>
  </si>
  <si>
    <t>Shoarmarol 130 gr per stuk, doos 14 stuks</t>
  </si>
  <si>
    <t>Smulrol 125 gram per stuk</t>
  </si>
  <si>
    <t>Smulrol, doos 21 x 125 gr</t>
  </si>
  <si>
    <t>Reibekuchen groot 180 gr per stuk</t>
  </si>
  <si>
    <t>Reibekuchen groot 180 gr per stuk, doos 24 stuks</t>
  </si>
  <si>
    <t>Goulash rund Hongaars bak</t>
  </si>
  <si>
    <t>Goulash rund Hongaars bak 2,5 kilo</t>
  </si>
  <si>
    <t>Snacks</t>
  </si>
  <si>
    <t>Vleeswaren</t>
  </si>
  <si>
    <t>Vis</t>
  </si>
  <si>
    <t>Kruiden</t>
  </si>
  <si>
    <t>NONFOOD</t>
  </si>
  <si>
    <t>Bakproducten</t>
  </si>
  <si>
    <t>Toscaanse Tomatensoep</t>
  </si>
  <si>
    <t xml:space="preserve">Toscaanse Tomatensoep opbrengst 11 ltr, bus 1,1 kg </t>
  </si>
  <si>
    <t>1,1 kg</t>
  </si>
  <si>
    <t>Cup-a-Soup tomatensoep</t>
  </si>
  <si>
    <t xml:space="preserve">Cup-a-Soup tomatensoep opbrengst 175 ml per zakje, doosje 21 zakjes </t>
  </si>
  <si>
    <t>Aroma nr 5, fles 800 ml</t>
  </si>
  <si>
    <t>Bak &amp; braad vloeibaar</t>
  </si>
  <si>
    <t xml:space="preserve">Bak &amp; braad vloeibaar, fles 900 ml </t>
  </si>
  <si>
    <t>900 ml</t>
  </si>
  <si>
    <t>Suikersticks dispenser 4 gr per stick</t>
  </si>
  <si>
    <t>Suikersticks dispenser 4 gr per stick, doos 500 stuks</t>
  </si>
  <si>
    <t>Onthardingszout</t>
  </si>
  <si>
    <t xml:space="preserve">Onthardingszout 6/15, zak 10 kg </t>
  </si>
  <si>
    <t>Fijn rundersoepvlees stukjes 12 mm</t>
  </si>
  <si>
    <t>Fijn rundersoepvlees stukjes 12 mm, doos 2 kg</t>
  </si>
  <si>
    <t>Isoleerkan met gele drukknop 2 ltr, per stuk</t>
  </si>
  <si>
    <t>Isoleerkan met gele drukknop 2 ltr</t>
  </si>
  <si>
    <t>Filterzakjes no 4, pak 40 stuks</t>
  </si>
  <si>
    <t>Filterzakjes no 4</t>
  </si>
  <si>
    <t>1 pak</t>
  </si>
  <si>
    <t>Penne rigate nr 73</t>
  </si>
  <si>
    <t>Penne rigate nr 73, zak 5 kg</t>
  </si>
  <si>
    <t>5 kg</t>
  </si>
  <si>
    <t>Koffie/Thee producten</t>
  </si>
  <si>
    <t>Engelse thee in envelop 2 gr per zakje</t>
  </si>
  <si>
    <t>Engelse thee in envelop 2 gr per zakje, doosje 100 zakjes</t>
  </si>
  <si>
    <t>Chilisaus loempia 8 gr per sachet</t>
  </si>
  <si>
    <t>Chilisaus loempia 8 gr per sachet, doos 100 sachets</t>
  </si>
  <si>
    <t>Melk vol</t>
  </si>
  <si>
    <t>Bord wit karton coated 15 cm</t>
  </si>
  <si>
    <t>Bord wit karton coated 15 cm, krimp 100 stuks</t>
  </si>
  <si>
    <t>Bord wit karton coated 18 cm</t>
  </si>
  <si>
    <t>Bord wit karton coated 18 cm, pak 100 stuks</t>
  </si>
  <si>
    <t>Houten roerstaafje 110 mm</t>
  </si>
  <si>
    <t>Houten roerstaafje 110 mm FSC, doosje 1000 stuks</t>
  </si>
  <si>
    <t>Koffiebeker hot drink FSC 180 ml</t>
  </si>
  <si>
    <t>Koffiebeker hot drink FSC 180 ml Ø 70,3 mm, krimp 100 stuks</t>
  </si>
  <si>
    <t>Koffiebeker hot drink extra strong FSC 237 ml</t>
  </si>
  <si>
    <t>Koffiebeker hot drink extra strong FSC 237 ml Ø 80 mm, krimp 50 stuks</t>
  </si>
  <si>
    <t>Koffiebeker hot drink extra strong 355 ml</t>
  </si>
  <si>
    <t>Koffiebeker hot drink extra strong 355 ml Ø 90 mm, krimp 50 stuks</t>
  </si>
  <si>
    <t>Rood snelfilter koffie</t>
  </si>
  <si>
    <t>Rood snelfilter koffie UTZ, zak 1 kg</t>
  </si>
  <si>
    <t>Koekjes assorti melange favorite</t>
  </si>
  <si>
    <t>Koekjes assorti melange favorite, doos 150 stuks</t>
  </si>
  <si>
    <t>Scharreleieren L, 10 stuks</t>
  </si>
  <si>
    <t>10 stuks</t>
  </si>
  <si>
    <t>Authentieke kippenbouillon</t>
  </si>
  <si>
    <t>Authentieke kippenbouillon, bus 900 gr</t>
  </si>
  <si>
    <t>900 gram</t>
  </si>
  <si>
    <t>Authentieke groentebouillon</t>
  </si>
  <si>
    <t>Authentieke groentebouillon, bus 900 gr</t>
  </si>
  <si>
    <t>Blanke roux bindmiddel lactosevrij</t>
  </si>
  <si>
    <t>Blanke roux bindmiddel lactosevrij, bus 1 kg</t>
  </si>
  <si>
    <t>1-2-3 Mix voor bami</t>
  </si>
  <si>
    <t>1-2-3 Mix voor bami, bus 720 gr</t>
  </si>
  <si>
    <t>720 gram</t>
  </si>
  <si>
    <t>Witte geschilde asperges met kop</t>
  </si>
  <si>
    <t xml:space="preserve">Witte geschilde asperges met kop uitlekgewicht 1850 gr, blik 2,95 kg </t>
  </si>
  <si>
    <t>Spliterwten</t>
  </si>
  <si>
    <t>Spliterwten, baal 10 kg</t>
  </si>
  <si>
    <t>Broodbeleg</t>
  </si>
  <si>
    <t>Pindakaas</t>
  </si>
  <si>
    <t>Pindakaas, pot 350 gr</t>
  </si>
  <si>
    <t>Zonnebloemolie</t>
  </si>
  <si>
    <t>Zonnebloemolie, fles 1 ltr</t>
  </si>
  <si>
    <t>Limburgse mosterd</t>
  </si>
  <si>
    <t>Limburgse mosterd, emmer 1 kg</t>
  </si>
  <si>
    <t>Koriander ketoembar gemalen</t>
  </si>
  <si>
    <t>Koriander ketoembar gemalen, bus 300 gr</t>
  </si>
  <si>
    <t>300 gram</t>
  </si>
  <si>
    <t>Peterselie</t>
  </si>
  <si>
    <t>Peterselie, bus 70 gr</t>
  </si>
  <si>
    <t>70 gram</t>
  </si>
  <si>
    <t>Witte peper gemalen</t>
  </si>
  <si>
    <t>Witte peper gemalen, pot 300 gr</t>
  </si>
  <si>
    <t>Tuinkruiden primerba</t>
  </si>
  <si>
    <t xml:space="preserve">Tuinkruiden primerba, pot 340 gr </t>
  </si>
  <si>
    <t>340 gram</t>
  </si>
  <si>
    <t>Ketjap manis</t>
  </si>
  <si>
    <t xml:space="preserve">Ketjap manis, fles 1 ltr </t>
  </si>
  <si>
    <t>Sambal oelek</t>
  </si>
  <si>
    <t>Sambal oelek, pot 750 gr</t>
  </si>
  <si>
    <t>Gehakte spinazie 15 gr per portie - diepvries</t>
  </si>
  <si>
    <t>Gehakte spinazie 15 gr per portie, zak 2,5 kg</t>
  </si>
  <si>
    <t>Gerookte spekblokjes rauw</t>
  </si>
  <si>
    <t>Gerookte spekblokjes rauw, schaal 1 kg</t>
  </si>
  <si>
    <t>Roseval aardappelen</t>
  </si>
  <si>
    <t>Roseval aardappelen, zak 2,5 kg</t>
  </si>
  <si>
    <t>Biologische broccoli geseald</t>
  </si>
  <si>
    <t>Biologische broccoli geseald, stuk 500 gr</t>
  </si>
  <si>
    <t>Bloemkool middel</t>
  </si>
  <si>
    <t>Bloemkool middel, per stuk</t>
  </si>
  <si>
    <t>Rode uien 60/80 mm</t>
  </si>
  <si>
    <t>Rode uien 60/80 mm, zak 5 kg</t>
  </si>
  <si>
    <t>Taugé</t>
  </si>
  <si>
    <t>Taugé, bak 1 kg</t>
  </si>
  <si>
    <t>Prei klasse I</t>
  </si>
  <si>
    <t>Prei klasse I, zak 1 kg</t>
  </si>
  <si>
    <t>Tomaten B groot 57 -67 mm</t>
  </si>
  <si>
    <t>Tomaten B groot 57 -67 mm, zak 1 kg</t>
  </si>
  <si>
    <t>Bosuien</t>
  </si>
  <si>
    <t>Bosuien, bosje 55 gr</t>
  </si>
  <si>
    <t>55 gram</t>
  </si>
  <si>
    <t>Winterpenen middel gewassen</t>
  </si>
  <si>
    <t>Winterpenen middel gewassen, zak 1 kg</t>
  </si>
  <si>
    <t>Luxe bami-en nasigroenten</t>
  </si>
  <si>
    <t>Luxe bami-en nasigroenten, zak 1 kg</t>
  </si>
  <si>
    <t>Bieslook</t>
  </si>
  <si>
    <t>Bieslook, zak 80 gr</t>
  </si>
  <si>
    <t>80 gram</t>
  </si>
  <si>
    <t>Flespompoen</t>
  </si>
  <si>
    <t>Flespompoen, per stuk</t>
  </si>
  <si>
    <t>Machinaal gesneden runderpoulet</t>
  </si>
  <si>
    <t>Machinaal gesneden runderpoulet V1, portie 1 kg</t>
  </si>
  <si>
    <t>Rundergehakt V2 Europa</t>
  </si>
  <si>
    <t>Rundergehakt V2 Europa, bak 1 kg</t>
  </si>
  <si>
    <t>Kipfilet enkel gastronorm</t>
  </si>
  <si>
    <t>Kipfilet enkel gastronorm, bak 1 kg</t>
  </si>
  <si>
    <t>Gerookte dubbele kipfilet</t>
  </si>
  <si>
    <t>Gerookte dubbele kipfilet, stuk 450 gr</t>
  </si>
  <si>
    <t>450 gram</t>
  </si>
  <si>
    <t>Tagliatelle met ei</t>
  </si>
  <si>
    <t>Tagliatelle met ei, doos 5 kg</t>
  </si>
  <si>
    <t>Curry ketchup</t>
  </si>
  <si>
    <t xml:space="preserve">Curry ketchup, fles 800 ml </t>
  </si>
  <si>
    <t>Label koeling 70x35 mm</t>
  </si>
  <si>
    <t>Label koeling 70x35 mm, rol 250 stuks</t>
  </si>
  <si>
    <t>1 rol</t>
  </si>
  <si>
    <t>Gevulde koeken roomboter 100 gr per stuk</t>
  </si>
  <si>
    <t>Gevulde koeken roomboter 100 gr per stuk, doos 30 stuks</t>
  </si>
  <si>
    <t>Bruine Bonensoep</t>
  </si>
  <si>
    <t>Bruine Bonensoep opbrengst 12 ltr, bus 1,2 kg</t>
  </si>
  <si>
    <t>Bloemkool-Broccolisoep</t>
  </si>
  <si>
    <t>Bloemkool-Broccolisoep 9 ltr, bus 850 gr</t>
  </si>
  <si>
    <t>1-2-3 Groentebouillon krachtige smaak gluten- lactosevrij</t>
  </si>
  <si>
    <t xml:space="preserve">1-2-3 Groentebouillon krachtige smaak gluten- lactosevrij opbr.250 ltr,emmer 5kg </t>
  </si>
  <si>
    <t>Varkensschnitzel à la minute 100 gr per stuk</t>
  </si>
  <si>
    <t>Varkensschnitzel à la minute 100 gr per stuk, doos 30 stuks</t>
  </si>
  <si>
    <t>Zeesticks 110 gr per stuk</t>
  </si>
  <si>
    <t>Zeesticks, doos 24 x 110 gr</t>
  </si>
  <si>
    <t>Jonge kaas 48+ gesneden 2 plakken 20 gram</t>
  </si>
  <si>
    <t>Jong belegen kaas 48+ gesneden 2 plakken 20 gram</t>
  </si>
  <si>
    <t>Jonge kaas gesneden 48+ gesneden 2 plakken 15 gram</t>
  </si>
  <si>
    <t>Cup-a-Soup groentesoep</t>
  </si>
  <si>
    <t xml:space="preserve">Cup-a-Soup groentesoep opbrengst 175 ml per zakje, doosje 21 zakjes </t>
  </si>
  <si>
    <t>Cup-a-Soup kippensoep</t>
  </si>
  <si>
    <t>Cup-a-Soup kippensoep opbrengst 175 ml per zakje, doosje 21 zakjes</t>
  </si>
  <si>
    <t>Margarine portie cups 60% vet</t>
  </si>
  <si>
    <t>Margarine portie cups 60% vet 10 gr per cupje, doos 200 cupjes</t>
  </si>
  <si>
    <t>Mango - diepvries</t>
  </si>
  <si>
    <t xml:space="preserve">Mango, zak 1 kg </t>
  </si>
  <si>
    <t>Pasta/Rijst</t>
  </si>
  <si>
    <t>Basmati rijst, zak 4,5 kg</t>
  </si>
  <si>
    <t>Basmati rijst</t>
  </si>
  <si>
    <t>4,5 kg</t>
  </si>
  <si>
    <t>Curry ketchup 20 ml per sachet</t>
  </si>
  <si>
    <t>Curry ketchup 20 ml per sachet, doos 150 sachets</t>
  </si>
  <si>
    <t>150 stuks</t>
  </si>
  <si>
    <t>Augurkenblokjes 8 x 8 mm 2,4 ltr per pot</t>
  </si>
  <si>
    <t>2,4 ltr</t>
  </si>
  <si>
    <t>Dessertsaus aardbei</t>
  </si>
  <si>
    <t>Dessertsaus aardbei, fles 1 kg</t>
  </si>
  <si>
    <t>Macaroni elleboog kookbestendig</t>
  </si>
  <si>
    <t>Macaroni elleboog kookbestendig, doos 5 kg</t>
  </si>
  <si>
    <t>Tomaten ketchup</t>
  </si>
  <si>
    <t>Tomaten ketchup, fles 875 ml</t>
  </si>
  <si>
    <t>Chilisaus</t>
  </si>
  <si>
    <t>Chilisaus, fles 1 ltr</t>
  </si>
  <si>
    <t>Gebraden kipspies 100 gr per stuk</t>
  </si>
  <si>
    <t>Gebraden kipspies 100 gr per stuk, doos 20 stuks</t>
  </si>
  <si>
    <t>Cup-a-Soup champignon crèmesoep</t>
  </si>
  <si>
    <t>Cup-a-Soup champignon crèmesoep opbrengst 175 ml per zakje, doosje 21 zakjes</t>
  </si>
  <si>
    <t>Cup-a-Soup Hongaarse goulashsoep</t>
  </si>
  <si>
    <t>Cup-a-Soup Hongaarse goulashsoep opbrengst 175 ml per zakje, doosje 21 zakjes</t>
  </si>
  <si>
    <t>Afwasmiddel extra citroen</t>
  </si>
  <si>
    <t>Afwasmiddel extra citroen, fles 900 ml</t>
  </si>
  <si>
    <t>Groene courgette</t>
  </si>
  <si>
    <t xml:space="preserve">Groene courgette, per stuk </t>
  </si>
  <si>
    <t>Knoflook</t>
  </si>
  <si>
    <t>Knoflook, netje 3 stuks</t>
  </si>
  <si>
    <t>1 netje</t>
  </si>
  <si>
    <t>A-merk</t>
  </si>
  <si>
    <t>A-merk - Biologisch</t>
  </si>
  <si>
    <t>Klasse 1 - Biologisch</t>
  </si>
  <si>
    <t>SUBTOTAAL FOOD (exclusief korting, exclusief BTW)</t>
  </si>
  <si>
    <t>SUBTOTAAL FOOD (inclusief korting, exclusief BTW)</t>
  </si>
  <si>
    <r>
      <t xml:space="preserve">BRUTO PRIJS april </t>
    </r>
    <r>
      <rPr>
        <b/>
        <sz val="11"/>
        <color rgb="FFFF0000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 xml:space="preserve"> (excl BTW) </t>
    </r>
    <r>
      <rPr>
        <b/>
        <sz val="11"/>
        <color theme="1"/>
        <rFont val="Calibri"/>
        <family val="2"/>
        <scheme val="minor"/>
      </rPr>
      <t>per besteleenheid Indien afwijkend aangeboden dan ook omgerekend naar de gevraagde besteleenheid en inhoud</t>
    </r>
  </si>
  <si>
    <t>Inschrijfstaat: Assortiment &amp; Tarievenblad                Gemeente Landgraaf: Levering cateringproducten</t>
  </si>
  <si>
    <t>SUBTOTAAL NON-FOOD (exclusief korting, exclusief BTW)</t>
  </si>
  <si>
    <t>SUBTOTAAL NON-FOOD (inclusief korting, exclusief BTW)</t>
  </si>
  <si>
    <t xml:space="preserve">          Blauw gearceerde velden in te vullen door inschrijver. U bent zelf verantwoordelijk voor de juistheid van de berekeningen/formules.</t>
  </si>
  <si>
    <t>BTW PERCENTAGE FOOD 1</t>
  </si>
  <si>
    <t>BTW PERCENTAGE FOOD 2</t>
  </si>
  <si>
    <t>SUBTOTAAL FOOD (inclusief korting, inclusief BTW)</t>
  </si>
  <si>
    <t>BTW PERCENTAGE NON-FOOD 1</t>
  </si>
  <si>
    <t>BTW PERCENTAGE NON-FOOD 2</t>
  </si>
  <si>
    <t>SUBTOTAAL NON-FOOD (inclusief korting, inclusief BTW)</t>
  </si>
  <si>
    <t>percentage invullen, geen korting = 0%</t>
  </si>
  <si>
    <t xml:space="preserve">BTW % invullen bijv. 9% </t>
  </si>
  <si>
    <t xml:space="preserve">BTW % invullen bijv. 21% </t>
  </si>
  <si>
    <t>dit bedrag dient u te vermelden op bijlage 1.2 (Totaalprijs exclusief BTW).</t>
  </si>
  <si>
    <t>dit bedrag dient u te vermelden op bijlage 1.2 (Totaalprijs inclusief BTW).</t>
  </si>
  <si>
    <t>ALL-IN TOTAAL prijs (inschrijfsom) FOOD en NON-FOOD (inclusief korting, exclusief BTW)</t>
  </si>
  <si>
    <t>ALL-IN TOTAAL prijs (inschrijfsom)  FOOD en NON-FOOD (inclusief korting, inclusief BTW)</t>
  </si>
  <si>
    <t>BRUTO / NETTO *</t>
  </si>
  <si>
    <r>
      <t>PRIJS (excl BTW) per besteleenheid.</t>
    </r>
    <r>
      <rPr>
        <b/>
        <sz val="11"/>
        <color theme="1"/>
        <rFont val="Calibri"/>
        <family val="2"/>
        <scheme val="minor"/>
      </rPr>
      <t xml:space="preserve"> Indien afwijkend aangeboden dan omgerekend naar de gevraagde besteleenheid en inhoud.</t>
    </r>
  </si>
  <si>
    <r>
      <t xml:space="preserve">Afname </t>
    </r>
    <r>
      <rPr>
        <b/>
        <sz val="10"/>
        <color rgb="FFFF0000"/>
        <rFont val="Calibri"/>
        <family val="2"/>
        <scheme val="minor"/>
      </rPr>
      <t>2019</t>
    </r>
    <r>
      <rPr>
        <sz val="10"/>
        <color theme="1"/>
        <rFont val="Calibri"/>
        <family val="2"/>
        <scheme val="minor"/>
      </rPr>
      <t xml:space="preserve"> (per besteleenheid)</t>
    </r>
  </si>
  <si>
    <t xml:space="preserve">Geschatte afname (op basis van jaar 2019) </t>
  </si>
  <si>
    <t>VASTE KORTINGSPERCENTAGE FOOD</t>
  </si>
  <si>
    <t>VASTE KORTINGSPERCENTAGE NON-FOOD</t>
  </si>
  <si>
    <t>PRIJS Totaal per besteleenheid en inhoud</t>
  </si>
  <si>
    <r>
      <rPr>
        <b/>
        <sz val="11"/>
        <rFont val="Calibri"/>
        <family val="2"/>
        <scheme val="minor"/>
      </rPr>
      <t xml:space="preserve">* </t>
    </r>
    <r>
      <rPr>
        <sz val="11"/>
        <rFont val="Calibri"/>
        <family val="2"/>
        <scheme val="minor"/>
      </rPr>
      <t>doorhalen wat niet van toepassing 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</si>
</sst>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413]\ * #,##0.00_ ;_ [$€-413]\ * \-#,##0.00_ ;_ [$€-413]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0" fillId="0" borderId="0" xfId="0" applyProtection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0" fillId="2" borderId="4" xfId="0" applyFill="1" applyBorder="1"/>
    <xf numFmtId="0" fontId="0" fillId="2" borderId="5" xfId="0" applyFill="1" applyBorder="1"/>
    <xf numFmtId="164" fontId="0" fillId="2" borderId="6" xfId="0" applyNumberFormat="1" applyFill="1" applyBorder="1" applyProtection="1"/>
    <xf numFmtId="0" fontId="0" fillId="3" borderId="8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2" borderId="0" xfId="0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10" fontId="0" fillId="2" borderId="0" xfId="0" applyNumberFormat="1" applyFill="1" applyBorder="1" applyAlignment="1">
      <alignment horizontal="left"/>
    </xf>
    <xf numFmtId="9" fontId="3" fillId="2" borderId="4" xfId="0" applyNumberFormat="1" applyFont="1" applyFill="1" applyBorder="1" applyAlignment="1">
      <alignment horizontal="left"/>
    </xf>
    <xf numFmtId="9" fontId="3" fillId="2" borderId="4" xfId="0" applyNumberFormat="1" applyFont="1" applyFill="1" applyBorder="1"/>
    <xf numFmtId="0" fontId="0" fillId="2" borderId="11" xfId="0" applyFill="1" applyBorder="1"/>
    <xf numFmtId="0" fontId="3" fillId="2" borderId="11" xfId="0" applyFont="1" applyFill="1" applyBorder="1"/>
    <xf numFmtId="0" fontId="0" fillId="2" borderId="14" xfId="0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0" fillId="0" borderId="0" xfId="0" applyFont="1"/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right"/>
    </xf>
    <xf numFmtId="0" fontId="0" fillId="2" borderId="24" xfId="0" applyFill="1" applyBorder="1" applyAlignment="1">
      <alignment horizontal="left"/>
    </xf>
    <xf numFmtId="0" fontId="0" fillId="2" borderId="20" xfId="0" applyFill="1" applyBorder="1" applyAlignment="1">
      <alignment horizontal="right"/>
    </xf>
    <xf numFmtId="0" fontId="0" fillId="2" borderId="14" xfId="0" applyFill="1" applyBorder="1" applyAlignment="1">
      <alignment horizontal="left"/>
    </xf>
    <xf numFmtId="0" fontId="0" fillId="2" borderId="25" xfId="0" applyFill="1" applyBorder="1" applyAlignment="1">
      <alignment horizontal="right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right"/>
    </xf>
    <xf numFmtId="0" fontId="0" fillId="2" borderId="28" xfId="0" applyFill="1" applyBorder="1" applyAlignment="1">
      <alignment horizontal="left"/>
    </xf>
    <xf numFmtId="0" fontId="0" fillId="2" borderId="29" xfId="0" applyFill="1" applyBorder="1"/>
    <xf numFmtId="0" fontId="3" fillId="2" borderId="29" xfId="0" applyFont="1" applyFill="1" applyBorder="1"/>
    <xf numFmtId="0" fontId="0" fillId="2" borderId="30" xfId="0" applyFill="1" applyBorder="1" applyAlignment="1">
      <alignment horizontal="right"/>
    </xf>
    <xf numFmtId="0" fontId="0" fillId="2" borderId="31" xfId="0" applyFill="1" applyBorder="1" applyAlignment="1">
      <alignment horizontal="left"/>
    </xf>
    <xf numFmtId="0" fontId="0" fillId="3" borderId="33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3" fillId="2" borderId="3" xfId="0" applyFont="1" applyFill="1" applyBorder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2" xfId="0" applyFill="1" applyBorder="1"/>
    <xf numFmtId="0" fontId="3" fillId="2" borderId="2" xfId="0" applyFont="1" applyFill="1" applyBorder="1"/>
    <xf numFmtId="0" fontId="3" fillId="2" borderId="5" xfId="0" applyFont="1" applyFill="1" applyBorder="1"/>
    <xf numFmtId="0" fontId="0" fillId="2" borderId="35" xfId="0" applyFill="1" applyBorder="1"/>
    <xf numFmtId="0" fontId="3" fillId="2" borderId="35" xfId="0" applyFont="1" applyFill="1" applyBorder="1"/>
    <xf numFmtId="0" fontId="3" fillId="2" borderId="28" xfId="0" applyFont="1" applyFill="1" applyBorder="1"/>
    <xf numFmtId="0" fontId="3" fillId="2" borderId="14" xfId="0" applyFont="1" applyFill="1" applyBorder="1"/>
    <xf numFmtId="0" fontId="0" fillId="2" borderId="4" xfId="0" applyFont="1" applyFill="1" applyBorder="1"/>
    <xf numFmtId="0" fontId="0" fillId="2" borderId="34" xfId="0" applyFill="1" applyBorder="1"/>
    <xf numFmtId="0" fontId="3" fillId="2" borderId="19" xfId="0" applyFont="1" applyFill="1" applyBorder="1"/>
    <xf numFmtId="0" fontId="0" fillId="2" borderId="18" xfId="0" applyFill="1" applyBorder="1" applyAlignment="1">
      <alignment horizontal="right"/>
    </xf>
    <xf numFmtId="0" fontId="0" fillId="2" borderId="19" xfId="0" applyFill="1" applyBorder="1" applyAlignment="1">
      <alignment horizontal="left"/>
    </xf>
    <xf numFmtId="0" fontId="0" fillId="2" borderId="28" xfId="0" applyFill="1" applyBorder="1"/>
    <xf numFmtId="0" fontId="0" fillId="2" borderId="3" xfId="0" applyFill="1" applyBorder="1"/>
    <xf numFmtId="0" fontId="0" fillId="2" borderId="19" xfId="0" applyFill="1" applyBorder="1"/>
    <xf numFmtId="0" fontId="0" fillId="2" borderId="22" xfId="0" applyFill="1" applyBorder="1"/>
    <xf numFmtId="0" fontId="0" fillId="3" borderId="38" xfId="0" applyFill="1" applyBorder="1" applyProtection="1">
      <protection locked="0"/>
    </xf>
    <xf numFmtId="0" fontId="3" fillId="0" borderId="34" xfId="0" applyFont="1" applyFill="1" applyBorder="1"/>
    <xf numFmtId="0" fontId="0" fillId="0" borderId="0" xfId="0" applyFill="1"/>
    <xf numFmtId="0" fontId="0" fillId="0" borderId="16" xfId="0" applyFill="1" applyBorder="1" applyAlignment="1">
      <alignment horizontal="right"/>
    </xf>
    <xf numFmtId="0" fontId="0" fillId="0" borderId="17" xfId="0" applyFill="1" applyBorder="1" applyAlignment="1" applyProtection="1">
      <alignment horizontal="right"/>
      <protection locked="0"/>
    </xf>
    <xf numFmtId="0" fontId="0" fillId="2" borderId="37" xfId="0" applyFill="1" applyBorder="1" applyAlignment="1">
      <alignment horizontal="right"/>
    </xf>
    <xf numFmtId="0" fontId="0" fillId="2" borderId="36" xfId="0" applyFill="1" applyBorder="1"/>
    <xf numFmtId="0" fontId="3" fillId="2" borderId="36" xfId="0" applyFont="1" applyFill="1" applyBorder="1"/>
    <xf numFmtId="0" fontId="3" fillId="2" borderId="39" xfId="0" applyFont="1" applyFill="1" applyBorder="1"/>
    <xf numFmtId="0" fontId="0" fillId="3" borderId="40" xfId="0" applyFill="1" applyBorder="1" applyProtection="1">
      <protection locked="0"/>
    </xf>
    <xf numFmtId="0" fontId="3" fillId="2" borderId="22" xfId="0" applyFont="1" applyFill="1" applyBorder="1"/>
    <xf numFmtId="0" fontId="3" fillId="2" borderId="34" xfId="0" applyFont="1" applyFill="1" applyBorder="1"/>
    <xf numFmtId="0" fontId="0" fillId="2" borderId="39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4" fontId="0" fillId="2" borderId="9" xfId="0" applyNumberFormat="1" applyFill="1" applyBorder="1" applyProtection="1"/>
    <xf numFmtId="164" fontId="7" fillId="4" borderId="13" xfId="0" applyNumberFormat="1" applyFont="1" applyFill="1" applyBorder="1" applyProtection="1"/>
    <xf numFmtId="164" fontId="0" fillId="2" borderId="32" xfId="0" applyNumberFormat="1" applyFill="1" applyBorder="1" applyProtection="1"/>
    <xf numFmtId="164" fontId="0" fillId="2" borderId="44" xfId="0" applyNumberFormat="1" applyFill="1" applyBorder="1" applyProtection="1"/>
    <xf numFmtId="0" fontId="9" fillId="2" borderId="46" xfId="0" applyFont="1" applyFill="1" applyBorder="1"/>
    <xf numFmtId="0" fontId="9" fillId="2" borderId="47" xfId="0" applyFont="1" applyFill="1" applyBorder="1"/>
    <xf numFmtId="0" fontId="8" fillId="2" borderId="48" xfId="0" applyFont="1" applyFill="1" applyBorder="1" applyAlignment="1">
      <alignment horizontal="right"/>
    </xf>
    <xf numFmtId="0" fontId="7" fillId="2" borderId="49" xfId="0" applyFont="1" applyFill="1" applyBorder="1" applyAlignment="1">
      <alignment horizontal="right"/>
    </xf>
    <xf numFmtId="164" fontId="8" fillId="2" borderId="42" xfId="0" applyNumberFormat="1" applyFont="1" applyFill="1" applyBorder="1" applyAlignment="1" applyProtection="1">
      <protection locked="0"/>
    </xf>
    <xf numFmtId="0" fontId="8" fillId="0" borderId="45" xfId="0" applyFont="1" applyBorder="1" applyAlignment="1"/>
    <xf numFmtId="164" fontId="8" fillId="2" borderId="43" xfId="0" applyNumberFormat="1" applyFont="1" applyFill="1" applyBorder="1" applyProtection="1"/>
    <xf numFmtId="164" fontId="8" fillId="2" borderId="13" xfId="0" applyNumberFormat="1" applyFont="1" applyFill="1" applyBorder="1" applyProtection="1"/>
    <xf numFmtId="0" fontId="9" fillId="2" borderId="41" xfId="0" applyFont="1" applyFill="1" applyBorder="1"/>
    <xf numFmtId="0" fontId="9" fillId="2" borderId="42" xfId="0" applyFont="1" applyFill="1" applyBorder="1"/>
    <xf numFmtId="0" fontId="8" fillId="2" borderId="42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9" fontId="8" fillId="0" borderId="0" xfId="0" applyNumberFormat="1" applyFont="1" applyFill="1" applyBorder="1" applyAlignment="1" applyProtection="1">
      <alignment horizontal="right"/>
      <protection locked="0"/>
    </xf>
    <xf numFmtId="9" fontId="8" fillId="0" borderId="42" xfId="0" applyNumberFormat="1" applyFont="1" applyFill="1" applyBorder="1" applyAlignment="1" applyProtection="1">
      <alignment horizontal="right"/>
      <protection locked="0"/>
    </xf>
    <xf numFmtId="0" fontId="3" fillId="2" borderId="31" xfId="0" applyFont="1" applyFill="1" applyBorder="1"/>
    <xf numFmtId="0" fontId="3" fillId="0" borderId="41" xfId="0" applyFont="1" applyFill="1" applyBorder="1"/>
    <xf numFmtId="0" fontId="3" fillId="0" borderId="42" xfId="0" applyFont="1" applyFill="1" applyBorder="1"/>
    <xf numFmtId="0" fontId="0" fillId="0" borderId="42" xfId="0" applyFill="1" applyBorder="1" applyAlignment="1">
      <alignment horizontal="right"/>
    </xf>
    <xf numFmtId="0" fontId="7" fillId="2" borderId="50" xfId="0" applyFont="1" applyFill="1" applyBorder="1" applyAlignment="1">
      <alignment horizontal="right"/>
    </xf>
    <xf numFmtId="0" fontId="0" fillId="0" borderId="42" xfId="0" applyFill="1" applyBorder="1"/>
    <xf numFmtId="164" fontId="0" fillId="0" borderId="43" xfId="0" applyNumberFormat="1" applyFill="1" applyBorder="1"/>
    <xf numFmtId="164" fontId="8" fillId="4" borderId="13" xfId="0" applyNumberFormat="1" applyFont="1" applyFill="1" applyBorder="1" applyProtection="1"/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2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42" xfId="0" applyFont="1" applyFill="1" applyBorder="1"/>
    <xf numFmtId="0" fontId="8" fillId="0" borderId="42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center"/>
    </xf>
    <xf numFmtId="0" fontId="8" fillId="0" borderId="42" xfId="0" applyFont="1" applyFill="1" applyBorder="1"/>
    <xf numFmtId="164" fontId="8" fillId="0" borderId="43" xfId="0" applyNumberFormat="1" applyFont="1" applyFill="1" applyBorder="1"/>
    <xf numFmtId="164" fontId="8" fillId="2" borderId="51" xfId="0" applyNumberFormat="1" applyFont="1" applyFill="1" applyBorder="1" applyProtection="1"/>
    <xf numFmtId="0" fontId="9" fillId="2" borderId="0" xfId="0" applyFont="1" applyFill="1" applyBorder="1"/>
    <xf numFmtId="0" fontId="8" fillId="2" borderId="20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164" fontId="8" fillId="2" borderId="0" xfId="0" applyNumberFormat="1" applyFont="1" applyFill="1" applyBorder="1" applyProtection="1"/>
    <xf numFmtId="164" fontId="7" fillId="2" borderId="0" xfId="0" applyNumberFormat="1" applyFont="1" applyFill="1" applyBorder="1" applyProtection="1"/>
    <xf numFmtId="164" fontId="8" fillId="2" borderId="15" xfId="0" applyNumberFormat="1" applyFont="1" applyFill="1" applyBorder="1" applyProtection="1"/>
    <xf numFmtId="164" fontId="8" fillId="2" borderId="52" xfId="0" applyNumberFormat="1" applyFont="1" applyFill="1" applyBorder="1" applyProtection="1"/>
    <xf numFmtId="0" fontId="9" fillId="2" borderId="1" xfId="0" applyFont="1" applyFill="1" applyBorder="1"/>
    <xf numFmtId="0" fontId="9" fillId="2" borderId="2" xfId="0" applyFont="1" applyFill="1" applyBorder="1"/>
    <xf numFmtId="0" fontId="8" fillId="2" borderId="1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164" fontId="8" fillId="2" borderId="2" xfId="0" applyNumberFormat="1" applyFont="1" applyFill="1" applyBorder="1" applyProtection="1"/>
    <xf numFmtId="0" fontId="9" fillId="2" borderId="18" xfId="0" applyFont="1" applyFill="1" applyBorder="1"/>
    <xf numFmtId="0" fontId="9" fillId="2" borderId="34" xfId="0" applyFont="1" applyFill="1" applyBorder="1"/>
    <xf numFmtId="0" fontId="8" fillId="2" borderId="18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164" fontId="8" fillId="2" borderId="34" xfId="0" applyNumberFormat="1" applyFont="1" applyFill="1" applyBorder="1" applyProtection="1"/>
    <xf numFmtId="0" fontId="8" fillId="2" borderId="54" xfId="0" applyFont="1" applyFill="1" applyBorder="1" applyAlignment="1">
      <alignment horizontal="right"/>
    </xf>
    <xf numFmtId="164" fontId="8" fillId="2" borderId="42" xfId="0" applyNumberFormat="1" applyFont="1" applyFill="1" applyBorder="1" applyProtection="1"/>
    <xf numFmtId="164" fontId="8" fillId="2" borderId="55" xfId="0" applyNumberFormat="1" applyFont="1" applyFill="1" applyBorder="1" applyProtection="1"/>
    <xf numFmtId="9" fontId="12" fillId="3" borderId="17" xfId="0" applyNumberFormat="1" applyFont="1" applyFill="1" applyBorder="1" applyAlignment="1" applyProtection="1">
      <alignment horizontal="center" vertical="center"/>
      <protection locked="0"/>
    </xf>
    <xf numFmtId="9" fontId="12" fillId="3" borderId="53" xfId="0" applyNumberFormat="1" applyFont="1" applyFill="1" applyBorder="1" applyAlignment="1" applyProtection="1">
      <alignment horizontal="center" vertical="center"/>
      <protection locked="0"/>
    </xf>
    <xf numFmtId="9" fontId="12" fillId="3" borderId="5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right"/>
    </xf>
    <xf numFmtId="0" fontId="0" fillId="0" borderId="42" xfId="0" applyBorder="1"/>
    <xf numFmtId="0" fontId="7" fillId="2" borderId="43" xfId="0" applyFont="1" applyFill="1" applyBorder="1" applyAlignment="1">
      <alignment horizontal="right"/>
    </xf>
    <xf numFmtId="0" fontId="0" fillId="2" borderId="10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Border="1" applyProtection="1">
      <protection locked="0"/>
    </xf>
    <xf numFmtId="164" fontId="0" fillId="2" borderId="57" xfId="0" applyNumberFormat="1" applyFill="1" applyBorder="1" applyProtection="1"/>
    <xf numFmtId="164" fontId="8" fillId="2" borderId="58" xfId="0" applyNumberFormat="1" applyFont="1" applyFill="1" applyBorder="1" applyProtection="1"/>
    <xf numFmtId="9" fontId="12" fillId="3" borderId="59" xfId="0" applyNumberFormat="1" applyFont="1" applyFill="1" applyBorder="1" applyAlignment="1" applyProtection="1">
      <alignment horizontal="center" vertical="center"/>
      <protection locked="0"/>
    </xf>
    <xf numFmtId="9" fontId="8" fillId="0" borderId="43" xfId="0" applyNumberFormat="1" applyFont="1" applyFill="1" applyBorder="1" applyAlignment="1" applyProtection="1">
      <alignment horizontal="right"/>
      <protection locked="0"/>
    </xf>
    <xf numFmtId="0" fontId="9" fillId="2" borderId="60" xfId="0" applyFont="1" applyFill="1" applyBorder="1"/>
    <xf numFmtId="0" fontId="9" fillId="2" borderId="61" xfId="0" applyFont="1" applyFill="1" applyBorder="1"/>
    <xf numFmtId="0" fontId="8" fillId="2" borderId="62" xfId="0" applyFont="1" applyFill="1" applyBorder="1" applyAlignment="1">
      <alignment horizontal="right"/>
    </xf>
    <xf numFmtId="0" fontId="7" fillId="2" borderId="63" xfId="0" applyFont="1" applyFill="1" applyBorder="1" applyAlignment="1">
      <alignment horizontal="right"/>
    </xf>
    <xf numFmtId="9" fontId="12" fillId="3" borderId="65" xfId="0" applyNumberFormat="1" applyFont="1" applyFill="1" applyBorder="1" applyAlignment="1" applyProtection="1">
      <alignment horizontal="center" vertical="center"/>
      <protection locked="0"/>
    </xf>
    <xf numFmtId="164" fontId="8" fillId="2" borderId="61" xfId="0" applyNumberFormat="1" applyFont="1" applyFill="1" applyBorder="1" applyProtection="1"/>
    <xf numFmtId="0" fontId="9" fillId="2" borderId="66" xfId="0" applyFont="1" applyFill="1" applyBorder="1"/>
    <xf numFmtId="0" fontId="9" fillId="2" borderId="67" xfId="0" applyFont="1" applyFill="1" applyBorder="1"/>
    <xf numFmtId="0" fontId="8" fillId="2" borderId="68" xfId="0" applyFont="1" applyFill="1" applyBorder="1" applyAlignment="1">
      <alignment horizontal="right"/>
    </xf>
    <xf numFmtId="0" fontId="7" fillId="2" borderId="69" xfId="0" applyFont="1" applyFill="1" applyBorder="1" applyAlignment="1">
      <alignment horizontal="right"/>
    </xf>
    <xf numFmtId="9" fontId="12" fillId="3" borderId="71" xfId="0" applyNumberFormat="1" applyFont="1" applyFill="1" applyBorder="1" applyAlignment="1" applyProtection="1">
      <alignment horizontal="center" vertical="center"/>
      <protection locked="0"/>
    </xf>
    <xf numFmtId="164" fontId="8" fillId="2" borderId="67" xfId="0" applyNumberFormat="1" applyFont="1" applyFill="1" applyBorder="1" applyProtection="1"/>
    <xf numFmtId="164" fontId="8" fillId="2" borderId="72" xfId="0" applyNumberFormat="1" applyFont="1" applyFill="1" applyBorder="1" applyProtection="1"/>
    <xf numFmtId="164" fontId="0" fillId="2" borderId="73" xfId="0" applyNumberFormat="1" applyFill="1" applyBorder="1" applyProtection="1"/>
    <xf numFmtId="0" fontId="0" fillId="3" borderId="75" xfId="0" applyFill="1" applyBorder="1" applyProtection="1">
      <protection locked="0"/>
    </xf>
    <xf numFmtId="0" fontId="0" fillId="3" borderId="76" xfId="0" applyFill="1" applyBorder="1" applyProtection="1">
      <protection locked="0"/>
    </xf>
    <xf numFmtId="0" fontId="0" fillId="3" borderId="74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0" borderId="15" xfId="0" applyFill="1" applyBorder="1"/>
    <xf numFmtId="0" fontId="2" fillId="0" borderId="0" xfId="0" applyFont="1" applyAlignment="1">
      <alignment horizontal="left"/>
    </xf>
    <xf numFmtId="164" fontId="0" fillId="5" borderId="44" xfId="0" applyNumberFormat="1" applyFill="1" applyBorder="1" applyProtection="1"/>
    <xf numFmtId="164" fontId="0" fillId="2" borderId="77" xfId="0" applyNumberFormat="1" applyFill="1" applyBorder="1" applyProtection="1"/>
    <xf numFmtId="0" fontId="0" fillId="6" borderId="15" xfId="0" applyFont="1" applyFill="1" applyBorder="1"/>
    <xf numFmtId="0" fontId="0" fillId="6" borderId="15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 wrapText="1"/>
    </xf>
    <xf numFmtId="0" fontId="0" fillId="6" borderId="0" xfId="0" applyFont="1" applyFill="1" applyAlignment="1">
      <alignment horizontal="left" vertical="center" wrapText="1"/>
    </xf>
    <xf numFmtId="0" fontId="0" fillId="6" borderId="78" xfId="0" applyFont="1" applyFill="1" applyBorder="1" applyAlignment="1" applyProtection="1">
      <alignment horizontal="left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6" borderId="0" xfId="0" applyFill="1"/>
    <xf numFmtId="0" fontId="3" fillId="6" borderId="36" xfId="0" applyFont="1" applyFill="1" applyBorder="1"/>
    <xf numFmtId="0" fontId="3" fillId="6" borderId="0" xfId="0" applyFont="1" applyFill="1"/>
    <xf numFmtId="0" fontId="3" fillId="6" borderId="0" xfId="0" applyFont="1" applyFill="1" applyBorder="1"/>
    <xf numFmtId="0" fontId="1" fillId="6" borderId="20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3" fillId="6" borderId="1" xfId="0" applyFont="1" applyFill="1" applyBorder="1"/>
    <xf numFmtId="0" fontId="1" fillId="6" borderId="2" xfId="0" applyFont="1" applyFill="1" applyBorder="1"/>
    <xf numFmtId="0" fontId="1" fillId="6" borderId="39" xfId="0" applyFont="1" applyFill="1" applyBorder="1" applyProtection="1"/>
    <xf numFmtId="0" fontId="1" fillId="6" borderId="0" xfId="0" applyFont="1" applyFill="1"/>
    <xf numFmtId="0" fontId="0" fillId="6" borderId="4" xfId="0" applyFill="1" applyBorder="1"/>
    <xf numFmtId="0" fontId="1" fillId="6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2" fillId="3" borderId="0" xfId="0" applyFont="1" applyFill="1" applyAlignment="1" applyProtection="1">
      <alignment horizontal="center"/>
      <protection locked="0"/>
    </xf>
    <xf numFmtId="0" fontId="2" fillId="3" borderId="52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1" fillId="0" borderId="56" xfId="0" applyFont="1" applyBorder="1" applyAlignment="1">
      <alignment vertical="center" wrapText="1"/>
    </xf>
    <xf numFmtId="164" fontId="0" fillId="3" borderId="4" xfId="0" applyNumberFormat="1" applyFill="1" applyBorder="1" applyAlignment="1" applyProtection="1">
      <protection locked="0"/>
    </xf>
    <xf numFmtId="0" fontId="0" fillId="0" borderId="6" xfId="0" applyBorder="1" applyAlignment="1"/>
    <xf numFmtId="164" fontId="0" fillId="3" borderId="29" xfId="0" applyNumberFormat="1" applyFill="1" applyBorder="1" applyAlignment="1" applyProtection="1">
      <protection locked="0"/>
    </xf>
    <xf numFmtId="0" fontId="0" fillId="0" borderId="32" xfId="0" applyBorder="1" applyAlignment="1"/>
    <xf numFmtId="164" fontId="0" fillId="2" borderId="11" xfId="0" applyNumberFormat="1" applyFill="1" applyBorder="1" applyAlignment="1" applyProtection="1">
      <protection locked="0"/>
    </xf>
    <xf numFmtId="0" fontId="0" fillId="2" borderId="44" xfId="0" applyFill="1" applyBorder="1" applyAlignment="1"/>
    <xf numFmtId="0" fontId="10" fillId="0" borderId="42" xfId="0" applyFont="1" applyFill="1" applyBorder="1" applyAlignment="1">
      <alignment horizontal="left" vertical="center" wrapText="1"/>
    </xf>
    <xf numFmtId="0" fontId="11" fillId="0" borderId="43" xfId="0" applyFont="1" applyBorder="1" applyAlignment="1">
      <alignment vertical="center"/>
    </xf>
    <xf numFmtId="0" fontId="10" fillId="0" borderId="62" xfId="0" applyFont="1" applyFill="1" applyBorder="1" applyAlignment="1">
      <alignment horizontal="left" vertical="center" wrapText="1"/>
    </xf>
    <xf numFmtId="0" fontId="11" fillId="0" borderId="64" xfId="0" applyFont="1" applyBorder="1" applyAlignment="1">
      <alignment vertical="center" wrapText="1"/>
    </xf>
    <xf numFmtId="0" fontId="10" fillId="0" borderId="68" xfId="0" applyFont="1" applyFill="1" applyBorder="1" applyAlignment="1">
      <alignment horizontal="left" vertical="center" wrapText="1"/>
    </xf>
    <xf numFmtId="0" fontId="11" fillId="0" borderId="70" xfId="0" applyFont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0" fontId="0" fillId="6" borderId="20" xfId="0" applyFont="1" applyFill="1" applyBorder="1" applyAlignment="1">
      <alignment horizontal="left" vertical="center" wrapText="1"/>
    </xf>
    <xf numFmtId="0" fontId="0" fillId="6" borderId="14" xfId="0" applyFont="1" applyFill="1" applyBorder="1" applyAlignment="1">
      <alignment horizontal="left" vertical="center" wrapText="1"/>
    </xf>
    <xf numFmtId="164" fontId="0" fillId="3" borderId="11" xfId="0" applyNumberFormat="1" applyFill="1" applyBorder="1" applyAlignment="1" applyProtection="1">
      <protection locked="0"/>
    </xf>
    <xf numFmtId="0" fontId="0" fillId="0" borderId="44" xfId="0" applyBorder="1" applyAlignment="1"/>
    <xf numFmtId="0" fontId="2" fillId="3" borderId="18" xfId="0" applyFont="1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abSelected="1" zoomScale="70" zoomScaleNormal="70" workbookViewId="0">
      <pane ySplit="6" topLeftCell="A7" activePane="bottomLeft" state="frozen"/>
      <selection pane="bottomLeft"/>
    </sheetView>
  </sheetViews>
  <sheetFormatPr defaultColWidth="9" defaultRowHeight="15" x14ac:dyDescent="0.25"/>
  <cols>
    <col min="1" max="1" width="4.85546875" customWidth="1"/>
    <col min="2" max="2" width="19.7109375" customWidth="1"/>
    <col min="3" max="3" width="48.5703125" customWidth="1"/>
    <col min="4" max="4" width="19.7109375" customWidth="1"/>
    <col min="5" max="5" width="67.28515625" customWidth="1"/>
    <col min="6" max="6" width="10.7109375" customWidth="1"/>
    <col min="7" max="7" width="1.140625" customWidth="1"/>
    <col min="8" max="8" width="6.7109375" customWidth="1"/>
    <col min="9" max="9" width="16.42578125" style="113" customWidth="1"/>
    <col min="10" max="10" width="2.7109375" customWidth="1"/>
    <col min="11" max="11" width="19.7109375" customWidth="1"/>
    <col min="12" max="12" width="23.7109375" hidden="1" customWidth="1"/>
    <col min="13" max="13" width="21" customWidth="1"/>
    <col min="14" max="14" width="16.5703125" customWidth="1"/>
    <col min="15" max="15" width="22.7109375" customWidth="1"/>
    <col min="16" max="16" width="25.7109375" customWidth="1"/>
  </cols>
  <sheetData>
    <row r="1" spans="1:16" ht="21.6" customHeight="1" x14ac:dyDescent="0.4">
      <c r="B1" s="23" t="s">
        <v>439</v>
      </c>
      <c r="E1" s="24"/>
      <c r="F1" s="25"/>
      <c r="G1" s="2"/>
      <c r="H1" s="2"/>
      <c r="I1" s="2"/>
      <c r="K1" s="65"/>
      <c r="M1" s="4"/>
    </row>
    <row r="2" spans="1:16" ht="12.6" customHeight="1" x14ac:dyDescent="0.25">
      <c r="B2" s="103" t="s">
        <v>442</v>
      </c>
      <c r="C2" s="104"/>
      <c r="D2" s="11"/>
      <c r="E2" s="11"/>
      <c r="F2" s="1"/>
      <c r="G2" s="2"/>
      <c r="H2" s="2"/>
      <c r="I2" s="2"/>
      <c r="K2" s="65"/>
      <c r="M2" s="4"/>
      <c r="N2" s="215" t="s">
        <v>0</v>
      </c>
      <c r="O2" s="216"/>
      <c r="P2" s="217"/>
    </row>
    <row r="3" spans="1:16" ht="4.9000000000000004" customHeight="1" x14ac:dyDescent="0.25">
      <c r="F3" s="1"/>
      <c r="G3" s="2"/>
      <c r="H3" s="2"/>
      <c r="I3" s="2"/>
      <c r="K3" s="65"/>
      <c r="M3" s="4"/>
      <c r="N3" s="4"/>
      <c r="O3" s="4"/>
      <c r="P3" s="4"/>
    </row>
    <row r="4" spans="1:16" x14ac:dyDescent="0.25">
      <c r="A4" s="5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218" t="s">
        <v>6</v>
      </c>
      <c r="H4" s="218"/>
      <c r="I4" s="76"/>
      <c r="J4" s="174" t="s">
        <v>7</v>
      </c>
      <c r="K4" s="76"/>
      <c r="L4" s="5"/>
      <c r="M4" s="6" t="s">
        <v>8</v>
      </c>
      <c r="N4" s="5" t="s">
        <v>9</v>
      </c>
      <c r="O4" s="5" t="s">
        <v>10</v>
      </c>
      <c r="P4" s="5" t="s">
        <v>11</v>
      </c>
    </row>
    <row r="5" spans="1:16" x14ac:dyDescent="0.25">
      <c r="A5" s="105"/>
      <c r="B5" s="105"/>
      <c r="C5" s="105"/>
      <c r="D5" s="105"/>
      <c r="E5" s="105"/>
      <c r="F5" s="105"/>
      <c r="G5" s="105"/>
      <c r="H5" s="105"/>
      <c r="I5" s="76"/>
      <c r="J5" s="225" t="s">
        <v>456</v>
      </c>
      <c r="K5" s="226"/>
      <c r="L5" s="199"/>
      <c r="M5" s="200" t="str">
        <f>J5</f>
        <v>BRUTO / NETTO *</v>
      </c>
      <c r="N5" s="105"/>
      <c r="O5" s="105"/>
      <c r="P5" s="105"/>
    </row>
    <row r="6" spans="1:16" s="26" customFormat="1" ht="137.25" customHeight="1" x14ac:dyDescent="0.25">
      <c r="A6" s="177"/>
      <c r="B6" s="177" t="s">
        <v>12</v>
      </c>
      <c r="C6" s="177" t="s">
        <v>13</v>
      </c>
      <c r="D6" s="177" t="s">
        <v>14</v>
      </c>
      <c r="E6" s="177" t="s">
        <v>15</v>
      </c>
      <c r="F6" s="178" t="s">
        <v>16</v>
      </c>
      <c r="G6" s="219" t="s">
        <v>458</v>
      </c>
      <c r="H6" s="220"/>
      <c r="I6" s="179" t="s">
        <v>459</v>
      </c>
      <c r="J6" s="221" t="s">
        <v>457</v>
      </c>
      <c r="K6" s="222"/>
      <c r="L6" s="180" t="s">
        <v>438</v>
      </c>
      <c r="M6" s="181" t="s">
        <v>462</v>
      </c>
      <c r="N6" s="182" t="s">
        <v>17</v>
      </c>
      <c r="O6" s="183" t="s">
        <v>18</v>
      </c>
      <c r="P6" s="183" t="s">
        <v>19</v>
      </c>
    </row>
    <row r="7" spans="1:16" s="3" customFormat="1" x14ac:dyDescent="0.25">
      <c r="A7" s="184"/>
      <c r="B7" s="185" t="s">
        <v>20</v>
      </c>
      <c r="C7" s="185"/>
      <c r="D7" s="186"/>
      <c r="E7" s="185"/>
      <c r="F7" s="187"/>
      <c r="G7" s="188"/>
      <c r="H7" s="189"/>
      <c r="I7" s="190"/>
      <c r="J7" s="191" t="s">
        <v>463</v>
      </c>
      <c r="K7" s="192"/>
      <c r="L7" s="192"/>
      <c r="M7" s="193"/>
      <c r="N7" s="194"/>
      <c r="O7" s="194"/>
      <c r="P7" s="194"/>
    </row>
    <row r="8" spans="1:16" x14ac:dyDescent="0.25">
      <c r="A8" s="7">
        <v>1</v>
      </c>
      <c r="B8" s="12" t="s">
        <v>83</v>
      </c>
      <c r="C8" s="12" t="s">
        <v>338</v>
      </c>
      <c r="D8" s="8" t="s">
        <v>434</v>
      </c>
      <c r="E8" s="12" t="s">
        <v>339</v>
      </c>
      <c r="F8" s="62" t="s">
        <v>92</v>
      </c>
      <c r="G8" s="29"/>
      <c r="H8" s="30">
        <v>1</v>
      </c>
      <c r="I8" s="106">
        <f>(4*H8)</f>
        <v>4</v>
      </c>
      <c r="J8" s="223">
        <v>0</v>
      </c>
      <c r="K8" s="224"/>
      <c r="L8" s="175">
        <f>J8</f>
        <v>0</v>
      </c>
      <c r="M8" s="176">
        <f>(I8*L8)</f>
        <v>0</v>
      </c>
      <c r="N8" s="43"/>
      <c r="O8" s="43"/>
      <c r="P8" s="43"/>
    </row>
    <row r="9" spans="1:16" x14ac:dyDescent="0.25">
      <c r="A9" s="7">
        <v>2</v>
      </c>
      <c r="B9" s="7" t="s">
        <v>250</v>
      </c>
      <c r="C9" s="13" t="s">
        <v>206</v>
      </c>
      <c r="D9" s="8" t="s">
        <v>433</v>
      </c>
      <c r="E9" s="13" t="s">
        <v>205</v>
      </c>
      <c r="F9" s="13" t="s">
        <v>56</v>
      </c>
      <c r="G9" s="29"/>
      <c r="H9" s="30">
        <v>17</v>
      </c>
      <c r="I9" s="106">
        <f t="shared" ref="I9:I72" si="0">(4*H9)</f>
        <v>68</v>
      </c>
      <c r="J9" s="203">
        <v>0</v>
      </c>
      <c r="K9" s="204"/>
      <c r="L9" s="9">
        <f t="shared" ref="L9:L72" si="1">J9</f>
        <v>0</v>
      </c>
      <c r="M9" s="166">
        <f t="shared" ref="M9:M72" si="2">(I9*L9)</f>
        <v>0</v>
      </c>
      <c r="N9" s="43"/>
      <c r="O9" s="43"/>
      <c r="P9" s="43"/>
    </row>
    <row r="10" spans="1:16" x14ac:dyDescent="0.25">
      <c r="A10" s="7">
        <v>3</v>
      </c>
      <c r="B10" s="50" t="s">
        <v>250</v>
      </c>
      <c r="C10" s="51" t="s">
        <v>257</v>
      </c>
      <c r="D10" s="8" t="s">
        <v>434</v>
      </c>
      <c r="E10" s="51" t="s">
        <v>258</v>
      </c>
      <c r="F10" s="52" t="s">
        <v>259</v>
      </c>
      <c r="G10" s="33"/>
      <c r="H10" s="34">
        <v>2</v>
      </c>
      <c r="I10" s="106">
        <f t="shared" si="0"/>
        <v>8</v>
      </c>
      <c r="J10" s="203">
        <v>0</v>
      </c>
      <c r="K10" s="204"/>
      <c r="L10" s="9">
        <f t="shared" si="1"/>
        <v>0</v>
      </c>
      <c r="M10" s="166">
        <f t="shared" si="2"/>
        <v>0</v>
      </c>
      <c r="N10" s="43"/>
      <c r="O10" s="43"/>
      <c r="P10" s="43"/>
    </row>
    <row r="11" spans="1:16" x14ac:dyDescent="0.25">
      <c r="A11" s="7">
        <v>4</v>
      </c>
      <c r="B11" s="47" t="s">
        <v>250</v>
      </c>
      <c r="C11" s="48" t="s">
        <v>315</v>
      </c>
      <c r="D11" s="8" t="s">
        <v>434</v>
      </c>
      <c r="E11" s="14" t="s">
        <v>316</v>
      </c>
      <c r="F11" s="44" t="s">
        <v>40</v>
      </c>
      <c r="G11" s="33"/>
      <c r="H11" s="34">
        <v>10</v>
      </c>
      <c r="I11" s="106">
        <f t="shared" si="0"/>
        <v>40</v>
      </c>
      <c r="J11" s="203">
        <v>0</v>
      </c>
      <c r="K11" s="204"/>
      <c r="L11" s="9">
        <f t="shared" si="1"/>
        <v>0</v>
      </c>
      <c r="M11" s="166">
        <f t="shared" si="2"/>
        <v>0</v>
      </c>
      <c r="N11" s="43"/>
      <c r="O11" s="43"/>
      <c r="P11" s="43"/>
    </row>
    <row r="12" spans="1:16" x14ac:dyDescent="0.25">
      <c r="A12" s="7">
        <v>5</v>
      </c>
      <c r="B12" s="12" t="s">
        <v>312</v>
      </c>
      <c r="C12" s="14" t="s">
        <v>313</v>
      </c>
      <c r="D12" s="8" t="s">
        <v>434</v>
      </c>
      <c r="E12" s="48" t="s">
        <v>314</v>
      </c>
      <c r="F12" s="14" t="s">
        <v>204</v>
      </c>
      <c r="G12" s="33"/>
      <c r="H12" s="34">
        <v>8</v>
      </c>
      <c r="I12" s="106">
        <f t="shared" si="0"/>
        <v>32</v>
      </c>
      <c r="J12" s="203">
        <v>0</v>
      </c>
      <c r="K12" s="204"/>
      <c r="L12" s="9">
        <f t="shared" si="1"/>
        <v>0</v>
      </c>
      <c r="M12" s="166">
        <f t="shared" si="2"/>
        <v>0</v>
      </c>
      <c r="N12" s="43"/>
      <c r="O12" s="43"/>
      <c r="P12" s="43"/>
    </row>
    <row r="13" spans="1:16" x14ac:dyDescent="0.25">
      <c r="A13" s="7">
        <v>6</v>
      </c>
      <c r="B13" s="47" t="s">
        <v>312</v>
      </c>
      <c r="C13" s="48" t="s">
        <v>399</v>
      </c>
      <c r="D13" s="8" t="s">
        <v>434</v>
      </c>
      <c r="E13" s="48" t="s">
        <v>400</v>
      </c>
      <c r="F13" s="44" t="s">
        <v>156</v>
      </c>
      <c r="G13" s="33"/>
      <c r="H13" s="34">
        <v>1</v>
      </c>
      <c r="I13" s="106">
        <f t="shared" si="0"/>
        <v>4</v>
      </c>
      <c r="J13" s="203">
        <v>0</v>
      </c>
      <c r="K13" s="204"/>
      <c r="L13" s="9">
        <f t="shared" si="1"/>
        <v>0</v>
      </c>
      <c r="M13" s="166">
        <f t="shared" si="2"/>
        <v>0</v>
      </c>
      <c r="N13" s="43"/>
      <c r="O13" s="43"/>
      <c r="P13" s="43"/>
    </row>
    <row r="14" spans="1:16" x14ac:dyDescent="0.25">
      <c r="A14" s="7">
        <v>7</v>
      </c>
      <c r="B14" s="47" t="s">
        <v>100</v>
      </c>
      <c r="C14" s="47" t="s">
        <v>101</v>
      </c>
      <c r="D14" s="8" t="s">
        <v>433</v>
      </c>
      <c r="E14" s="47" t="s">
        <v>96</v>
      </c>
      <c r="F14" s="60" t="s">
        <v>105</v>
      </c>
      <c r="G14" s="27"/>
      <c r="H14" s="28">
        <v>2</v>
      </c>
      <c r="I14" s="106">
        <f t="shared" si="0"/>
        <v>8</v>
      </c>
      <c r="J14" s="203">
        <v>0</v>
      </c>
      <c r="K14" s="204"/>
      <c r="L14" s="9">
        <f t="shared" si="1"/>
        <v>0</v>
      </c>
      <c r="M14" s="166">
        <f t="shared" si="2"/>
        <v>0</v>
      </c>
      <c r="N14" s="43"/>
      <c r="O14" s="43"/>
      <c r="P14" s="43"/>
    </row>
    <row r="15" spans="1:16" x14ac:dyDescent="0.25">
      <c r="A15" s="7">
        <v>8</v>
      </c>
      <c r="B15" s="47" t="s">
        <v>100</v>
      </c>
      <c r="C15" s="47" t="s">
        <v>380</v>
      </c>
      <c r="D15" s="8" t="s">
        <v>433</v>
      </c>
      <c r="E15" s="47" t="s">
        <v>381</v>
      </c>
      <c r="F15" s="61" t="s">
        <v>59</v>
      </c>
      <c r="G15" s="33"/>
      <c r="H15" s="34">
        <v>2</v>
      </c>
      <c r="I15" s="106">
        <f t="shared" si="0"/>
        <v>8</v>
      </c>
      <c r="J15" s="203">
        <v>0</v>
      </c>
      <c r="K15" s="204"/>
      <c r="L15" s="9">
        <f t="shared" si="1"/>
        <v>0</v>
      </c>
      <c r="M15" s="166">
        <f t="shared" si="2"/>
        <v>0</v>
      </c>
      <c r="N15" s="43"/>
      <c r="O15" s="43"/>
      <c r="P15" s="43"/>
    </row>
    <row r="16" spans="1:16" x14ac:dyDescent="0.25">
      <c r="A16" s="7">
        <v>9</v>
      </c>
      <c r="B16" s="47" t="s">
        <v>100</v>
      </c>
      <c r="C16" s="47" t="s">
        <v>102</v>
      </c>
      <c r="D16" s="8" t="s">
        <v>434</v>
      </c>
      <c r="E16" s="47" t="s">
        <v>97</v>
      </c>
      <c r="F16" s="61" t="s">
        <v>106</v>
      </c>
      <c r="G16" s="31"/>
      <c r="H16" s="32">
        <v>21</v>
      </c>
      <c r="I16" s="106">
        <f t="shared" si="0"/>
        <v>84</v>
      </c>
      <c r="J16" s="203">
        <v>0</v>
      </c>
      <c r="K16" s="204"/>
      <c r="L16" s="9">
        <f t="shared" si="1"/>
        <v>0</v>
      </c>
      <c r="M16" s="166">
        <f t="shared" si="2"/>
        <v>0</v>
      </c>
      <c r="N16" s="43"/>
      <c r="O16" s="43"/>
      <c r="P16" s="43"/>
    </row>
    <row r="17" spans="1:17" x14ac:dyDescent="0.25">
      <c r="A17" s="7">
        <v>10</v>
      </c>
      <c r="B17" s="3" t="s">
        <v>100</v>
      </c>
      <c r="C17" s="3" t="s">
        <v>103</v>
      </c>
      <c r="D17" s="8" t="s">
        <v>434</v>
      </c>
      <c r="E17" s="69" t="s">
        <v>98</v>
      </c>
      <c r="F17" s="7" t="s">
        <v>107</v>
      </c>
      <c r="G17" s="29"/>
      <c r="H17" s="30">
        <v>1</v>
      </c>
      <c r="I17" s="106">
        <f t="shared" si="0"/>
        <v>4</v>
      </c>
      <c r="J17" s="203">
        <v>0</v>
      </c>
      <c r="K17" s="204"/>
      <c r="L17" s="9">
        <f t="shared" si="1"/>
        <v>0</v>
      </c>
      <c r="M17" s="166">
        <f t="shared" si="2"/>
        <v>0</v>
      </c>
      <c r="N17" s="43"/>
      <c r="O17" s="43"/>
      <c r="P17" s="43"/>
    </row>
    <row r="18" spans="1:17" x14ac:dyDescent="0.25">
      <c r="A18" s="7">
        <v>11</v>
      </c>
      <c r="B18" s="47" t="s">
        <v>100</v>
      </c>
      <c r="C18" s="47" t="s">
        <v>104</v>
      </c>
      <c r="D18" s="8" t="s">
        <v>434</v>
      </c>
      <c r="E18" s="3" t="s">
        <v>99</v>
      </c>
      <c r="F18" s="7" t="s">
        <v>106</v>
      </c>
      <c r="G18" s="29"/>
      <c r="H18" s="30">
        <v>8</v>
      </c>
      <c r="I18" s="106">
        <f t="shared" si="0"/>
        <v>32</v>
      </c>
      <c r="J18" s="203">
        <v>0</v>
      </c>
      <c r="K18" s="204"/>
      <c r="L18" s="9">
        <f t="shared" si="1"/>
        <v>0</v>
      </c>
      <c r="M18" s="166">
        <f t="shared" si="2"/>
        <v>0</v>
      </c>
      <c r="N18" s="43"/>
      <c r="O18" s="43"/>
      <c r="P18" s="43"/>
    </row>
    <row r="19" spans="1:17" x14ac:dyDescent="0.25">
      <c r="A19" s="7">
        <v>12</v>
      </c>
      <c r="B19" s="37" t="s">
        <v>22</v>
      </c>
      <c r="C19" s="38" t="s">
        <v>47</v>
      </c>
      <c r="D19" s="8" t="s">
        <v>434</v>
      </c>
      <c r="E19" s="51" t="s">
        <v>296</v>
      </c>
      <c r="F19" s="37" t="s">
        <v>297</v>
      </c>
      <c r="G19" s="39"/>
      <c r="H19" s="40">
        <v>3</v>
      </c>
      <c r="I19" s="106">
        <f t="shared" si="0"/>
        <v>12</v>
      </c>
      <c r="J19" s="203">
        <v>0</v>
      </c>
      <c r="K19" s="204"/>
      <c r="L19" s="9">
        <f t="shared" si="1"/>
        <v>0</v>
      </c>
      <c r="M19" s="166">
        <f t="shared" si="2"/>
        <v>0</v>
      </c>
      <c r="N19" s="43"/>
      <c r="O19" s="43"/>
      <c r="P19" s="43"/>
    </row>
    <row r="20" spans="1:17" x14ac:dyDescent="0.25">
      <c r="A20" s="7">
        <v>13</v>
      </c>
      <c r="B20" s="47" t="s">
        <v>22</v>
      </c>
      <c r="C20" s="55" t="s">
        <v>57</v>
      </c>
      <c r="D20" s="8" t="s">
        <v>434</v>
      </c>
      <c r="E20" s="3" t="s">
        <v>58</v>
      </c>
      <c r="F20" s="44" t="s">
        <v>59</v>
      </c>
      <c r="G20" s="45"/>
      <c r="H20" s="46">
        <v>17</v>
      </c>
      <c r="I20" s="106">
        <f t="shared" si="0"/>
        <v>68</v>
      </c>
      <c r="J20" s="203">
        <v>0</v>
      </c>
      <c r="K20" s="204"/>
      <c r="L20" s="9">
        <f t="shared" si="1"/>
        <v>0</v>
      </c>
      <c r="M20" s="166">
        <f t="shared" si="2"/>
        <v>0</v>
      </c>
      <c r="N20" s="43"/>
      <c r="O20" s="43"/>
      <c r="P20" s="43"/>
    </row>
    <row r="21" spans="1:17" x14ac:dyDescent="0.25">
      <c r="A21" s="7">
        <v>14</v>
      </c>
      <c r="B21" s="47" t="s">
        <v>22</v>
      </c>
      <c r="C21" s="55" t="s">
        <v>61</v>
      </c>
      <c r="D21" s="8" t="s">
        <v>434</v>
      </c>
      <c r="E21" s="47" t="s">
        <v>60</v>
      </c>
      <c r="F21" s="44" t="s">
        <v>28</v>
      </c>
      <c r="G21" s="45"/>
      <c r="H21" s="46">
        <v>27</v>
      </c>
      <c r="I21" s="106">
        <f t="shared" si="0"/>
        <v>108</v>
      </c>
      <c r="J21" s="203">
        <v>0</v>
      </c>
      <c r="K21" s="204"/>
      <c r="L21" s="9">
        <f t="shared" si="1"/>
        <v>0</v>
      </c>
      <c r="M21" s="166">
        <f t="shared" si="2"/>
        <v>0</v>
      </c>
      <c r="N21" s="43"/>
      <c r="O21" s="43"/>
      <c r="P21" s="43"/>
    </row>
    <row r="22" spans="1:17" x14ac:dyDescent="0.25">
      <c r="A22" s="7">
        <v>15</v>
      </c>
      <c r="B22" s="47" t="s">
        <v>70</v>
      </c>
      <c r="C22" s="47" t="s">
        <v>401</v>
      </c>
      <c r="D22" s="8" t="s">
        <v>434</v>
      </c>
      <c r="E22" s="12" t="s">
        <v>402</v>
      </c>
      <c r="F22" s="44" t="s">
        <v>28</v>
      </c>
      <c r="G22" s="45"/>
      <c r="H22" s="32">
        <v>3</v>
      </c>
      <c r="I22" s="106">
        <f t="shared" si="0"/>
        <v>12</v>
      </c>
      <c r="J22" s="203">
        <v>0</v>
      </c>
      <c r="K22" s="204"/>
      <c r="L22" s="9">
        <f t="shared" si="1"/>
        <v>0</v>
      </c>
      <c r="M22" s="166">
        <f t="shared" si="2"/>
        <v>0</v>
      </c>
      <c r="N22" s="43"/>
      <c r="O22" s="43"/>
      <c r="P22" s="43"/>
      <c r="Q22" s="1"/>
    </row>
    <row r="23" spans="1:17" x14ac:dyDescent="0.25">
      <c r="A23" s="7">
        <v>16</v>
      </c>
      <c r="B23" s="47" t="s">
        <v>70</v>
      </c>
      <c r="C23" s="47" t="s">
        <v>71</v>
      </c>
      <c r="D23" s="8" t="s">
        <v>434</v>
      </c>
      <c r="E23" s="47" t="s">
        <v>69</v>
      </c>
      <c r="F23" s="14" t="s">
        <v>72</v>
      </c>
      <c r="G23" s="31"/>
      <c r="H23" s="46">
        <v>12</v>
      </c>
      <c r="I23" s="106">
        <f t="shared" si="0"/>
        <v>48</v>
      </c>
      <c r="J23" s="203">
        <v>0</v>
      </c>
      <c r="K23" s="204"/>
      <c r="L23" s="9">
        <f t="shared" si="1"/>
        <v>0</v>
      </c>
      <c r="M23" s="166">
        <f t="shared" si="2"/>
        <v>0</v>
      </c>
      <c r="N23" s="43"/>
      <c r="O23" s="43"/>
      <c r="P23" s="43"/>
    </row>
    <row r="24" spans="1:17" x14ac:dyDescent="0.25">
      <c r="A24" s="7">
        <v>17</v>
      </c>
      <c r="B24" s="50" t="s">
        <v>82</v>
      </c>
      <c r="C24" s="12" t="s">
        <v>410</v>
      </c>
      <c r="D24" s="8" t="s">
        <v>434</v>
      </c>
      <c r="E24" s="55" t="s">
        <v>410</v>
      </c>
      <c r="F24" s="44" t="s">
        <v>411</v>
      </c>
      <c r="G24" s="45"/>
      <c r="H24" s="46">
        <v>2</v>
      </c>
      <c r="I24" s="106">
        <f t="shared" si="0"/>
        <v>8</v>
      </c>
      <c r="J24" s="203">
        <v>0</v>
      </c>
      <c r="K24" s="204"/>
      <c r="L24" s="9">
        <f t="shared" si="1"/>
        <v>0</v>
      </c>
      <c r="M24" s="166">
        <f t="shared" si="2"/>
        <v>0</v>
      </c>
      <c r="N24" s="43"/>
      <c r="O24" s="43"/>
      <c r="P24" s="43"/>
    </row>
    <row r="25" spans="1:17" x14ac:dyDescent="0.25">
      <c r="A25" s="7">
        <v>18</v>
      </c>
      <c r="B25" s="47" t="s">
        <v>82</v>
      </c>
      <c r="C25" s="47" t="s">
        <v>428</v>
      </c>
      <c r="D25" s="8" t="s">
        <v>435</v>
      </c>
      <c r="E25" s="55" t="s">
        <v>429</v>
      </c>
      <c r="F25" s="53" t="s">
        <v>93</v>
      </c>
      <c r="G25" s="45"/>
      <c r="H25" s="46">
        <v>4</v>
      </c>
      <c r="I25" s="106">
        <f t="shared" si="0"/>
        <v>16</v>
      </c>
      <c r="J25" s="203">
        <v>0</v>
      </c>
      <c r="K25" s="204"/>
      <c r="L25" s="9">
        <f t="shared" si="1"/>
        <v>0</v>
      </c>
      <c r="M25" s="166">
        <f t="shared" si="2"/>
        <v>0</v>
      </c>
      <c r="N25" s="43"/>
      <c r="O25" s="43"/>
      <c r="P25" s="43"/>
    </row>
    <row r="26" spans="1:17" x14ac:dyDescent="0.25">
      <c r="A26" s="7">
        <v>19</v>
      </c>
      <c r="B26" s="12" t="s">
        <v>82</v>
      </c>
      <c r="C26" s="47" t="s">
        <v>430</v>
      </c>
      <c r="D26" s="8" t="s">
        <v>435</v>
      </c>
      <c r="E26" s="55" t="s">
        <v>431</v>
      </c>
      <c r="F26" s="44" t="s">
        <v>432</v>
      </c>
      <c r="G26" s="31"/>
      <c r="H26" s="32">
        <v>3</v>
      </c>
      <c r="I26" s="106">
        <f t="shared" si="0"/>
        <v>12</v>
      </c>
      <c r="J26" s="203">
        <v>0</v>
      </c>
      <c r="K26" s="204"/>
      <c r="L26" s="9">
        <f t="shared" si="1"/>
        <v>0</v>
      </c>
      <c r="M26" s="166">
        <f t="shared" si="2"/>
        <v>0</v>
      </c>
      <c r="N26" s="43"/>
      <c r="O26" s="43"/>
      <c r="P26" s="43"/>
    </row>
    <row r="27" spans="1:17" x14ac:dyDescent="0.25">
      <c r="A27" s="7">
        <v>20</v>
      </c>
      <c r="B27" s="50" t="s">
        <v>82</v>
      </c>
      <c r="C27" s="47" t="s">
        <v>84</v>
      </c>
      <c r="D27" s="8" t="s">
        <v>435</v>
      </c>
      <c r="E27" s="47" t="s">
        <v>73</v>
      </c>
      <c r="F27" s="44" t="s">
        <v>28</v>
      </c>
      <c r="G27" s="27"/>
      <c r="H27" s="46">
        <v>82</v>
      </c>
      <c r="I27" s="106">
        <f t="shared" si="0"/>
        <v>328</v>
      </c>
      <c r="J27" s="203">
        <v>0</v>
      </c>
      <c r="K27" s="204"/>
      <c r="L27" s="9">
        <f t="shared" si="1"/>
        <v>0</v>
      </c>
      <c r="M27" s="166">
        <f t="shared" si="2"/>
        <v>0</v>
      </c>
      <c r="N27" s="43"/>
      <c r="O27" s="43"/>
      <c r="P27" s="43"/>
    </row>
    <row r="28" spans="1:17" x14ac:dyDescent="0.25">
      <c r="A28" s="7">
        <v>21</v>
      </c>
      <c r="B28" s="3" t="s">
        <v>82</v>
      </c>
      <c r="C28" s="47" t="s">
        <v>86</v>
      </c>
      <c r="D28" s="8" t="s">
        <v>435</v>
      </c>
      <c r="E28" s="69" t="s">
        <v>75</v>
      </c>
      <c r="F28" s="56" t="s">
        <v>33</v>
      </c>
      <c r="G28" s="33"/>
      <c r="H28" s="28">
        <v>9</v>
      </c>
      <c r="I28" s="106">
        <f t="shared" si="0"/>
        <v>36</v>
      </c>
      <c r="J28" s="203">
        <v>0</v>
      </c>
      <c r="K28" s="204"/>
      <c r="L28" s="9">
        <f t="shared" si="1"/>
        <v>0</v>
      </c>
      <c r="M28" s="166">
        <f t="shared" si="2"/>
        <v>0</v>
      </c>
      <c r="N28" s="43"/>
      <c r="O28" s="43"/>
      <c r="P28" s="43"/>
    </row>
    <row r="29" spans="1:17" x14ac:dyDescent="0.25">
      <c r="A29" s="7">
        <v>22</v>
      </c>
      <c r="B29" s="47" t="s">
        <v>82</v>
      </c>
      <c r="C29" s="47" t="s">
        <v>340</v>
      </c>
      <c r="D29" s="8" t="s">
        <v>435</v>
      </c>
      <c r="E29" s="69" t="s">
        <v>341</v>
      </c>
      <c r="F29" s="56" t="s">
        <v>25</v>
      </c>
      <c r="G29" s="33"/>
      <c r="H29" s="34">
        <v>10</v>
      </c>
      <c r="I29" s="106">
        <f t="shared" si="0"/>
        <v>40</v>
      </c>
      <c r="J29" s="203">
        <v>0</v>
      </c>
      <c r="K29" s="204"/>
      <c r="L29" s="9">
        <f t="shared" si="1"/>
        <v>0</v>
      </c>
      <c r="M29" s="166">
        <f t="shared" si="2"/>
        <v>0</v>
      </c>
      <c r="N29" s="43"/>
      <c r="O29" s="43"/>
      <c r="P29" s="43"/>
    </row>
    <row r="30" spans="1:17" x14ac:dyDescent="0.25">
      <c r="A30" s="7">
        <v>23</v>
      </c>
      <c r="B30" s="47" t="s">
        <v>82</v>
      </c>
      <c r="C30" s="47" t="s">
        <v>342</v>
      </c>
      <c r="D30" s="8" t="s">
        <v>435</v>
      </c>
      <c r="E30" s="69" t="s">
        <v>343</v>
      </c>
      <c r="F30" s="44" t="s">
        <v>93</v>
      </c>
      <c r="G30" s="33"/>
      <c r="H30" s="34">
        <v>9</v>
      </c>
      <c r="I30" s="106">
        <f t="shared" si="0"/>
        <v>36</v>
      </c>
      <c r="J30" s="203">
        <v>0</v>
      </c>
      <c r="K30" s="204"/>
      <c r="L30" s="9">
        <f t="shared" si="1"/>
        <v>0</v>
      </c>
      <c r="M30" s="166">
        <f t="shared" si="2"/>
        <v>0</v>
      </c>
      <c r="N30" s="43"/>
      <c r="O30" s="43"/>
      <c r="P30" s="43"/>
    </row>
    <row r="31" spans="1:17" x14ac:dyDescent="0.25">
      <c r="A31" s="7">
        <v>24</v>
      </c>
      <c r="B31" s="47" t="s">
        <v>82</v>
      </c>
      <c r="C31" s="47" t="s">
        <v>344</v>
      </c>
      <c r="D31" s="8" t="s">
        <v>435</v>
      </c>
      <c r="E31" s="69" t="s">
        <v>345</v>
      </c>
      <c r="F31" s="44" t="s">
        <v>273</v>
      </c>
      <c r="G31" s="33"/>
      <c r="H31" s="34">
        <v>2</v>
      </c>
      <c r="I31" s="106">
        <f t="shared" si="0"/>
        <v>8</v>
      </c>
      <c r="J31" s="203">
        <v>0</v>
      </c>
      <c r="K31" s="204"/>
      <c r="L31" s="9">
        <f t="shared" si="1"/>
        <v>0</v>
      </c>
      <c r="M31" s="166">
        <f t="shared" si="2"/>
        <v>0</v>
      </c>
      <c r="N31" s="43"/>
      <c r="O31" s="43"/>
      <c r="P31" s="43"/>
    </row>
    <row r="32" spans="1:17" x14ac:dyDescent="0.25">
      <c r="A32" s="7">
        <v>25</v>
      </c>
      <c r="B32" s="47" t="s">
        <v>82</v>
      </c>
      <c r="C32" s="47" t="s">
        <v>355</v>
      </c>
      <c r="D32" s="8" t="s">
        <v>435</v>
      </c>
      <c r="E32" s="69" t="s">
        <v>356</v>
      </c>
      <c r="F32" s="44" t="s">
        <v>28</v>
      </c>
      <c r="G32" s="33"/>
      <c r="H32" s="34">
        <v>5</v>
      </c>
      <c r="I32" s="106">
        <f t="shared" si="0"/>
        <v>20</v>
      </c>
      <c r="J32" s="203">
        <v>0</v>
      </c>
      <c r="K32" s="204"/>
      <c r="L32" s="9">
        <f t="shared" si="1"/>
        <v>0</v>
      </c>
      <c r="M32" s="166">
        <f t="shared" si="2"/>
        <v>0</v>
      </c>
      <c r="N32" s="43"/>
      <c r="O32" s="43"/>
      <c r="P32" s="43"/>
    </row>
    <row r="33" spans="1:16" x14ac:dyDescent="0.25">
      <c r="A33" s="7">
        <v>26</v>
      </c>
      <c r="B33" s="3" t="s">
        <v>82</v>
      </c>
      <c r="C33" s="47" t="s">
        <v>346</v>
      </c>
      <c r="D33" s="8" t="s">
        <v>435</v>
      </c>
      <c r="E33" s="69" t="s">
        <v>347</v>
      </c>
      <c r="F33" s="44" t="s">
        <v>28</v>
      </c>
      <c r="G33" s="33"/>
      <c r="H33" s="34">
        <v>5</v>
      </c>
      <c r="I33" s="106">
        <f t="shared" si="0"/>
        <v>20</v>
      </c>
      <c r="J33" s="203">
        <v>0</v>
      </c>
      <c r="K33" s="204"/>
      <c r="L33" s="9">
        <f t="shared" si="1"/>
        <v>0</v>
      </c>
      <c r="M33" s="166">
        <f t="shared" si="2"/>
        <v>0</v>
      </c>
      <c r="N33" s="43"/>
      <c r="O33" s="43"/>
      <c r="P33" s="43"/>
    </row>
    <row r="34" spans="1:16" x14ac:dyDescent="0.25">
      <c r="A34" s="7">
        <v>27</v>
      </c>
      <c r="B34" s="47" t="s">
        <v>82</v>
      </c>
      <c r="C34" s="47" t="s">
        <v>348</v>
      </c>
      <c r="D34" s="8" t="s">
        <v>435</v>
      </c>
      <c r="E34" s="69" t="s">
        <v>349</v>
      </c>
      <c r="F34" s="44" t="s">
        <v>28</v>
      </c>
      <c r="G34" s="33"/>
      <c r="H34" s="34">
        <v>6</v>
      </c>
      <c r="I34" s="106">
        <f t="shared" si="0"/>
        <v>24</v>
      </c>
      <c r="J34" s="203">
        <v>0</v>
      </c>
      <c r="K34" s="204"/>
      <c r="L34" s="9">
        <f t="shared" si="1"/>
        <v>0</v>
      </c>
      <c r="M34" s="166">
        <f t="shared" si="2"/>
        <v>0</v>
      </c>
      <c r="N34" s="43"/>
      <c r="O34" s="43"/>
      <c r="P34" s="43"/>
    </row>
    <row r="35" spans="1:16" x14ac:dyDescent="0.25">
      <c r="A35" s="7">
        <v>28</v>
      </c>
      <c r="B35" s="55" t="s">
        <v>82</v>
      </c>
      <c r="C35" s="47" t="s">
        <v>352</v>
      </c>
      <c r="D35" s="8" t="s">
        <v>435</v>
      </c>
      <c r="E35" s="69" t="s">
        <v>353</v>
      </c>
      <c r="F35" s="44" t="s">
        <v>354</v>
      </c>
      <c r="G35" s="33"/>
      <c r="H35" s="34">
        <v>20</v>
      </c>
      <c r="I35" s="106">
        <f t="shared" si="0"/>
        <v>80</v>
      </c>
      <c r="J35" s="203">
        <v>0</v>
      </c>
      <c r="K35" s="204"/>
      <c r="L35" s="9">
        <f t="shared" si="1"/>
        <v>0</v>
      </c>
      <c r="M35" s="166">
        <f t="shared" si="2"/>
        <v>0</v>
      </c>
      <c r="N35" s="43"/>
      <c r="O35" s="43"/>
      <c r="P35" s="43"/>
    </row>
    <row r="36" spans="1:16" x14ac:dyDescent="0.25">
      <c r="A36" s="7">
        <v>29</v>
      </c>
      <c r="B36" s="55" t="s">
        <v>82</v>
      </c>
      <c r="C36" s="47" t="s">
        <v>350</v>
      </c>
      <c r="D36" s="8" t="s">
        <v>435</v>
      </c>
      <c r="E36" s="47" t="s">
        <v>351</v>
      </c>
      <c r="F36" s="60" t="s">
        <v>28</v>
      </c>
      <c r="G36" s="35"/>
      <c r="H36" s="36">
        <v>4</v>
      </c>
      <c r="I36" s="106">
        <f t="shared" si="0"/>
        <v>16</v>
      </c>
      <c r="J36" s="203">
        <v>0</v>
      </c>
      <c r="K36" s="204"/>
      <c r="L36" s="9">
        <f t="shared" si="1"/>
        <v>0</v>
      </c>
      <c r="M36" s="166">
        <f t="shared" si="2"/>
        <v>0</v>
      </c>
      <c r="N36" s="43"/>
      <c r="O36" s="43"/>
      <c r="P36" s="43"/>
    </row>
    <row r="37" spans="1:16" x14ac:dyDescent="0.25">
      <c r="A37" s="7">
        <v>30</v>
      </c>
      <c r="B37" s="47" t="s">
        <v>82</v>
      </c>
      <c r="C37" s="47" t="s">
        <v>85</v>
      </c>
      <c r="D37" s="8" t="s">
        <v>435</v>
      </c>
      <c r="E37" s="47" t="s">
        <v>74</v>
      </c>
      <c r="F37" s="60" t="s">
        <v>28</v>
      </c>
      <c r="G37" s="45"/>
      <c r="H37" s="46">
        <v>24</v>
      </c>
      <c r="I37" s="106">
        <f t="shared" si="0"/>
        <v>96</v>
      </c>
      <c r="J37" s="203">
        <v>0</v>
      </c>
      <c r="K37" s="204"/>
      <c r="L37" s="9">
        <f t="shared" si="1"/>
        <v>0</v>
      </c>
      <c r="M37" s="166">
        <f t="shared" si="2"/>
        <v>0</v>
      </c>
      <c r="N37" s="43"/>
      <c r="O37" s="43"/>
      <c r="P37" s="43"/>
    </row>
    <row r="38" spans="1:16" x14ac:dyDescent="0.25">
      <c r="A38" s="7">
        <v>31</v>
      </c>
      <c r="B38" s="55" t="s">
        <v>82</v>
      </c>
      <c r="C38" s="69" t="s">
        <v>357</v>
      </c>
      <c r="D38" s="8" t="s">
        <v>435</v>
      </c>
      <c r="E38" s="3" t="s">
        <v>358</v>
      </c>
      <c r="F38" s="22" t="s">
        <v>28</v>
      </c>
      <c r="G38" s="35"/>
      <c r="H38" s="32">
        <v>7</v>
      </c>
      <c r="I38" s="106">
        <f t="shared" si="0"/>
        <v>28</v>
      </c>
      <c r="J38" s="203">
        <v>0</v>
      </c>
      <c r="K38" s="204"/>
      <c r="L38" s="9">
        <f t="shared" si="1"/>
        <v>0</v>
      </c>
      <c r="M38" s="166">
        <f t="shared" si="2"/>
        <v>0</v>
      </c>
      <c r="N38" s="43"/>
      <c r="O38" s="43"/>
      <c r="P38" s="43"/>
    </row>
    <row r="39" spans="1:16" x14ac:dyDescent="0.25">
      <c r="A39" s="7">
        <v>32</v>
      </c>
      <c r="B39" s="47" t="s">
        <v>82</v>
      </c>
      <c r="C39" s="69" t="s">
        <v>87</v>
      </c>
      <c r="D39" s="8" t="s">
        <v>435</v>
      </c>
      <c r="E39" s="47" t="s">
        <v>76</v>
      </c>
      <c r="F39" s="60" t="s">
        <v>93</v>
      </c>
      <c r="G39" s="31"/>
      <c r="H39" s="28">
        <v>117</v>
      </c>
      <c r="I39" s="106">
        <f t="shared" si="0"/>
        <v>468</v>
      </c>
      <c r="J39" s="203">
        <v>0</v>
      </c>
      <c r="K39" s="204"/>
      <c r="L39" s="9">
        <f t="shared" si="1"/>
        <v>0</v>
      </c>
      <c r="M39" s="166">
        <f t="shared" si="2"/>
        <v>0</v>
      </c>
      <c r="N39" s="43"/>
      <c r="O39" s="43"/>
      <c r="P39" s="43"/>
    </row>
    <row r="40" spans="1:16" x14ac:dyDescent="0.25">
      <c r="A40" s="7">
        <v>33</v>
      </c>
      <c r="B40" s="3" t="s">
        <v>82</v>
      </c>
      <c r="C40" s="3" t="s">
        <v>23</v>
      </c>
      <c r="D40" s="8" t="s">
        <v>435</v>
      </c>
      <c r="E40" s="47" t="s">
        <v>77</v>
      </c>
      <c r="F40" s="60" t="s">
        <v>93</v>
      </c>
      <c r="G40" s="29"/>
      <c r="H40" s="30">
        <v>111</v>
      </c>
      <c r="I40" s="106">
        <f t="shared" si="0"/>
        <v>444</v>
      </c>
      <c r="J40" s="203">
        <v>0</v>
      </c>
      <c r="K40" s="204"/>
      <c r="L40" s="9">
        <f t="shared" si="1"/>
        <v>0</v>
      </c>
      <c r="M40" s="166">
        <f t="shared" si="2"/>
        <v>0</v>
      </c>
      <c r="N40" s="43"/>
      <c r="O40" s="43"/>
      <c r="P40" s="43"/>
    </row>
    <row r="41" spans="1:16" x14ac:dyDescent="0.25">
      <c r="A41" s="7">
        <v>34</v>
      </c>
      <c r="B41" s="55" t="s">
        <v>82</v>
      </c>
      <c r="C41" s="47" t="s">
        <v>90</v>
      </c>
      <c r="D41" s="8" t="s">
        <v>434</v>
      </c>
      <c r="E41" s="47" t="s">
        <v>78</v>
      </c>
      <c r="F41" s="22" t="s">
        <v>92</v>
      </c>
      <c r="G41" s="35"/>
      <c r="H41" s="36">
        <v>4</v>
      </c>
      <c r="I41" s="106">
        <f t="shared" si="0"/>
        <v>16</v>
      </c>
      <c r="J41" s="203">
        <v>0</v>
      </c>
      <c r="K41" s="204"/>
      <c r="L41" s="9">
        <f t="shared" si="1"/>
        <v>0</v>
      </c>
      <c r="M41" s="166">
        <f t="shared" si="2"/>
        <v>0</v>
      </c>
      <c r="N41" s="43"/>
      <c r="O41" s="43"/>
      <c r="P41" s="43"/>
    </row>
    <row r="42" spans="1:16" x14ac:dyDescent="0.25">
      <c r="A42" s="7">
        <v>35</v>
      </c>
      <c r="B42" s="47" t="s">
        <v>82</v>
      </c>
      <c r="C42" s="3" t="s">
        <v>88</v>
      </c>
      <c r="D42" s="8" t="s">
        <v>434</v>
      </c>
      <c r="E42" s="47" t="s">
        <v>79</v>
      </c>
      <c r="F42" s="60" t="s">
        <v>94</v>
      </c>
      <c r="G42" s="31"/>
      <c r="H42" s="32">
        <v>8</v>
      </c>
      <c r="I42" s="106">
        <f t="shared" si="0"/>
        <v>32</v>
      </c>
      <c r="J42" s="203">
        <v>0</v>
      </c>
      <c r="K42" s="204"/>
      <c r="L42" s="9">
        <f t="shared" si="1"/>
        <v>0</v>
      </c>
      <c r="M42" s="166">
        <f t="shared" si="2"/>
        <v>0</v>
      </c>
      <c r="N42" s="43"/>
      <c r="O42" s="43"/>
      <c r="P42" s="43"/>
    </row>
    <row r="43" spans="1:16" x14ac:dyDescent="0.25">
      <c r="A43" s="7">
        <v>36</v>
      </c>
      <c r="B43" s="3" t="s">
        <v>82</v>
      </c>
      <c r="C43" s="47" t="s">
        <v>89</v>
      </c>
      <c r="D43" s="8" t="s">
        <v>434</v>
      </c>
      <c r="E43" s="69" t="s">
        <v>80</v>
      </c>
      <c r="F43" s="22" t="s">
        <v>95</v>
      </c>
      <c r="G43" s="29"/>
      <c r="H43" s="30">
        <v>24</v>
      </c>
      <c r="I43" s="106">
        <f t="shared" si="0"/>
        <v>96</v>
      </c>
      <c r="J43" s="203">
        <v>0</v>
      </c>
      <c r="K43" s="204"/>
      <c r="L43" s="9">
        <f t="shared" si="1"/>
        <v>0</v>
      </c>
      <c r="M43" s="166">
        <f t="shared" si="2"/>
        <v>0</v>
      </c>
      <c r="N43" s="43"/>
      <c r="O43" s="43"/>
      <c r="P43" s="43"/>
    </row>
    <row r="44" spans="1:16" x14ac:dyDescent="0.25">
      <c r="A44" s="7">
        <v>37</v>
      </c>
      <c r="B44" s="55" t="s">
        <v>82</v>
      </c>
      <c r="C44" s="47" t="s">
        <v>91</v>
      </c>
      <c r="D44" s="8" t="s">
        <v>434</v>
      </c>
      <c r="E44" s="3" t="s">
        <v>81</v>
      </c>
      <c r="F44" s="60" t="s">
        <v>92</v>
      </c>
      <c r="G44" s="35"/>
      <c r="H44" s="32">
        <v>37</v>
      </c>
      <c r="I44" s="106">
        <f t="shared" si="0"/>
        <v>148</v>
      </c>
      <c r="J44" s="203">
        <v>0</v>
      </c>
      <c r="K44" s="204"/>
      <c r="L44" s="9">
        <f t="shared" si="1"/>
        <v>0</v>
      </c>
      <c r="M44" s="166">
        <f t="shared" si="2"/>
        <v>0</v>
      </c>
      <c r="N44" s="43"/>
      <c r="O44" s="43"/>
      <c r="P44" s="43"/>
    </row>
    <row r="45" spans="1:16" x14ac:dyDescent="0.25">
      <c r="A45" s="7">
        <v>38</v>
      </c>
      <c r="B45" s="55" t="s">
        <v>82</v>
      </c>
      <c r="C45" s="69" t="s">
        <v>178</v>
      </c>
      <c r="D45" s="8" t="s">
        <v>435</v>
      </c>
      <c r="E45" s="55" t="s">
        <v>179</v>
      </c>
      <c r="F45" s="22" t="s">
        <v>180</v>
      </c>
      <c r="G45" s="45"/>
      <c r="H45" s="46">
        <v>6</v>
      </c>
      <c r="I45" s="106">
        <f t="shared" si="0"/>
        <v>24</v>
      </c>
      <c r="J45" s="203">
        <v>0</v>
      </c>
      <c r="K45" s="204"/>
      <c r="L45" s="9">
        <f t="shared" si="1"/>
        <v>0</v>
      </c>
      <c r="M45" s="166">
        <f t="shared" si="2"/>
        <v>0</v>
      </c>
      <c r="N45" s="43"/>
      <c r="O45" s="43"/>
      <c r="P45" s="43"/>
    </row>
    <row r="46" spans="1:16" x14ac:dyDescent="0.25">
      <c r="A46" s="7">
        <v>39</v>
      </c>
      <c r="B46" s="55" t="s">
        <v>82</v>
      </c>
      <c r="C46" s="69" t="s">
        <v>190</v>
      </c>
      <c r="D46" s="8" t="s">
        <v>435</v>
      </c>
      <c r="E46" s="47" t="s">
        <v>189</v>
      </c>
      <c r="F46" s="61" t="s">
        <v>28</v>
      </c>
      <c r="G46" s="45"/>
      <c r="H46" s="46">
        <v>1</v>
      </c>
      <c r="I46" s="106">
        <f t="shared" si="0"/>
        <v>4</v>
      </c>
      <c r="J46" s="203">
        <v>0</v>
      </c>
      <c r="K46" s="204"/>
      <c r="L46" s="9">
        <f t="shared" si="1"/>
        <v>0</v>
      </c>
      <c r="M46" s="166">
        <f t="shared" si="2"/>
        <v>0</v>
      </c>
      <c r="N46" s="43"/>
      <c r="O46" s="43"/>
      <c r="P46" s="43"/>
    </row>
    <row r="47" spans="1:16" x14ac:dyDescent="0.25">
      <c r="A47" s="7">
        <v>40</v>
      </c>
      <c r="B47" s="55" t="s">
        <v>82</v>
      </c>
      <c r="C47" s="69" t="s">
        <v>334</v>
      </c>
      <c r="D47" s="8" t="s">
        <v>434</v>
      </c>
      <c r="E47" s="47" t="s">
        <v>335</v>
      </c>
      <c r="F47" s="61" t="s">
        <v>92</v>
      </c>
      <c r="G47" s="31"/>
      <c r="H47" s="46">
        <v>2</v>
      </c>
      <c r="I47" s="106">
        <f t="shared" si="0"/>
        <v>8</v>
      </c>
      <c r="J47" s="203">
        <v>0</v>
      </c>
      <c r="K47" s="204"/>
      <c r="L47" s="9">
        <f t="shared" si="1"/>
        <v>0</v>
      </c>
      <c r="M47" s="166">
        <f t="shared" si="2"/>
        <v>0</v>
      </c>
      <c r="N47" s="43"/>
      <c r="O47" s="43"/>
      <c r="P47" s="43"/>
    </row>
    <row r="48" spans="1:16" x14ac:dyDescent="0.25">
      <c r="A48" s="7">
        <v>41</v>
      </c>
      <c r="B48" s="47" t="s">
        <v>82</v>
      </c>
      <c r="C48" s="69" t="s">
        <v>202</v>
      </c>
      <c r="D48" s="8" t="s">
        <v>434</v>
      </c>
      <c r="E48" s="47" t="s">
        <v>203</v>
      </c>
      <c r="F48" s="60" t="s">
        <v>204</v>
      </c>
      <c r="G48" s="45"/>
      <c r="H48" s="46">
        <v>12</v>
      </c>
      <c r="I48" s="106">
        <f t="shared" si="0"/>
        <v>48</v>
      </c>
      <c r="J48" s="203">
        <v>0</v>
      </c>
      <c r="K48" s="204"/>
      <c r="L48" s="9">
        <f t="shared" si="1"/>
        <v>0</v>
      </c>
      <c r="M48" s="166">
        <f t="shared" si="2"/>
        <v>0</v>
      </c>
      <c r="N48" s="43"/>
      <c r="O48" s="43"/>
      <c r="P48" s="43"/>
    </row>
    <row r="49" spans="1:16" x14ac:dyDescent="0.25">
      <c r="A49" s="7">
        <v>42</v>
      </c>
      <c r="B49" s="47" t="s">
        <v>82</v>
      </c>
      <c r="C49" s="12" t="s">
        <v>308</v>
      </c>
      <c r="D49" s="8" t="s">
        <v>434</v>
      </c>
      <c r="E49" s="12" t="s">
        <v>309</v>
      </c>
      <c r="F49" s="60" t="s">
        <v>95</v>
      </c>
      <c r="G49" s="45"/>
      <c r="H49" s="46">
        <v>12</v>
      </c>
      <c r="I49" s="106">
        <f t="shared" si="0"/>
        <v>48</v>
      </c>
      <c r="J49" s="203">
        <v>0</v>
      </c>
      <c r="K49" s="204"/>
      <c r="L49" s="9">
        <f t="shared" si="1"/>
        <v>0</v>
      </c>
      <c r="M49" s="166">
        <f t="shared" si="2"/>
        <v>0</v>
      </c>
      <c r="N49" s="43"/>
      <c r="O49" s="43"/>
      <c r="P49" s="43"/>
    </row>
    <row r="50" spans="1:16" x14ac:dyDescent="0.25">
      <c r="A50" s="7">
        <v>43</v>
      </c>
      <c r="B50" s="12" t="s">
        <v>82</v>
      </c>
      <c r="C50" s="8" t="s">
        <v>310</v>
      </c>
      <c r="D50" s="8" t="s">
        <v>434</v>
      </c>
      <c r="E50" s="8" t="s">
        <v>311</v>
      </c>
      <c r="F50" s="12" t="s">
        <v>48</v>
      </c>
      <c r="G50" s="27"/>
      <c r="H50" s="32">
        <v>1</v>
      </c>
      <c r="I50" s="106">
        <f t="shared" si="0"/>
        <v>4</v>
      </c>
      <c r="J50" s="203">
        <v>0</v>
      </c>
      <c r="K50" s="204"/>
      <c r="L50" s="9">
        <f t="shared" si="1"/>
        <v>0</v>
      </c>
      <c r="M50" s="166">
        <f t="shared" si="2"/>
        <v>0</v>
      </c>
      <c r="N50" s="43"/>
      <c r="O50" s="43"/>
      <c r="P50" s="43"/>
    </row>
    <row r="51" spans="1:16" x14ac:dyDescent="0.25">
      <c r="A51" s="7">
        <v>44</v>
      </c>
      <c r="B51" s="7" t="s">
        <v>82</v>
      </c>
      <c r="C51" s="7" t="s">
        <v>150</v>
      </c>
      <c r="D51" s="8" t="s">
        <v>434</v>
      </c>
      <c r="E51" s="7" t="s">
        <v>151</v>
      </c>
      <c r="F51" s="7" t="s">
        <v>92</v>
      </c>
      <c r="G51" s="29"/>
      <c r="H51" s="30">
        <v>4</v>
      </c>
      <c r="I51" s="106">
        <f t="shared" si="0"/>
        <v>16</v>
      </c>
      <c r="J51" s="203">
        <v>0</v>
      </c>
      <c r="K51" s="204"/>
      <c r="L51" s="9">
        <f t="shared" si="1"/>
        <v>0</v>
      </c>
      <c r="M51" s="166">
        <f t="shared" si="2"/>
        <v>0</v>
      </c>
      <c r="N51" s="43"/>
      <c r="O51" s="43"/>
      <c r="P51" s="43"/>
    </row>
    <row r="52" spans="1:16" x14ac:dyDescent="0.25">
      <c r="A52" s="7">
        <v>45</v>
      </c>
      <c r="B52" s="37" t="s">
        <v>82</v>
      </c>
      <c r="C52" s="50" t="s">
        <v>362</v>
      </c>
      <c r="D52" s="8" t="s">
        <v>435</v>
      </c>
      <c r="E52" s="12" t="s">
        <v>363</v>
      </c>
      <c r="F52" s="37" t="s">
        <v>93</v>
      </c>
      <c r="G52" s="31"/>
      <c r="H52" s="36">
        <v>4</v>
      </c>
      <c r="I52" s="106">
        <f t="shared" si="0"/>
        <v>16</v>
      </c>
      <c r="J52" s="203">
        <v>0</v>
      </c>
      <c r="K52" s="204"/>
      <c r="L52" s="9">
        <f t="shared" si="1"/>
        <v>0</v>
      </c>
      <c r="M52" s="166">
        <f t="shared" si="2"/>
        <v>0</v>
      </c>
      <c r="N52" s="43"/>
      <c r="O52" s="43"/>
      <c r="P52" s="43"/>
    </row>
    <row r="53" spans="1:16" x14ac:dyDescent="0.25">
      <c r="A53" s="7">
        <v>46</v>
      </c>
      <c r="B53" s="37" t="s">
        <v>274</v>
      </c>
      <c r="C53" s="47" t="s">
        <v>292</v>
      </c>
      <c r="D53" s="8" t="s">
        <v>433</v>
      </c>
      <c r="E53" s="47" t="s">
        <v>293</v>
      </c>
      <c r="F53" s="59" t="s">
        <v>28</v>
      </c>
      <c r="G53" s="45"/>
      <c r="H53" s="32">
        <v>53</v>
      </c>
      <c r="I53" s="106">
        <f t="shared" si="0"/>
        <v>212</v>
      </c>
      <c r="J53" s="203">
        <v>0</v>
      </c>
      <c r="K53" s="204"/>
      <c r="L53" s="9">
        <f t="shared" si="1"/>
        <v>0</v>
      </c>
      <c r="M53" s="166">
        <f t="shared" si="2"/>
        <v>0</v>
      </c>
      <c r="N53" s="43"/>
      <c r="O53" s="43"/>
      <c r="P53" s="43"/>
    </row>
    <row r="54" spans="1:16" x14ac:dyDescent="0.25">
      <c r="A54" s="7">
        <v>47</v>
      </c>
      <c r="B54" s="37" t="s">
        <v>274</v>
      </c>
      <c r="C54" s="3" t="s">
        <v>63</v>
      </c>
      <c r="D54" s="8" t="s">
        <v>434</v>
      </c>
      <c r="E54" s="47" t="s">
        <v>62</v>
      </c>
      <c r="F54" s="14" t="s">
        <v>64</v>
      </c>
      <c r="G54" s="27"/>
      <c r="H54" s="28">
        <v>8</v>
      </c>
      <c r="I54" s="106">
        <f t="shared" si="0"/>
        <v>32</v>
      </c>
      <c r="J54" s="203">
        <v>0</v>
      </c>
      <c r="K54" s="204"/>
      <c r="L54" s="9">
        <f t="shared" si="1"/>
        <v>0</v>
      </c>
      <c r="M54" s="166">
        <f t="shared" si="2"/>
        <v>0</v>
      </c>
      <c r="N54" s="43"/>
      <c r="O54" s="43"/>
      <c r="P54" s="43"/>
    </row>
    <row r="55" spans="1:16" x14ac:dyDescent="0.25">
      <c r="A55" s="7">
        <v>48</v>
      </c>
      <c r="B55" s="37" t="s">
        <v>274</v>
      </c>
      <c r="C55" s="47" t="s">
        <v>66</v>
      </c>
      <c r="D55" s="8" t="s">
        <v>433</v>
      </c>
      <c r="E55" s="47" t="s">
        <v>65</v>
      </c>
      <c r="F55" s="13" t="s">
        <v>67</v>
      </c>
      <c r="G55" s="29"/>
      <c r="H55" s="30">
        <v>35</v>
      </c>
      <c r="I55" s="106">
        <f t="shared" si="0"/>
        <v>140</v>
      </c>
      <c r="J55" s="203">
        <v>0</v>
      </c>
      <c r="K55" s="204"/>
      <c r="L55" s="9">
        <f t="shared" si="1"/>
        <v>0</v>
      </c>
      <c r="M55" s="166">
        <f t="shared" si="2"/>
        <v>0</v>
      </c>
      <c r="N55" s="43"/>
      <c r="O55" s="43"/>
      <c r="P55" s="43"/>
    </row>
    <row r="56" spans="1:16" x14ac:dyDescent="0.25">
      <c r="A56" s="7">
        <v>49</v>
      </c>
      <c r="B56" s="37" t="s">
        <v>274</v>
      </c>
      <c r="C56" s="47" t="s">
        <v>260</v>
      </c>
      <c r="D56" s="8" t="s">
        <v>434</v>
      </c>
      <c r="E56" s="47" t="s">
        <v>261</v>
      </c>
      <c r="F56" s="52" t="s">
        <v>67</v>
      </c>
      <c r="G56" s="31"/>
      <c r="H56" s="36">
        <v>43</v>
      </c>
      <c r="I56" s="106">
        <f t="shared" si="0"/>
        <v>172</v>
      </c>
      <c r="J56" s="203">
        <v>0</v>
      </c>
      <c r="K56" s="204"/>
      <c r="L56" s="9">
        <f t="shared" si="1"/>
        <v>0</v>
      </c>
      <c r="M56" s="166">
        <f t="shared" si="2"/>
        <v>0</v>
      </c>
      <c r="N56" s="43"/>
      <c r="O56" s="43"/>
      <c r="P56" s="43"/>
    </row>
    <row r="57" spans="1:16" x14ac:dyDescent="0.25">
      <c r="A57" s="7">
        <v>50</v>
      </c>
      <c r="B57" s="37" t="s">
        <v>274</v>
      </c>
      <c r="C57" s="47" t="s">
        <v>275</v>
      </c>
      <c r="D57" s="8" t="s">
        <v>433</v>
      </c>
      <c r="E57" s="47" t="s">
        <v>276</v>
      </c>
      <c r="F57" s="71" t="s">
        <v>156</v>
      </c>
      <c r="G57" s="45"/>
      <c r="H57" s="46">
        <v>22</v>
      </c>
      <c r="I57" s="106">
        <f t="shared" si="0"/>
        <v>88</v>
      </c>
      <c r="J57" s="203">
        <v>0</v>
      </c>
      <c r="K57" s="204"/>
      <c r="L57" s="9">
        <f t="shared" si="1"/>
        <v>0</v>
      </c>
      <c r="M57" s="166">
        <f t="shared" si="2"/>
        <v>0</v>
      </c>
      <c r="N57" s="43"/>
      <c r="O57" s="43"/>
      <c r="P57" s="43"/>
    </row>
    <row r="58" spans="1:16" x14ac:dyDescent="0.25">
      <c r="A58" s="7">
        <v>51</v>
      </c>
      <c r="B58" s="37" t="s">
        <v>274</v>
      </c>
      <c r="C58" s="47" t="s">
        <v>294</v>
      </c>
      <c r="D58" s="8" t="s">
        <v>433</v>
      </c>
      <c r="E58" s="12" t="s">
        <v>295</v>
      </c>
      <c r="F58" s="71" t="s">
        <v>156</v>
      </c>
      <c r="G58" s="45"/>
      <c r="H58" s="32">
        <v>11</v>
      </c>
      <c r="I58" s="106">
        <f t="shared" si="0"/>
        <v>44</v>
      </c>
      <c r="J58" s="203">
        <v>0</v>
      </c>
      <c r="K58" s="204"/>
      <c r="L58" s="9">
        <f t="shared" si="1"/>
        <v>0</v>
      </c>
      <c r="M58" s="166">
        <f t="shared" si="2"/>
        <v>0</v>
      </c>
      <c r="N58" s="43"/>
      <c r="O58" s="43"/>
      <c r="P58" s="43"/>
    </row>
    <row r="59" spans="1:16" x14ac:dyDescent="0.25">
      <c r="A59" s="7">
        <v>52</v>
      </c>
      <c r="B59" s="50" t="s">
        <v>248</v>
      </c>
      <c r="C59" s="48" t="s">
        <v>185</v>
      </c>
      <c r="D59" s="8" t="s">
        <v>434</v>
      </c>
      <c r="E59" s="48" t="s">
        <v>186</v>
      </c>
      <c r="F59" s="44" t="s">
        <v>28</v>
      </c>
      <c r="G59" s="45"/>
      <c r="H59" s="46">
        <v>3</v>
      </c>
      <c r="I59" s="106">
        <f t="shared" si="0"/>
        <v>12</v>
      </c>
      <c r="J59" s="203">
        <v>0</v>
      </c>
      <c r="K59" s="204"/>
      <c r="L59" s="9">
        <f t="shared" si="1"/>
        <v>0</v>
      </c>
      <c r="M59" s="166">
        <f t="shared" si="2"/>
        <v>0</v>
      </c>
      <c r="N59" s="43"/>
      <c r="O59" s="43"/>
      <c r="P59" s="43"/>
    </row>
    <row r="60" spans="1:16" x14ac:dyDescent="0.25">
      <c r="A60" s="7">
        <v>53</v>
      </c>
      <c r="B60" s="50" t="s">
        <v>248</v>
      </c>
      <c r="C60" s="48" t="s">
        <v>305</v>
      </c>
      <c r="D60" s="8" t="s">
        <v>434</v>
      </c>
      <c r="E60" s="48" t="s">
        <v>306</v>
      </c>
      <c r="F60" s="44" t="s">
        <v>307</v>
      </c>
      <c r="G60" s="57"/>
      <c r="H60" s="58">
        <v>4</v>
      </c>
      <c r="I60" s="106">
        <f t="shared" si="0"/>
        <v>16</v>
      </c>
      <c r="J60" s="203">
        <v>0</v>
      </c>
      <c r="K60" s="204"/>
      <c r="L60" s="9">
        <f t="shared" si="1"/>
        <v>0</v>
      </c>
      <c r="M60" s="166">
        <f t="shared" si="2"/>
        <v>0</v>
      </c>
      <c r="N60" s="43"/>
      <c r="O60" s="43"/>
      <c r="P60" s="43"/>
    </row>
    <row r="61" spans="1:16" x14ac:dyDescent="0.25">
      <c r="A61" s="7">
        <v>54</v>
      </c>
      <c r="B61" s="69" t="s">
        <v>248</v>
      </c>
      <c r="C61" s="48" t="s">
        <v>319</v>
      </c>
      <c r="D61" s="8" t="s">
        <v>434</v>
      </c>
      <c r="E61" s="48" t="s">
        <v>320</v>
      </c>
      <c r="F61" s="44" t="s">
        <v>321</v>
      </c>
      <c r="G61" s="57"/>
      <c r="H61" s="58">
        <v>2</v>
      </c>
      <c r="I61" s="106">
        <f t="shared" si="0"/>
        <v>8</v>
      </c>
      <c r="J61" s="203">
        <v>0</v>
      </c>
      <c r="K61" s="204"/>
      <c r="L61" s="9">
        <f t="shared" si="1"/>
        <v>0</v>
      </c>
      <c r="M61" s="166">
        <f t="shared" si="2"/>
        <v>0</v>
      </c>
      <c r="N61" s="43"/>
      <c r="O61" s="43"/>
      <c r="P61" s="43"/>
    </row>
    <row r="62" spans="1:16" x14ac:dyDescent="0.25">
      <c r="A62" s="7">
        <v>55</v>
      </c>
      <c r="B62" s="69" t="s">
        <v>248</v>
      </c>
      <c r="C62" s="48" t="s">
        <v>322</v>
      </c>
      <c r="D62" s="8" t="s">
        <v>434</v>
      </c>
      <c r="E62" s="48" t="s">
        <v>323</v>
      </c>
      <c r="F62" s="44" t="s">
        <v>324</v>
      </c>
      <c r="G62" s="57"/>
      <c r="H62" s="58">
        <v>5</v>
      </c>
      <c r="I62" s="106">
        <f t="shared" si="0"/>
        <v>20</v>
      </c>
      <c r="J62" s="203">
        <v>0</v>
      </c>
      <c r="K62" s="204"/>
      <c r="L62" s="9">
        <f t="shared" si="1"/>
        <v>0</v>
      </c>
      <c r="M62" s="166">
        <f t="shared" si="2"/>
        <v>0</v>
      </c>
      <c r="N62" s="43"/>
      <c r="O62" s="43"/>
      <c r="P62" s="43"/>
    </row>
    <row r="63" spans="1:16" x14ac:dyDescent="0.25">
      <c r="A63" s="7">
        <v>56</v>
      </c>
      <c r="B63" s="69" t="s">
        <v>248</v>
      </c>
      <c r="C63" s="48" t="s">
        <v>359</v>
      </c>
      <c r="D63" s="8" t="s">
        <v>434</v>
      </c>
      <c r="E63" s="48" t="s">
        <v>360</v>
      </c>
      <c r="F63" s="44" t="s">
        <v>361</v>
      </c>
      <c r="G63" s="57"/>
      <c r="H63" s="58">
        <v>3</v>
      </c>
      <c r="I63" s="106">
        <f t="shared" si="0"/>
        <v>12</v>
      </c>
      <c r="J63" s="203">
        <v>0</v>
      </c>
      <c r="K63" s="204"/>
      <c r="L63" s="9">
        <f t="shared" si="1"/>
        <v>0</v>
      </c>
      <c r="M63" s="166">
        <f t="shared" si="2"/>
        <v>0</v>
      </c>
      <c r="N63" s="43"/>
      <c r="O63" s="43"/>
      <c r="P63" s="43"/>
    </row>
    <row r="64" spans="1:16" x14ac:dyDescent="0.25">
      <c r="A64" s="7">
        <v>57</v>
      </c>
      <c r="B64" s="69" t="s">
        <v>248</v>
      </c>
      <c r="C64" s="14" t="s">
        <v>325</v>
      </c>
      <c r="D64" s="8" t="s">
        <v>434</v>
      </c>
      <c r="E64" s="48" t="s">
        <v>326</v>
      </c>
      <c r="F64" s="14" t="s">
        <v>321</v>
      </c>
      <c r="G64" s="57"/>
      <c r="H64" s="58">
        <v>3</v>
      </c>
      <c r="I64" s="106">
        <f t="shared" si="0"/>
        <v>12</v>
      </c>
      <c r="J64" s="203">
        <v>0</v>
      </c>
      <c r="K64" s="204"/>
      <c r="L64" s="9">
        <f t="shared" si="1"/>
        <v>0</v>
      </c>
      <c r="M64" s="166">
        <f t="shared" si="2"/>
        <v>0</v>
      </c>
      <c r="N64" s="43"/>
      <c r="O64" s="43"/>
      <c r="P64" s="43"/>
    </row>
    <row r="65" spans="1:16" x14ac:dyDescent="0.25">
      <c r="A65" s="7">
        <v>58</v>
      </c>
      <c r="B65" s="69" t="s">
        <v>248</v>
      </c>
      <c r="C65" s="48" t="s">
        <v>327</v>
      </c>
      <c r="D65" s="8" t="s">
        <v>434</v>
      </c>
      <c r="E65" s="48" t="s">
        <v>328</v>
      </c>
      <c r="F65" s="44" t="s">
        <v>329</v>
      </c>
      <c r="G65" s="57"/>
      <c r="H65" s="58">
        <v>4</v>
      </c>
      <c r="I65" s="106">
        <f t="shared" si="0"/>
        <v>16</v>
      </c>
      <c r="J65" s="203">
        <v>0</v>
      </c>
      <c r="K65" s="204"/>
      <c r="L65" s="9">
        <f t="shared" si="1"/>
        <v>0</v>
      </c>
      <c r="M65" s="166">
        <f t="shared" si="2"/>
        <v>0</v>
      </c>
      <c r="N65" s="43"/>
      <c r="O65" s="43"/>
      <c r="P65" s="43"/>
    </row>
    <row r="66" spans="1:16" x14ac:dyDescent="0.25">
      <c r="A66" s="7">
        <v>59</v>
      </c>
      <c r="B66" s="69" t="s">
        <v>248</v>
      </c>
      <c r="C66" s="48" t="s">
        <v>330</v>
      </c>
      <c r="D66" s="8" t="s">
        <v>433</v>
      </c>
      <c r="E66" s="48" t="s">
        <v>331</v>
      </c>
      <c r="F66" s="44" t="s">
        <v>40</v>
      </c>
      <c r="G66" s="57"/>
      <c r="H66" s="58">
        <v>1</v>
      </c>
      <c r="I66" s="106">
        <f t="shared" si="0"/>
        <v>4</v>
      </c>
      <c r="J66" s="203">
        <v>0</v>
      </c>
      <c r="K66" s="204"/>
      <c r="L66" s="9">
        <f t="shared" si="1"/>
        <v>0</v>
      </c>
      <c r="M66" s="166">
        <f t="shared" si="2"/>
        <v>0</v>
      </c>
      <c r="N66" s="43"/>
      <c r="O66" s="43"/>
      <c r="P66" s="43"/>
    </row>
    <row r="67" spans="1:16" x14ac:dyDescent="0.25">
      <c r="A67" s="7">
        <v>60</v>
      </c>
      <c r="B67" s="69" t="s">
        <v>248</v>
      </c>
      <c r="C67" s="48" t="s">
        <v>332</v>
      </c>
      <c r="D67" s="8" t="s">
        <v>433</v>
      </c>
      <c r="E67" s="48" t="s">
        <v>333</v>
      </c>
      <c r="F67" s="44" t="s">
        <v>180</v>
      </c>
      <c r="G67" s="57"/>
      <c r="H67" s="58">
        <v>2</v>
      </c>
      <c r="I67" s="106">
        <f t="shared" si="0"/>
        <v>8</v>
      </c>
      <c r="J67" s="203">
        <v>0</v>
      </c>
      <c r="K67" s="204"/>
      <c r="L67" s="9">
        <f t="shared" si="1"/>
        <v>0</v>
      </c>
      <c r="M67" s="166">
        <f t="shared" si="2"/>
        <v>0</v>
      </c>
      <c r="N67" s="43"/>
      <c r="O67" s="43"/>
      <c r="P67" s="43"/>
    </row>
    <row r="68" spans="1:16" x14ac:dyDescent="0.25">
      <c r="A68" s="7">
        <v>61</v>
      </c>
      <c r="B68" s="47" t="s">
        <v>403</v>
      </c>
      <c r="C68" s="48" t="s">
        <v>271</v>
      </c>
      <c r="D68" s="8" t="s">
        <v>434</v>
      </c>
      <c r="E68" s="48" t="s">
        <v>272</v>
      </c>
      <c r="F68" s="44" t="s">
        <v>273</v>
      </c>
      <c r="G68" s="57"/>
      <c r="H68" s="58">
        <v>1</v>
      </c>
      <c r="I68" s="106">
        <f t="shared" si="0"/>
        <v>4</v>
      </c>
      <c r="J68" s="203">
        <v>0</v>
      </c>
      <c r="K68" s="204"/>
      <c r="L68" s="9">
        <f t="shared" si="1"/>
        <v>0</v>
      </c>
      <c r="M68" s="166">
        <f t="shared" si="2"/>
        <v>0</v>
      </c>
      <c r="N68" s="43"/>
      <c r="O68" s="43"/>
      <c r="P68" s="43"/>
    </row>
    <row r="69" spans="1:16" x14ac:dyDescent="0.25">
      <c r="A69" s="7">
        <v>62</v>
      </c>
      <c r="B69" s="47" t="s">
        <v>403</v>
      </c>
      <c r="C69" s="74" t="s">
        <v>373</v>
      </c>
      <c r="D69" s="8" t="s">
        <v>434</v>
      </c>
      <c r="E69" s="74" t="s">
        <v>374</v>
      </c>
      <c r="F69" s="56" t="s">
        <v>273</v>
      </c>
      <c r="G69" s="57"/>
      <c r="H69" s="58">
        <v>1</v>
      </c>
      <c r="I69" s="106">
        <f t="shared" si="0"/>
        <v>4</v>
      </c>
      <c r="J69" s="203">
        <v>0</v>
      </c>
      <c r="K69" s="204"/>
      <c r="L69" s="9">
        <f t="shared" si="1"/>
        <v>0</v>
      </c>
      <c r="M69" s="166">
        <f t="shared" si="2"/>
        <v>0</v>
      </c>
      <c r="N69" s="43"/>
      <c r="O69" s="43"/>
      <c r="P69" s="43"/>
    </row>
    <row r="70" spans="1:16" x14ac:dyDescent="0.25">
      <c r="A70" s="7">
        <v>63</v>
      </c>
      <c r="B70" s="47" t="s">
        <v>403</v>
      </c>
      <c r="C70" s="74" t="s">
        <v>414</v>
      </c>
      <c r="D70" s="8" t="s">
        <v>434</v>
      </c>
      <c r="E70" s="74" t="s">
        <v>415</v>
      </c>
      <c r="F70" s="56" t="s">
        <v>273</v>
      </c>
      <c r="G70" s="57"/>
      <c r="H70" s="58">
        <v>2</v>
      </c>
      <c r="I70" s="106">
        <f t="shared" si="0"/>
        <v>8</v>
      </c>
      <c r="J70" s="203">
        <v>0</v>
      </c>
      <c r="K70" s="204"/>
      <c r="L70" s="9">
        <f t="shared" si="1"/>
        <v>0</v>
      </c>
      <c r="M70" s="166">
        <f t="shared" si="2"/>
        <v>0</v>
      </c>
      <c r="N70" s="43"/>
      <c r="O70" s="43"/>
      <c r="P70" s="43"/>
    </row>
    <row r="71" spans="1:16" x14ac:dyDescent="0.25">
      <c r="A71" s="7">
        <v>64</v>
      </c>
      <c r="B71" s="47" t="s">
        <v>403</v>
      </c>
      <c r="C71" s="74" t="s">
        <v>405</v>
      </c>
      <c r="D71" s="8" t="s">
        <v>434</v>
      </c>
      <c r="E71" s="74" t="s">
        <v>404</v>
      </c>
      <c r="F71" s="56" t="s">
        <v>406</v>
      </c>
      <c r="G71" s="57"/>
      <c r="H71" s="58">
        <v>1</v>
      </c>
      <c r="I71" s="106">
        <f t="shared" si="0"/>
        <v>4</v>
      </c>
      <c r="J71" s="203">
        <v>0</v>
      </c>
      <c r="K71" s="204"/>
      <c r="L71" s="9">
        <f t="shared" si="1"/>
        <v>0</v>
      </c>
      <c r="M71" s="166">
        <f t="shared" si="2"/>
        <v>0</v>
      </c>
      <c r="N71" s="43"/>
      <c r="O71" s="43"/>
      <c r="P71" s="43"/>
    </row>
    <row r="72" spans="1:16" x14ac:dyDescent="0.25">
      <c r="A72" s="7">
        <v>65</v>
      </c>
      <c r="B72" s="12" t="s">
        <v>112</v>
      </c>
      <c r="C72" s="49" t="s">
        <v>111</v>
      </c>
      <c r="D72" s="8" t="s">
        <v>433</v>
      </c>
      <c r="E72" s="8" t="s">
        <v>113</v>
      </c>
      <c r="F72" s="62" t="s">
        <v>28</v>
      </c>
      <c r="G72" s="27"/>
      <c r="H72" s="28">
        <v>7</v>
      </c>
      <c r="I72" s="106">
        <f t="shared" si="0"/>
        <v>28</v>
      </c>
      <c r="J72" s="203">
        <v>0</v>
      </c>
      <c r="K72" s="204"/>
      <c r="L72" s="9">
        <f t="shared" si="1"/>
        <v>0</v>
      </c>
      <c r="M72" s="166">
        <f t="shared" si="2"/>
        <v>0</v>
      </c>
      <c r="N72" s="43"/>
      <c r="O72" s="43"/>
      <c r="P72" s="43"/>
    </row>
    <row r="73" spans="1:16" x14ac:dyDescent="0.25">
      <c r="A73" s="7">
        <v>66</v>
      </c>
      <c r="B73" s="7" t="s">
        <v>112</v>
      </c>
      <c r="C73" s="13" t="s">
        <v>114</v>
      </c>
      <c r="D73" s="8" t="s">
        <v>433</v>
      </c>
      <c r="E73" s="7" t="s">
        <v>115</v>
      </c>
      <c r="F73" s="7" t="s">
        <v>92</v>
      </c>
      <c r="G73" s="29"/>
      <c r="H73" s="30">
        <v>11</v>
      </c>
      <c r="I73" s="106">
        <f t="shared" ref="I73:I136" si="3">(4*H73)</f>
        <v>44</v>
      </c>
      <c r="J73" s="203">
        <v>0</v>
      </c>
      <c r="K73" s="204"/>
      <c r="L73" s="9">
        <f t="shared" ref="L73:L136" si="4">J73</f>
        <v>0</v>
      </c>
      <c r="M73" s="166">
        <f t="shared" ref="M73:M136" si="5">(I73*L73)</f>
        <v>0</v>
      </c>
      <c r="N73" s="43"/>
      <c r="O73" s="43"/>
      <c r="P73" s="43"/>
    </row>
    <row r="74" spans="1:16" x14ac:dyDescent="0.25">
      <c r="A74" s="7">
        <v>67</v>
      </c>
      <c r="B74" s="7" t="s">
        <v>112</v>
      </c>
      <c r="C74" s="7" t="s">
        <v>243</v>
      </c>
      <c r="D74" s="8" t="s">
        <v>433</v>
      </c>
      <c r="E74" s="13" t="s">
        <v>244</v>
      </c>
      <c r="F74" s="13" t="s">
        <v>92</v>
      </c>
      <c r="G74" s="29"/>
      <c r="H74" s="30">
        <v>4</v>
      </c>
      <c r="I74" s="106">
        <f t="shared" si="3"/>
        <v>16</v>
      </c>
      <c r="J74" s="203">
        <v>0</v>
      </c>
      <c r="K74" s="204"/>
      <c r="L74" s="9">
        <f t="shared" si="4"/>
        <v>0</v>
      </c>
      <c r="M74" s="166">
        <f t="shared" si="5"/>
        <v>0</v>
      </c>
      <c r="N74" s="43"/>
      <c r="O74" s="43"/>
      <c r="P74" s="43"/>
    </row>
    <row r="75" spans="1:16" x14ac:dyDescent="0.25">
      <c r="A75" s="7">
        <v>68</v>
      </c>
      <c r="B75" s="50" t="s">
        <v>24</v>
      </c>
      <c r="C75" s="50" t="s">
        <v>412</v>
      </c>
      <c r="D75" s="8" t="s">
        <v>433</v>
      </c>
      <c r="E75" s="51" t="s">
        <v>413</v>
      </c>
      <c r="F75" s="52" t="s">
        <v>28</v>
      </c>
      <c r="G75" s="35"/>
      <c r="H75" s="36">
        <v>6</v>
      </c>
      <c r="I75" s="106">
        <f t="shared" si="3"/>
        <v>24</v>
      </c>
      <c r="J75" s="203">
        <v>0</v>
      </c>
      <c r="K75" s="204"/>
      <c r="L75" s="9">
        <f t="shared" si="4"/>
        <v>0</v>
      </c>
      <c r="M75" s="166">
        <f t="shared" si="5"/>
        <v>0</v>
      </c>
      <c r="N75" s="43"/>
      <c r="O75" s="43"/>
      <c r="P75" s="43"/>
    </row>
    <row r="76" spans="1:16" x14ac:dyDescent="0.25">
      <c r="A76" s="7">
        <v>69</v>
      </c>
      <c r="B76" s="47" t="s">
        <v>24</v>
      </c>
      <c r="C76" s="47" t="s">
        <v>418</v>
      </c>
      <c r="D76" s="8" t="s">
        <v>433</v>
      </c>
      <c r="E76" s="48" t="s">
        <v>419</v>
      </c>
      <c r="F76" s="14" t="s">
        <v>40</v>
      </c>
      <c r="G76" s="31"/>
      <c r="H76" s="32">
        <v>6</v>
      </c>
      <c r="I76" s="106">
        <f t="shared" si="3"/>
        <v>24</v>
      </c>
      <c r="J76" s="203">
        <v>0</v>
      </c>
      <c r="K76" s="204"/>
      <c r="L76" s="9">
        <f t="shared" si="4"/>
        <v>0</v>
      </c>
      <c r="M76" s="166">
        <f t="shared" si="5"/>
        <v>0</v>
      </c>
      <c r="N76" s="43"/>
      <c r="O76" s="43"/>
      <c r="P76" s="43"/>
    </row>
    <row r="77" spans="1:16" x14ac:dyDescent="0.25">
      <c r="A77" s="7">
        <v>70</v>
      </c>
      <c r="B77" s="12" t="s">
        <v>24</v>
      </c>
      <c r="C77" s="12" t="s">
        <v>277</v>
      </c>
      <c r="D77" s="8" t="s">
        <v>433</v>
      </c>
      <c r="E77" s="14" t="s">
        <v>278</v>
      </c>
      <c r="F77" s="44" t="s">
        <v>156</v>
      </c>
      <c r="G77" s="45"/>
      <c r="H77" s="46">
        <v>1</v>
      </c>
      <c r="I77" s="106">
        <f t="shared" si="3"/>
        <v>4</v>
      </c>
      <c r="J77" s="203">
        <v>0</v>
      </c>
      <c r="K77" s="204"/>
      <c r="L77" s="9">
        <f t="shared" si="4"/>
        <v>0</v>
      </c>
      <c r="M77" s="166">
        <f t="shared" si="5"/>
        <v>0</v>
      </c>
      <c r="N77" s="43"/>
      <c r="O77" s="43"/>
      <c r="P77" s="43"/>
    </row>
    <row r="78" spans="1:16" x14ac:dyDescent="0.25">
      <c r="A78" s="7">
        <v>71</v>
      </c>
      <c r="B78" s="47" t="s">
        <v>24</v>
      </c>
      <c r="C78" s="48" t="s">
        <v>138</v>
      </c>
      <c r="D78" s="8" t="s">
        <v>433</v>
      </c>
      <c r="E78" s="47" t="s">
        <v>137</v>
      </c>
      <c r="F78" s="60" t="s">
        <v>139</v>
      </c>
      <c r="G78" s="57"/>
      <c r="H78" s="58">
        <v>3</v>
      </c>
      <c r="I78" s="106">
        <f t="shared" si="3"/>
        <v>12</v>
      </c>
      <c r="J78" s="203">
        <v>0</v>
      </c>
      <c r="K78" s="204"/>
      <c r="L78" s="9">
        <f t="shared" si="4"/>
        <v>0</v>
      </c>
      <c r="M78" s="166">
        <f t="shared" si="5"/>
        <v>0</v>
      </c>
      <c r="N78" s="43"/>
      <c r="O78" s="43"/>
      <c r="P78" s="43"/>
    </row>
    <row r="79" spans="1:16" x14ac:dyDescent="0.25">
      <c r="A79" s="7">
        <v>72</v>
      </c>
      <c r="B79" s="20" t="s">
        <v>24</v>
      </c>
      <c r="C79" s="21" t="s">
        <v>212</v>
      </c>
      <c r="D79" s="8" t="s">
        <v>433</v>
      </c>
      <c r="E79" s="21" t="s">
        <v>213</v>
      </c>
      <c r="F79" s="21" t="s">
        <v>214</v>
      </c>
      <c r="G79" s="27"/>
      <c r="H79" s="28">
        <v>6</v>
      </c>
      <c r="I79" s="106">
        <f t="shared" si="3"/>
        <v>24</v>
      </c>
      <c r="J79" s="203">
        <v>0</v>
      </c>
      <c r="K79" s="204"/>
      <c r="L79" s="9">
        <f t="shared" si="4"/>
        <v>0</v>
      </c>
      <c r="M79" s="166">
        <f t="shared" si="5"/>
        <v>0</v>
      </c>
      <c r="N79" s="43"/>
      <c r="O79" s="43"/>
      <c r="P79" s="43"/>
    </row>
    <row r="80" spans="1:16" x14ac:dyDescent="0.25">
      <c r="A80" s="7">
        <v>73</v>
      </c>
      <c r="B80" s="50" t="s">
        <v>24</v>
      </c>
      <c r="C80" s="51" t="s">
        <v>317</v>
      </c>
      <c r="D80" s="8" t="s">
        <v>433</v>
      </c>
      <c r="E80" s="51" t="s">
        <v>318</v>
      </c>
      <c r="F80" s="52" t="s">
        <v>28</v>
      </c>
      <c r="G80" s="35"/>
      <c r="H80" s="36">
        <v>1</v>
      </c>
      <c r="I80" s="106">
        <f t="shared" si="3"/>
        <v>4</v>
      </c>
      <c r="J80" s="203">
        <v>0</v>
      </c>
      <c r="K80" s="204"/>
      <c r="L80" s="9">
        <f t="shared" si="4"/>
        <v>0</v>
      </c>
      <c r="M80" s="166">
        <f t="shared" si="5"/>
        <v>0</v>
      </c>
      <c r="N80" s="43"/>
      <c r="O80" s="43"/>
      <c r="P80" s="43"/>
    </row>
    <row r="81" spans="1:16" x14ac:dyDescent="0.25">
      <c r="A81" s="7">
        <v>74</v>
      </c>
      <c r="B81" s="69" t="s">
        <v>24</v>
      </c>
      <c r="C81" s="70" t="s">
        <v>416</v>
      </c>
      <c r="D81" s="8" t="s">
        <v>433</v>
      </c>
      <c r="E81" s="70" t="s">
        <v>417</v>
      </c>
      <c r="F81" s="44" t="s">
        <v>68</v>
      </c>
      <c r="G81" s="68"/>
      <c r="H81" s="75">
        <v>6</v>
      </c>
      <c r="I81" s="106">
        <f t="shared" si="3"/>
        <v>24</v>
      </c>
      <c r="J81" s="203">
        <v>0</v>
      </c>
      <c r="K81" s="204"/>
      <c r="L81" s="9">
        <f t="shared" si="4"/>
        <v>0</v>
      </c>
      <c r="M81" s="166">
        <f t="shared" si="5"/>
        <v>0</v>
      </c>
      <c r="N81" s="43"/>
      <c r="O81" s="43"/>
      <c r="P81" s="43"/>
    </row>
    <row r="82" spans="1:16" x14ac:dyDescent="0.25">
      <c r="A82" s="7">
        <v>75</v>
      </c>
      <c r="B82" s="47" t="s">
        <v>24</v>
      </c>
      <c r="C82" s="48" t="s">
        <v>375</v>
      </c>
      <c r="D82" s="8" t="s">
        <v>433</v>
      </c>
      <c r="E82" s="48" t="s">
        <v>376</v>
      </c>
      <c r="F82" s="14" t="s">
        <v>211</v>
      </c>
      <c r="G82" s="45"/>
      <c r="H82" s="46">
        <v>18</v>
      </c>
      <c r="I82" s="106">
        <f t="shared" si="3"/>
        <v>72</v>
      </c>
      <c r="J82" s="203">
        <v>0</v>
      </c>
      <c r="K82" s="204"/>
      <c r="L82" s="9">
        <f t="shared" si="4"/>
        <v>0</v>
      </c>
      <c r="M82" s="166">
        <f t="shared" si="5"/>
        <v>0</v>
      </c>
      <c r="N82" s="43"/>
      <c r="O82" s="43"/>
      <c r="P82" s="43"/>
    </row>
    <row r="83" spans="1:16" x14ac:dyDescent="0.25">
      <c r="A83" s="7">
        <v>76</v>
      </c>
      <c r="B83" s="47" t="s">
        <v>24</v>
      </c>
      <c r="C83" s="48" t="s">
        <v>407</v>
      </c>
      <c r="D83" s="8" t="s">
        <v>433</v>
      </c>
      <c r="E83" s="14" t="s">
        <v>408</v>
      </c>
      <c r="F83" s="44" t="s">
        <v>409</v>
      </c>
      <c r="G83" s="31"/>
      <c r="H83" s="32">
        <v>1</v>
      </c>
      <c r="I83" s="106">
        <f t="shared" si="3"/>
        <v>4</v>
      </c>
      <c r="J83" s="203">
        <v>0</v>
      </c>
      <c r="K83" s="204"/>
      <c r="L83" s="9">
        <f t="shared" si="4"/>
        <v>0</v>
      </c>
      <c r="M83" s="166">
        <f t="shared" si="5"/>
        <v>0</v>
      </c>
      <c r="N83" s="43"/>
      <c r="O83" s="43"/>
      <c r="P83" s="43"/>
    </row>
    <row r="84" spans="1:16" x14ac:dyDescent="0.25">
      <c r="A84" s="7">
        <v>77</v>
      </c>
      <c r="B84" s="12" t="s">
        <v>24</v>
      </c>
      <c r="C84" s="14" t="s">
        <v>49</v>
      </c>
      <c r="D84" s="8" t="s">
        <v>433</v>
      </c>
      <c r="E84" s="49" t="s">
        <v>50</v>
      </c>
      <c r="F84" s="73" t="s">
        <v>51</v>
      </c>
      <c r="G84" s="27"/>
      <c r="H84" s="28">
        <v>1</v>
      </c>
      <c r="I84" s="106">
        <f t="shared" si="3"/>
        <v>4</v>
      </c>
      <c r="J84" s="203">
        <v>0</v>
      </c>
      <c r="K84" s="204"/>
      <c r="L84" s="9">
        <f t="shared" si="4"/>
        <v>0</v>
      </c>
      <c r="M84" s="166">
        <f t="shared" si="5"/>
        <v>0</v>
      </c>
      <c r="N84" s="43"/>
      <c r="O84" s="43"/>
      <c r="P84" s="43"/>
    </row>
    <row r="85" spans="1:16" x14ac:dyDescent="0.25">
      <c r="A85" s="7">
        <v>78</v>
      </c>
      <c r="B85" s="7" t="s">
        <v>24</v>
      </c>
      <c r="C85" s="13" t="s">
        <v>54</v>
      </c>
      <c r="D85" s="8" t="s">
        <v>433</v>
      </c>
      <c r="E85" s="13" t="s">
        <v>55</v>
      </c>
      <c r="F85" s="13" t="s">
        <v>56</v>
      </c>
      <c r="G85" s="29"/>
      <c r="H85" s="30">
        <v>2</v>
      </c>
      <c r="I85" s="106">
        <f t="shared" si="3"/>
        <v>8</v>
      </c>
      <c r="J85" s="203">
        <v>0</v>
      </c>
      <c r="K85" s="204"/>
      <c r="L85" s="9">
        <f t="shared" si="4"/>
        <v>0</v>
      </c>
      <c r="M85" s="166">
        <f t="shared" si="5"/>
        <v>0</v>
      </c>
      <c r="N85" s="43"/>
      <c r="O85" s="43"/>
      <c r="P85" s="43"/>
    </row>
    <row r="86" spans="1:16" x14ac:dyDescent="0.25">
      <c r="A86" s="7">
        <v>79</v>
      </c>
      <c r="B86" s="7" t="s">
        <v>24</v>
      </c>
      <c r="C86" s="13" t="s">
        <v>207</v>
      </c>
      <c r="D86" s="8" t="s">
        <v>433</v>
      </c>
      <c r="E86" s="13" t="s">
        <v>208</v>
      </c>
      <c r="F86" s="13" t="s">
        <v>94</v>
      </c>
      <c r="G86" s="35"/>
      <c r="H86" s="36">
        <v>8</v>
      </c>
      <c r="I86" s="106">
        <f t="shared" si="3"/>
        <v>32</v>
      </c>
      <c r="J86" s="203">
        <v>0</v>
      </c>
      <c r="K86" s="204"/>
      <c r="L86" s="9">
        <f t="shared" si="4"/>
        <v>0</v>
      </c>
      <c r="M86" s="166">
        <f t="shared" si="5"/>
        <v>0</v>
      </c>
      <c r="N86" s="43"/>
      <c r="O86" s="43"/>
      <c r="P86" s="43"/>
    </row>
    <row r="87" spans="1:16" x14ac:dyDescent="0.25">
      <c r="A87" s="7">
        <v>80</v>
      </c>
      <c r="B87" s="50" t="s">
        <v>24</v>
      </c>
      <c r="C87" s="51" t="s">
        <v>209</v>
      </c>
      <c r="D87" s="8" t="s">
        <v>433</v>
      </c>
      <c r="E87" s="51" t="s">
        <v>210</v>
      </c>
      <c r="F87" s="51" t="s">
        <v>211</v>
      </c>
      <c r="G87" s="45"/>
      <c r="H87" s="46">
        <v>21</v>
      </c>
      <c r="I87" s="106">
        <f t="shared" si="3"/>
        <v>84</v>
      </c>
      <c r="J87" s="203">
        <v>0</v>
      </c>
      <c r="K87" s="204"/>
      <c r="L87" s="9">
        <f t="shared" si="4"/>
        <v>0</v>
      </c>
      <c r="M87" s="166">
        <f t="shared" si="5"/>
        <v>0</v>
      </c>
      <c r="N87" s="43"/>
      <c r="O87" s="43"/>
      <c r="P87" s="43"/>
    </row>
    <row r="88" spans="1:16" x14ac:dyDescent="0.25">
      <c r="A88" s="7">
        <v>81</v>
      </c>
      <c r="B88" s="69" t="s">
        <v>24</v>
      </c>
      <c r="C88" s="70" t="s">
        <v>303</v>
      </c>
      <c r="D88" s="8" t="s">
        <v>433</v>
      </c>
      <c r="E88" s="70" t="s">
        <v>304</v>
      </c>
      <c r="F88" s="70" t="s">
        <v>28</v>
      </c>
      <c r="G88" s="45"/>
      <c r="H88" s="46">
        <v>5</v>
      </c>
      <c r="I88" s="106">
        <f t="shared" si="3"/>
        <v>20</v>
      </c>
      <c r="J88" s="203">
        <v>0</v>
      </c>
      <c r="K88" s="204"/>
      <c r="L88" s="9">
        <f t="shared" si="4"/>
        <v>0</v>
      </c>
      <c r="M88" s="166">
        <f t="shared" si="5"/>
        <v>0</v>
      </c>
      <c r="N88" s="43"/>
      <c r="O88" s="43"/>
      <c r="P88" s="43"/>
    </row>
    <row r="89" spans="1:16" x14ac:dyDescent="0.25">
      <c r="A89" s="7">
        <v>82</v>
      </c>
      <c r="B89" s="47" t="s">
        <v>126</v>
      </c>
      <c r="C89" s="48" t="s">
        <v>298</v>
      </c>
      <c r="D89" s="8" t="s">
        <v>433</v>
      </c>
      <c r="E89" s="48" t="s">
        <v>299</v>
      </c>
      <c r="F89" s="44" t="s">
        <v>300</v>
      </c>
      <c r="G89" s="45"/>
      <c r="H89" s="46">
        <v>3</v>
      </c>
      <c r="I89" s="106">
        <f t="shared" si="3"/>
        <v>12</v>
      </c>
      <c r="J89" s="203">
        <v>0</v>
      </c>
      <c r="K89" s="204"/>
      <c r="L89" s="9">
        <f t="shared" si="4"/>
        <v>0</v>
      </c>
      <c r="M89" s="166">
        <f t="shared" si="5"/>
        <v>0</v>
      </c>
      <c r="N89" s="43"/>
      <c r="O89" s="43"/>
      <c r="P89" s="43"/>
    </row>
    <row r="90" spans="1:16" x14ac:dyDescent="0.25">
      <c r="A90" s="7">
        <v>83</v>
      </c>
      <c r="B90" s="47" t="s">
        <v>126</v>
      </c>
      <c r="C90" s="48" t="s">
        <v>301</v>
      </c>
      <c r="D90" s="8" t="s">
        <v>433</v>
      </c>
      <c r="E90" s="48" t="s">
        <v>302</v>
      </c>
      <c r="F90" s="44" t="s">
        <v>300</v>
      </c>
      <c r="G90" s="45"/>
      <c r="H90" s="46">
        <v>3</v>
      </c>
      <c r="I90" s="106">
        <f t="shared" si="3"/>
        <v>12</v>
      </c>
      <c r="J90" s="203">
        <v>0</v>
      </c>
      <c r="K90" s="204"/>
      <c r="L90" s="9">
        <f t="shared" si="4"/>
        <v>0</v>
      </c>
      <c r="M90" s="166">
        <f t="shared" si="5"/>
        <v>0</v>
      </c>
      <c r="N90" s="43"/>
      <c r="O90" s="43"/>
      <c r="P90" s="43"/>
    </row>
    <row r="91" spans="1:16" x14ac:dyDescent="0.25">
      <c r="A91" s="7">
        <v>84</v>
      </c>
      <c r="B91" s="47" t="s">
        <v>126</v>
      </c>
      <c r="C91" s="48" t="s">
        <v>386</v>
      </c>
      <c r="D91" s="8" t="s">
        <v>433</v>
      </c>
      <c r="E91" s="48" t="s">
        <v>387</v>
      </c>
      <c r="F91" s="44" t="s">
        <v>273</v>
      </c>
      <c r="G91" s="31"/>
      <c r="H91" s="46">
        <v>3</v>
      </c>
      <c r="I91" s="106">
        <f t="shared" si="3"/>
        <v>12</v>
      </c>
      <c r="J91" s="203">
        <v>0</v>
      </c>
      <c r="K91" s="204"/>
      <c r="L91" s="9">
        <f t="shared" si="4"/>
        <v>0</v>
      </c>
      <c r="M91" s="166">
        <f t="shared" si="5"/>
        <v>0</v>
      </c>
      <c r="N91" s="43"/>
      <c r="O91" s="43"/>
      <c r="P91" s="43"/>
    </row>
    <row r="92" spans="1:16" x14ac:dyDescent="0.25">
      <c r="A92" s="7">
        <v>85</v>
      </c>
      <c r="B92" s="47" t="s">
        <v>126</v>
      </c>
      <c r="C92" s="48" t="s">
        <v>382</v>
      </c>
      <c r="D92" s="8" t="s">
        <v>433</v>
      </c>
      <c r="E92" s="14" t="s">
        <v>383</v>
      </c>
      <c r="F92" s="44" t="s">
        <v>129</v>
      </c>
      <c r="G92" s="45"/>
      <c r="H92" s="46">
        <v>2</v>
      </c>
      <c r="I92" s="106">
        <f t="shared" si="3"/>
        <v>8</v>
      </c>
      <c r="J92" s="203">
        <v>0</v>
      </c>
      <c r="K92" s="204"/>
      <c r="L92" s="9">
        <f t="shared" si="4"/>
        <v>0</v>
      </c>
      <c r="M92" s="166">
        <f t="shared" si="5"/>
        <v>0</v>
      </c>
      <c r="N92" s="43"/>
      <c r="O92" s="43"/>
      <c r="P92" s="43"/>
    </row>
    <row r="93" spans="1:16" x14ac:dyDescent="0.25">
      <c r="A93" s="7">
        <v>86</v>
      </c>
      <c r="B93" s="12" t="s">
        <v>126</v>
      </c>
      <c r="C93" s="14" t="s">
        <v>128</v>
      </c>
      <c r="D93" s="8" t="s">
        <v>433</v>
      </c>
      <c r="E93" s="8" t="s">
        <v>127</v>
      </c>
      <c r="F93" s="12" t="s">
        <v>129</v>
      </c>
      <c r="G93" s="27"/>
      <c r="H93" s="32">
        <v>10</v>
      </c>
      <c r="I93" s="106">
        <f t="shared" si="3"/>
        <v>40</v>
      </c>
      <c r="J93" s="203">
        <v>0</v>
      </c>
      <c r="K93" s="204"/>
      <c r="L93" s="9">
        <f t="shared" si="4"/>
        <v>0</v>
      </c>
      <c r="M93" s="166">
        <f t="shared" si="5"/>
        <v>0</v>
      </c>
      <c r="N93" s="43"/>
      <c r="O93" s="43"/>
      <c r="P93" s="43"/>
    </row>
    <row r="94" spans="1:16" x14ac:dyDescent="0.25">
      <c r="A94" s="7">
        <v>87</v>
      </c>
      <c r="B94" s="7" t="s">
        <v>126</v>
      </c>
      <c r="C94" s="13" t="s">
        <v>130</v>
      </c>
      <c r="D94" s="8" t="s">
        <v>433</v>
      </c>
      <c r="E94" s="7" t="s">
        <v>131</v>
      </c>
      <c r="F94" s="7" t="s">
        <v>28</v>
      </c>
      <c r="G94" s="29"/>
      <c r="H94" s="30">
        <v>10</v>
      </c>
      <c r="I94" s="106">
        <f t="shared" si="3"/>
        <v>40</v>
      </c>
      <c r="J94" s="203">
        <v>0</v>
      </c>
      <c r="K94" s="204"/>
      <c r="L94" s="9">
        <f t="shared" si="4"/>
        <v>0</v>
      </c>
      <c r="M94" s="166">
        <f t="shared" si="5"/>
        <v>0</v>
      </c>
      <c r="N94" s="43"/>
      <c r="O94" s="43"/>
      <c r="P94" s="43"/>
    </row>
    <row r="95" spans="1:16" x14ac:dyDescent="0.25">
      <c r="A95" s="7">
        <v>88</v>
      </c>
      <c r="B95" s="50" t="s">
        <v>126</v>
      </c>
      <c r="C95" s="51" t="s">
        <v>132</v>
      </c>
      <c r="D95" s="8" t="s">
        <v>433</v>
      </c>
      <c r="E95" s="12" t="s">
        <v>133</v>
      </c>
      <c r="F95" s="59" t="s">
        <v>129</v>
      </c>
      <c r="G95" s="35"/>
      <c r="H95" s="32">
        <v>9</v>
      </c>
      <c r="I95" s="106">
        <f t="shared" si="3"/>
        <v>36</v>
      </c>
      <c r="J95" s="203">
        <v>0</v>
      </c>
      <c r="K95" s="204"/>
      <c r="L95" s="9">
        <f t="shared" si="4"/>
        <v>0</v>
      </c>
      <c r="M95" s="166">
        <f t="shared" si="5"/>
        <v>0</v>
      </c>
      <c r="N95" s="43"/>
      <c r="O95" s="43"/>
      <c r="P95" s="43"/>
    </row>
    <row r="96" spans="1:16" x14ac:dyDescent="0.25">
      <c r="A96" s="7">
        <v>89</v>
      </c>
      <c r="B96" s="47" t="s">
        <v>126</v>
      </c>
      <c r="C96" s="48" t="s">
        <v>191</v>
      </c>
      <c r="D96" s="8" t="s">
        <v>433</v>
      </c>
      <c r="E96" s="47" t="s">
        <v>192</v>
      </c>
      <c r="F96" s="60" t="s">
        <v>193</v>
      </c>
      <c r="G96" s="31"/>
      <c r="H96" s="58">
        <v>5</v>
      </c>
      <c r="I96" s="106">
        <f t="shared" si="3"/>
        <v>20</v>
      </c>
      <c r="J96" s="203">
        <v>0</v>
      </c>
      <c r="K96" s="204"/>
      <c r="L96" s="9">
        <f t="shared" si="4"/>
        <v>0</v>
      </c>
      <c r="M96" s="166">
        <f t="shared" si="5"/>
        <v>0</v>
      </c>
      <c r="N96" s="43"/>
      <c r="O96" s="43"/>
      <c r="P96" s="43"/>
    </row>
    <row r="97" spans="1:16" x14ac:dyDescent="0.25">
      <c r="A97" s="7">
        <v>90</v>
      </c>
      <c r="B97" s="47" t="s">
        <v>126</v>
      </c>
      <c r="C97" s="48" t="s">
        <v>194</v>
      </c>
      <c r="D97" s="8" t="s">
        <v>433</v>
      </c>
      <c r="E97" s="12" t="s">
        <v>195</v>
      </c>
      <c r="F97" s="60" t="s">
        <v>193</v>
      </c>
      <c r="G97" s="57"/>
      <c r="H97" s="58">
        <v>9</v>
      </c>
      <c r="I97" s="106">
        <f t="shared" si="3"/>
        <v>36</v>
      </c>
      <c r="J97" s="203">
        <v>0</v>
      </c>
      <c r="K97" s="204"/>
      <c r="L97" s="9">
        <f t="shared" si="4"/>
        <v>0</v>
      </c>
      <c r="M97" s="166">
        <f t="shared" si="5"/>
        <v>0</v>
      </c>
      <c r="N97" s="43"/>
      <c r="O97" s="43"/>
      <c r="P97" s="43"/>
    </row>
    <row r="98" spans="1:16" x14ac:dyDescent="0.25">
      <c r="A98" s="7">
        <v>91</v>
      </c>
      <c r="B98" s="47" t="s">
        <v>126</v>
      </c>
      <c r="C98" s="14" t="s">
        <v>384</v>
      </c>
      <c r="D98" s="8" t="s">
        <v>433</v>
      </c>
      <c r="E98" s="47" t="s">
        <v>385</v>
      </c>
      <c r="F98" s="60" t="s">
        <v>214</v>
      </c>
      <c r="G98" s="57"/>
      <c r="H98" s="58">
        <v>4</v>
      </c>
      <c r="I98" s="106">
        <f t="shared" si="3"/>
        <v>16</v>
      </c>
      <c r="J98" s="203">
        <v>0</v>
      </c>
      <c r="K98" s="204"/>
      <c r="L98" s="9">
        <f t="shared" si="4"/>
        <v>0</v>
      </c>
      <c r="M98" s="166">
        <f t="shared" si="5"/>
        <v>0</v>
      </c>
      <c r="N98" s="43"/>
      <c r="O98" s="43"/>
      <c r="P98" s="43"/>
    </row>
    <row r="99" spans="1:16" x14ac:dyDescent="0.25">
      <c r="A99" s="7">
        <v>92</v>
      </c>
      <c r="B99" s="47" t="s">
        <v>126</v>
      </c>
      <c r="C99" s="48" t="s">
        <v>196</v>
      </c>
      <c r="D99" s="8" t="s">
        <v>433</v>
      </c>
      <c r="E99" s="55" t="s">
        <v>197</v>
      </c>
      <c r="F99" s="60" t="s">
        <v>28</v>
      </c>
      <c r="G99" s="57"/>
      <c r="H99" s="58">
        <v>7</v>
      </c>
      <c r="I99" s="106">
        <f t="shared" si="3"/>
        <v>28</v>
      </c>
      <c r="J99" s="203">
        <v>0</v>
      </c>
      <c r="K99" s="204"/>
      <c r="L99" s="9">
        <f t="shared" si="4"/>
        <v>0</v>
      </c>
      <c r="M99" s="166">
        <f t="shared" si="5"/>
        <v>0</v>
      </c>
      <c r="N99" s="43"/>
      <c r="O99" s="43"/>
      <c r="P99" s="43"/>
    </row>
    <row r="100" spans="1:16" x14ac:dyDescent="0.25">
      <c r="A100" s="7">
        <v>93</v>
      </c>
      <c r="B100" s="47" t="s">
        <v>126</v>
      </c>
      <c r="C100" s="48" t="s">
        <v>251</v>
      </c>
      <c r="D100" s="8" t="s">
        <v>433</v>
      </c>
      <c r="E100" s="55" t="s">
        <v>252</v>
      </c>
      <c r="F100" s="60" t="s">
        <v>253</v>
      </c>
      <c r="G100" s="57"/>
      <c r="H100" s="58">
        <v>12</v>
      </c>
      <c r="I100" s="106">
        <f t="shared" si="3"/>
        <v>48</v>
      </c>
      <c r="J100" s="203">
        <v>0</v>
      </c>
      <c r="K100" s="204"/>
      <c r="L100" s="9">
        <f t="shared" si="4"/>
        <v>0</v>
      </c>
      <c r="M100" s="166">
        <f t="shared" si="5"/>
        <v>0</v>
      </c>
      <c r="N100" s="43"/>
      <c r="O100" s="43"/>
      <c r="P100" s="43"/>
    </row>
    <row r="101" spans="1:16" x14ac:dyDescent="0.25">
      <c r="A101" s="7">
        <v>94</v>
      </c>
      <c r="B101" s="47" t="s">
        <v>126</v>
      </c>
      <c r="C101" s="48" t="s">
        <v>424</v>
      </c>
      <c r="D101" s="8" t="s">
        <v>433</v>
      </c>
      <c r="E101" s="55" t="s">
        <v>425</v>
      </c>
      <c r="F101" s="12" t="s">
        <v>156</v>
      </c>
      <c r="G101" s="57"/>
      <c r="H101" s="58">
        <v>1</v>
      </c>
      <c r="I101" s="106">
        <f t="shared" si="3"/>
        <v>4</v>
      </c>
      <c r="J101" s="203">
        <v>0</v>
      </c>
      <c r="K101" s="204"/>
      <c r="L101" s="9">
        <f t="shared" si="4"/>
        <v>0</v>
      </c>
      <c r="M101" s="166">
        <f t="shared" si="5"/>
        <v>0</v>
      </c>
      <c r="N101" s="43"/>
      <c r="O101" s="43"/>
      <c r="P101" s="43"/>
    </row>
    <row r="102" spans="1:16" x14ac:dyDescent="0.25">
      <c r="A102" s="7">
        <v>95</v>
      </c>
      <c r="B102" s="47" t="s">
        <v>126</v>
      </c>
      <c r="C102" s="48" t="s">
        <v>422</v>
      </c>
      <c r="D102" s="8" t="s">
        <v>433</v>
      </c>
      <c r="E102" s="55" t="s">
        <v>423</v>
      </c>
      <c r="F102" s="60" t="s">
        <v>156</v>
      </c>
      <c r="G102" s="57"/>
      <c r="H102" s="58">
        <v>1</v>
      </c>
      <c r="I102" s="106">
        <f t="shared" si="3"/>
        <v>4</v>
      </c>
      <c r="J102" s="203">
        <v>0</v>
      </c>
      <c r="K102" s="204"/>
      <c r="L102" s="9">
        <f t="shared" si="4"/>
        <v>0</v>
      </c>
      <c r="M102" s="166">
        <f t="shared" si="5"/>
        <v>0</v>
      </c>
      <c r="N102" s="43"/>
      <c r="O102" s="43"/>
      <c r="P102" s="43"/>
    </row>
    <row r="103" spans="1:16" x14ac:dyDescent="0.25">
      <c r="A103" s="7">
        <v>96</v>
      </c>
      <c r="B103" s="47" t="s">
        <v>126</v>
      </c>
      <c r="C103" s="48" t="s">
        <v>254</v>
      </c>
      <c r="D103" s="8" t="s">
        <v>433</v>
      </c>
      <c r="E103" s="55" t="s">
        <v>255</v>
      </c>
      <c r="F103" s="60" t="s">
        <v>156</v>
      </c>
      <c r="G103" s="57"/>
      <c r="H103" s="58">
        <v>4</v>
      </c>
      <c r="I103" s="106">
        <f t="shared" si="3"/>
        <v>16</v>
      </c>
      <c r="J103" s="203">
        <v>0</v>
      </c>
      <c r="K103" s="204"/>
      <c r="L103" s="9">
        <f t="shared" si="4"/>
        <v>0</v>
      </c>
      <c r="M103" s="166">
        <f t="shared" si="5"/>
        <v>0</v>
      </c>
      <c r="N103" s="43"/>
      <c r="O103" s="43"/>
      <c r="P103" s="43"/>
    </row>
    <row r="104" spans="1:16" x14ac:dyDescent="0.25">
      <c r="A104" s="7">
        <v>97</v>
      </c>
      <c r="B104" s="47" t="s">
        <v>126</v>
      </c>
      <c r="C104" s="48" t="s">
        <v>395</v>
      </c>
      <c r="D104" s="8" t="s">
        <v>433</v>
      </c>
      <c r="E104" s="55" t="s">
        <v>396</v>
      </c>
      <c r="F104" s="60" t="s">
        <v>156</v>
      </c>
      <c r="G104" s="57"/>
      <c r="H104" s="58">
        <v>2</v>
      </c>
      <c r="I104" s="106">
        <f t="shared" si="3"/>
        <v>8</v>
      </c>
      <c r="J104" s="203">
        <v>0</v>
      </c>
      <c r="K104" s="204"/>
      <c r="L104" s="9">
        <f t="shared" si="4"/>
        <v>0</v>
      </c>
      <c r="M104" s="166">
        <f t="shared" si="5"/>
        <v>0</v>
      </c>
      <c r="N104" s="43"/>
      <c r="O104" s="43"/>
      <c r="P104" s="43"/>
    </row>
    <row r="105" spans="1:16" x14ac:dyDescent="0.25">
      <c r="A105" s="7">
        <v>98</v>
      </c>
      <c r="B105" s="47" t="s">
        <v>126</v>
      </c>
      <c r="C105" s="48" t="s">
        <v>397</v>
      </c>
      <c r="D105" s="8" t="s">
        <v>433</v>
      </c>
      <c r="E105" s="55" t="s">
        <v>398</v>
      </c>
      <c r="F105" s="60" t="s">
        <v>156</v>
      </c>
      <c r="G105" s="57"/>
      <c r="H105" s="58">
        <v>2</v>
      </c>
      <c r="I105" s="106">
        <f t="shared" si="3"/>
        <v>8</v>
      </c>
      <c r="J105" s="203">
        <v>0</v>
      </c>
      <c r="K105" s="204"/>
      <c r="L105" s="9">
        <f t="shared" si="4"/>
        <v>0</v>
      </c>
      <c r="M105" s="166">
        <f t="shared" si="5"/>
        <v>0</v>
      </c>
      <c r="N105" s="43"/>
      <c r="O105" s="43"/>
      <c r="P105" s="43"/>
    </row>
    <row r="106" spans="1:16" x14ac:dyDescent="0.25">
      <c r="A106" s="7">
        <v>99</v>
      </c>
      <c r="B106" s="47" t="s">
        <v>126</v>
      </c>
      <c r="C106" s="48" t="s">
        <v>256</v>
      </c>
      <c r="D106" s="8" t="s">
        <v>433</v>
      </c>
      <c r="E106" s="55" t="s">
        <v>256</v>
      </c>
      <c r="F106" s="60" t="s">
        <v>211</v>
      </c>
      <c r="G106" s="57"/>
      <c r="H106" s="58">
        <v>2</v>
      </c>
      <c r="I106" s="106">
        <f t="shared" si="3"/>
        <v>8</v>
      </c>
      <c r="J106" s="203">
        <v>0</v>
      </c>
      <c r="K106" s="204"/>
      <c r="L106" s="9">
        <f t="shared" si="4"/>
        <v>0</v>
      </c>
      <c r="M106" s="166">
        <f t="shared" si="5"/>
        <v>0</v>
      </c>
      <c r="N106" s="43"/>
      <c r="O106" s="43"/>
      <c r="P106" s="43"/>
    </row>
    <row r="107" spans="1:16" x14ac:dyDescent="0.25">
      <c r="A107" s="7">
        <v>100</v>
      </c>
      <c r="B107" s="47" t="s">
        <v>126</v>
      </c>
      <c r="C107" s="48" t="s">
        <v>198</v>
      </c>
      <c r="D107" s="8" t="s">
        <v>433</v>
      </c>
      <c r="E107" s="47" t="s">
        <v>199</v>
      </c>
      <c r="F107" s="60" t="s">
        <v>156</v>
      </c>
      <c r="G107" s="45"/>
      <c r="H107" s="46">
        <v>3</v>
      </c>
      <c r="I107" s="106">
        <f t="shared" si="3"/>
        <v>12</v>
      </c>
      <c r="J107" s="203">
        <v>0</v>
      </c>
      <c r="K107" s="204"/>
      <c r="L107" s="9">
        <f t="shared" si="4"/>
        <v>0</v>
      </c>
      <c r="M107" s="166">
        <f t="shared" si="5"/>
        <v>0</v>
      </c>
      <c r="N107" s="43"/>
      <c r="O107" s="43"/>
      <c r="P107" s="43"/>
    </row>
    <row r="108" spans="1:16" x14ac:dyDescent="0.25">
      <c r="A108" s="7">
        <v>101</v>
      </c>
      <c r="B108" s="47" t="s">
        <v>126</v>
      </c>
      <c r="C108" s="14" t="s">
        <v>200</v>
      </c>
      <c r="D108" s="8" t="s">
        <v>434</v>
      </c>
      <c r="E108" s="47" t="s">
        <v>201</v>
      </c>
      <c r="F108" s="12" t="s">
        <v>33</v>
      </c>
      <c r="G108" s="31"/>
      <c r="H108" s="32">
        <v>6</v>
      </c>
      <c r="I108" s="106">
        <f t="shared" si="3"/>
        <v>24</v>
      </c>
      <c r="J108" s="203">
        <v>0</v>
      </c>
      <c r="K108" s="204"/>
      <c r="L108" s="9">
        <f t="shared" si="4"/>
        <v>0</v>
      </c>
      <c r="M108" s="166">
        <f t="shared" si="5"/>
        <v>0</v>
      </c>
      <c r="N108" s="43"/>
      <c r="O108" s="43"/>
      <c r="P108" s="43"/>
    </row>
    <row r="109" spans="1:16" x14ac:dyDescent="0.25">
      <c r="A109" s="7">
        <v>102</v>
      </c>
      <c r="B109" s="47" t="s">
        <v>126</v>
      </c>
      <c r="C109" s="8" t="s">
        <v>152</v>
      </c>
      <c r="D109" s="8" t="s">
        <v>433</v>
      </c>
      <c r="E109" s="12" t="s">
        <v>153</v>
      </c>
      <c r="F109" s="62" t="s">
        <v>29</v>
      </c>
      <c r="G109" s="27"/>
      <c r="H109" s="28">
        <v>13</v>
      </c>
      <c r="I109" s="106">
        <f t="shared" si="3"/>
        <v>52</v>
      </c>
      <c r="J109" s="203">
        <v>0</v>
      </c>
      <c r="K109" s="204"/>
      <c r="L109" s="9">
        <f t="shared" si="4"/>
        <v>0</v>
      </c>
      <c r="M109" s="166">
        <f t="shared" si="5"/>
        <v>0</v>
      </c>
      <c r="N109" s="43"/>
      <c r="O109" s="43"/>
      <c r="P109" s="43"/>
    </row>
    <row r="110" spans="1:16" x14ac:dyDescent="0.25">
      <c r="A110" s="7">
        <v>103</v>
      </c>
      <c r="B110" s="12" t="s">
        <v>126</v>
      </c>
      <c r="C110" s="20" t="s">
        <v>264</v>
      </c>
      <c r="D110" s="8" t="s">
        <v>433</v>
      </c>
      <c r="E110" s="8" t="s">
        <v>265</v>
      </c>
      <c r="F110" s="20" t="s">
        <v>29</v>
      </c>
      <c r="G110" s="33"/>
      <c r="H110" s="34">
        <v>9</v>
      </c>
      <c r="I110" s="106">
        <f t="shared" si="3"/>
        <v>36</v>
      </c>
      <c r="J110" s="203">
        <v>0</v>
      </c>
      <c r="K110" s="204"/>
      <c r="L110" s="9">
        <f t="shared" si="4"/>
        <v>0</v>
      </c>
      <c r="M110" s="166">
        <f t="shared" si="5"/>
        <v>0</v>
      </c>
      <c r="N110" s="43"/>
      <c r="O110" s="43"/>
      <c r="P110" s="43"/>
    </row>
    <row r="111" spans="1:16" x14ac:dyDescent="0.25">
      <c r="A111" s="7">
        <v>104</v>
      </c>
      <c r="B111" s="7" t="s">
        <v>245</v>
      </c>
      <c r="C111" s="7" t="s">
        <v>154</v>
      </c>
      <c r="D111" s="8" t="s">
        <v>433</v>
      </c>
      <c r="E111" s="7" t="s">
        <v>155</v>
      </c>
      <c r="F111" s="7" t="s">
        <v>156</v>
      </c>
      <c r="G111" s="29"/>
      <c r="H111" s="30">
        <v>2</v>
      </c>
      <c r="I111" s="106">
        <f t="shared" si="3"/>
        <v>8</v>
      </c>
      <c r="J111" s="203">
        <v>0</v>
      </c>
      <c r="K111" s="204"/>
      <c r="L111" s="9">
        <f t="shared" si="4"/>
        <v>0</v>
      </c>
      <c r="M111" s="166">
        <f t="shared" si="5"/>
        <v>0</v>
      </c>
      <c r="N111" s="43"/>
      <c r="O111" s="43"/>
      <c r="P111" s="43"/>
    </row>
    <row r="112" spans="1:16" x14ac:dyDescent="0.25">
      <c r="A112" s="7">
        <v>105</v>
      </c>
      <c r="B112" s="7" t="s">
        <v>245</v>
      </c>
      <c r="C112" s="12" t="s">
        <v>157</v>
      </c>
      <c r="D112" s="8" t="s">
        <v>433</v>
      </c>
      <c r="E112" s="12" t="s">
        <v>158</v>
      </c>
      <c r="F112" s="12" t="s">
        <v>156</v>
      </c>
      <c r="G112" s="31"/>
      <c r="H112" s="32">
        <v>7</v>
      </c>
      <c r="I112" s="106">
        <f t="shared" si="3"/>
        <v>28</v>
      </c>
      <c r="J112" s="203">
        <v>0</v>
      </c>
      <c r="K112" s="204"/>
      <c r="L112" s="9">
        <f t="shared" si="4"/>
        <v>0</v>
      </c>
      <c r="M112" s="166">
        <f t="shared" si="5"/>
        <v>0</v>
      </c>
      <c r="N112" s="43"/>
      <c r="O112" s="43"/>
      <c r="P112" s="43"/>
    </row>
    <row r="113" spans="1:16" x14ac:dyDescent="0.25">
      <c r="A113" s="7">
        <v>106</v>
      </c>
      <c r="B113" s="7" t="s">
        <v>245</v>
      </c>
      <c r="C113" s="7" t="s">
        <v>159</v>
      </c>
      <c r="D113" s="8" t="s">
        <v>433</v>
      </c>
      <c r="E113" s="7" t="s">
        <v>160</v>
      </c>
      <c r="F113" s="7" t="s">
        <v>156</v>
      </c>
      <c r="G113" s="29"/>
      <c r="H113" s="30">
        <v>11</v>
      </c>
      <c r="I113" s="106">
        <f t="shared" si="3"/>
        <v>44</v>
      </c>
      <c r="J113" s="203">
        <v>0</v>
      </c>
      <c r="K113" s="204"/>
      <c r="L113" s="9">
        <f t="shared" si="4"/>
        <v>0</v>
      </c>
      <c r="M113" s="166">
        <f t="shared" si="5"/>
        <v>0</v>
      </c>
      <c r="N113" s="43"/>
      <c r="O113" s="43"/>
      <c r="P113" s="43"/>
    </row>
    <row r="114" spans="1:16" x14ac:dyDescent="0.25">
      <c r="A114" s="7">
        <v>107</v>
      </c>
      <c r="B114" s="7" t="s">
        <v>245</v>
      </c>
      <c r="C114" s="12" t="s">
        <v>162</v>
      </c>
      <c r="D114" s="8" t="s">
        <v>433</v>
      </c>
      <c r="E114" s="17" t="s">
        <v>161</v>
      </c>
      <c r="F114" s="17" t="s">
        <v>156</v>
      </c>
      <c r="G114" s="31"/>
      <c r="H114" s="32">
        <v>10</v>
      </c>
      <c r="I114" s="106">
        <f t="shared" si="3"/>
        <v>40</v>
      </c>
      <c r="J114" s="203">
        <v>0</v>
      </c>
      <c r="K114" s="204"/>
      <c r="L114" s="9">
        <f t="shared" si="4"/>
        <v>0</v>
      </c>
      <c r="M114" s="166">
        <f t="shared" si="5"/>
        <v>0</v>
      </c>
      <c r="N114" s="43"/>
      <c r="O114" s="43"/>
      <c r="P114" s="43"/>
    </row>
    <row r="115" spans="1:16" x14ac:dyDescent="0.25">
      <c r="A115" s="7">
        <v>108</v>
      </c>
      <c r="B115" s="7" t="s">
        <v>245</v>
      </c>
      <c r="C115" s="7" t="s">
        <v>163</v>
      </c>
      <c r="D115" s="8" t="s">
        <v>433</v>
      </c>
      <c r="E115" s="54" t="s">
        <v>164</v>
      </c>
      <c r="F115" s="7" t="s">
        <v>156</v>
      </c>
      <c r="G115" s="29"/>
      <c r="H115" s="30">
        <v>14</v>
      </c>
      <c r="I115" s="106">
        <f t="shared" si="3"/>
        <v>56</v>
      </c>
      <c r="J115" s="203">
        <v>0</v>
      </c>
      <c r="K115" s="204"/>
      <c r="L115" s="9">
        <f t="shared" si="4"/>
        <v>0</v>
      </c>
      <c r="M115" s="166">
        <f t="shared" si="5"/>
        <v>0</v>
      </c>
      <c r="N115" s="43"/>
      <c r="O115" s="43"/>
      <c r="P115" s="43"/>
    </row>
    <row r="116" spans="1:16" x14ac:dyDescent="0.25">
      <c r="A116" s="7">
        <v>109</v>
      </c>
      <c r="B116" s="7" t="s">
        <v>245</v>
      </c>
      <c r="C116" s="12" t="s">
        <v>165</v>
      </c>
      <c r="D116" s="8" t="s">
        <v>433</v>
      </c>
      <c r="E116" s="12" t="s">
        <v>166</v>
      </c>
      <c r="F116" s="12" t="s">
        <v>156</v>
      </c>
      <c r="G116" s="31"/>
      <c r="H116" s="32">
        <v>9</v>
      </c>
      <c r="I116" s="106">
        <f t="shared" si="3"/>
        <v>36</v>
      </c>
      <c r="J116" s="203">
        <v>0</v>
      </c>
      <c r="K116" s="204"/>
      <c r="L116" s="9">
        <f t="shared" si="4"/>
        <v>0</v>
      </c>
      <c r="M116" s="166">
        <f t="shared" si="5"/>
        <v>0</v>
      </c>
      <c r="N116" s="43"/>
      <c r="O116" s="43"/>
      <c r="P116" s="43"/>
    </row>
    <row r="117" spans="1:16" x14ac:dyDescent="0.25">
      <c r="A117" s="7">
        <v>110</v>
      </c>
      <c r="B117" s="7" t="s">
        <v>245</v>
      </c>
      <c r="C117" s="7" t="s">
        <v>167</v>
      </c>
      <c r="D117" s="8" t="s">
        <v>433</v>
      </c>
      <c r="E117" s="7" t="s">
        <v>168</v>
      </c>
      <c r="F117" s="7" t="s">
        <v>156</v>
      </c>
      <c r="G117" s="29"/>
      <c r="H117" s="30">
        <v>2</v>
      </c>
      <c r="I117" s="106">
        <f t="shared" si="3"/>
        <v>8</v>
      </c>
      <c r="J117" s="203">
        <v>0</v>
      </c>
      <c r="K117" s="204"/>
      <c r="L117" s="9">
        <f t="shared" si="4"/>
        <v>0</v>
      </c>
      <c r="M117" s="166">
        <f t="shared" si="5"/>
        <v>0</v>
      </c>
      <c r="N117" s="43"/>
      <c r="O117" s="43"/>
      <c r="P117" s="43"/>
    </row>
    <row r="118" spans="1:16" x14ac:dyDescent="0.25">
      <c r="A118" s="7">
        <v>111</v>
      </c>
      <c r="B118" s="7" t="s">
        <v>245</v>
      </c>
      <c r="C118" s="50" t="s">
        <v>227</v>
      </c>
      <c r="D118" s="8" t="s">
        <v>433</v>
      </c>
      <c r="E118" s="50" t="s">
        <v>228</v>
      </c>
      <c r="F118" s="59" t="s">
        <v>156</v>
      </c>
      <c r="G118" s="35"/>
      <c r="H118" s="32">
        <v>16</v>
      </c>
      <c r="I118" s="106">
        <f t="shared" si="3"/>
        <v>64</v>
      </c>
      <c r="J118" s="203">
        <v>0</v>
      </c>
      <c r="K118" s="204"/>
      <c r="L118" s="9">
        <f t="shared" si="4"/>
        <v>0</v>
      </c>
      <c r="M118" s="166">
        <f t="shared" si="5"/>
        <v>0</v>
      </c>
      <c r="N118" s="43"/>
      <c r="O118" s="43"/>
      <c r="P118" s="43"/>
    </row>
    <row r="119" spans="1:16" x14ac:dyDescent="0.25">
      <c r="A119" s="7">
        <v>112</v>
      </c>
      <c r="B119" s="7" t="s">
        <v>245</v>
      </c>
      <c r="C119" s="12" t="s">
        <v>420</v>
      </c>
      <c r="D119" s="8" t="s">
        <v>433</v>
      </c>
      <c r="E119" s="12" t="s">
        <v>421</v>
      </c>
      <c r="F119" s="12" t="s">
        <v>156</v>
      </c>
      <c r="G119" s="31"/>
      <c r="H119" s="46">
        <v>2</v>
      </c>
      <c r="I119" s="106">
        <f t="shared" si="3"/>
        <v>8</v>
      </c>
      <c r="J119" s="203">
        <v>0</v>
      </c>
      <c r="K119" s="204"/>
      <c r="L119" s="9">
        <f t="shared" si="4"/>
        <v>0</v>
      </c>
      <c r="M119" s="166">
        <f t="shared" si="5"/>
        <v>0</v>
      </c>
      <c r="N119" s="43"/>
      <c r="O119" s="43"/>
      <c r="P119" s="43"/>
    </row>
    <row r="120" spans="1:16" x14ac:dyDescent="0.25">
      <c r="A120" s="7">
        <v>113</v>
      </c>
      <c r="B120" s="7" t="s">
        <v>245</v>
      </c>
      <c r="C120" s="47" t="s">
        <v>229</v>
      </c>
      <c r="D120" s="8" t="s">
        <v>433</v>
      </c>
      <c r="E120" s="47" t="s">
        <v>230</v>
      </c>
      <c r="F120" s="61" t="s">
        <v>156</v>
      </c>
      <c r="G120" s="57"/>
      <c r="H120" s="46">
        <v>2</v>
      </c>
      <c r="I120" s="106">
        <f t="shared" si="3"/>
        <v>8</v>
      </c>
      <c r="J120" s="203">
        <v>0</v>
      </c>
      <c r="K120" s="204"/>
      <c r="L120" s="9">
        <f t="shared" si="4"/>
        <v>0</v>
      </c>
      <c r="M120" s="166">
        <f t="shared" si="5"/>
        <v>0</v>
      </c>
      <c r="N120" s="43"/>
      <c r="O120" s="43"/>
      <c r="P120" s="43"/>
    </row>
    <row r="121" spans="1:16" x14ac:dyDescent="0.25">
      <c r="A121" s="7">
        <v>114</v>
      </c>
      <c r="B121" s="7" t="s">
        <v>245</v>
      </c>
      <c r="C121" s="55" t="s">
        <v>231</v>
      </c>
      <c r="D121" s="8" t="s">
        <v>433</v>
      </c>
      <c r="E121" s="55" t="s">
        <v>232</v>
      </c>
      <c r="F121" s="61" t="s">
        <v>156</v>
      </c>
      <c r="G121" s="57"/>
      <c r="H121" s="32">
        <v>6</v>
      </c>
      <c r="I121" s="106">
        <f t="shared" si="3"/>
        <v>24</v>
      </c>
      <c r="J121" s="203">
        <v>0</v>
      </c>
      <c r="K121" s="204"/>
      <c r="L121" s="9">
        <f t="shared" si="4"/>
        <v>0</v>
      </c>
      <c r="M121" s="166">
        <f t="shared" si="5"/>
        <v>0</v>
      </c>
      <c r="N121" s="43"/>
      <c r="O121" s="43"/>
      <c r="P121" s="43"/>
    </row>
    <row r="122" spans="1:16" x14ac:dyDescent="0.25">
      <c r="A122" s="7">
        <v>115</v>
      </c>
      <c r="B122" s="7" t="s">
        <v>245</v>
      </c>
      <c r="C122" s="47" t="s">
        <v>233</v>
      </c>
      <c r="D122" s="8" t="s">
        <v>433</v>
      </c>
      <c r="E122" s="47" t="s">
        <v>234</v>
      </c>
      <c r="F122" s="60" t="s">
        <v>156</v>
      </c>
      <c r="G122" s="57"/>
      <c r="H122" s="58">
        <v>12</v>
      </c>
      <c r="I122" s="106">
        <f t="shared" si="3"/>
        <v>48</v>
      </c>
      <c r="J122" s="203">
        <v>0</v>
      </c>
      <c r="K122" s="204"/>
      <c r="L122" s="9">
        <f t="shared" si="4"/>
        <v>0</v>
      </c>
      <c r="M122" s="166">
        <f t="shared" si="5"/>
        <v>0</v>
      </c>
      <c r="N122" s="43"/>
      <c r="O122" s="43"/>
      <c r="P122" s="43"/>
    </row>
    <row r="123" spans="1:16" x14ac:dyDescent="0.25">
      <c r="A123" s="7">
        <v>116</v>
      </c>
      <c r="B123" s="7" t="s">
        <v>245</v>
      </c>
      <c r="C123" s="47" t="s">
        <v>235</v>
      </c>
      <c r="D123" s="8" t="s">
        <v>433</v>
      </c>
      <c r="E123" s="12" t="s">
        <v>236</v>
      </c>
      <c r="F123" s="12" t="s">
        <v>156</v>
      </c>
      <c r="G123" s="57"/>
      <c r="H123" s="58">
        <v>7</v>
      </c>
      <c r="I123" s="106">
        <f t="shared" si="3"/>
        <v>28</v>
      </c>
      <c r="J123" s="203">
        <v>0</v>
      </c>
      <c r="K123" s="204"/>
      <c r="L123" s="9">
        <f t="shared" si="4"/>
        <v>0</v>
      </c>
      <c r="M123" s="166">
        <f t="shared" si="5"/>
        <v>0</v>
      </c>
      <c r="N123" s="43"/>
      <c r="O123" s="43"/>
      <c r="P123" s="43"/>
    </row>
    <row r="124" spans="1:16" x14ac:dyDescent="0.25">
      <c r="A124" s="7">
        <v>117</v>
      </c>
      <c r="B124" s="7" t="s">
        <v>245</v>
      </c>
      <c r="C124" s="47" t="s">
        <v>237</v>
      </c>
      <c r="D124" s="8" t="s">
        <v>433</v>
      </c>
      <c r="E124" s="47" t="s">
        <v>238</v>
      </c>
      <c r="F124" s="60" t="s">
        <v>156</v>
      </c>
      <c r="G124" s="45"/>
      <c r="H124" s="58">
        <v>1</v>
      </c>
      <c r="I124" s="106">
        <f t="shared" si="3"/>
        <v>4</v>
      </c>
      <c r="J124" s="203">
        <v>0</v>
      </c>
      <c r="K124" s="204"/>
      <c r="L124" s="9">
        <f t="shared" si="4"/>
        <v>0</v>
      </c>
      <c r="M124" s="166">
        <f t="shared" si="5"/>
        <v>0</v>
      </c>
      <c r="N124" s="43"/>
      <c r="O124" s="43"/>
      <c r="P124" s="43"/>
    </row>
    <row r="125" spans="1:16" x14ac:dyDescent="0.25">
      <c r="A125" s="7">
        <v>118</v>
      </c>
      <c r="B125" s="7" t="s">
        <v>245</v>
      </c>
      <c r="C125" s="47" t="s">
        <v>239</v>
      </c>
      <c r="D125" s="8" t="s">
        <v>433</v>
      </c>
      <c r="E125" s="12" t="s">
        <v>240</v>
      </c>
      <c r="F125" s="12" t="s">
        <v>156</v>
      </c>
      <c r="G125" s="45"/>
      <c r="H125" s="46">
        <v>1</v>
      </c>
      <c r="I125" s="106">
        <f t="shared" si="3"/>
        <v>4</v>
      </c>
      <c r="J125" s="203">
        <v>0</v>
      </c>
      <c r="K125" s="204"/>
      <c r="L125" s="9">
        <f t="shared" si="4"/>
        <v>0</v>
      </c>
      <c r="M125" s="166">
        <f t="shared" si="5"/>
        <v>0</v>
      </c>
      <c r="N125" s="43"/>
      <c r="O125" s="43"/>
      <c r="P125" s="43"/>
    </row>
    <row r="126" spans="1:16" x14ac:dyDescent="0.25">
      <c r="A126" s="7">
        <v>119</v>
      </c>
      <c r="B126" s="7" t="s">
        <v>245</v>
      </c>
      <c r="C126" s="47" t="s">
        <v>241</v>
      </c>
      <c r="D126" s="8" t="s">
        <v>433</v>
      </c>
      <c r="E126" s="55" t="s">
        <v>242</v>
      </c>
      <c r="F126" s="60" t="s">
        <v>156</v>
      </c>
      <c r="G126" s="45"/>
      <c r="H126" s="46">
        <v>2</v>
      </c>
      <c r="I126" s="106">
        <f t="shared" si="3"/>
        <v>8</v>
      </c>
      <c r="J126" s="203">
        <v>0</v>
      </c>
      <c r="K126" s="204"/>
      <c r="L126" s="9">
        <f t="shared" si="4"/>
        <v>0</v>
      </c>
      <c r="M126" s="166">
        <f t="shared" si="5"/>
        <v>0</v>
      </c>
      <c r="N126" s="43"/>
      <c r="O126" s="43"/>
      <c r="P126" s="43"/>
    </row>
    <row r="127" spans="1:16" x14ac:dyDescent="0.25">
      <c r="A127" s="7">
        <v>120</v>
      </c>
      <c r="B127" s="7" t="s">
        <v>245</v>
      </c>
      <c r="C127" s="12" t="s">
        <v>390</v>
      </c>
      <c r="D127" s="8" t="s">
        <v>433</v>
      </c>
      <c r="E127" s="8" t="s">
        <v>391</v>
      </c>
      <c r="F127" s="12" t="s">
        <v>156</v>
      </c>
      <c r="G127" s="31"/>
      <c r="H127" s="32">
        <v>1</v>
      </c>
      <c r="I127" s="106">
        <f t="shared" si="3"/>
        <v>4</v>
      </c>
      <c r="J127" s="203">
        <v>0</v>
      </c>
      <c r="K127" s="204"/>
      <c r="L127" s="9">
        <f t="shared" si="4"/>
        <v>0</v>
      </c>
      <c r="M127" s="166">
        <f t="shared" si="5"/>
        <v>0</v>
      </c>
      <c r="N127" s="43"/>
      <c r="O127" s="43"/>
      <c r="P127" s="43"/>
    </row>
    <row r="128" spans="1:16" x14ac:dyDescent="0.25">
      <c r="A128" s="7">
        <v>121</v>
      </c>
      <c r="B128" s="7" t="s">
        <v>247</v>
      </c>
      <c r="C128" s="13" t="s">
        <v>134</v>
      </c>
      <c r="D128" s="8" t="s">
        <v>434</v>
      </c>
      <c r="E128" s="7" t="s">
        <v>135</v>
      </c>
      <c r="F128" s="7" t="s">
        <v>136</v>
      </c>
      <c r="G128" s="29"/>
      <c r="H128" s="30">
        <v>12</v>
      </c>
      <c r="I128" s="106">
        <f t="shared" si="3"/>
        <v>48</v>
      </c>
      <c r="J128" s="203">
        <v>0</v>
      </c>
      <c r="K128" s="204"/>
      <c r="L128" s="9">
        <f t="shared" si="4"/>
        <v>0</v>
      </c>
      <c r="M128" s="166">
        <f t="shared" si="5"/>
        <v>0</v>
      </c>
      <c r="N128" s="43"/>
      <c r="O128" s="43"/>
      <c r="P128" s="43"/>
    </row>
    <row r="129" spans="1:16" x14ac:dyDescent="0.25">
      <c r="A129" s="7">
        <v>122</v>
      </c>
      <c r="B129" s="7" t="s">
        <v>247</v>
      </c>
      <c r="C129" s="13" t="s">
        <v>223</v>
      </c>
      <c r="D129" s="8" t="s">
        <v>434</v>
      </c>
      <c r="E129" s="13" t="s">
        <v>224</v>
      </c>
      <c r="F129" s="13" t="s">
        <v>92</v>
      </c>
      <c r="G129" s="29"/>
      <c r="H129" s="30">
        <v>10</v>
      </c>
      <c r="I129" s="106">
        <f t="shared" si="3"/>
        <v>40</v>
      </c>
      <c r="J129" s="203">
        <v>0</v>
      </c>
      <c r="K129" s="204"/>
      <c r="L129" s="9">
        <f t="shared" si="4"/>
        <v>0</v>
      </c>
      <c r="M129" s="166">
        <f t="shared" si="5"/>
        <v>0</v>
      </c>
      <c r="N129" s="43"/>
      <c r="O129" s="43"/>
      <c r="P129" s="43"/>
    </row>
    <row r="130" spans="1:16" x14ac:dyDescent="0.25">
      <c r="A130" s="7">
        <v>123</v>
      </c>
      <c r="B130" s="12" t="s">
        <v>247</v>
      </c>
      <c r="C130" s="14" t="s">
        <v>225</v>
      </c>
      <c r="D130" s="8" t="s">
        <v>434</v>
      </c>
      <c r="E130" s="14" t="s">
        <v>226</v>
      </c>
      <c r="F130" s="14" t="s">
        <v>156</v>
      </c>
      <c r="G130" s="31"/>
      <c r="H130" s="32">
        <v>8</v>
      </c>
      <c r="I130" s="106">
        <f t="shared" si="3"/>
        <v>32</v>
      </c>
      <c r="J130" s="203">
        <v>0</v>
      </c>
      <c r="K130" s="204"/>
      <c r="L130" s="9">
        <f t="shared" si="4"/>
        <v>0</v>
      </c>
      <c r="M130" s="166">
        <f t="shared" si="5"/>
        <v>0</v>
      </c>
      <c r="N130" s="43"/>
      <c r="O130" s="43"/>
      <c r="P130" s="43"/>
    </row>
    <row r="131" spans="1:16" x14ac:dyDescent="0.25">
      <c r="A131" s="7">
        <v>124</v>
      </c>
      <c r="B131" s="7" t="s">
        <v>247</v>
      </c>
      <c r="C131" s="7" t="s">
        <v>172</v>
      </c>
      <c r="D131" s="8" t="s">
        <v>434</v>
      </c>
      <c r="E131" s="7" t="s">
        <v>173</v>
      </c>
      <c r="F131" s="7" t="s">
        <v>171</v>
      </c>
      <c r="G131" s="29"/>
      <c r="H131" s="30">
        <v>15</v>
      </c>
      <c r="I131" s="106">
        <f t="shared" si="3"/>
        <v>60</v>
      </c>
      <c r="J131" s="203">
        <v>0</v>
      </c>
      <c r="K131" s="204"/>
      <c r="L131" s="9">
        <f t="shared" si="4"/>
        <v>0</v>
      </c>
      <c r="M131" s="166">
        <f t="shared" si="5"/>
        <v>0</v>
      </c>
      <c r="N131" s="43"/>
      <c r="O131" s="43"/>
      <c r="P131" s="43"/>
    </row>
    <row r="132" spans="1:16" x14ac:dyDescent="0.25">
      <c r="A132" s="7">
        <v>125</v>
      </c>
      <c r="B132" s="50" t="s">
        <v>246</v>
      </c>
      <c r="C132" s="8" t="s">
        <v>169</v>
      </c>
      <c r="D132" s="8" t="s">
        <v>434</v>
      </c>
      <c r="E132" s="8" t="s">
        <v>170</v>
      </c>
      <c r="F132" s="62" t="s">
        <v>171</v>
      </c>
      <c r="G132" s="35"/>
      <c r="H132" s="36">
        <v>11</v>
      </c>
      <c r="I132" s="106">
        <f t="shared" si="3"/>
        <v>44</v>
      </c>
      <c r="J132" s="203">
        <v>0</v>
      </c>
      <c r="K132" s="204"/>
      <c r="L132" s="9">
        <f t="shared" si="4"/>
        <v>0</v>
      </c>
      <c r="M132" s="166">
        <f t="shared" si="5"/>
        <v>0</v>
      </c>
      <c r="N132" s="43"/>
      <c r="O132" s="43"/>
      <c r="P132" s="43"/>
    </row>
    <row r="133" spans="1:16" x14ac:dyDescent="0.25">
      <c r="A133" s="7">
        <v>126</v>
      </c>
      <c r="B133" s="47" t="s">
        <v>246</v>
      </c>
      <c r="C133" s="20" t="s">
        <v>368</v>
      </c>
      <c r="D133" s="8" t="s">
        <v>434</v>
      </c>
      <c r="E133" s="20" t="s">
        <v>369</v>
      </c>
      <c r="F133" s="20" t="s">
        <v>28</v>
      </c>
      <c r="G133" s="31"/>
      <c r="H133" s="32">
        <v>8</v>
      </c>
      <c r="I133" s="106">
        <f t="shared" si="3"/>
        <v>32</v>
      </c>
      <c r="J133" s="203">
        <v>0</v>
      </c>
      <c r="K133" s="204"/>
      <c r="L133" s="9">
        <f t="shared" si="4"/>
        <v>0</v>
      </c>
      <c r="M133" s="166">
        <f t="shared" si="5"/>
        <v>0</v>
      </c>
      <c r="N133" s="43"/>
      <c r="O133" s="43"/>
      <c r="P133" s="43"/>
    </row>
    <row r="134" spans="1:16" x14ac:dyDescent="0.25">
      <c r="A134" s="7">
        <v>127</v>
      </c>
      <c r="B134" s="12" t="s">
        <v>246</v>
      </c>
      <c r="C134" s="20" t="s">
        <v>370</v>
      </c>
      <c r="D134" s="8" t="s">
        <v>434</v>
      </c>
      <c r="E134" s="20" t="s">
        <v>371</v>
      </c>
      <c r="F134" s="20" t="s">
        <v>372</v>
      </c>
      <c r="G134" s="27"/>
      <c r="H134" s="28">
        <v>3</v>
      </c>
      <c r="I134" s="106">
        <f t="shared" si="3"/>
        <v>12</v>
      </c>
      <c r="J134" s="203">
        <v>0</v>
      </c>
      <c r="K134" s="204"/>
      <c r="L134" s="9">
        <f t="shared" si="4"/>
        <v>0</v>
      </c>
      <c r="M134" s="166">
        <f t="shared" si="5"/>
        <v>0</v>
      </c>
      <c r="N134" s="43"/>
      <c r="O134" s="43"/>
      <c r="P134" s="43"/>
    </row>
    <row r="135" spans="1:16" x14ac:dyDescent="0.25">
      <c r="A135" s="7">
        <v>128</v>
      </c>
      <c r="B135" s="7" t="s">
        <v>246</v>
      </c>
      <c r="C135" s="13" t="s">
        <v>176</v>
      </c>
      <c r="D135" s="8" t="s">
        <v>434</v>
      </c>
      <c r="E135" s="13" t="s">
        <v>177</v>
      </c>
      <c r="F135" s="13" t="s">
        <v>25</v>
      </c>
      <c r="G135" s="29"/>
      <c r="H135" s="30">
        <v>33</v>
      </c>
      <c r="I135" s="106">
        <f t="shared" si="3"/>
        <v>132</v>
      </c>
      <c r="J135" s="203">
        <v>0</v>
      </c>
      <c r="K135" s="204"/>
      <c r="L135" s="9">
        <f t="shared" si="4"/>
        <v>0</v>
      </c>
      <c r="M135" s="166">
        <f t="shared" si="5"/>
        <v>0</v>
      </c>
      <c r="N135" s="43"/>
      <c r="O135" s="43"/>
      <c r="P135" s="43"/>
    </row>
    <row r="136" spans="1:16" x14ac:dyDescent="0.25">
      <c r="A136" s="7">
        <v>129</v>
      </c>
      <c r="B136" s="12" t="s">
        <v>246</v>
      </c>
      <c r="C136" s="51" t="s">
        <v>181</v>
      </c>
      <c r="D136" s="8" t="s">
        <v>434</v>
      </c>
      <c r="E136" s="51" t="s">
        <v>182</v>
      </c>
      <c r="F136" s="14" t="s">
        <v>92</v>
      </c>
      <c r="G136" s="35"/>
      <c r="H136" s="36">
        <v>11</v>
      </c>
      <c r="I136" s="106">
        <f t="shared" si="3"/>
        <v>44</v>
      </c>
      <c r="J136" s="203">
        <v>0</v>
      </c>
      <c r="K136" s="204"/>
      <c r="L136" s="9">
        <f t="shared" si="4"/>
        <v>0</v>
      </c>
      <c r="M136" s="166">
        <f t="shared" si="5"/>
        <v>0</v>
      </c>
      <c r="N136" s="43"/>
      <c r="O136" s="43"/>
      <c r="P136" s="43"/>
    </row>
    <row r="137" spans="1:16" x14ac:dyDescent="0.25">
      <c r="A137" s="7">
        <v>130</v>
      </c>
      <c r="B137" s="8" t="s">
        <v>246</v>
      </c>
      <c r="C137" s="14" t="s">
        <v>336</v>
      </c>
      <c r="D137" s="8" t="s">
        <v>434</v>
      </c>
      <c r="E137" s="14" t="s">
        <v>337</v>
      </c>
      <c r="F137" s="73" t="s">
        <v>28</v>
      </c>
      <c r="G137" s="31"/>
      <c r="H137" s="32">
        <v>3</v>
      </c>
      <c r="I137" s="106">
        <f t="shared" ref="I137:I186" si="6">(4*H137)</f>
        <v>12</v>
      </c>
      <c r="J137" s="203">
        <v>0</v>
      </c>
      <c r="K137" s="204"/>
      <c r="L137" s="9">
        <f t="shared" ref="L137:L158" si="7">J137</f>
        <v>0</v>
      </c>
      <c r="M137" s="166">
        <f t="shared" ref="M137:M186" si="8">(I137*L137)</f>
        <v>0</v>
      </c>
      <c r="N137" s="43"/>
      <c r="O137" s="43"/>
      <c r="P137" s="43"/>
    </row>
    <row r="138" spans="1:16" x14ac:dyDescent="0.25">
      <c r="A138" s="7">
        <v>131</v>
      </c>
      <c r="B138" s="7" t="s">
        <v>246</v>
      </c>
      <c r="C138" s="13" t="s">
        <v>183</v>
      </c>
      <c r="D138" s="8" t="s">
        <v>434</v>
      </c>
      <c r="E138" s="18" t="s">
        <v>184</v>
      </c>
      <c r="F138" s="19" t="s">
        <v>28</v>
      </c>
      <c r="G138" s="29"/>
      <c r="H138" s="30">
        <v>6</v>
      </c>
      <c r="I138" s="106">
        <f t="shared" si="6"/>
        <v>24</v>
      </c>
      <c r="J138" s="203">
        <v>0</v>
      </c>
      <c r="K138" s="204"/>
      <c r="L138" s="9">
        <f t="shared" si="7"/>
        <v>0</v>
      </c>
      <c r="M138" s="166">
        <f t="shared" si="8"/>
        <v>0</v>
      </c>
      <c r="N138" s="43"/>
      <c r="O138" s="43"/>
      <c r="P138" s="43"/>
    </row>
    <row r="139" spans="1:16" x14ac:dyDescent="0.25">
      <c r="A139" s="7">
        <v>132</v>
      </c>
      <c r="B139" s="12" t="s">
        <v>246</v>
      </c>
      <c r="C139" s="14" t="s">
        <v>215</v>
      </c>
      <c r="D139" s="8" t="s">
        <v>434</v>
      </c>
      <c r="E139" s="14" t="s">
        <v>216</v>
      </c>
      <c r="F139" s="14" t="s">
        <v>156</v>
      </c>
      <c r="G139" s="35"/>
      <c r="H139" s="32">
        <v>8</v>
      </c>
      <c r="I139" s="106">
        <f t="shared" si="6"/>
        <v>32</v>
      </c>
      <c r="J139" s="203">
        <v>0</v>
      </c>
      <c r="K139" s="204"/>
      <c r="L139" s="9">
        <f t="shared" si="7"/>
        <v>0</v>
      </c>
      <c r="M139" s="166">
        <f t="shared" si="8"/>
        <v>0</v>
      </c>
      <c r="N139" s="43"/>
      <c r="O139" s="43"/>
      <c r="P139" s="43"/>
    </row>
    <row r="140" spans="1:16" x14ac:dyDescent="0.25">
      <c r="A140" s="7">
        <v>133</v>
      </c>
      <c r="B140" s="8" t="s">
        <v>246</v>
      </c>
      <c r="C140" s="49" t="s">
        <v>364</v>
      </c>
      <c r="D140" s="8" t="s">
        <v>434</v>
      </c>
      <c r="E140" s="49" t="s">
        <v>365</v>
      </c>
      <c r="F140" s="44" t="s">
        <v>28</v>
      </c>
      <c r="G140" s="31"/>
      <c r="H140" s="46">
        <v>6</v>
      </c>
      <c r="I140" s="106">
        <f t="shared" si="6"/>
        <v>24</v>
      </c>
      <c r="J140" s="203">
        <v>0</v>
      </c>
      <c r="K140" s="204"/>
      <c r="L140" s="9">
        <f t="shared" si="7"/>
        <v>0</v>
      </c>
      <c r="M140" s="166">
        <f t="shared" si="8"/>
        <v>0</v>
      </c>
      <c r="N140" s="43"/>
      <c r="O140" s="43"/>
      <c r="P140" s="43"/>
    </row>
    <row r="141" spans="1:16" x14ac:dyDescent="0.25">
      <c r="A141" s="7">
        <v>134</v>
      </c>
      <c r="B141" s="20" t="s">
        <v>246</v>
      </c>
      <c r="C141" s="21" t="s">
        <v>366</v>
      </c>
      <c r="D141" s="8" t="s">
        <v>434</v>
      </c>
      <c r="E141" s="21" t="s">
        <v>367</v>
      </c>
      <c r="F141" s="74" t="s">
        <v>28</v>
      </c>
      <c r="G141" s="45"/>
      <c r="H141" s="58">
        <v>1</v>
      </c>
      <c r="I141" s="106">
        <f t="shared" si="6"/>
        <v>4</v>
      </c>
      <c r="J141" s="203">
        <v>0</v>
      </c>
      <c r="K141" s="204"/>
      <c r="L141" s="9">
        <f t="shared" si="7"/>
        <v>0</v>
      </c>
      <c r="M141" s="166">
        <f t="shared" si="8"/>
        <v>0</v>
      </c>
      <c r="N141" s="43"/>
      <c r="O141" s="43"/>
      <c r="P141" s="43"/>
    </row>
    <row r="142" spans="1:16" x14ac:dyDescent="0.25">
      <c r="A142" s="7">
        <v>135</v>
      </c>
      <c r="B142" s="20" t="s">
        <v>246</v>
      </c>
      <c r="C142" s="21" t="s">
        <v>388</v>
      </c>
      <c r="D142" s="8" t="s">
        <v>434</v>
      </c>
      <c r="E142" s="21" t="s">
        <v>389</v>
      </c>
      <c r="F142" s="74" t="s">
        <v>156</v>
      </c>
      <c r="G142" s="57"/>
      <c r="H142" s="58">
        <v>1</v>
      </c>
      <c r="I142" s="106">
        <f t="shared" si="6"/>
        <v>4</v>
      </c>
      <c r="J142" s="203">
        <v>0</v>
      </c>
      <c r="K142" s="204"/>
      <c r="L142" s="9">
        <f t="shared" si="7"/>
        <v>0</v>
      </c>
      <c r="M142" s="166">
        <f t="shared" si="8"/>
        <v>0</v>
      </c>
      <c r="N142" s="43"/>
      <c r="O142" s="43"/>
      <c r="P142" s="43"/>
    </row>
    <row r="143" spans="1:16" x14ac:dyDescent="0.25">
      <c r="A143" s="7">
        <v>136</v>
      </c>
      <c r="B143" s="7" t="s">
        <v>21</v>
      </c>
      <c r="C143" s="7" t="s">
        <v>393</v>
      </c>
      <c r="D143" s="8" t="s">
        <v>434</v>
      </c>
      <c r="E143" s="7" t="s">
        <v>30</v>
      </c>
      <c r="F143" s="7" t="s">
        <v>28</v>
      </c>
      <c r="G143" s="29"/>
      <c r="H143" s="30">
        <v>29</v>
      </c>
      <c r="I143" s="106">
        <f t="shared" si="6"/>
        <v>116</v>
      </c>
      <c r="J143" s="203">
        <v>0</v>
      </c>
      <c r="K143" s="204"/>
      <c r="L143" s="9">
        <f t="shared" si="7"/>
        <v>0</v>
      </c>
      <c r="M143" s="166">
        <f t="shared" si="8"/>
        <v>0</v>
      </c>
      <c r="N143" s="43"/>
      <c r="O143" s="43"/>
      <c r="P143" s="43"/>
    </row>
    <row r="144" spans="1:16" x14ac:dyDescent="0.25">
      <c r="A144" s="7">
        <v>137</v>
      </c>
      <c r="B144" s="7" t="s">
        <v>21</v>
      </c>
      <c r="C144" s="7" t="s">
        <v>392</v>
      </c>
      <c r="D144" s="8" t="s">
        <v>434</v>
      </c>
      <c r="E144" s="7" t="s">
        <v>30</v>
      </c>
      <c r="F144" s="7" t="s">
        <v>28</v>
      </c>
      <c r="G144" s="29"/>
      <c r="H144" s="30">
        <v>2</v>
      </c>
      <c r="I144" s="106">
        <f t="shared" si="6"/>
        <v>8</v>
      </c>
      <c r="J144" s="203">
        <v>0</v>
      </c>
      <c r="K144" s="204"/>
      <c r="L144" s="9">
        <f t="shared" si="7"/>
        <v>0</v>
      </c>
      <c r="M144" s="166">
        <f t="shared" si="8"/>
        <v>0</v>
      </c>
      <c r="N144" s="43"/>
      <c r="O144" s="43"/>
      <c r="P144" s="43"/>
    </row>
    <row r="145" spans="1:16" x14ac:dyDescent="0.25">
      <c r="A145" s="7">
        <v>138</v>
      </c>
      <c r="B145" s="12" t="s">
        <v>21</v>
      </c>
      <c r="C145" s="50" t="s">
        <v>394</v>
      </c>
      <c r="D145" s="8" t="s">
        <v>434</v>
      </c>
      <c r="E145" s="12" t="s">
        <v>27</v>
      </c>
      <c r="F145" s="12" t="s">
        <v>53</v>
      </c>
      <c r="G145" s="35"/>
      <c r="H145" s="30">
        <v>8</v>
      </c>
      <c r="I145" s="106">
        <f t="shared" si="6"/>
        <v>32</v>
      </c>
      <c r="J145" s="203">
        <v>0</v>
      </c>
      <c r="K145" s="204"/>
      <c r="L145" s="9">
        <f t="shared" si="7"/>
        <v>0</v>
      </c>
      <c r="M145" s="166">
        <f t="shared" si="8"/>
        <v>0</v>
      </c>
      <c r="N145" s="43"/>
      <c r="O145" s="43"/>
      <c r="P145" s="43"/>
    </row>
    <row r="146" spans="1:16" x14ac:dyDescent="0.25">
      <c r="A146" s="7">
        <v>139</v>
      </c>
      <c r="B146" s="47" t="s">
        <v>21</v>
      </c>
      <c r="C146" s="12" t="s">
        <v>109</v>
      </c>
      <c r="D146" s="8" t="s">
        <v>434</v>
      </c>
      <c r="E146" s="47" t="s">
        <v>110</v>
      </c>
      <c r="F146" s="60" t="s">
        <v>28</v>
      </c>
      <c r="G146" s="68"/>
      <c r="H146" s="32">
        <v>5</v>
      </c>
      <c r="I146" s="106">
        <f t="shared" si="6"/>
        <v>20</v>
      </c>
      <c r="J146" s="203">
        <v>0</v>
      </c>
      <c r="K146" s="204"/>
      <c r="L146" s="9">
        <f t="shared" si="7"/>
        <v>0</v>
      </c>
      <c r="M146" s="166">
        <f t="shared" si="8"/>
        <v>0</v>
      </c>
      <c r="N146" s="43"/>
      <c r="O146" s="43"/>
      <c r="P146" s="43"/>
    </row>
    <row r="147" spans="1:16" x14ac:dyDescent="0.25">
      <c r="A147" s="7">
        <v>140</v>
      </c>
      <c r="B147" s="12" t="s">
        <v>21</v>
      </c>
      <c r="C147" s="8" t="s">
        <v>32</v>
      </c>
      <c r="D147" s="8" t="s">
        <v>434</v>
      </c>
      <c r="E147" s="12" t="s">
        <v>31</v>
      </c>
      <c r="F147" s="12" t="s">
        <v>28</v>
      </c>
      <c r="G147" s="31"/>
      <c r="H147" s="28">
        <v>4</v>
      </c>
      <c r="I147" s="106">
        <f t="shared" si="6"/>
        <v>16</v>
      </c>
      <c r="J147" s="203">
        <v>0</v>
      </c>
      <c r="K147" s="204"/>
      <c r="L147" s="9">
        <f t="shared" si="7"/>
        <v>0</v>
      </c>
      <c r="M147" s="166">
        <f t="shared" si="8"/>
        <v>0</v>
      </c>
      <c r="N147" s="43"/>
      <c r="O147" s="43"/>
      <c r="P147" s="43"/>
    </row>
    <row r="148" spans="1:16" x14ac:dyDescent="0.25">
      <c r="A148" s="7">
        <v>141</v>
      </c>
      <c r="B148" s="7" t="s">
        <v>21</v>
      </c>
      <c r="C148" s="13" t="s">
        <v>34</v>
      </c>
      <c r="D148" s="8" t="s">
        <v>434</v>
      </c>
      <c r="E148" s="7" t="s">
        <v>35</v>
      </c>
      <c r="F148" s="7" t="s">
        <v>36</v>
      </c>
      <c r="G148" s="29"/>
      <c r="H148" s="30">
        <v>1</v>
      </c>
      <c r="I148" s="106">
        <f t="shared" si="6"/>
        <v>4</v>
      </c>
      <c r="J148" s="203">
        <v>0</v>
      </c>
      <c r="K148" s="204"/>
      <c r="L148" s="9">
        <f t="shared" si="7"/>
        <v>0</v>
      </c>
      <c r="M148" s="166">
        <f t="shared" si="8"/>
        <v>0</v>
      </c>
      <c r="N148" s="43"/>
      <c r="O148" s="43"/>
      <c r="P148" s="43"/>
    </row>
    <row r="149" spans="1:16" x14ac:dyDescent="0.25">
      <c r="A149" s="7">
        <v>142</v>
      </c>
      <c r="B149" s="12" t="s">
        <v>21</v>
      </c>
      <c r="C149" s="14" t="s">
        <v>37</v>
      </c>
      <c r="D149" s="8" t="s">
        <v>434</v>
      </c>
      <c r="E149" s="12" t="s">
        <v>38</v>
      </c>
      <c r="F149" s="12" t="s">
        <v>29</v>
      </c>
      <c r="G149" s="31"/>
      <c r="H149" s="32">
        <v>1</v>
      </c>
      <c r="I149" s="106">
        <f t="shared" si="6"/>
        <v>4</v>
      </c>
      <c r="J149" s="203">
        <v>0</v>
      </c>
      <c r="K149" s="204"/>
      <c r="L149" s="9">
        <f t="shared" si="7"/>
        <v>0</v>
      </c>
      <c r="M149" s="166">
        <f t="shared" si="8"/>
        <v>0</v>
      </c>
      <c r="N149" s="43"/>
      <c r="O149" s="43"/>
      <c r="P149" s="43"/>
    </row>
    <row r="150" spans="1:16" x14ac:dyDescent="0.25">
      <c r="A150" s="7">
        <v>143</v>
      </c>
      <c r="B150" s="7" t="s">
        <v>21</v>
      </c>
      <c r="C150" s="13" t="s">
        <v>279</v>
      </c>
      <c r="D150" s="8" t="s">
        <v>434</v>
      </c>
      <c r="E150" s="13" t="s">
        <v>41</v>
      </c>
      <c r="F150" s="13" t="s">
        <v>40</v>
      </c>
      <c r="G150" s="29"/>
      <c r="H150" s="30">
        <v>218</v>
      </c>
      <c r="I150" s="106">
        <f t="shared" si="6"/>
        <v>872</v>
      </c>
      <c r="J150" s="203">
        <v>0</v>
      </c>
      <c r="K150" s="204"/>
      <c r="L150" s="9">
        <f t="shared" si="7"/>
        <v>0</v>
      </c>
      <c r="M150" s="166">
        <f t="shared" si="8"/>
        <v>0</v>
      </c>
      <c r="N150" s="43"/>
      <c r="O150" s="43"/>
      <c r="P150" s="43"/>
    </row>
    <row r="151" spans="1:16" x14ac:dyDescent="0.25">
      <c r="A151" s="7">
        <v>144</v>
      </c>
      <c r="B151" s="12" t="s">
        <v>21</v>
      </c>
      <c r="C151" s="14" t="s">
        <v>43</v>
      </c>
      <c r="D151" s="8" t="s">
        <v>434</v>
      </c>
      <c r="E151" s="51" t="s">
        <v>42</v>
      </c>
      <c r="F151" s="52" t="s">
        <v>40</v>
      </c>
      <c r="G151" s="35"/>
      <c r="H151" s="32">
        <v>15</v>
      </c>
      <c r="I151" s="106">
        <f t="shared" si="6"/>
        <v>60</v>
      </c>
      <c r="J151" s="203">
        <v>0</v>
      </c>
      <c r="K151" s="204"/>
      <c r="L151" s="9">
        <f t="shared" si="7"/>
        <v>0</v>
      </c>
      <c r="M151" s="166">
        <f t="shared" si="8"/>
        <v>0</v>
      </c>
      <c r="N151" s="43"/>
      <c r="O151" s="43"/>
      <c r="P151" s="43"/>
    </row>
    <row r="152" spans="1:16" x14ac:dyDescent="0.25">
      <c r="A152" s="7">
        <v>145</v>
      </c>
      <c r="B152" s="50" t="s">
        <v>21</v>
      </c>
      <c r="C152" s="51" t="s">
        <v>116</v>
      </c>
      <c r="D152" s="8" t="s">
        <v>434</v>
      </c>
      <c r="E152" s="14" t="s">
        <v>117</v>
      </c>
      <c r="F152" s="14" t="s">
        <v>118</v>
      </c>
      <c r="G152" s="31"/>
      <c r="H152" s="36">
        <v>11</v>
      </c>
      <c r="I152" s="106">
        <f t="shared" si="6"/>
        <v>44</v>
      </c>
      <c r="J152" s="203">
        <v>0</v>
      </c>
      <c r="K152" s="204"/>
      <c r="L152" s="9">
        <f t="shared" si="7"/>
        <v>0</v>
      </c>
      <c r="M152" s="166">
        <f t="shared" si="8"/>
        <v>0</v>
      </c>
      <c r="N152" s="43"/>
      <c r="O152" s="43"/>
      <c r="P152" s="43"/>
    </row>
    <row r="153" spans="1:16" x14ac:dyDescent="0.25">
      <c r="A153" s="7">
        <v>146</v>
      </c>
      <c r="B153" s="47" t="s">
        <v>21</v>
      </c>
      <c r="C153" s="48" t="s">
        <v>119</v>
      </c>
      <c r="D153" s="8" t="s">
        <v>434</v>
      </c>
      <c r="E153" s="48" t="s">
        <v>120</v>
      </c>
      <c r="F153" s="56" t="s">
        <v>118</v>
      </c>
      <c r="G153" s="57"/>
      <c r="H153" s="32">
        <v>10</v>
      </c>
      <c r="I153" s="106">
        <f t="shared" si="6"/>
        <v>40</v>
      </c>
      <c r="J153" s="203">
        <v>0</v>
      </c>
      <c r="K153" s="204"/>
      <c r="L153" s="9">
        <f t="shared" si="7"/>
        <v>0</v>
      </c>
      <c r="M153" s="166">
        <f t="shared" si="8"/>
        <v>0</v>
      </c>
      <c r="N153" s="43"/>
      <c r="O153" s="43"/>
      <c r="P153" s="43"/>
    </row>
    <row r="154" spans="1:16" x14ac:dyDescent="0.25">
      <c r="A154" s="7">
        <v>147</v>
      </c>
      <c r="B154" s="47" t="s">
        <v>21</v>
      </c>
      <c r="C154" s="14" t="s">
        <v>121</v>
      </c>
      <c r="D154" s="8" t="s">
        <v>434</v>
      </c>
      <c r="E154" s="48" t="s">
        <v>39</v>
      </c>
      <c r="F154" s="56" t="s">
        <v>52</v>
      </c>
      <c r="G154" s="57"/>
      <c r="H154" s="46">
        <v>12</v>
      </c>
      <c r="I154" s="106">
        <f t="shared" si="6"/>
        <v>48</v>
      </c>
      <c r="J154" s="203">
        <v>0</v>
      </c>
      <c r="K154" s="204"/>
      <c r="L154" s="9">
        <f t="shared" si="7"/>
        <v>0</v>
      </c>
      <c r="M154" s="166">
        <f t="shared" si="8"/>
        <v>0</v>
      </c>
      <c r="N154" s="43"/>
      <c r="O154" s="43"/>
      <c r="P154" s="43"/>
    </row>
    <row r="155" spans="1:16" x14ac:dyDescent="0.25">
      <c r="A155" s="7">
        <v>148</v>
      </c>
      <c r="B155" s="12" t="s">
        <v>21</v>
      </c>
      <c r="C155" s="48" t="s">
        <v>122</v>
      </c>
      <c r="D155" s="8" t="s">
        <v>434</v>
      </c>
      <c r="E155" s="48" t="s">
        <v>123</v>
      </c>
      <c r="F155" s="44" t="s">
        <v>52</v>
      </c>
      <c r="G155" s="57"/>
      <c r="H155" s="32">
        <v>14</v>
      </c>
      <c r="I155" s="106">
        <f t="shared" si="6"/>
        <v>56</v>
      </c>
      <c r="J155" s="203">
        <v>0</v>
      </c>
      <c r="K155" s="204"/>
      <c r="L155" s="9">
        <f t="shared" si="7"/>
        <v>0</v>
      </c>
      <c r="M155" s="166">
        <f t="shared" si="8"/>
        <v>0</v>
      </c>
      <c r="N155" s="43"/>
      <c r="O155" s="43"/>
      <c r="P155" s="43"/>
    </row>
    <row r="156" spans="1:16" x14ac:dyDescent="0.25">
      <c r="A156" s="7">
        <v>149</v>
      </c>
      <c r="B156" s="47" t="s">
        <v>21</v>
      </c>
      <c r="C156" s="48" t="s">
        <v>124</v>
      </c>
      <c r="D156" s="8" t="s">
        <v>434</v>
      </c>
      <c r="E156" s="48" t="s">
        <v>125</v>
      </c>
      <c r="F156" s="44" t="s">
        <v>52</v>
      </c>
      <c r="G156" s="45"/>
      <c r="H156" s="58">
        <v>15</v>
      </c>
      <c r="I156" s="106">
        <f t="shared" si="6"/>
        <v>60</v>
      </c>
      <c r="J156" s="203">
        <v>0</v>
      </c>
      <c r="K156" s="204"/>
      <c r="L156" s="9">
        <f t="shared" si="7"/>
        <v>0</v>
      </c>
      <c r="M156" s="166">
        <f t="shared" si="8"/>
        <v>0</v>
      </c>
      <c r="N156" s="43"/>
      <c r="O156" s="43"/>
      <c r="P156" s="43"/>
    </row>
    <row r="157" spans="1:16" x14ac:dyDescent="0.25">
      <c r="A157" s="7">
        <v>150</v>
      </c>
      <c r="B157" s="37" t="s">
        <v>21</v>
      </c>
      <c r="C157" s="38" t="s">
        <v>187</v>
      </c>
      <c r="D157" s="8" t="s">
        <v>434</v>
      </c>
      <c r="E157" s="38" t="s">
        <v>188</v>
      </c>
      <c r="F157" s="38" t="s">
        <v>40</v>
      </c>
      <c r="G157" s="39"/>
      <c r="H157" s="40">
        <v>22</v>
      </c>
      <c r="I157" s="106">
        <f t="shared" si="6"/>
        <v>88</v>
      </c>
      <c r="J157" s="203">
        <v>0</v>
      </c>
      <c r="K157" s="204"/>
      <c r="L157" s="9">
        <f t="shared" si="7"/>
        <v>0</v>
      </c>
      <c r="M157" s="166">
        <f t="shared" si="8"/>
        <v>0</v>
      </c>
      <c r="N157" s="43"/>
      <c r="O157" s="43"/>
      <c r="P157" s="43"/>
    </row>
    <row r="158" spans="1:16" ht="15.75" thickBot="1" x14ac:dyDescent="0.3">
      <c r="A158" s="7">
        <v>151</v>
      </c>
      <c r="B158" s="7" t="s">
        <v>21</v>
      </c>
      <c r="C158" s="13" t="s">
        <v>45</v>
      </c>
      <c r="D158" s="8" t="s">
        <v>434</v>
      </c>
      <c r="E158" s="38" t="s">
        <v>46</v>
      </c>
      <c r="F158" s="38" t="s">
        <v>44</v>
      </c>
      <c r="G158" s="39"/>
      <c r="H158" s="40">
        <v>26</v>
      </c>
      <c r="I158" s="107">
        <f t="shared" si="6"/>
        <v>104</v>
      </c>
      <c r="J158" s="205">
        <v>0</v>
      </c>
      <c r="K158" s="206"/>
      <c r="L158" s="79">
        <f t="shared" si="7"/>
        <v>0</v>
      </c>
      <c r="M158" s="149">
        <f t="shared" si="8"/>
        <v>0</v>
      </c>
      <c r="N158" s="43"/>
      <c r="O158" s="43"/>
      <c r="P158" s="43"/>
    </row>
    <row r="159" spans="1:16" ht="19.5" thickBot="1" x14ac:dyDescent="0.35">
      <c r="A159" s="37"/>
      <c r="B159" s="37"/>
      <c r="C159" s="14"/>
      <c r="D159" s="55"/>
      <c r="E159" s="81"/>
      <c r="F159" s="82"/>
      <c r="G159" s="83"/>
      <c r="H159" s="84" t="s">
        <v>436</v>
      </c>
      <c r="I159" s="108"/>
      <c r="J159" s="85"/>
      <c r="K159" s="86"/>
      <c r="L159" s="87"/>
      <c r="M159" s="88">
        <f>SUM(M8:M158)</f>
        <v>0</v>
      </c>
      <c r="N159" s="148"/>
      <c r="O159" s="148"/>
      <c r="P159" s="148"/>
    </row>
    <row r="160" spans="1:16" ht="18" customHeight="1" thickBot="1" x14ac:dyDescent="0.35">
      <c r="A160" s="12"/>
      <c r="B160" s="12"/>
      <c r="C160" s="14"/>
      <c r="D160" s="12"/>
      <c r="E160" s="89"/>
      <c r="F160" s="90"/>
      <c r="G160" s="91"/>
      <c r="H160" s="92" t="s">
        <v>460</v>
      </c>
      <c r="I160" s="209" t="s">
        <v>449</v>
      </c>
      <c r="J160" s="210"/>
      <c r="K160" s="151">
        <v>0</v>
      </c>
      <c r="L160" s="123"/>
      <c r="M160" s="88">
        <f>M159*K160</f>
        <v>0</v>
      </c>
      <c r="N160" s="148"/>
      <c r="O160" s="148"/>
      <c r="P160" s="148"/>
    </row>
    <row r="161" spans="1:16" ht="19.5" thickBot="1" x14ac:dyDescent="0.35">
      <c r="A161" s="12"/>
      <c r="B161" s="12"/>
      <c r="C161" s="14"/>
      <c r="D161" s="12"/>
      <c r="E161" s="89"/>
      <c r="F161" s="90"/>
      <c r="G161" s="137"/>
      <c r="H161" s="99" t="s">
        <v>437</v>
      </c>
      <c r="I161" s="110"/>
      <c r="J161" s="94"/>
      <c r="K161" s="152"/>
      <c r="L161" s="87"/>
      <c r="M161" s="102">
        <f>M159-M160</f>
        <v>0</v>
      </c>
      <c r="N161" s="148"/>
      <c r="O161" s="148"/>
      <c r="P161" s="148"/>
    </row>
    <row r="162" spans="1:16" ht="7.15" customHeight="1" thickBot="1" x14ac:dyDescent="0.35">
      <c r="A162" s="12"/>
      <c r="B162" s="12"/>
      <c r="C162" s="14"/>
      <c r="D162" s="12"/>
      <c r="E162" s="120"/>
      <c r="F162" s="120"/>
      <c r="G162" s="121"/>
      <c r="H162" s="122"/>
      <c r="I162" s="109"/>
      <c r="J162" s="93"/>
      <c r="K162" s="93"/>
      <c r="L162" s="123"/>
      <c r="M162" s="124"/>
      <c r="N162" s="148"/>
      <c r="O162" s="148"/>
      <c r="P162" s="148"/>
    </row>
    <row r="163" spans="1:16" ht="18.75" x14ac:dyDescent="0.3">
      <c r="A163" s="12"/>
      <c r="B163" s="12"/>
      <c r="C163" s="14"/>
      <c r="D163" s="12"/>
      <c r="E163" s="153"/>
      <c r="F163" s="154"/>
      <c r="G163" s="155"/>
      <c r="H163" s="156" t="s">
        <v>443</v>
      </c>
      <c r="I163" s="211" t="s">
        <v>450</v>
      </c>
      <c r="J163" s="212"/>
      <c r="K163" s="157">
        <v>0</v>
      </c>
      <c r="L163" s="158"/>
      <c r="M163" s="150">
        <f>M161*K163</f>
        <v>0</v>
      </c>
      <c r="N163" s="148"/>
      <c r="O163" s="148"/>
      <c r="P163" s="148"/>
    </row>
    <row r="164" spans="1:16" ht="19.5" thickBot="1" x14ac:dyDescent="0.35">
      <c r="A164" s="12"/>
      <c r="B164" s="12"/>
      <c r="C164" s="14"/>
      <c r="D164" s="12"/>
      <c r="E164" s="159"/>
      <c r="F164" s="160"/>
      <c r="G164" s="161"/>
      <c r="H164" s="162" t="s">
        <v>444</v>
      </c>
      <c r="I164" s="213" t="s">
        <v>451</v>
      </c>
      <c r="J164" s="214"/>
      <c r="K164" s="163">
        <v>0</v>
      </c>
      <c r="L164" s="164"/>
      <c r="M164" s="165">
        <f>M161*K164</f>
        <v>0</v>
      </c>
      <c r="N164" s="148"/>
      <c r="O164" s="148"/>
      <c r="P164" s="148"/>
    </row>
    <row r="165" spans="1:16" ht="19.5" thickBot="1" x14ac:dyDescent="0.35">
      <c r="A165" s="12"/>
      <c r="B165" s="12"/>
      <c r="C165" s="14"/>
      <c r="D165" s="12"/>
      <c r="E165" s="89"/>
      <c r="F165" s="90"/>
      <c r="G165" s="137"/>
      <c r="H165" s="99" t="s">
        <v>445</v>
      </c>
      <c r="I165" s="110"/>
      <c r="J165" s="94"/>
      <c r="K165" s="94"/>
      <c r="L165" s="138"/>
      <c r="M165" s="88">
        <f>M161+M163+M164</f>
        <v>0</v>
      </c>
      <c r="N165" s="148"/>
      <c r="O165" s="148"/>
      <c r="P165" s="148"/>
    </row>
    <row r="166" spans="1:16" x14ac:dyDescent="0.25">
      <c r="A166" s="20">
        <v>152</v>
      </c>
      <c r="B166" s="20"/>
      <c r="C166" s="14"/>
      <c r="D166" s="20"/>
      <c r="E166" s="14"/>
      <c r="F166" s="21"/>
      <c r="G166" s="31"/>
      <c r="H166" s="34"/>
      <c r="I166" s="111"/>
      <c r="J166" s="207"/>
      <c r="K166" s="208"/>
      <c r="L166" s="80"/>
      <c r="M166" s="77"/>
      <c r="N166" s="146"/>
      <c r="O166" s="147"/>
      <c r="P166" s="147"/>
    </row>
    <row r="167" spans="1:16" s="3" customFormat="1" x14ac:dyDescent="0.25">
      <c r="A167" s="195">
        <v>153</v>
      </c>
      <c r="B167" s="186" t="s">
        <v>249</v>
      </c>
      <c r="C167" s="186"/>
      <c r="D167" s="186"/>
      <c r="E167" s="186"/>
      <c r="F167" s="187"/>
      <c r="G167" s="196"/>
      <c r="H167" s="197"/>
      <c r="I167" s="190"/>
      <c r="J167" s="198"/>
      <c r="K167" s="194"/>
      <c r="L167" s="194"/>
      <c r="M167" s="194"/>
      <c r="N167" s="194"/>
      <c r="O167" s="194"/>
      <c r="P167" s="194"/>
    </row>
    <row r="168" spans="1:16" x14ac:dyDescent="0.25">
      <c r="A168" s="7">
        <v>154</v>
      </c>
      <c r="B168" s="7" t="s">
        <v>140</v>
      </c>
      <c r="C168" s="7" t="s">
        <v>141</v>
      </c>
      <c r="D168" s="8" t="s">
        <v>433</v>
      </c>
      <c r="E168" s="7" t="s">
        <v>142</v>
      </c>
      <c r="F168" s="7" t="s">
        <v>108</v>
      </c>
      <c r="G168" s="29"/>
      <c r="H168" s="30">
        <v>6</v>
      </c>
      <c r="I168" s="106">
        <f t="shared" si="6"/>
        <v>24</v>
      </c>
      <c r="J168" s="203">
        <v>0</v>
      </c>
      <c r="K168" s="204"/>
      <c r="L168" s="9">
        <f t="shared" ref="L168:L186" si="9">J168</f>
        <v>0</v>
      </c>
      <c r="M168" s="166">
        <f t="shared" si="8"/>
        <v>0</v>
      </c>
      <c r="N168" s="167"/>
      <c r="O168" s="168"/>
      <c r="P168" s="169"/>
    </row>
    <row r="169" spans="1:16" x14ac:dyDescent="0.25">
      <c r="A169" s="7">
        <v>155</v>
      </c>
      <c r="B169" s="12" t="s">
        <v>140</v>
      </c>
      <c r="C169" s="12" t="s">
        <v>143</v>
      </c>
      <c r="D169" s="8" t="s">
        <v>433</v>
      </c>
      <c r="E169" s="12" t="s">
        <v>144</v>
      </c>
      <c r="F169" s="12" t="s">
        <v>108</v>
      </c>
      <c r="G169" s="31"/>
      <c r="H169" s="32">
        <v>5</v>
      </c>
      <c r="I169" s="106">
        <f t="shared" si="6"/>
        <v>20</v>
      </c>
      <c r="J169" s="203">
        <v>0</v>
      </c>
      <c r="K169" s="204"/>
      <c r="L169" s="9">
        <f t="shared" si="9"/>
        <v>0</v>
      </c>
      <c r="M169" s="166">
        <f t="shared" si="8"/>
        <v>0</v>
      </c>
      <c r="N169" s="72"/>
      <c r="O169" s="11"/>
      <c r="P169" s="10"/>
    </row>
    <row r="170" spans="1:16" x14ac:dyDescent="0.25">
      <c r="A170" s="7">
        <v>156</v>
      </c>
      <c r="B170" s="7" t="s">
        <v>140</v>
      </c>
      <c r="C170" s="7" t="s">
        <v>146</v>
      </c>
      <c r="D170" s="8" t="s">
        <v>433</v>
      </c>
      <c r="E170" s="7" t="s">
        <v>145</v>
      </c>
      <c r="F170" s="7" t="s">
        <v>107</v>
      </c>
      <c r="G170" s="29"/>
      <c r="H170" s="30">
        <v>3</v>
      </c>
      <c r="I170" s="106">
        <f t="shared" si="6"/>
        <v>12</v>
      </c>
      <c r="J170" s="203">
        <v>0</v>
      </c>
      <c r="K170" s="204"/>
      <c r="L170" s="9">
        <f t="shared" si="9"/>
        <v>0</v>
      </c>
      <c r="M170" s="166">
        <f t="shared" si="8"/>
        <v>0</v>
      </c>
      <c r="N170" s="72"/>
      <c r="O170" s="11"/>
      <c r="P170" s="10"/>
    </row>
    <row r="171" spans="1:16" x14ac:dyDescent="0.25">
      <c r="A171" s="7">
        <v>157</v>
      </c>
      <c r="B171" s="12" t="s">
        <v>140</v>
      </c>
      <c r="C171" s="50" t="s">
        <v>147</v>
      </c>
      <c r="D171" s="8" t="s">
        <v>433</v>
      </c>
      <c r="E171" s="12" t="s">
        <v>148</v>
      </c>
      <c r="F171" s="12" t="s">
        <v>149</v>
      </c>
      <c r="G171" s="35"/>
      <c r="H171" s="36">
        <v>13</v>
      </c>
      <c r="I171" s="106">
        <f t="shared" si="6"/>
        <v>52</v>
      </c>
      <c r="J171" s="203">
        <v>0</v>
      </c>
      <c r="K171" s="204"/>
      <c r="L171" s="9">
        <f t="shared" si="9"/>
        <v>0</v>
      </c>
      <c r="M171" s="166">
        <f t="shared" si="8"/>
        <v>0</v>
      </c>
      <c r="N171" s="72"/>
      <c r="O171" s="11"/>
      <c r="P171" s="10"/>
    </row>
    <row r="172" spans="1:16" x14ac:dyDescent="0.25">
      <c r="A172" s="7">
        <v>158</v>
      </c>
      <c r="B172" s="47" t="s">
        <v>140</v>
      </c>
      <c r="C172" s="12" t="s">
        <v>217</v>
      </c>
      <c r="D172" s="8" t="s">
        <v>433</v>
      </c>
      <c r="E172" s="47" t="s">
        <v>218</v>
      </c>
      <c r="F172" s="60" t="s">
        <v>149</v>
      </c>
      <c r="G172" s="31"/>
      <c r="H172" s="32">
        <v>37</v>
      </c>
      <c r="I172" s="106">
        <f t="shared" si="6"/>
        <v>148</v>
      </c>
      <c r="J172" s="203">
        <v>0</v>
      </c>
      <c r="K172" s="204"/>
      <c r="L172" s="9">
        <f t="shared" si="9"/>
        <v>0</v>
      </c>
      <c r="M172" s="166">
        <f t="shared" si="8"/>
        <v>0</v>
      </c>
      <c r="N172" s="72"/>
      <c r="O172" s="11"/>
      <c r="P172" s="10"/>
    </row>
    <row r="173" spans="1:16" x14ac:dyDescent="0.25">
      <c r="A173" s="7">
        <v>159</v>
      </c>
      <c r="B173" s="47" t="s">
        <v>140</v>
      </c>
      <c r="C173" s="55" t="s">
        <v>219</v>
      </c>
      <c r="D173" s="8" t="s">
        <v>433</v>
      </c>
      <c r="E173" s="47" t="s">
        <v>220</v>
      </c>
      <c r="F173" s="60" t="s">
        <v>107</v>
      </c>
      <c r="G173" s="45"/>
      <c r="H173" s="46">
        <v>1</v>
      </c>
      <c r="I173" s="106">
        <f t="shared" si="6"/>
        <v>4</v>
      </c>
      <c r="J173" s="203">
        <v>0</v>
      </c>
      <c r="K173" s="204"/>
      <c r="L173" s="9">
        <f t="shared" si="9"/>
        <v>0</v>
      </c>
      <c r="M173" s="166">
        <f t="shared" si="8"/>
        <v>0</v>
      </c>
      <c r="N173" s="72"/>
      <c r="O173" s="11"/>
      <c r="P173" s="10"/>
    </row>
    <row r="174" spans="1:16" x14ac:dyDescent="0.25">
      <c r="A174" s="7">
        <v>160</v>
      </c>
      <c r="B174" s="47" t="s">
        <v>140</v>
      </c>
      <c r="C174" s="8" t="s">
        <v>221</v>
      </c>
      <c r="D174" s="8" t="s">
        <v>433</v>
      </c>
      <c r="E174" s="12" t="s">
        <v>222</v>
      </c>
      <c r="F174" s="12" t="s">
        <v>107</v>
      </c>
      <c r="G174" s="45"/>
      <c r="H174" s="32">
        <v>1</v>
      </c>
      <c r="I174" s="106">
        <f t="shared" si="6"/>
        <v>4</v>
      </c>
      <c r="J174" s="203">
        <v>0</v>
      </c>
      <c r="K174" s="204"/>
      <c r="L174" s="9">
        <f t="shared" si="9"/>
        <v>0</v>
      </c>
      <c r="M174" s="166">
        <f t="shared" si="8"/>
        <v>0</v>
      </c>
      <c r="N174" s="72"/>
      <c r="O174" s="11"/>
      <c r="P174" s="10"/>
    </row>
    <row r="175" spans="1:16" x14ac:dyDescent="0.25">
      <c r="A175" s="7">
        <v>161</v>
      </c>
      <c r="B175" s="47" t="s">
        <v>140</v>
      </c>
      <c r="C175" s="50" t="s">
        <v>174</v>
      </c>
      <c r="D175" s="8" t="s">
        <v>433</v>
      </c>
      <c r="E175" s="8" t="s">
        <v>175</v>
      </c>
      <c r="F175" s="62" t="s">
        <v>93</v>
      </c>
      <c r="G175" s="31"/>
      <c r="H175" s="28">
        <v>2</v>
      </c>
      <c r="I175" s="106">
        <f t="shared" si="6"/>
        <v>8</v>
      </c>
      <c r="J175" s="203">
        <v>0</v>
      </c>
      <c r="K175" s="204"/>
      <c r="L175" s="9">
        <f t="shared" si="9"/>
        <v>0</v>
      </c>
      <c r="M175" s="166">
        <f t="shared" si="8"/>
        <v>0</v>
      </c>
      <c r="N175" s="72"/>
      <c r="O175" s="11"/>
      <c r="P175" s="10"/>
    </row>
    <row r="176" spans="1:16" x14ac:dyDescent="0.25">
      <c r="A176" s="7">
        <v>162</v>
      </c>
      <c r="B176" s="12" t="s">
        <v>140</v>
      </c>
      <c r="C176" s="12" t="s">
        <v>426</v>
      </c>
      <c r="D176" s="8" t="s">
        <v>433</v>
      </c>
      <c r="E176" s="20" t="s">
        <v>427</v>
      </c>
      <c r="F176" s="20" t="s">
        <v>68</v>
      </c>
      <c r="G176" s="27"/>
      <c r="H176" s="34">
        <v>4</v>
      </c>
      <c r="I176" s="106">
        <f t="shared" si="6"/>
        <v>16</v>
      </c>
      <c r="J176" s="203">
        <v>0</v>
      </c>
      <c r="K176" s="204"/>
      <c r="L176" s="9">
        <f t="shared" si="9"/>
        <v>0</v>
      </c>
      <c r="M176" s="166">
        <f t="shared" si="8"/>
        <v>0</v>
      </c>
      <c r="N176" s="72"/>
      <c r="O176" s="11"/>
      <c r="P176" s="10"/>
    </row>
    <row r="177" spans="1:16" x14ac:dyDescent="0.25">
      <c r="A177" s="7">
        <v>163</v>
      </c>
      <c r="B177" s="55" t="s">
        <v>140</v>
      </c>
      <c r="C177" s="13" t="s">
        <v>262</v>
      </c>
      <c r="D177" s="8" t="s">
        <v>433</v>
      </c>
      <c r="E177" s="13" t="s">
        <v>263</v>
      </c>
      <c r="F177" s="13" t="s">
        <v>48</v>
      </c>
      <c r="G177" s="29"/>
      <c r="H177" s="30">
        <v>6</v>
      </c>
      <c r="I177" s="106">
        <f t="shared" si="6"/>
        <v>24</v>
      </c>
      <c r="J177" s="203">
        <v>0</v>
      </c>
      <c r="K177" s="204"/>
      <c r="L177" s="9">
        <f t="shared" si="9"/>
        <v>0</v>
      </c>
      <c r="M177" s="166">
        <f t="shared" si="8"/>
        <v>0</v>
      </c>
      <c r="N177" s="72"/>
      <c r="O177" s="11"/>
      <c r="P177" s="10"/>
    </row>
    <row r="178" spans="1:16" x14ac:dyDescent="0.25">
      <c r="A178" s="7">
        <v>164</v>
      </c>
      <c r="B178" s="8" t="s">
        <v>140</v>
      </c>
      <c r="C178" s="13" t="s">
        <v>267</v>
      </c>
      <c r="D178" s="8" t="s">
        <v>433</v>
      </c>
      <c r="E178" s="13" t="s">
        <v>266</v>
      </c>
      <c r="F178" s="13" t="s">
        <v>93</v>
      </c>
      <c r="G178" s="29"/>
      <c r="H178" s="30">
        <v>11</v>
      </c>
      <c r="I178" s="106">
        <f t="shared" si="6"/>
        <v>44</v>
      </c>
      <c r="J178" s="203">
        <v>0</v>
      </c>
      <c r="K178" s="204"/>
      <c r="L178" s="9">
        <f t="shared" si="9"/>
        <v>0</v>
      </c>
      <c r="M178" s="166">
        <f t="shared" si="8"/>
        <v>0</v>
      </c>
      <c r="N178" s="72"/>
      <c r="O178" s="11"/>
      <c r="P178" s="10"/>
    </row>
    <row r="179" spans="1:16" x14ac:dyDescent="0.25">
      <c r="A179" s="7">
        <v>165</v>
      </c>
      <c r="B179" s="8" t="s">
        <v>140</v>
      </c>
      <c r="C179" s="13" t="s">
        <v>269</v>
      </c>
      <c r="D179" s="8" t="s">
        <v>433</v>
      </c>
      <c r="E179" s="13" t="s">
        <v>268</v>
      </c>
      <c r="F179" s="21" t="s">
        <v>270</v>
      </c>
      <c r="G179" s="29"/>
      <c r="H179" s="30">
        <v>20</v>
      </c>
      <c r="I179" s="106">
        <f t="shared" si="6"/>
        <v>80</v>
      </c>
      <c r="J179" s="203">
        <v>0</v>
      </c>
      <c r="K179" s="204"/>
      <c r="L179" s="9">
        <f t="shared" si="9"/>
        <v>0</v>
      </c>
      <c r="M179" s="166">
        <f t="shared" si="8"/>
        <v>0</v>
      </c>
      <c r="N179" s="72"/>
      <c r="O179" s="11"/>
      <c r="P179" s="10"/>
    </row>
    <row r="180" spans="1:16" x14ac:dyDescent="0.25">
      <c r="A180" s="7">
        <v>166</v>
      </c>
      <c r="B180" s="8" t="s">
        <v>140</v>
      </c>
      <c r="C180" s="14" t="s">
        <v>280</v>
      </c>
      <c r="D180" s="8" t="s">
        <v>433</v>
      </c>
      <c r="E180" s="14" t="s">
        <v>281</v>
      </c>
      <c r="F180" s="14" t="s">
        <v>270</v>
      </c>
      <c r="G180" s="31"/>
      <c r="H180" s="32">
        <v>30</v>
      </c>
      <c r="I180" s="106">
        <f t="shared" si="6"/>
        <v>120</v>
      </c>
      <c r="J180" s="203">
        <v>0</v>
      </c>
      <c r="K180" s="204"/>
      <c r="L180" s="9">
        <f t="shared" si="9"/>
        <v>0</v>
      </c>
      <c r="M180" s="166">
        <f t="shared" si="8"/>
        <v>0</v>
      </c>
      <c r="N180" s="72"/>
      <c r="O180" s="11"/>
      <c r="P180" s="10"/>
    </row>
    <row r="181" spans="1:16" x14ac:dyDescent="0.25">
      <c r="A181" s="7">
        <v>167</v>
      </c>
      <c r="B181" s="8" t="s">
        <v>140</v>
      </c>
      <c r="C181" s="13" t="s">
        <v>282</v>
      </c>
      <c r="D181" s="8" t="s">
        <v>433</v>
      </c>
      <c r="E181" s="13" t="s">
        <v>283</v>
      </c>
      <c r="F181" s="13" t="s">
        <v>270</v>
      </c>
      <c r="G181" s="29"/>
      <c r="H181" s="30">
        <v>10</v>
      </c>
      <c r="I181" s="106">
        <f t="shared" si="6"/>
        <v>40</v>
      </c>
      <c r="J181" s="203">
        <v>0</v>
      </c>
      <c r="K181" s="204"/>
      <c r="L181" s="9">
        <f t="shared" si="9"/>
        <v>0</v>
      </c>
      <c r="M181" s="166">
        <f t="shared" si="8"/>
        <v>0</v>
      </c>
      <c r="N181" s="72"/>
      <c r="O181" s="11"/>
      <c r="P181" s="10"/>
    </row>
    <row r="182" spans="1:16" x14ac:dyDescent="0.25">
      <c r="A182" s="7">
        <v>168</v>
      </c>
      <c r="B182" s="8" t="s">
        <v>140</v>
      </c>
      <c r="C182" s="14" t="s">
        <v>284</v>
      </c>
      <c r="D182" s="8" t="s">
        <v>433</v>
      </c>
      <c r="E182" s="14" t="s">
        <v>285</v>
      </c>
      <c r="F182" s="14" t="s">
        <v>270</v>
      </c>
      <c r="G182" s="31"/>
      <c r="H182" s="32">
        <v>12</v>
      </c>
      <c r="I182" s="106">
        <f t="shared" si="6"/>
        <v>48</v>
      </c>
      <c r="J182" s="203">
        <v>0</v>
      </c>
      <c r="K182" s="204"/>
      <c r="L182" s="9">
        <f t="shared" si="9"/>
        <v>0</v>
      </c>
      <c r="M182" s="166">
        <f t="shared" si="8"/>
        <v>0</v>
      </c>
      <c r="N182" s="72"/>
      <c r="O182" s="11"/>
      <c r="P182" s="10"/>
    </row>
    <row r="183" spans="1:16" x14ac:dyDescent="0.25">
      <c r="A183" s="7">
        <v>169</v>
      </c>
      <c r="B183" s="8" t="s">
        <v>140</v>
      </c>
      <c r="C183" s="13" t="s">
        <v>286</v>
      </c>
      <c r="D183" s="8" t="s">
        <v>433</v>
      </c>
      <c r="E183" s="13" t="s">
        <v>287</v>
      </c>
      <c r="F183" s="13" t="s">
        <v>270</v>
      </c>
      <c r="G183" s="29"/>
      <c r="H183" s="30">
        <v>100</v>
      </c>
      <c r="I183" s="106">
        <f t="shared" si="6"/>
        <v>400</v>
      </c>
      <c r="J183" s="203">
        <v>0</v>
      </c>
      <c r="K183" s="204"/>
      <c r="L183" s="9">
        <f t="shared" si="9"/>
        <v>0</v>
      </c>
      <c r="M183" s="166">
        <f t="shared" si="8"/>
        <v>0</v>
      </c>
      <c r="N183" s="72"/>
      <c r="O183" s="11"/>
      <c r="P183" s="10"/>
    </row>
    <row r="184" spans="1:16" x14ac:dyDescent="0.25">
      <c r="A184" s="7">
        <v>170</v>
      </c>
      <c r="B184" s="8" t="s">
        <v>140</v>
      </c>
      <c r="C184" s="14" t="s">
        <v>288</v>
      </c>
      <c r="D184" s="8" t="s">
        <v>433</v>
      </c>
      <c r="E184" s="14" t="s">
        <v>289</v>
      </c>
      <c r="F184" s="14" t="s">
        <v>270</v>
      </c>
      <c r="G184" s="31"/>
      <c r="H184" s="32">
        <v>32</v>
      </c>
      <c r="I184" s="106">
        <f t="shared" si="6"/>
        <v>128</v>
      </c>
      <c r="J184" s="203">
        <v>0</v>
      </c>
      <c r="K184" s="204"/>
      <c r="L184" s="9">
        <f t="shared" si="9"/>
        <v>0</v>
      </c>
      <c r="M184" s="166">
        <f t="shared" si="8"/>
        <v>0</v>
      </c>
      <c r="N184" s="72"/>
      <c r="O184" s="11"/>
      <c r="P184" s="10"/>
    </row>
    <row r="185" spans="1:16" x14ac:dyDescent="0.25">
      <c r="A185" s="7">
        <v>171</v>
      </c>
      <c r="B185" s="8" t="s">
        <v>140</v>
      </c>
      <c r="C185" s="13" t="s">
        <v>290</v>
      </c>
      <c r="D185" s="8" t="s">
        <v>433</v>
      </c>
      <c r="E185" s="13" t="s">
        <v>291</v>
      </c>
      <c r="F185" s="13" t="s">
        <v>270</v>
      </c>
      <c r="G185" s="29"/>
      <c r="H185" s="30">
        <v>13</v>
      </c>
      <c r="I185" s="106">
        <f t="shared" si="6"/>
        <v>52</v>
      </c>
      <c r="J185" s="203">
        <v>0</v>
      </c>
      <c r="K185" s="204"/>
      <c r="L185" s="9">
        <f t="shared" si="9"/>
        <v>0</v>
      </c>
      <c r="M185" s="166">
        <f t="shared" si="8"/>
        <v>0</v>
      </c>
      <c r="N185" s="63"/>
      <c r="O185" s="42"/>
      <c r="P185" s="41"/>
    </row>
    <row r="186" spans="1:16" ht="15.75" thickBot="1" x14ac:dyDescent="0.3">
      <c r="A186" s="7">
        <v>172</v>
      </c>
      <c r="B186" s="8" t="s">
        <v>140</v>
      </c>
      <c r="C186" s="14" t="s">
        <v>377</v>
      </c>
      <c r="D186" s="8" t="s">
        <v>433</v>
      </c>
      <c r="E186" s="38" t="s">
        <v>378</v>
      </c>
      <c r="F186" s="95" t="s">
        <v>379</v>
      </c>
      <c r="G186" s="31"/>
      <c r="H186" s="40">
        <v>2</v>
      </c>
      <c r="I186" s="107">
        <f t="shared" si="6"/>
        <v>8</v>
      </c>
      <c r="J186" s="205">
        <v>0</v>
      </c>
      <c r="K186" s="206"/>
      <c r="L186" s="79">
        <f t="shared" si="9"/>
        <v>0</v>
      </c>
      <c r="M186" s="149">
        <f t="shared" si="8"/>
        <v>0</v>
      </c>
      <c r="N186" s="43"/>
      <c r="O186" s="171"/>
      <c r="P186" s="172"/>
    </row>
    <row r="187" spans="1:16" ht="19.5" thickBot="1" x14ac:dyDescent="0.35">
      <c r="A187" s="15"/>
      <c r="B187" s="15"/>
      <c r="C187" s="64"/>
      <c r="D187" s="16"/>
      <c r="E187" s="96"/>
      <c r="F187" s="114"/>
      <c r="G187" s="115"/>
      <c r="H187" s="99" t="s">
        <v>440</v>
      </c>
      <c r="I187" s="116"/>
      <c r="J187" s="117"/>
      <c r="K187" s="117"/>
      <c r="L187" s="118"/>
      <c r="M187" s="88">
        <f>SUM(M168:M186)</f>
        <v>0</v>
      </c>
      <c r="N187" s="15"/>
      <c r="O187" s="15"/>
      <c r="P187" s="15"/>
    </row>
    <row r="188" spans="1:16" ht="19.5" thickBot="1" x14ac:dyDescent="0.35">
      <c r="A188" s="15"/>
      <c r="B188" s="15"/>
      <c r="C188" s="16"/>
      <c r="D188" s="16"/>
      <c r="E188" s="96"/>
      <c r="F188" s="114"/>
      <c r="G188" s="115"/>
      <c r="H188" s="92" t="s">
        <v>461</v>
      </c>
      <c r="I188" s="209" t="s">
        <v>449</v>
      </c>
      <c r="J188" s="210"/>
      <c r="K188" s="142">
        <v>0</v>
      </c>
      <c r="L188" s="93"/>
      <c r="M188" s="119">
        <f>M187*K188</f>
        <v>0</v>
      </c>
      <c r="N188" s="15"/>
      <c r="O188" s="143"/>
      <c r="P188" s="170"/>
    </row>
    <row r="189" spans="1:16" ht="19.5" thickBot="1" x14ac:dyDescent="0.35">
      <c r="A189" s="15"/>
      <c r="B189" s="15"/>
      <c r="C189" s="16"/>
      <c r="D189" s="16"/>
      <c r="E189" s="96"/>
      <c r="F189" s="114"/>
      <c r="G189" s="115"/>
      <c r="H189" s="99" t="s">
        <v>441</v>
      </c>
      <c r="I189" s="116"/>
      <c r="J189" s="117"/>
      <c r="K189" s="117"/>
      <c r="L189" s="117"/>
      <c r="M189" s="102">
        <f>M187-M188</f>
        <v>0</v>
      </c>
      <c r="N189" s="15"/>
      <c r="O189" s="15"/>
      <c r="P189" s="15"/>
    </row>
    <row r="190" spans="1:16" x14ac:dyDescent="0.25">
      <c r="A190" s="65"/>
      <c r="B190" s="65"/>
      <c r="C190" s="65"/>
      <c r="D190" s="65"/>
      <c r="E190" s="65"/>
      <c r="J190" s="1"/>
    </row>
    <row r="191" spans="1:16" ht="18.75" x14ac:dyDescent="0.3">
      <c r="A191" s="65"/>
      <c r="B191" s="65"/>
      <c r="C191" s="65"/>
      <c r="D191" s="65"/>
      <c r="E191" s="127"/>
      <c r="F191" s="128"/>
      <c r="G191" s="129"/>
      <c r="H191" s="130" t="s">
        <v>446</v>
      </c>
      <c r="I191" s="201" t="s">
        <v>450</v>
      </c>
      <c r="J191" s="202"/>
      <c r="K191" s="140">
        <v>0</v>
      </c>
      <c r="L191" s="131"/>
      <c r="M191" s="125">
        <f>M189*K191</f>
        <v>0</v>
      </c>
    </row>
    <row r="192" spans="1:16" ht="19.5" thickBot="1" x14ac:dyDescent="0.35">
      <c r="A192" s="65"/>
      <c r="B192" s="65"/>
      <c r="C192" s="65"/>
      <c r="D192" s="65"/>
      <c r="E192" s="132"/>
      <c r="F192" s="133"/>
      <c r="G192" s="134"/>
      <c r="H192" s="135" t="s">
        <v>447</v>
      </c>
      <c r="I192" s="201" t="s">
        <v>451</v>
      </c>
      <c r="J192" s="202"/>
      <c r="K192" s="141">
        <v>0</v>
      </c>
      <c r="L192" s="136"/>
      <c r="M192" s="126">
        <f>M189*K192</f>
        <v>0</v>
      </c>
    </row>
    <row r="193" spans="1:16" ht="19.5" thickBot="1" x14ac:dyDescent="0.35">
      <c r="A193" s="65"/>
      <c r="B193" s="65"/>
      <c r="C193" s="65"/>
      <c r="D193" s="65"/>
      <c r="E193" s="89"/>
      <c r="F193" s="90"/>
      <c r="G193" s="137"/>
      <c r="H193" s="99" t="s">
        <v>448</v>
      </c>
      <c r="I193" s="110"/>
      <c r="J193" s="94"/>
      <c r="K193" s="94"/>
      <c r="L193" s="138"/>
      <c r="M193" s="139">
        <f>M189+M191+M192</f>
        <v>0</v>
      </c>
    </row>
    <row r="194" spans="1:16" ht="15.75" thickBot="1" x14ac:dyDescent="0.3"/>
    <row r="195" spans="1:16" ht="19.5" thickBot="1" x14ac:dyDescent="0.35">
      <c r="D195" s="1"/>
      <c r="E195" s="96"/>
      <c r="F195" s="97"/>
      <c r="G195" s="98"/>
      <c r="H195" s="144"/>
      <c r="I195" s="112"/>
      <c r="J195" s="100"/>
      <c r="K195" s="145" t="s">
        <v>454</v>
      </c>
      <c r="L195" s="101"/>
      <c r="M195" s="78">
        <f>M189+M161</f>
        <v>0</v>
      </c>
      <c r="N195" t="s">
        <v>452</v>
      </c>
    </row>
    <row r="196" spans="1:16" ht="19.5" thickBot="1" x14ac:dyDescent="0.35">
      <c r="E196" s="96"/>
      <c r="F196" s="97"/>
      <c r="G196" s="98"/>
      <c r="H196" s="144"/>
      <c r="I196" s="112"/>
      <c r="J196" s="100"/>
      <c r="K196" s="99" t="s">
        <v>455</v>
      </c>
      <c r="L196" s="101"/>
      <c r="M196" s="88">
        <f>M193+M165</f>
        <v>0</v>
      </c>
      <c r="N196" t="s">
        <v>453</v>
      </c>
    </row>
    <row r="197" spans="1:16" x14ac:dyDescent="0.25">
      <c r="N197" s="173"/>
      <c r="O197" s="66" t="s">
        <v>26</v>
      </c>
      <c r="P197" s="67"/>
    </row>
  </sheetData>
  <mergeCells count="182">
    <mergeCell ref="J140:K140"/>
    <mergeCell ref="J141:K141"/>
    <mergeCell ref="J182:K182"/>
    <mergeCell ref="J183:K183"/>
    <mergeCell ref="J57:K57"/>
    <mergeCell ref="J53:K53"/>
    <mergeCell ref="J58:K58"/>
    <mergeCell ref="J108:K108"/>
    <mergeCell ref="J171:K171"/>
    <mergeCell ref="J168:K168"/>
    <mergeCell ref="J169:K169"/>
    <mergeCell ref="J93:K93"/>
    <mergeCell ref="J139:K139"/>
    <mergeCell ref="J129:K129"/>
    <mergeCell ref="J130:K130"/>
    <mergeCell ref="J74:K74"/>
    <mergeCell ref="J131:K131"/>
    <mergeCell ref="J73:K73"/>
    <mergeCell ref="J101:K101"/>
    <mergeCell ref="J76:K76"/>
    <mergeCell ref="J102:K102"/>
    <mergeCell ref="J107:K107"/>
    <mergeCell ref="J5:K5"/>
    <mergeCell ref="J135:K135"/>
    <mergeCell ref="J136:K136"/>
    <mergeCell ref="J138:K138"/>
    <mergeCell ref="J9:K9"/>
    <mergeCell ref="J19:K19"/>
    <mergeCell ref="J25:K25"/>
    <mergeCell ref="J26:K26"/>
    <mergeCell ref="J15:K15"/>
    <mergeCell ref="J41:K41"/>
    <mergeCell ref="J42:K42"/>
    <mergeCell ref="J184:K184"/>
    <mergeCell ref="J158:K158"/>
    <mergeCell ref="J137:K137"/>
    <mergeCell ref="J150:K150"/>
    <mergeCell ref="J151:K151"/>
    <mergeCell ref="J174:K174"/>
    <mergeCell ref="J147:K147"/>
    <mergeCell ref="J64:K64"/>
    <mergeCell ref="J95:K95"/>
    <mergeCell ref="J104:K104"/>
    <mergeCell ref="J105:K105"/>
    <mergeCell ref="J68:K68"/>
    <mergeCell ref="J77:K77"/>
    <mergeCell ref="J89:K89"/>
    <mergeCell ref="J90:K90"/>
    <mergeCell ref="J96:K96"/>
    <mergeCell ref="J97:K97"/>
    <mergeCell ref="J99:K99"/>
    <mergeCell ref="J72:K72"/>
    <mergeCell ref="J133:K133"/>
    <mergeCell ref="J113:K113"/>
    <mergeCell ref="J114:K114"/>
    <mergeCell ref="J115:K115"/>
    <mergeCell ref="J116:K116"/>
    <mergeCell ref="J117:K117"/>
    <mergeCell ref="J132:K132"/>
    <mergeCell ref="J79:K79"/>
    <mergeCell ref="J86:K86"/>
    <mergeCell ref="J119:K119"/>
    <mergeCell ref="J109:K109"/>
    <mergeCell ref="J111:K111"/>
    <mergeCell ref="J112:K112"/>
    <mergeCell ref="J82:K82"/>
    <mergeCell ref="J83:K83"/>
    <mergeCell ref="J81:K81"/>
    <mergeCell ref="J88:K88"/>
    <mergeCell ref="J80:K80"/>
    <mergeCell ref="J128:K128"/>
    <mergeCell ref="J78:K78"/>
    <mergeCell ref="J87:K87"/>
    <mergeCell ref="J100:K100"/>
    <mergeCell ref="J103:K103"/>
    <mergeCell ref="J106:K106"/>
    <mergeCell ref="J29:K29"/>
    <mergeCell ref="J30:K30"/>
    <mergeCell ref="J31:K31"/>
    <mergeCell ref="J110:K110"/>
    <mergeCell ref="J69:K69"/>
    <mergeCell ref="J40:K40"/>
    <mergeCell ref="J71:K71"/>
    <mergeCell ref="J75:K75"/>
    <mergeCell ref="J70:K70"/>
    <mergeCell ref="J60:K60"/>
    <mergeCell ref="J49:K49"/>
    <mergeCell ref="J50:K50"/>
    <mergeCell ref="J61:K61"/>
    <mergeCell ref="J62:K62"/>
    <mergeCell ref="J65:K65"/>
    <mergeCell ref="J66:K66"/>
    <mergeCell ref="J51:K51"/>
    <mergeCell ref="J33:K33"/>
    <mergeCell ref="J14:K14"/>
    <mergeCell ref="J16:K16"/>
    <mergeCell ref="J94:K94"/>
    <mergeCell ref="J8:K8"/>
    <mergeCell ref="J36:K36"/>
    <mergeCell ref="J35:K35"/>
    <mergeCell ref="J32:K32"/>
    <mergeCell ref="J38:K38"/>
    <mergeCell ref="J63:K63"/>
    <mergeCell ref="J52:K52"/>
    <mergeCell ref="J23:K23"/>
    <mergeCell ref="J84:K84"/>
    <mergeCell ref="J45:K45"/>
    <mergeCell ref="J46:K46"/>
    <mergeCell ref="J13:K13"/>
    <mergeCell ref="J22:K22"/>
    <mergeCell ref="J12:K12"/>
    <mergeCell ref="J11:K11"/>
    <mergeCell ref="J34:K34"/>
    <mergeCell ref="J59:K59"/>
    <mergeCell ref="J20:K20"/>
    <mergeCell ref="J21:K21"/>
    <mergeCell ref="J24:K24"/>
    <mergeCell ref="J56:K56"/>
    <mergeCell ref="N2:P2"/>
    <mergeCell ref="G4:H4"/>
    <mergeCell ref="G6:H6"/>
    <mergeCell ref="J6:K6"/>
    <mergeCell ref="J143:K143"/>
    <mergeCell ref="J146:K146"/>
    <mergeCell ref="J10:K10"/>
    <mergeCell ref="J28:K28"/>
    <mergeCell ref="J145:K145"/>
    <mergeCell ref="J27:K27"/>
    <mergeCell ref="J37:K37"/>
    <mergeCell ref="J85:K85"/>
    <mergeCell ref="J54:K54"/>
    <mergeCell ref="J55:K55"/>
    <mergeCell ref="J48:K48"/>
    <mergeCell ref="J118:K118"/>
    <mergeCell ref="J120:K120"/>
    <mergeCell ref="J121:K121"/>
    <mergeCell ref="J122:K122"/>
    <mergeCell ref="J123:K123"/>
    <mergeCell ref="J124:K124"/>
    <mergeCell ref="J125:K125"/>
    <mergeCell ref="J126:K126"/>
    <mergeCell ref="J144:K144"/>
    <mergeCell ref="J43:K43"/>
    <mergeCell ref="J44:K44"/>
    <mergeCell ref="J39:K39"/>
    <mergeCell ref="J17:K17"/>
    <mergeCell ref="J18:K18"/>
    <mergeCell ref="J67:K67"/>
    <mergeCell ref="J47:K47"/>
    <mergeCell ref="I188:J188"/>
    <mergeCell ref="I160:J160"/>
    <mergeCell ref="I163:J163"/>
    <mergeCell ref="I164:J164"/>
    <mergeCell ref="J92:K92"/>
    <mergeCell ref="J98:K98"/>
    <mergeCell ref="J91:K91"/>
    <mergeCell ref="J142:K142"/>
    <mergeCell ref="J127:K127"/>
    <mergeCell ref="J172:K172"/>
    <mergeCell ref="J152:K152"/>
    <mergeCell ref="J153:K153"/>
    <mergeCell ref="J154:K154"/>
    <mergeCell ref="J155:K155"/>
    <mergeCell ref="J156:K156"/>
    <mergeCell ref="J157:K157"/>
    <mergeCell ref="J134:K134"/>
    <mergeCell ref="I191:J191"/>
    <mergeCell ref="I192:J192"/>
    <mergeCell ref="J148:K148"/>
    <mergeCell ref="J149:K149"/>
    <mergeCell ref="J176:K176"/>
    <mergeCell ref="J173:K173"/>
    <mergeCell ref="J186:K186"/>
    <mergeCell ref="J166:K166"/>
    <mergeCell ref="J177:K177"/>
    <mergeCell ref="J178:K178"/>
    <mergeCell ref="J179:K179"/>
    <mergeCell ref="J180:K180"/>
    <mergeCell ref="J181:K181"/>
    <mergeCell ref="J175:K175"/>
    <mergeCell ref="J185:K185"/>
    <mergeCell ref="J170:K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Ramaekers, Paula (Landgraaf)</dc:creator>
  <cp:lastModifiedBy>Huynen, Jean-Marie (Landgraaf)</cp:lastModifiedBy>
  <dcterms:created xsi:type="dcterms:W3CDTF">2022-04-05T09:29:28Z</dcterms:created>
  <dcterms:modified xsi:type="dcterms:W3CDTF">2022-05-31T13:24:00Z</dcterms:modified>
</cp:coreProperties>
</file>