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09"/>
  <workbookPr filterPrivacy="1" codeName="ThisWorkbook" autoCompressPictures="0"/>
  <xr:revisionPtr revIDLastSave="0" documentId="13_ncr:1_{59DF1D66-A554-304A-B1DC-2C84C02349A7}" xr6:coauthVersionLast="47" xr6:coauthVersionMax="47" xr10:uidLastSave="{00000000-0000-0000-0000-000000000000}"/>
  <bookViews>
    <workbookView xWindow="40480" yWindow="680" windowWidth="28760" windowHeight="17500" xr2:uid="{00000000-000D-0000-FFFF-FFFF00000000}"/>
  </bookViews>
  <sheets>
    <sheet name="Beoordelen 1. Open vragen" sheetId="21" r:id="rId1"/>
    <sheet name="Beoordelaar 1" sheetId="7" r:id="rId2"/>
    <sheet name="Beoordelaar 2" sheetId="15" r:id="rId3"/>
    <sheet name="Beoordelaar 3" sheetId="16" r:id="rId4"/>
    <sheet name="Beoordelaar 4" sheetId="24" r:id="rId5"/>
    <sheet name="Beoordelaar 5" sheetId="25" r:id="rId6"/>
    <sheet name="Consensus" sheetId="9" r:id="rId7"/>
    <sheet name="Eindscores" sheetId="19" r:id="rId8"/>
  </sheets>
  <definedNames>
    <definedName name="SCORE">'Beoordelen 1. Open vragen'!$B$14:$G$14</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37" i="9" l="1"/>
  <c r="G37" i="9"/>
  <c r="D37" i="9"/>
  <c r="J30" i="9"/>
  <c r="G30" i="9"/>
  <c r="D30" i="9"/>
  <c r="J23" i="9"/>
  <c r="G23" i="9"/>
  <c r="D23" i="9"/>
  <c r="J9" i="9"/>
  <c r="G9" i="9"/>
  <c r="D9" i="9"/>
  <c r="J46" i="9" l="1"/>
  <c r="G46" i="9"/>
  <c r="D46" i="9"/>
  <c r="J44" i="9"/>
  <c r="G44" i="9"/>
  <c r="D44" i="9"/>
  <c r="J42" i="9"/>
  <c r="J41" i="9"/>
  <c r="J40" i="9"/>
  <c r="J39" i="9"/>
  <c r="J38" i="9"/>
  <c r="G42" i="9"/>
  <c r="G41" i="9"/>
  <c r="G40" i="9"/>
  <c r="G39" i="9"/>
  <c r="G38" i="9"/>
  <c r="D42" i="9"/>
  <c r="D41" i="9"/>
  <c r="D40" i="9"/>
  <c r="D39" i="9"/>
  <c r="D38" i="9"/>
  <c r="J35" i="9"/>
  <c r="J34" i="9"/>
  <c r="J33" i="9"/>
  <c r="J32" i="9"/>
  <c r="J31" i="9"/>
  <c r="G35" i="9"/>
  <c r="G34" i="9"/>
  <c r="G33" i="9"/>
  <c r="G32" i="9"/>
  <c r="G31" i="9"/>
  <c r="D35" i="9"/>
  <c r="D34" i="9"/>
  <c r="D33" i="9"/>
  <c r="D32" i="9"/>
  <c r="D31" i="9"/>
  <c r="J28" i="9"/>
  <c r="J27" i="9"/>
  <c r="G28" i="9"/>
  <c r="G27" i="9"/>
  <c r="D28" i="9"/>
  <c r="D27" i="9"/>
  <c r="J21" i="9"/>
  <c r="J20" i="9"/>
  <c r="G21" i="9"/>
  <c r="G20" i="9"/>
  <c r="D21" i="9"/>
  <c r="D20" i="9"/>
  <c r="J16" i="9"/>
  <c r="G16" i="9"/>
  <c r="D16" i="9"/>
  <c r="J14" i="9"/>
  <c r="J13" i="9"/>
  <c r="G13" i="9"/>
  <c r="G14" i="9"/>
  <c r="D14" i="9"/>
  <c r="D13" i="9"/>
  <c r="J7" i="9"/>
  <c r="J6" i="9"/>
  <c r="G7" i="9"/>
  <c r="G6" i="9"/>
  <c r="D7" i="9"/>
  <c r="D6" i="9"/>
  <c r="A38" i="9"/>
  <c r="A31" i="9"/>
  <c r="A13" i="25"/>
  <c r="A11" i="25"/>
  <c r="A9" i="25"/>
  <c r="A7" i="25"/>
  <c r="A5" i="25"/>
  <c r="A3" i="25"/>
  <c r="A2" i="25"/>
  <c r="A13" i="24"/>
  <c r="A11" i="24"/>
  <c r="A9" i="24"/>
  <c r="A7" i="24"/>
  <c r="A5" i="24"/>
  <c r="A3" i="24"/>
  <c r="A2" i="24"/>
  <c r="A13" i="16"/>
  <c r="A11" i="16"/>
  <c r="A9" i="16"/>
  <c r="A7" i="16"/>
  <c r="A5" i="16"/>
  <c r="A3" i="16"/>
  <c r="A2" i="16"/>
  <c r="A13" i="15"/>
  <c r="A11" i="15"/>
  <c r="A9" i="15"/>
  <c r="A7" i="15"/>
  <c r="A5" i="15"/>
  <c r="A3" i="15"/>
  <c r="A2" i="15"/>
  <c r="A13" i="7"/>
  <c r="A11" i="7"/>
  <c r="J26" i="9"/>
  <c r="J25" i="9"/>
  <c r="J24" i="9"/>
  <c r="G26" i="9"/>
  <c r="G25" i="9"/>
  <c r="G24" i="9"/>
  <c r="D26" i="9"/>
  <c r="D25" i="9"/>
  <c r="D24" i="9"/>
  <c r="A24" i="9"/>
  <c r="A9" i="7"/>
  <c r="A3" i="19"/>
  <c r="A2" i="9"/>
  <c r="A2" i="7"/>
  <c r="J19" i="9"/>
  <c r="J18" i="9"/>
  <c r="J17" i="9"/>
  <c r="J12" i="9"/>
  <c r="J11" i="9"/>
  <c r="J10" i="9"/>
  <c r="J5" i="9"/>
  <c r="J4" i="9"/>
  <c r="J3" i="9"/>
  <c r="G19" i="9"/>
  <c r="G18" i="9"/>
  <c r="G17" i="9"/>
  <c r="G12" i="9"/>
  <c r="G11" i="9"/>
  <c r="G10" i="9"/>
  <c r="G5" i="9"/>
  <c r="G4" i="9"/>
  <c r="G3" i="9"/>
  <c r="D19" i="9"/>
  <c r="D18" i="9"/>
  <c r="D17" i="9"/>
  <c r="D12" i="9"/>
  <c r="D11" i="9"/>
  <c r="D10" i="9"/>
  <c r="D5" i="9"/>
  <c r="D4" i="9"/>
  <c r="D3" i="9"/>
  <c r="G2" i="19"/>
  <c r="E2" i="19"/>
  <c r="C2" i="19"/>
  <c r="J1" i="9"/>
  <c r="G1" i="9"/>
  <c r="D1" i="9"/>
  <c r="A17" i="9"/>
  <c r="A10" i="9"/>
  <c r="A3" i="9"/>
  <c r="A3" i="7"/>
  <c r="A7" i="7"/>
  <c r="A5" i="7"/>
  <c r="E3" i="19" l="1"/>
  <c r="G3" i="19"/>
  <c r="C3" i="19"/>
  <c r="C4" i="19" s="1"/>
  <c r="C8" i="19" s="1"/>
  <c r="G4" i="19" l="1"/>
  <c r="G8" i="19" s="1"/>
  <c r="E4" i="19"/>
  <c r="E8" i="19" s="1"/>
</calcChain>
</file>

<file path=xl/sharedStrings.xml><?xml version="1.0" encoding="utf-8"?>
<sst xmlns="http://schemas.openxmlformats.org/spreadsheetml/2006/main" count="371" uniqueCount="48">
  <si>
    <t>Beoordelaar 1: &lt;&lt;&gt;&gt;</t>
  </si>
  <si>
    <t>Beoordelaar 2: &lt;&lt;&gt;&gt;</t>
  </si>
  <si>
    <t>Beoordelaar 3: &lt;&lt;&gt;&gt;</t>
  </si>
  <si>
    <t>&lt;MOTIVATIE&gt;</t>
  </si>
  <si>
    <t>Beoordelaar 1</t>
  </si>
  <si>
    <t>Beoordelaar 2</t>
  </si>
  <si>
    <t>Beoordelaar 3</t>
  </si>
  <si>
    <t>Totaalwaardes</t>
  </si>
  <si>
    <t>Uitmuntend</t>
  </si>
  <si>
    <t>Onderdeel</t>
  </si>
  <si>
    <t>Totaal behaalde waarde criterium kwaliteit:</t>
  </si>
  <si>
    <t>Totaal behaalde waarde criterium prijs:</t>
  </si>
  <si>
    <t>Inschrijver 1</t>
  </si>
  <si>
    <t>Inschrijver 2</t>
  </si>
  <si>
    <t>Inschrijver 3</t>
  </si>
  <si>
    <t>Goed</t>
  </si>
  <si>
    <t>Voldoende</t>
  </si>
  <si>
    <t>Matig</t>
  </si>
  <si>
    <t>Onvoldoende</t>
  </si>
  <si>
    <t>Motivatie consensus:</t>
  </si>
  <si>
    <t>KNOCK OUT</t>
  </si>
  <si>
    <t>Totale score 1. Open vragen:</t>
  </si>
  <si>
    <t xml:space="preserve">1B.	TOELICHTING BEANTWOORDING </t>
  </si>
  <si>
    <t>1A.	BEANTWOORDING OPEN VRAGEN</t>
  </si>
  <si>
    <t>Consensus (1A en 1B)</t>
  </si>
  <si>
    <t>Te behalen waarde bij</t>
  </si>
  <si>
    <t>FICTIEVE EINDWAARDE (prijs -/- kwaliteit):</t>
  </si>
  <si>
    <t>Totaalwaarde criterium kwaliteit</t>
  </si>
  <si>
    <t xml:space="preserve">1.	OPEN VRAGEN </t>
  </si>
  <si>
    <t>Inschrijver beschrijft op maximaal 2 A4 (toe te voegen via TenderNed) op welke wijze zij ervoor zorgt dat zij de E&amp;W installaties op de locaties van de aanbestedende dienst up-to-date houdt en hoe inschrijver kan garanderen dat alle installaties blijven werken conform de geldende wet- en regelgeving en bovenal ter waarborging van de continuïteit van het onderwijsproces.
Inschrijver houdt hierbij rekening met het feit dat nog niet alles up-to-date is (hetgeen inschrijvers tijdens de schouw kan waarnemen) en beschrijft inschrijver expliciet hoe zij dit up-to-date krijgt.
Daarnaast beschrijft inschrijver op maximaal 4 A4 welke wijze Opdrachtgever toegang krijgt tot tekeningen, rapportages, certificaten, keuringen en hoe dit eruit ziet (screenshots). Tijdens de persoonlijke toelichting laat inschrijver dit zien met een korte demo (aan de hand van een werkende web-applicatie) waar de tekeningen, rapportages, certificaten, keuringen terug te vinden zijn. Opdrachtgever wil daarbij vooral locatie gebonden informatie terug kunnen vinden, maar ook algemene managementinformatie.</t>
  </si>
  <si>
    <t xml:space="preserve">Naast de gestelde eisen uit de onderhavige aanbesteding is de aanbestedende dienst op zoek naar een opdrachtnemer die haar gedurende de periode van de raamovereenkomst kan voorzien van veel toegevoegde waarde. Hoe meer toegevoegde waarde een inschrijver biedt, hoe hoger zij op dit onderdeel kwaliteit scoort. Alle antwoorden van een inschrijver dienen realistisch en uitvoerbaar te zijn en dienen bij de ingediende prijs op het prijzenblad te zijn inbegrepen, tenzij dit nadrukkelijk anders is vermeld in de vraagstelling. Een honorering van de antwoorden zal nimmer leiden tot een verplichte afname van datgene wat inschrijver heeft ingediend. </t>
  </si>
  <si>
    <t xml:space="preserve">De inschrijver zal bij de aanbestedende dienst op locatie haar beantwoording op de open vragen toelichten. Bij deze toelichting wordt verwacht dat inschrijver zelf het initiatief neemt om de beantwoording van de open vragen, zoals inschrijver deze heeft ingediend, toe te lichten, waarbij dezelfde volgorde zal worden gevolgd. De beoordelaars kunnen aan inschrijver tijdens deze toelichting verdiepingsvragen stellen, aan de hand van de beantwoording die bij de inschrijving is ingediend. Inschrijver zorgt ervoor dat zij deze toelichting laat uitvoeren door eigen medewerker(s), die zodanig bekwaam is/zijn dat vragen over de inhoud van de beantwoording van de open vragen eenvoudig beantwoord kunnen worden, waarbij geldt dat diezelfde medewerker(s) na een eventuele voorgenomen gunning de implementatie zal gaan verzorgen. </t>
  </si>
  <si>
    <t>Inschrijver beschrijft op maximaal 2 A4 (toe te voegen via TenderNed) hoe zij de omschreven onderhoudswerkzaamheden gedurende het eerste jaar aanpakt. Inschrijver beschrijft daarbij minimaal:
-	 wat verstaat de inschrijver onder het onderhouden van alle verschillende onderdelen met betrekking tot de E&amp;W installaties;
-	 op welke wijze gaat inschrijver het onderhoud per locatie van de opdrachtgever aanpakken/ realiseren;
-	 hoe inschrijver de continuïteit van het onderhoudsteam borgt met betrekking tot bijvoorbeeld gebouwgebonden kennis, etc.;
-	 hoe inschrijver omgaat met afgekeurde installaties en/of onderdelen;
-	 op welke wijze rapporteert (met een voorbeeldrapportage) de inschrijver de bevindingen aan de opdrachtgever?</t>
  </si>
  <si>
    <t xml:space="preserve">Inschrijver beschrijft op maximaal 2 A4 (toe te voegen via TenderNed) op welke wijze zij borgt dat tijdens de overgangsfase de werkzaamheden en de meldingen bij storingen aan de installaties geen hinder geven voor de opdrachtgever. Inschrijver beschrijft daarbij:
-	 de in te zetten communicatie met de huidige onderhoudspartijen;
-	 plan van aanpak tijdens de overgangsfase;
-	 verwachte inzet en werkzaamheden vanuit de opdrachtgever;
-	 te verwachten risico’s en oplossingen/ beheersmaatregelen;
-	 wat is uw ervaring met de nodige losse contracten naar een beheer in één platform. </t>
  </si>
  <si>
    <t>Aanbestedende dienst streeft erna om als onderwijsorganisatie voorop te lopen naar een nieuw tijdperk met 100% duurzame energietransitie, vol groene energie en is op zoek naar een partner om samen de volgende stap in deze energietransitie te zetten. Inschrijver beschrijft op maximaal 3 A4 (toe te voegen via TenderNed) op welke wijze zij de aanbestedende dienst hierbij kan adviseren en wat zij hierbij kan bieden. Inschrijver beschrijft daarbij minimaal:
-	 op welke wijze CSG Liudger voorop kan lopen en kan blijven meegroeien in de veranderende behoefte naar 100% duurzame energietransitie en eventuele transitie naar aardgasvrij schoolgebouwen;
-	 wat u als partij kan bieden als partner die kan adviseren, informeren en enthousiasmeren;
-	 hoe beide partijen middels partnership kunnen inspelen op de veranderende behoefte van medewerkers en bezoekers en deze doelgroepen tevens kunnen betrekking bij de energietransitie;
-	 op welke wijze gaat u om in uw advisering waarbij de investering (secundaire opdracht) hoger uitvalt, maar wel een hogere energiebesparing oplevert;
-	 als u kijkt naar de rapportages bij deze aanbesteding (bijlage 13), wat valt u op en welke adviezen zou u daarover geven kijkend naar onderhoudskosten versus vervangingsinvestering dit in relatie tot een groene, duurzame en maximaal circulaire E&amp;W;
-	 wat inschrijver kan betekenen met betrekking tot energiemonitoring van de huidige situatie en eventuele adviezen over besparingen;
-	 wat inschrijver kan betekenen met betrekking tot het verkrijgen van inzicht in het klimaat in het gebouw (bv. temperatuur, CO2 waarden, etc.).</t>
  </si>
  <si>
    <t>Inschrijver dient te beschrijven op maximaal 2 A4 (toe te voegen op TenderNed) op welke wijze zij invulling geeft aan de benodigde onderhouds- en/of reparatiewerkzaamheden indien zij zelf niet de specialistische kennis in huis heeft of zelf niet of niet tijdig de werkzaamheden kan uitvoeren. Inschrijver beschrijft daarbij minimaal:
-	 op welke wijze inschrijver bestaande partnerpartijen (WKO) van de opdrachtgever wil inzetten;
-	 op welke wijze zij borgt dat de in te zetten partnerpartij geen commercieel nadeel ondervindt van deze “tussenkomst van dienstverlening”;
-	 hoe de communicatiestromen lopen met betrekking tot partnerpartijen (excl. vraag 6);
-	 welke risico’s inschrijver ziet en welke beheersmaatregelen zij hier tegen gaat treffen.
Daarnaast dient inschrijver te beschrijven hoe zij opdrachtgever meerwaarde kan bieden bij het optimaal maken van de (wisselende) bezettingsgraad van de gebouwen (in het kader van krimp of bij een scenario als Covid). Met andere woorden: hoe zorg je nu voor een goede bezettingsgraad, wordt er dan ook gehandeld naar bezettingsgraad van het gebouw (dus bv. minder gebruik = minder onderhoud = minder kosten?). Wat kunt u opdrachtgever bieden? Ook dient inschrijver te beschrijven wat zij biedt aan meerwaarde bovenop het gestelde (buiten de duurzaamheidsvraagstukken om) inzake:
•	 adviezen 
•	 klantrelatie 
•	 verdere samenwerking en wederzijdse tevredenheid
•	 innovatie</t>
  </si>
  <si>
    <t>Inschrijver beschrijft op maximaal 4 A4 (toe te voegen via TenderNed) op welke wijze zij omgaat met storingsmeldingen. Inschrijver beschrijft daarbij minimaal:
-	 de beschrijving van uw storingsworkflow en communicatiestromen;
-	 welke inzichten er per locatie in de managementinformatie wordt gegeven?
-	 welke middelen/ tools inschrijver hierbij gebruikt (screenshots toe te voegen in de schriftelijke beantwoording) en middels een “live” demonstratie waarbij de gebruikersvriendelijkheid van de tool inzichtelijk wordt tijdens de persoonlijke toelichting;
-	 hoe er gecommuniceerd wordt met en gerapporteerd wordt aan de opdrachtgever (voorbeeld rapportages toevoegen van maximaal 10 pagina’s bij het schriftelijke deel!)
-	 hoe borgt inschrijver dat er direct gecommuniceerd kan worden met de juiste persoon, oftewel hoe borgt inschrijver dat opdrachtgever niet eerst met meerdere personen moet bellen c.q. van het kastje naar de muur wordt gestuurd?</t>
  </si>
  <si>
    <t>6.	 Storingsmeldingen</t>
  </si>
  <si>
    <t>5.	 Partnerschap</t>
  </si>
  <si>
    <t>4.	 "Groener groeien"</t>
  </si>
  <si>
    <t>3.	 Overgangsfase</t>
  </si>
  <si>
    <t>2.	 Up-to-date houden E&amp;W</t>
  </si>
  <si>
    <t>1.	 Plan van aanpak onderhoud</t>
  </si>
  <si>
    <t>SCORE:</t>
  </si>
  <si>
    <t>Beoordelaar 4: &lt;&lt;&gt;&gt;</t>
  </si>
  <si>
    <t>Beoordelaar 5: &lt;&lt;&gt;&gt;</t>
  </si>
  <si>
    <t>Beoordelaar 4</t>
  </si>
  <si>
    <t>Beoordelaar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</si>
</sst>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quot;€&quot;\ #,##0.00\-"/>
    <numFmt numFmtId="165" formatCode="&quot;€&quot;\ #,##0_-"/>
    <numFmt numFmtId="166" formatCode="&quot;€&quot;\ #,##0.00"/>
    <numFmt numFmtId="167" formatCode="&quot;€&quot;\ #,##0.0000"/>
  </numFmts>
  <fonts count="19"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sz val="10"/>
      <color theme="1"/>
      <name val="Calibri"/>
      <family val="2"/>
      <scheme val="minor"/>
    </font>
    <font>
      <sz val="12"/>
      <color rgb="FF454545"/>
      <name val="Helvetica Neue"/>
      <family val="2"/>
    </font>
    <font>
      <sz val="9"/>
      <color theme="1"/>
      <name val="Verdana"/>
      <family val="2"/>
    </font>
    <font>
      <b/>
      <sz val="9"/>
      <color theme="1"/>
      <name val="Verdana"/>
      <family val="2"/>
    </font>
    <font>
      <b/>
      <sz val="11"/>
      <color theme="1"/>
      <name val="Calibri"/>
      <family val="2"/>
      <scheme val="minor"/>
    </font>
    <font>
      <b/>
      <sz val="18"/>
      <color theme="1"/>
      <name val="Verdana"/>
      <family val="2"/>
    </font>
    <font>
      <b/>
      <sz val="10"/>
      <color theme="0"/>
      <name val="Verdana"/>
      <family val="2"/>
    </font>
    <font>
      <sz val="11"/>
      <color theme="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medium">
        <color indexed="64"/>
      </bottom>
      <diagonal/>
    </border>
    <border>
      <left style="thin">
        <color auto="1"/>
      </left>
      <right/>
      <top style="medium">
        <color indexed="64"/>
      </top>
      <bottom/>
      <diagonal/>
    </border>
    <border>
      <left/>
      <right/>
      <top style="medium">
        <color indexed="64"/>
      </top>
      <bottom/>
      <diagonal/>
    </border>
    <border>
      <left/>
      <right style="thin">
        <color auto="1"/>
      </right>
      <top style="thin">
        <color auto="1"/>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00">
    <xf numFmtId="0" fontId="0" fillId="0" borderId="0" xfId="0"/>
    <xf numFmtId="0" fontId="0" fillId="0" borderId="0" xfId="0" applyAlignment="1">
      <alignment wrapText="1"/>
    </xf>
    <xf numFmtId="0" fontId="1" fillId="0" borderId="0" xfId="0" applyFont="1" applyAlignment="1" applyProtection="1"/>
    <xf numFmtId="0" fontId="2" fillId="0" borderId="0" xfId="0" applyFont="1" applyProtection="1"/>
    <xf numFmtId="165" fontId="2" fillId="0" borderId="0" xfId="0" applyNumberFormat="1" applyFont="1" applyAlignment="1" applyProtection="1">
      <alignment horizontal="center"/>
    </xf>
    <xf numFmtId="165" fontId="3" fillId="2" borderId="3" xfId="0" applyNumberFormat="1" applyFont="1" applyFill="1" applyBorder="1" applyAlignment="1" applyProtection="1">
      <alignment horizontal="center" vertical="center"/>
    </xf>
    <xf numFmtId="0" fontId="2" fillId="2" borderId="0" xfId="0" applyFont="1" applyFill="1" applyProtection="1"/>
    <xf numFmtId="165" fontId="3" fillId="2" borderId="4" xfId="0" applyNumberFormat="1" applyFont="1" applyFill="1" applyBorder="1" applyAlignment="1" applyProtection="1">
      <alignment horizontal="center" vertical="center"/>
      <protection locked="0"/>
    </xf>
    <xf numFmtId="0" fontId="3" fillId="2" borderId="7" xfId="0" applyFont="1" applyFill="1" applyBorder="1" applyAlignment="1" applyProtection="1">
      <alignment horizontal="left" vertical="center" indent="1"/>
    </xf>
    <xf numFmtId="0" fontId="2" fillId="2" borderId="7" xfId="0" applyFont="1" applyFill="1" applyBorder="1" applyAlignment="1" applyProtection="1">
      <alignment horizontal="left" vertical="center" wrapText="1" indent="1"/>
    </xf>
    <xf numFmtId="0" fontId="2" fillId="2" borderId="7" xfId="0" applyFont="1" applyFill="1" applyBorder="1" applyAlignment="1" applyProtection="1"/>
    <xf numFmtId="0" fontId="4" fillId="2" borderId="7" xfId="0" applyFont="1" applyFill="1" applyBorder="1" applyAlignment="1" applyProtection="1">
      <alignment horizontal="left" vertical="center" indent="1"/>
    </xf>
    <xf numFmtId="0" fontId="4" fillId="2" borderId="7" xfId="0"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0" fontId="4" fillId="2" borderId="7" xfId="0" applyFont="1" applyFill="1" applyBorder="1" applyAlignment="1" applyProtection="1">
      <alignment horizontal="left" vertical="center"/>
    </xf>
    <xf numFmtId="0" fontId="11" fillId="0" borderId="0" xfId="0" applyFont="1"/>
    <xf numFmtId="166" fontId="2" fillId="2" borderId="7" xfId="0" applyNumberFormat="1" applyFont="1" applyFill="1" applyBorder="1" applyAlignment="1" applyProtection="1">
      <alignment horizontal="left" vertical="center" wrapText="1" indent="1"/>
    </xf>
    <xf numFmtId="0" fontId="12" fillId="0" borderId="0" xfId="0" applyFont="1"/>
    <xf numFmtId="167" fontId="4" fillId="2" borderId="7" xfId="0" applyNumberFormat="1" applyFont="1" applyFill="1" applyBorder="1" applyAlignment="1" applyProtection="1">
      <alignment horizontal="left" vertical="center"/>
    </xf>
    <xf numFmtId="0" fontId="0" fillId="0" borderId="0" xfId="0" applyFont="1"/>
    <xf numFmtId="0" fontId="15" fillId="0" borderId="0" xfId="0" applyFont="1"/>
    <xf numFmtId="0" fontId="13" fillId="4" borderId="8"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13" xfId="0" applyFont="1" applyFill="1" applyBorder="1" applyAlignment="1">
      <alignment horizontal="center" vertical="center" wrapText="1"/>
    </xf>
    <xf numFmtId="166" fontId="13" fillId="5" borderId="9" xfId="0" applyNumberFormat="1" applyFont="1" applyFill="1" applyBorder="1" applyAlignment="1">
      <alignment horizontal="center" vertical="center"/>
    </xf>
    <xf numFmtId="166" fontId="13" fillId="5" borderId="1" xfId="0" applyNumberFormat="1" applyFont="1" applyFill="1" applyBorder="1" applyAlignment="1">
      <alignment horizontal="center" vertical="center"/>
    </xf>
    <xf numFmtId="0" fontId="4" fillId="3" borderId="2" xfId="0" applyFont="1" applyFill="1" applyBorder="1" applyAlignment="1" applyProtection="1">
      <alignment horizontal="left" vertical="center" indent="1"/>
      <protection locked="0"/>
    </xf>
    <xf numFmtId="0" fontId="2" fillId="3" borderId="2" xfId="0" applyFont="1" applyFill="1" applyBorder="1" applyAlignment="1" applyProtection="1"/>
    <xf numFmtId="0" fontId="2" fillId="3" borderId="4" xfId="0" applyFont="1" applyFill="1" applyBorder="1" applyAlignment="1" applyProtection="1"/>
    <xf numFmtId="0" fontId="2" fillId="3" borderId="3" xfId="0" applyFont="1" applyFill="1" applyBorder="1" applyAlignment="1" applyProtection="1"/>
    <xf numFmtId="0" fontId="1" fillId="4" borderId="2" xfId="0" applyFont="1" applyFill="1" applyBorder="1" applyAlignment="1" applyProtection="1">
      <alignment horizontal="left" vertical="center" indent="1"/>
    </xf>
    <xf numFmtId="166" fontId="17" fillId="3" borderId="6" xfId="0" applyNumberFormat="1" applyFont="1" applyFill="1" applyBorder="1" applyAlignment="1" applyProtection="1">
      <alignment vertical="center" wrapText="1"/>
    </xf>
    <xf numFmtId="166" fontId="17" fillId="3" borderId="10" xfId="0" applyNumberFormat="1" applyFont="1" applyFill="1" applyBorder="1" applyAlignment="1" applyProtection="1">
      <alignment vertical="center" wrapText="1"/>
    </xf>
    <xf numFmtId="166" fontId="17" fillId="3" borderId="0" xfId="0" applyNumberFormat="1" applyFont="1" applyFill="1" applyBorder="1" applyAlignment="1" applyProtection="1">
      <alignment vertical="center" wrapText="1"/>
    </xf>
    <xf numFmtId="0" fontId="8" fillId="4"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2" fillId="7" borderId="1" xfId="0" applyFont="1" applyFill="1" applyBorder="1" applyAlignment="1">
      <alignment horizontal="center" vertical="center"/>
    </xf>
    <xf numFmtId="164" fontId="2" fillId="7" borderId="1" xfId="0" applyNumberFormat="1" applyFont="1" applyFill="1" applyBorder="1" applyAlignment="1">
      <alignment horizontal="center" vertical="center" wrapText="1"/>
    </xf>
    <xf numFmtId="0" fontId="7" fillId="6" borderId="2" xfId="0" applyFont="1" applyFill="1" applyBorder="1" applyAlignment="1">
      <alignment vertical="center"/>
    </xf>
    <xf numFmtId="0" fontId="7" fillId="6" borderId="4" xfId="0" applyFont="1" applyFill="1" applyBorder="1" applyAlignment="1">
      <alignment vertical="center"/>
    </xf>
    <xf numFmtId="0" fontId="7" fillId="6" borderId="4" xfId="0" applyFont="1" applyFill="1" applyBorder="1" applyAlignment="1">
      <alignment horizontal="center" vertical="center"/>
    </xf>
    <xf numFmtId="0" fontId="7" fillId="6" borderId="1" xfId="0" applyFont="1" applyFill="1" applyBorder="1" applyAlignment="1">
      <alignment horizontal="center" vertical="center"/>
    </xf>
    <xf numFmtId="0" fontId="7" fillId="6" borderId="3" xfId="0" applyFont="1" applyFill="1" applyBorder="1" applyAlignment="1">
      <alignment horizontal="center"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16" fillId="5" borderId="1" xfId="0" applyFont="1" applyFill="1" applyBorder="1" applyAlignment="1">
      <alignment horizontal="center" vertical="center"/>
    </xf>
    <xf numFmtId="167" fontId="1" fillId="5" borderId="1" xfId="0" applyNumberFormat="1" applyFont="1" applyFill="1" applyBorder="1" applyAlignment="1">
      <alignment horizontal="center" vertical="center"/>
    </xf>
    <xf numFmtId="0" fontId="1" fillId="8" borderId="1" xfId="0" applyFont="1" applyFill="1" applyBorder="1" applyAlignment="1">
      <alignment horizontal="left" vertical="center"/>
    </xf>
    <xf numFmtId="0" fontId="1" fillId="8" borderId="1" xfId="0" applyFont="1" applyFill="1" applyBorder="1" applyAlignment="1">
      <alignment horizontal="center" vertical="center"/>
    </xf>
    <xf numFmtId="166" fontId="1" fillId="8" borderId="1" xfId="0" applyNumberFormat="1" applyFont="1" applyFill="1" applyBorder="1" applyAlignment="1">
      <alignment horizontal="center" vertical="center"/>
    </xf>
    <xf numFmtId="0" fontId="1" fillId="8" borderId="1" xfId="0" applyFont="1" applyFill="1" applyBorder="1" applyAlignment="1">
      <alignment horizontal="right" vertical="center"/>
    </xf>
    <xf numFmtId="0" fontId="1" fillId="6" borderId="1" xfId="0" applyFont="1" applyFill="1" applyBorder="1" applyAlignment="1">
      <alignment vertical="center" wrapText="1"/>
    </xf>
    <xf numFmtId="166" fontId="1" fillId="6" borderId="8" xfId="0" applyNumberFormat="1" applyFont="1" applyFill="1" applyBorder="1" applyAlignment="1">
      <alignment horizontal="center" vertical="center" wrapText="1"/>
    </xf>
    <xf numFmtId="0" fontId="1" fillId="4" borderId="1" xfId="0" applyFont="1" applyFill="1" applyBorder="1" applyAlignment="1">
      <alignment horizontal="right" vertical="center"/>
    </xf>
    <xf numFmtId="166" fontId="1" fillId="4" borderId="1" xfId="0" applyNumberFormat="1" applyFont="1" applyFill="1" applyBorder="1" applyAlignment="1" applyProtection="1">
      <alignment horizontal="center" vertical="center"/>
      <protection locked="0"/>
    </xf>
    <xf numFmtId="0" fontId="13" fillId="4" borderId="7" xfId="0" applyFont="1" applyFill="1" applyBorder="1" applyAlignment="1">
      <alignment horizontal="center" vertical="center" wrapText="1"/>
    </xf>
    <xf numFmtId="0" fontId="2" fillId="2" borderId="0" xfId="0" applyFont="1" applyFill="1" applyBorder="1" applyAlignment="1" applyProtection="1">
      <alignment horizontal="left" vertical="center" wrapText="1" indent="1"/>
    </xf>
    <xf numFmtId="164" fontId="2" fillId="7" borderId="7" xfId="0" applyNumberFormat="1" applyFont="1" applyFill="1" applyBorder="1" applyAlignment="1" applyProtection="1">
      <alignment horizontal="center" vertical="center" wrapText="1"/>
      <protection locked="0"/>
    </xf>
    <xf numFmtId="0" fontId="1" fillId="3" borderId="6"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2" fillId="5" borderId="2" xfId="0" applyFont="1" applyFill="1" applyBorder="1" applyAlignment="1">
      <alignment horizontal="left" vertical="center" wrapText="1"/>
    </xf>
    <xf numFmtId="0" fontId="2" fillId="5" borderId="3" xfId="0" applyFont="1" applyFill="1" applyBorder="1" applyAlignment="1">
      <alignment horizontal="left" vertical="center" wrapText="1"/>
    </xf>
    <xf numFmtId="0" fontId="3" fillId="7" borderId="14"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3" fillId="4" borderId="15" xfId="0" applyFont="1" applyFill="1" applyBorder="1" applyAlignment="1">
      <alignment horizontal="left" vertical="center" wrapText="1"/>
    </xf>
    <xf numFmtId="0" fontId="3" fillId="4" borderId="16"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3" fillId="7" borderId="1" xfId="0" applyFont="1" applyFill="1" applyBorder="1" applyAlignment="1">
      <alignment horizontal="center" vertical="center" wrapText="1"/>
    </xf>
    <xf numFmtId="165" fontId="4" fillId="3" borderId="2"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165" fontId="4" fillId="3" borderId="4" xfId="0" applyNumberFormat="1" applyFont="1" applyFill="1" applyBorder="1" applyAlignment="1" applyProtection="1">
      <alignment horizontal="center" vertical="center"/>
      <protection locked="0"/>
    </xf>
    <xf numFmtId="165" fontId="3" fillId="4" borderId="4" xfId="0" applyNumberFormat="1" applyFont="1" applyFill="1" applyBorder="1" applyAlignment="1" applyProtection="1">
      <alignment horizontal="center" vertical="center"/>
    </xf>
    <xf numFmtId="165" fontId="3" fillId="4" borderId="3" xfId="0" applyNumberFormat="1" applyFont="1" applyFill="1" applyBorder="1" applyAlignment="1" applyProtection="1">
      <alignment horizontal="center" vertical="center"/>
    </xf>
    <xf numFmtId="0" fontId="2" fillId="5" borderId="1" xfId="0" applyFont="1" applyFill="1" applyBorder="1" applyAlignment="1" applyProtection="1">
      <alignment horizontal="left" vertical="center" wrapText="1" indent="1"/>
    </xf>
    <xf numFmtId="165" fontId="3" fillId="7" borderId="4" xfId="0" applyNumberFormat="1" applyFont="1" applyFill="1" applyBorder="1" applyAlignment="1" applyProtection="1">
      <alignment horizontal="center" vertical="center"/>
      <protection locked="0"/>
    </xf>
    <xf numFmtId="165" fontId="3" fillId="7" borderId="3" xfId="0" applyNumberFormat="1" applyFont="1" applyFill="1" applyBorder="1" applyAlignment="1" applyProtection="1">
      <alignment horizontal="center" vertical="center"/>
      <protection locked="0"/>
    </xf>
    <xf numFmtId="165" fontId="3" fillId="7" borderId="2" xfId="0" applyNumberFormat="1" applyFont="1" applyFill="1" applyBorder="1" applyAlignment="1" applyProtection="1">
      <alignment horizontal="center" vertical="center"/>
      <protection locked="0"/>
    </xf>
    <xf numFmtId="0" fontId="2" fillId="5" borderId="5" xfId="0" applyFont="1" applyFill="1" applyBorder="1" applyAlignment="1" applyProtection="1">
      <alignment horizontal="left" vertical="center" wrapText="1" indent="1"/>
    </xf>
    <xf numFmtId="0" fontId="2" fillId="5" borderId="6" xfId="0" applyFont="1" applyFill="1" applyBorder="1" applyAlignment="1" applyProtection="1">
      <alignment horizontal="left" vertical="center" wrapText="1" indent="1"/>
    </xf>
    <xf numFmtId="0" fontId="2" fillId="5" borderId="8" xfId="0" applyFont="1" applyFill="1" applyBorder="1" applyAlignment="1" applyProtection="1">
      <alignment horizontal="left" vertical="center" wrapText="1"/>
    </xf>
    <xf numFmtId="0" fontId="2" fillId="5" borderId="9" xfId="0" applyFont="1" applyFill="1" applyBorder="1" applyAlignment="1" applyProtection="1">
      <alignment horizontal="left" vertical="center" wrapText="1"/>
    </xf>
    <xf numFmtId="0" fontId="17" fillId="3" borderId="1" xfId="0" applyFont="1" applyFill="1" applyBorder="1" applyAlignment="1">
      <alignment horizontal="right" vertical="center" wrapText="1"/>
    </xf>
    <xf numFmtId="0" fontId="9" fillId="5" borderId="1" xfId="0" applyFont="1" applyFill="1" applyBorder="1" applyAlignment="1">
      <alignment horizontal="right" vertical="center" wrapText="1"/>
    </xf>
    <xf numFmtId="0" fontId="4" fillId="3" borderId="6"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10" xfId="0" applyFont="1" applyFill="1" applyBorder="1" applyAlignment="1">
      <alignment horizontal="center" vertical="center"/>
    </xf>
    <xf numFmtId="164" fontId="2" fillId="7" borderId="1" xfId="0" applyNumberFormat="1" applyFont="1" applyFill="1" applyBorder="1" applyAlignment="1" applyProtection="1">
      <alignment horizontal="center" vertical="center" wrapText="1"/>
      <protection locked="0"/>
    </xf>
    <xf numFmtId="164" fontId="2" fillId="7" borderId="8" xfId="0" applyNumberFormat="1" applyFont="1" applyFill="1" applyBorder="1" applyAlignment="1" applyProtection="1">
      <alignment horizontal="center" vertical="center" wrapText="1"/>
      <protection locked="0"/>
    </xf>
    <xf numFmtId="164" fontId="2" fillId="7" borderId="7" xfId="0" applyNumberFormat="1" applyFont="1" applyFill="1" applyBorder="1" applyAlignment="1" applyProtection="1">
      <alignment horizontal="center" vertical="center" wrapText="1"/>
      <protection locked="0"/>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10" fillId="4" borderId="1" xfId="0" applyFont="1" applyFill="1" applyBorder="1" applyAlignment="1">
      <alignment horizontal="right" vertical="center" wrapText="1"/>
    </xf>
    <xf numFmtId="0" fontId="2" fillId="7" borderId="8" xfId="0" applyFont="1" applyFill="1" applyBorder="1" applyAlignment="1">
      <alignment horizontal="left" vertical="center" wrapText="1"/>
    </xf>
    <xf numFmtId="0" fontId="2" fillId="7" borderId="7" xfId="0" applyFont="1" applyFill="1" applyBorder="1" applyAlignment="1">
      <alignment horizontal="left" vertical="center" wrapText="1"/>
    </xf>
    <xf numFmtId="0" fontId="2" fillId="7" borderId="9" xfId="0" applyFont="1" applyFill="1" applyBorder="1" applyAlignment="1">
      <alignment horizontal="left" vertical="center" wrapText="1"/>
    </xf>
    <xf numFmtId="0" fontId="2" fillId="7" borderId="17" xfId="0" applyFont="1" applyFill="1" applyBorder="1" applyAlignment="1">
      <alignment horizontal="left" vertical="center" wrapText="1"/>
    </xf>
    <xf numFmtId="0" fontId="2" fillId="7" borderId="10" xfId="0" applyFont="1" applyFill="1" applyBorder="1" applyAlignment="1">
      <alignment horizontal="left" vertical="center" wrapText="1"/>
    </xf>
    <xf numFmtId="164" fontId="2" fillId="7" borderId="9" xfId="0" applyNumberFormat="1" applyFont="1" applyFill="1" applyBorder="1" applyAlignment="1" applyProtection="1">
      <alignment horizontal="center" vertical="center" wrapText="1"/>
      <protection locked="0"/>
    </xf>
    <xf numFmtId="0" fontId="18" fillId="0" borderId="0" xfId="0" applyFont="1"/>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DE9D9"/>
      <color rgb="FFFFCC9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BFE7-DBCD-A64A-9307-AFAB3944EB8A}">
  <dimension ref="A1:G33"/>
  <sheetViews>
    <sheetView showGridLines="0" tabSelected="1" topLeftCell="A18" zoomScale="90" zoomScaleNormal="90" workbookViewId="0">
      <selection activeCell="B29" sqref="B29"/>
    </sheetView>
  </sheetViews>
  <sheetFormatPr baseColWidth="10" defaultRowHeight="15" x14ac:dyDescent="0.2"/>
  <cols>
    <col min="1" max="1" width="80.83203125" style="19" customWidth="1"/>
    <col min="2" max="2" width="21.83203125" style="19" customWidth="1"/>
    <col min="3" max="7" width="23.33203125" style="19" customWidth="1"/>
    <col min="8" max="16384" width="10.83203125" style="19"/>
  </cols>
  <sheetData>
    <row r="1" spans="1:7" ht="33" customHeight="1" x14ac:dyDescent="0.2">
      <c r="A1" s="58" t="s">
        <v>28</v>
      </c>
      <c r="B1" s="59"/>
      <c r="C1" s="59"/>
      <c r="D1" s="59"/>
      <c r="E1" s="59"/>
      <c r="F1" s="59"/>
      <c r="G1" s="59"/>
    </row>
    <row r="2" spans="1:7" ht="30" customHeight="1" x14ac:dyDescent="0.2">
      <c r="A2" s="63" t="s">
        <v>23</v>
      </c>
      <c r="B2" s="63"/>
      <c r="C2" s="63" t="s">
        <v>22</v>
      </c>
      <c r="D2" s="63"/>
      <c r="E2" s="63"/>
      <c r="F2" s="63"/>
      <c r="G2" s="63"/>
    </row>
    <row r="3" spans="1:7" ht="118" customHeight="1" thickBot="1" x14ac:dyDescent="0.25">
      <c r="A3" s="62" t="s">
        <v>30</v>
      </c>
      <c r="B3" s="62"/>
      <c r="C3" s="68" t="s">
        <v>31</v>
      </c>
      <c r="D3" s="68"/>
      <c r="E3" s="68"/>
      <c r="F3" s="68"/>
      <c r="G3" s="68"/>
    </row>
    <row r="4" spans="1:7" ht="20" customHeight="1" x14ac:dyDescent="0.2">
      <c r="A4" s="64" t="s">
        <v>42</v>
      </c>
      <c r="B4" s="65"/>
      <c r="C4" s="55" t="s">
        <v>25</v>
      </c>
      <c r="D4" s="55" t="s">
        <v>25</v>
      </c>
      <c r="E4" s="55" t="s">
        <v>25</v>
      </c>
      <c r="F4" s="55" t="s">
        <v>25</v>
      </c>
      <c r="G4" s="55" t="s">
        <v>25</v>
      </c>
    </row>
    <row r="5" spans="1:7" s="20" customFormat="1" ht="18" customHeight="1" x14ac:dyDescent="0.2">
      <c r="A5" s="66"/>
      <c r="B5" s="67"/>
      <c r="C5" s="22" t="s">
        <v>8</v>
      </c>
      <c r="D5" s="23" t="s">
        <v>15</v>
      </c>
      <c r="E5" s="22" t="s">
        <v>16</v>
      </c>
      <c r="F5" s="22" t="s">
        <v>17</v>
      </c>
      <c r="G5" s="22" t="s">
        <v>18</v>
      </c>
    </row>
    <row r="6" spans="1:7" ht="144" customHeight="1" thickBot="1" x14ac:dyDescent="0.25">
      <c r="A6" s="60" t="s">
        <v>32</v>
      </c>
      <c r="B6" s="61"/>
      <c r="C6" s="24">
        <v>16500</v>
      </c>
      <c r="D6" s="25">
        <v>8250</v>
      </c>
      <c r="E6" s="25">
        <v>1650</v>
      </c>
      <c r="F6" s="25">
        <v>0</v>
      </c>
      <c r="G6" s="25" t="s">
        <v>20</v>
      </c>
    </row>
    <row r="7" spans="1:7" ht="20" customHeight="1" x14ac:dyDescent="0.2">
      <c r="A7" s="64" t="s">
        <v>41</v>
      </c>
      <c r="B7" s="65"/>
      <c r="C7" s="21" t="s">
        <v>25</v>
      </c>
      <c r="D7" s="21" t="s">
        <v>25</v>
      </c>
      <c r="E7" s="21" t="s">
        <v>25</v>
      </c>
      <c r="F7" s="21" t="s">
        <v>25</v>
      </c>
      <c r="G7" s="21" t="s">
        <v>25</v>
      </c>
    </row>
    <row r="8" spans="1:7" s="20" customFormat="1" ht="18" customHeight="1" x14ac:dyDescent="0.2">
      <c r="A8" s="66"/>
      <c r="B8" s="67"/>
      <c r="C8" s="22" t="s">
        <v>8</v>
      </c>
      <c r="D8" s="23" t="s">
        <v>15</v>
      </c>
      <c r="E8" s="22" t="s">
        <v>16</v>
      </c>
      <c r="F8" s="22" t="s">
        <v>17</v>
      </c>
      <c r="G8" s="22" t="s">
        <v>18</v>
      </c>
    </row>
    <row r="9" spans="1:7" ht="198" customHeight="1" thickBot="1" x14ac:dyDescent="0.25">
      <c r="A9" s="60" t="s">
        <v>29</v>
      </c>
      <c r="B9" s="61"/>
      <c r="C9" s="24">
        <v>21000</v>
      </c>
      <c r="D9" s="25">
        <v>10500</v>
      </c>
      <c r="E9" s="25">
        <v>2100</v>
      </c>
      <c r="F9" s="25">
        <v>0</v>
      </c>
      <c r="G9" s="25" t="s">
        <v>20</v>
      </c>
    </row>
    <row r="10" spans="1:7" ht="20" customHeight="1" x14ac:dyDescent="0.2">
      <c r="A10" s="64" t="s">
        <v>40</v>
      </c>
      <c r="B10" s="65"/>
      <c r="C10" s="21" t="s">
        <v>25</v>
      </c>
      <c r="D10" s="21" t="s">
        <v>25</v>
      </c>
      <c r="E10" s="21" t="s">
        <v>25</v>
      </c>
      <c r="F10" s="21" t="s">
        <v>25</v>
      </c>
      <c r="G10" s="21" t="s">
        <v>25</v>
      </c>
    </row>
    <row r="11" spans="1:7" s="20" customFormat="1" ht="20" customHeight="1" x14ac:dyDescent="0.2">
      <c r="A11" s="66"/>
      <c r="B11" s="67"/>
      <c r="C11" s="22" t="s">
        <v>8</v>
      </c>
      <c r="D11" s="23" t="s">
        <v>15</v>
      </c>
      <c r="E11" s="22" t="s">
        <v>16</v>
      </c>
      <c r="F11" s="22" t="s">
        <v>17</v>
      </c>
      <c r="G11" s="22" t="s">
        <v>18</v>
      </c>
    </row>
    <row r="12" spans="1:7" ht="150" customHeight="1" thickBot="1" x14ac:dyDescent="0.25">
      <c r="A12" s="60" t="s">
        <v>33</v>
      </c>
      <c r="B12" s="61"/>
      <c r="C12" s="24">
        <v>16500</v>
      </c>
      <c r="D12" s="25">
        <v>8250</v>
      </c>
      <c r="E12" s="25">
        <v>1650</v>
      </c>
      <c r="F12" s="25">
        <v>0</v>
      </c>
      <c r="G12" s="25" t="s">
        <v>20</v>
      </c>
    </row>
    <row r="13" spans="1:7" ht="20" customHeight="1" x14ac:dyDescent="0.2">
      <c r="A13" s="64" t="s">
        <v>39</v>
      </c>
      <c r="B13" s="65"/>
      <c r="C13" s="21" t="s">
        <v>25</v>
      </c>
      <c r="D13" s="21" t="s">
        <v>25</v>
      </c>
      <c r="E13" s="21" t="s">
        <v>25</v>
      </c>
      <c r="F13" s="21" t="s">
        <v>25</v>
      </c>
      <c r="G13" s="21" t="s">
        <v>25</v>
      </c>
    </row>
    <row r="14" spans="1:7" s="20" customFormat="1" ht="20" customHeight="1" x14ac:dyDescent="0.2">
      <c r="A14" s="66"/>
      <c r="B14" s="67"/>
      <c r="C14" s="22" t="s">
        <v>8</v>
      </c>
      <c r="D14" s="23" t="s">
        <v>15</v>
      </c>
      <c r="E14" s="22" t="s">
        <v>16</v>
      </c>
      <c r="F14" s="22" t="s">
        <v>17</v>
      </c>
      <c r="G14" s="22" t="s">
        <v>18</v>
      </c>
    </row>
    <row r="15" spans="1:7" ht="249" customHeight="1" thickBot="1" x14ac:dyDescent="0.25">
      <c r="A15" s="60" t="s">
        <v>34</v>
      </c>
      <c r="B15" s="61"/>
      <c r="C15" s="24">
        <v>12500</v>
      </c>
      <c r="D15" s="25">
        <v>6250</v>
      </c>
      <c r="E15" s="25">
        <v>1250</v>
      </c>
      <c r="F15" s="25">
        <v>0</v>
      </c>
      <c r="G15" s="25" t="s">
        <v>20</v>
      </c>
    </row>
    <row r="16" spans="1:7" ht="20" customHeight="1" x14ac:dyDescent="0.2">
      <c r="A16" s="64" t="s">
        <v>38</v>
      </c>
      <c r="B16" s="65"/>
      <c r="C16" s="21" t="s">
        <v>25</v>
      </c>
      <c r="D16" s="21" t="s">
        <v>25</v>
      </c>
      <c r="E16" s="21" t="s">
        <v>25</v>
      </c>
      <c r="F16" s="21" t="s">
        <v>25</v>
      </c>
      <c r="G16" s="21" t="s">
        <v>25</v>
      </c>
    </row>
    <row r="17" spans="1:7" s="20" customFormat="1" ht="20" customHeight="1" x14ac:dyDescent="0.2">
      <c r="A17" s="66"/>
      <c r="B17" s="67"/>
      <c r="C17" s="22" t="s">
        <v>8</v>
      </c>
      <c r="D17" s="23" t="s">
        <v>15</v>
      </c>
      <c r="E17" s="22" t="s">
        <v>16</v>
      </c>
      <c r="F17" s="22" t="s">
        <v>17</v>
      </c>
      <c r="G17" s="22" t="s">
        <v>18</v>
      </c>
    </row>
    <row r="18" spans="1:7" ht="255" customHeight="1" thickBot="1" x14ac:dyDescent="0.25">
      <c r="A18" s="60" t="s">
        <v>35</v>
      </c>
      <c r="B18" s="61"/>
      <c r="C18" s="24">
        <v>12500</v>
      </c>
      <c r="D18" s="25">
        <v>6250</v>
      </c>
      <c r="E18" s="25">
        <v>1250</v>
      </c>
      <c r="F18" s="25">
        <v>0</v>
      </c>
      <c r="G18" s="25" t="s">
        <v>20</v>
      </c>
    </row>
    <row r="19" spans="1:7" ht="20" customHeight="1" x14ac:dyDescent="0.2">
      <c r="A19" s="64" t="s">
        <v>37</v>
      </c>
      <c r="B19" s="65"/>
      <c r="C19" s="21" t="s">
        <v>25</v>
      </c>
      <c r="D19" s="21" t="s">
        <v>25</v>
      </c>
      <c r="E19" s="21" t="s">
        <v>25</v>
      </c>
      <c r="F19" s="21" t="s">
        <v>25</v>
      </c>
      <c r="G19" s="21" t="s">
        <v>25</v>
      </c>
    </row>
    <row r="20" spans="1:7" s="20" customFormat="1" ht="20" customHeight="1" x14ac:dyDescent="0.2">
      <c r="A20" s="66"/>
      <c r="B20" s="67"/>
      <c r="C20" s="22" t="s">
        <v>8</v>
      </c>
      <c r="D20" s="23" t="s">
        <v>15</v>
      </c>
      <c r="E20" s="22" t="s">
        <v>16</v>
      </c>
      <c r="F20" s="22" t="s">
        <v>17</v>
      </c>
      <c r="G20" s="22" t="s">
        <v>18</v>
      </c>
    </row>
    <row r="21" spans="1:7" ht="206" customHeight="1" x14ac:dyDescent="0.2">
      <c r="A21" s="60" t="s">
        <v>36</v>
      </c>
      <c r="B21" s="61"/>
      <c r="C21" s="24">
        <v>21000</v>
      </c>
      <c r="D21" s="25">
        <v>10500</v>
      </c>
      <c r="E21" s="25">
        <v>2100</v>
      </c>
      <c r="F21" s="25">
        <v>0</v>
      </c>
      <c r="G21" s="25" t="s">
        <v>20</v>
      </c>
    </row>
    <row r="28" spans="1:7" s="99" customFormat="1" x14ac:dyDescent="0.2">
      <c r="A28" s="99" t="s">
        <v>43</v>
      </c>
    </row>
    <row r="29" spans="1:7" s="99" customFormat="1" x14ac:dyDescent="0.2">
      <c r="A29" s="99" t="s">
        <v>8</v>
      </c>
    </row>
    <row r="30" spans="1:7" s="99" customFormat="1" x14ac:dyDescent="0.2">
      <c r="A30" s="99" t="s">
        <v>15</v>
      </c>
    </row>
    <row r="31" spans="1:7" s="99" customFormat="1" x14ac:dyDescent="0.2">
      <c r="A31" s="99" t="s">
        <v>16</v>
      </c>
    </row>
    <row r="32" spans="1:7" s="99" customFormat="1" x14ac:dyDescent="0.2">
      <c r="A32" s="99" t="s">
        <v>17</v>
      </c>
    </row>
    <row r="33" spans="1:1" s="99" customFormat="1" x14ac:dyDescent="0.2">
      <c r="A33" s="99" t="s">
        <v>18</v>
      </c>
    </row>
  </sheetData>
  <sheetProtection algorithmName="SHA-512" hashValue="eIBFU8b/lfTDxIgMBvmW1ByleuuVg6oR215O4BuGa/EJi3YMt1PR0REiTnleGsJCGG4oastoP9FCHN05yU6wYQ==" saltValue="wW7C0CIDQMvPmz5lIRRUSw==" spinCount="100000" sheet="1" objects="1" scenarios="1"/>
  <mergeCells count="17">
    <mergeCell ref="A19:B20"/>
    <mergeCell ref="A21:B21"/>
    <mergeCell ref="A15:B15"/>
    <mergeCell ref="A13:B14"/>
    <mergeCell ref="C2:G2"/>
    <mergeCell ref="C3:G3"/>
    <mergeCell ref="A16:B17"/>
    <mergeCell ref="A18:B18"/>
    <mergeCell ref="A1:G1"/>
    <mergeCell ref="A12:B12"/>
    <mergeCell ref="A6:B6"/>
    <mergeCell ref="A3:B3"/>
    <mergeCell ref="A2:B2"/>
    <mergeCell ref="A9:B9"/>
    <mergeCell ref="A4:B5"/>
    <mergeCell ref="A7:B8"/>
    <mergeCell ref="A10:B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16"/>
  <sheetViews>
    <sheetView showGridLines="0" zoomScale="90" zoomScaleNormal="90" zoomScalePageLayoutView="85" workbookViewId="0">
      <pane ySplit="1" topLeftCell="A3" activePane="bottomLeft" state="frozen"/>
      <selection pane="bottomLeft" activeCell="C3" sqref="C3"/>
    </sheetView>
  </sheetViews>
  <sheetFormatPr baseColWidth="10" defaultColWidth="8.83203125" defaultRowHeight="13" x14ac:dyDescent="0.15"/>
  <cols>
    <col min="1" max="1" width="93.6640625" style="3" customWidth="1"/>
    <col min="2" max="2" width="2.83203125" style="6"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3" customWidth="1"/>
    <col min="10" max="10" width="3.83203125" style="3" customWidth="1"/>
    <col min="11" max="11" width="11.6640625" style="3" bestFit="1" customWidth="1"/>
    <col min="12" max="16384" width="8.83203125" style="3"/>
  </cols>
  <sheetData>
    <row r="1" spans="1:11" ht="50" customHeight="1" x14ac:dyDescent="0.2">
      <c r="A1" s="26" t="s">
        <v>0</v>
      </c>
      <c r="B1" s="11"/>
      <c r="C1" s="71" t="s">
        <v>12</v>
      </c>
      <c r="D1" s="70"/>
      <c r="E1" s="11"/>
      <c r="F1" s="69" t="s">
        <v>13</v>
      </c>
      <c r="G1" s="70"/>
      <c r="H1" s="11"/>
      <c r="I1" s="69" t="s">
        <v>14</v>
      </c>
      <c r="J1" s="70"/>
      <c r="K1" s="2"/>
    </row>
    <row r="2" spans="1:11" ht="40" customHeight="1" x14ac:dyDescent="0.15">
      <c r="A2" s="30" t="str">
        <f>'Beoordelen 1. Open vragen'!A1:G1</f>
        <v xml:space="preserve">1.	OPEN VRAGEN </v>
      </c>
      <c r="B2" s="8"/>
      <c r="C2" s="72"/>
      <c r="D2" s="73"/>
      <c r="E2" s="8"/>
      <c r="F2" s="72"/>
      <c r="G2" s="73"/>
      <c r="H2" s="8"/>
      <c r="I2" s="72"/>
      <c r="J2" s="73"/>
    </row>
    <row r="3" spans="1:11" ht="20" customHeight="1" x14ac:dyDescent="0.15">
      <c r="A3" s="78" t="str">
        <f>'Beoordelen 1. Open vragen'!A6</f>
        <v>Inschrijver beschrijft op maximaal 2 A4 (toe te voegen via TenderNed) hoe zij de omschreven onderhoudswerkzaamheden gedurende het eerste jaar aanpakt. Inschrijver beschrijft daarbij minimaal:
-	 wat verstaat de inschrijver onder het onderhouden van alle verschillende onderdelen met betrekking tot de E&amp;W installaties;
-	 op welke wijze gaat inschrijver het onderhoud per locatie van de opdrachtgever aanpakken/ realiseren;
-	 hoe inschrijver de continuïteit van het onderhoudsteam borgt met betrekking tot bijvoorbeeld gebouwgebonden kennis, etc.;
-	 hoe inschrijver omgaat met afgekeurde installaties en/of onderdelen;
-	 op welke wijze rapporteert (met een voorbeeldrapportage) de inschrijver de bevindingen aan de opdrachtgever?</v>
      </c>
      <c r="B3" s="9"/>
      <c r="C3" s="7" t="s">
        <v>43</v>
      </c>
      <c r="D3" s="5"/>
      <c r="E3" s="9"/>
      <c r="F3" s="7" t="s">
        <v>43</v>
      </c>
      <c r="G3" s="5"/>
      <c r="H3" s="9"/>
      <c r="I3" s="7" t="s">
        <v>43</v>
      </c>
      <c r="J3" s="5"/>
    </row>
    <row r="4" spans="1:11" ht="140" customHeight="1" x14ac:dyDescent="0.15">
      <c r="A4" s="79"/>
      <c r="B4" s="9"/>
      <c r="C4" s="75" t="s">
        <v>3</v>
      </c>
      <c r="D4" s="76"/>
      <c r="E4" s="9"/>
      <c r="F4" s="77" t="s">
        <v>3</v>
      </c>
      <c r="G4" s="76"/>
      <c r="H4" s="9"/>
      <c r="I4" s="77" t="s">
        <v>3</v>
      </c>
      <c r="J4" s="76"/>
    </row>
    <row r="5" spans="1:11" ht="20" customHeight="1" x14ac:dyDescent="0.15">
      <c r="A5" s="78" t="str">
        <f>'Beoordelen 1. Open vragen'!A9</f>
        <v>Inschrijver beschrijft op maximaal 2 A4 (toe te voegen via TenderNed) op welke wijze zij ervoor zorgt dat zij de E&amp;W installaties op de locaties van de aanbestedende dienst up-to-date houdt en hoe inschrijver kan garanderen dat alle installaties blijven werken conform de geldende wet- en regelgeving en bovenal ter waarborging van de continuïteit van het onderwijsproces.
Inschrijver houdt hierbij rekening met het feit dat nog niet alles up-to-date is (hetgeen inschrijvers tijdens de schouw kan waarnemen) en beschrijft inschrijver expliciet hoe zij dit up-to-date krijgt.
Daarnaast beschrijft inschrijver op maximaal 4 A4 welke wijze Opdrachtgever toegang krijgt tot tekeningen, rapportages, certificaten, keuringen en hoe dit eruit ziet (screenshots). Tijdens de persoonlijke toelichting laat inschrijver dit zien met een korte demo (aan de hand van een werkende web-applicatie) waar de tekeningen, rapportages, certificaten, keuringen terug te vinden zijn. Opdrachtgever wil daarbij vooral locatie gebonden informatie terug kunnen vinden, maar ook algemene managementinformatie.</v>
      </c>
      <c r="B5" s="9"/>
      <c r="C5" s="7" t="s">
        <v>43</v>
      </c>
      <c r="D5" s="5"/>
      <c r="E5" s="9"/>
      <c r="F5" s="7" t="s">
        <v>43</v>
      </c>
      <c r="G5" s="5"/>
      <c r="H5" s="9"/>
      <c r="I5" s="7" t="s">
        <v>43</v>
      </c>
      <c r="J5" s="5"/>
    </row>
    <row r="6" spans="1:11" ht="183" customHeight="1" x14ac:dyDescent="0.15">
      <c r="A6" s="79"/>
      <c r="B6" s="9"/>
      <c r="C6" s="75" t="s">
        <v>3</v>
      </c>
      <c r="D6" s="76"/>
      <c r="E6" s="9"/>
      <c r="F6" s="77" t="s">
        <v>3</v>
      </c>
      <c r="G6" s="76"/>
      <c r="H6" s="9"/>
      <c r="I6" s="77" t="s">
        <v>3</v>
      </c>
      <c r="J6" s="76"/>
    </row>
    <row r="7" spans="1:11" ht="20" customHeight="1" x14ac:dyDescent="0.15">
      <c r="A7" s="78" t="str">
        <f>'Beoordelen 1. Open vragen'!A12</f>
        <v xml:space="preserve">Inschrijver beschrijft op maximaal 2 A4 (toe te voegen via TenderNed) op welke wijze zij borgt dat tijdens de overgangsfase de werkzaamheden en de meldingen bij storingen aan de installaties geen hinder geven voor de opdrachtgever. Inschrijver beschrijft daarbij:
-	 de in te zetten communicatie met de huidige onderhoudspartijen;
-	 plan van aanpak tijdens de overgangsfase;
-	 verwachte inzet en werkzaamheden vanuit de opdrachtgever;
-	 te verwachten risico’s en oplossingen/ beheersmaatregelen;
-	 wat is uw ervaring met de nodige losse contracten naar een beheer in één platform. </v>
      </c>
      <c r="B7" s="9"/>
      <c r="C7" s="7" t="s">
        <v>43</v>
      </c>
      <c r="D7" s="5"/>
      <c r="E7" s="9"/>
      <c r="F7" s="7" t="s">
        <v>43</v>
      </c>
      <c r="G7" s="5"/>
      <c r="H7" s="9"/>
      <c r="I7" s="7" t="s">
        <v>43</v>
      </c>
      <c r="J7" s="5"/>
    </row>
    <row r="8" spans="1:11" ht="134" customHeight="1" x14ac:dyDescent="0.15">
      <c r="A8" s="79"/>
      <c r="B8" s="9"/>
      <c r="C8" s="75" t="s">
        <v>3</v>
      </c>
      <c r="D8" s="76"/>
      <c r="E8" s="9"/>
      <c r="F8" s="77" t="s">
        <v>3</v>
      </c>
      <c r="G8" s="76"/>
      <c r="H8" s="9"/>
      <c r="I8" s="77" t="s">
        <v>3</v>
      </c>
      <c r="J8" s="76"/>
    </row>
    <row r="9" spans="1:11" ht="20" customHeight="1" x14ac:dyDescent="0.15">
      <c r="A9" s="74" t="str">
        <f>'Beoordelen 1. Open vragen'!A15</f>
        <v>Aanbestedende dienst streeft erna om als onderwijsorganisatie voorop te lopen naar een nieuw tijdperk met 100% duurzame energietransitie, vol groene energie en is op zoek naar een partner om samen de volgende stap in deze energietransitie te zetten. Inschrijver beschrijft op maximaal 3 A4 (toe te voegen via TenderNed) op welke wijze zij de aanbestedende dienst hierbij kan adviseren en wat zij hierbij kan bieden. Inschrijver beschrijft daarbij minimaal:
-	 op welke wijze CSG Liudger voorop kan lopen en kan blijven meegroeien in de veranderende behoefte naar 100% duurzame energietransitie en eventuele transitie naar aardgasvrij schoolgebouwen;
-	 wat u als partij kan bieden als partner die kan adviseren, informeren en enthousiasmeren;
-	 hoe beide partijen middels partnership kunnen inspelen op de veranderende behoefte van medewerkers en bezoekers en deze doelgroepen tevens kunnen betrekking bij de energietransitie;
-	 op welke wijze gaat u om in uw advisering waarbij de investering (secundaire opdracht) hoger uitvalt, maar wel een hogere energiebesparing oplevert;
-	 als u kijkt naar de rapportages bij deze aanbesteding (bijlage 13), wat valt u op en welke adviezen zou u daarover geven kijkend naar onderhoudskosten versus vervangingsinvestering dit in relatie tot een groene, duurzame en maximaal circulaire E&amp;W;
-	 wat inschrijver kan betekenen met betrekking tot energiemonitoring van de huidige situatie en eventuele adviezen over besparingen;
-	 wat inschrijver kan betekenen met betrekking tot het verkrijgen van inzicht in het klimaat in het gebouw (bv. temperatuur, CO2 waarden, etc.).</v>
      </c>
      <c r="B9" s="9"/>
      <c r="C9" s="7" t="s">
        <v>43</v>
      </c>
      <c r="D9" s="5"/>
      <c r="E9" s="9"/>
      <c r="F9" s="7" t="s">
        <v>43</v>
      </c>
      <c r="G9" s="5"/>
      <c r="H9" s="9"/>
      <c r="I9" s="7" t="s">
        <v>43</v>
      </c>
      <c r="J9" s="5"/>
    </row>
    <row r="10" spans="1:11" ht="253" customHeight="1" x14ac:dyDescent="0.15">
      <c r="A10" s="74"/>
      <c r="B10" s="9"/>
      <c r="C10" s="75" t="s">
        <v>3</v>
      </c>
      <c r="D10" s="76"/>
      <c r="E10" s="9"/>
      <c r="F10" s="77" t="s">
        <v>3</v>
      </c>
      <c r="G10" s="76"/>
      <c r="H10" s="9"/>
      <c r="I10" s="77" t="s">
        <v>3</v>
      </c>
      <c r="J10" s="76"/>
    </row>
    <row r="11" spans="1:11" ht="20" customHeight="1" x14ac:dyDescent="0.15">
      <c r="A11" s="80" t="str">
        <f>'Beoordelen 1. Open vragen'!A18</f>
        <v>Inschrijver dient te beschrijven op maximaal 2 A4 (toe te voegen op TenderNed) op welke wijze zij invulling geeft aan de benodigde onderhouds- en/of reparatiewerkzaamheden indien zij zelf niet de specialistische kennis in huis heeft of zelf niet of niet tijdig de werkzaamheden kan uitvoeren. Inschrijver beschrijft daarbij minimaal:
-	 op welke wijze inschrijver bestaande partnerpartijen (WKO) van de opdrachtgever wil inzetten;
-	 op welke wijze zij borgt dat de in te zetten partnerpartij geen commercieel nadeel ondervindt van deze “tussenkomst van dienstverlening”;
-	 hoe de communicatiestromen lopen met betrekking tot partnerpartijen (excl. vraag 6);
-	 welke risico’s inschrijver ziet en welke beheersmaatregelen zij hier tegen gaat treffen.
Daarnaast dient inschrijver te beschrijven hoe zij opdrachtgever meerwaarde kan bieden bij het optimaal maken van de (wisselende) bezettingsgraad van de gebouwen (in het kader van krimp of bij een scenario als Covid). Met andere woorden: hoe zorg je nu voor een goede bezettingsgraad, wordt er dan ook gehandeld naar bezettingsgraad van het gebouw (dus bv. minder gebruik = minder onderhoud = minder kosten?). Wat kunt u opdrachtgever bieden? Ook dient inschrijver te beschrijven wat zij biedt aan meerwaarde bovenop het gestelde (buiten de duurzaamheidsvraagstukken om) inzake:
•	 adviezen 
•	 klantrelatie 
•	 verdere samenwerking en wederzijdse tevredenheid
•	 innovatie</v>
      </c>
      <c r="B11" s="9"/>
      <c r="C11" s="7" t="s">
        <v>43</v>
      </c>
      <c r="D11" s="5"/>
      <c r="E11" s="9"/>
      <c r="F11" s="7" t="s">
        <v>43</v>
      </c>
      <c r="G11" s="5"/>
      <c r="H11" s="9"/>
      <c r="I11" s="7" t="s">
        <v>43</v>
      </c>
      <c r="J11" s="5"/>
    </row>
    <row r="12" spans="1:11" ht="253" customHeight="1" x14ac:dyDescent="0.15">
      <c r="A12" s="81"/>
      <c r="B12" s="9"/>
      <c r="C12" s="75" t="s">
        <v>3</v>
      </c>
      <c r="D12" s="76"/>
      <c r="E12" s="9"/>
      <c r="F12" s="75" t="s">
        <v>3</v>
      </c>
      <c r="G12" s="76"/>
      <c r="H12" s="9"/>
      <c r="I12" s="75" t="s">
        <v>3</v>
      </c>
      <c r="J12" s="76"/>
    </row>
    <row r="13" spans="1:11" ht="20" customHeight="1" x14ac:dyDescent="0.15">
      <c r="A13" s="80" t="str">
        <f>'Beoordelen 1. Open vragen'!A21</f>
        <v>Inschrijver beschrijft op maximaal 4 A4 (toe te voegen via TenderNed) op welke wijze zij omgaat met storingsmeldingen. Inschrijver beschrijft daarbij minimaal:
-	 de beschrijving van uw storingsworkflow en communicatiestromen;
-	 welke inzichten er per locatie in de managementinformatie wordt gegeven?
-	 welke middelen/ tools inschrijver hierbij gebruikt (screenshots toe te voegen in de schriftelijke beantwoording) en middels een “live” demonstratie waarbij de gebruikersvriendelijkheid van de tool inzichtelijk wordt tijdens de persoonlijke toelichting;
-	 hoe er gecommuniceerd wordt met en gerapporteerd wordt aan de opdrachtgever (voorbeeld rapportages toevoegen van maximaal 10 pagina’s bij het schriftelijke deel!)
-	 hoe borgt inschrijver dat er direct gecommuniceerd kan worden met de juiste persoon, oftewel hoe borgt inschrijver dat opdrachtgever niet eerst met meerdere personen moet bellen c.q. van het kastje naar de muur wordt gestuurd?</v>
      </c>
      <c r="B13" s="9"/>
      <c r="C13" s="7" t="s">
        <v>43</v>
      </c>
      <c r="D13" s="5"/>
      <c r="E13" s="9"/>
      <c r="F13" s="7" t="s">
        <v>43</v>
      </c>
      <c r="G13" s="5"/>
      <c r="H13" s="9"/>
      <c r="I13" s="7" t="s">
        <v>43</v>
      </c>
      <c r="J13" s="5"/>
    </row>
    <row r="14" spans="1:11" ht="178" customHeight="1" x14ac:dyDescent="0.15">
      <c r="A14" s="81"/>
      <c r="B14" s="9"/>
      <c r="C14" s="75" t="s">
        <v>3</v>
      </c>
      <c r="D14" s="76"/>
      <c r="E14" s="9"/>
      <c r="F14" s="75" t="s">
        <v>3</v>
      </c>
      <c r="G14" s="76"/>
      <c r="H14" s="9"/>
      <c r="I14" s="75" t="s">
        <v>3</v>
      </c>
      <c r="J14" s="76"/>
    </row>
    <row r="15" spans="1:11" ht="20" customHeight="1" x14ac:dyDescent="0.15">
      <c r="A15" s="27"/>
      <c r="B15" s="10"/>
      <c r="C15" s="28"/>
      <c r="D15" s="28"/>
      <c r="E15" s="10"/>
      <c r="F15" s="28"/>
      <c r="G15" s="28"/>
      <c r="H15" s="10"/>
      <c r="I15" s="28"/>
      <c r="J15" s="29"/>
    </row>
    <row r="16" spans="1:11" x14ac:dyDescent="0.15">
      <c r="A16" s="6"/>
      <c r="B16" s="4"/>
      <c r="H16" s="3"/>
    </row>
  </sheetData>
  <sheetProtection algorithmName="SHA-512" hashValue="tC0LGKvidBDG2Aei53bIPcR88zqXqIDwfueP9rs7qga26P6351iBOjT9eb1BrtxrGKiskL07Nf+OoOsmgXfreQ==" saltValue="ViKmrL0RGeRoVWMpKQDtsA==" spinCount="100000" sheet="1" objects="1" scenarios="1"/>
  <mergeCells count="30">
    <mergeCell ref="C12:D12"/>
    <mergeCell ref="F12:G12"/>
    <mergeCell ref="I12:J12"/>
    <mergeCell ref="A11:A12"/>
    <mergeCell ref="C14:D14"/>
    <mergeCell ref="F14:G14"/>
    <mergeCell ref="I14:J14"/>
    <mergeCell ref="A13:A14"/>
    <mergeCell ref="A9:A10"/>
    <mergeCell ref="C10:D10"/>
    <mergeCell ref="F10:G10"/>
    <mergeCell ref="I10:J10"/>
    <mergeCell ref="A3:A4"/>
    <mergeCell ref="C4:D4"/>
    <mergeCell ref="F4:G4"/>
    <mergeCell ref="I4:J4"/>
    <mergeCell ref="A5:A6"/>
    <mergeCell ref="C6:D6"/>
    <mergeCell ref="F6:G6"/>
    <mergeCell ref="I6:J6"/>
    <mergeCell ref="A7:A8"/>
    <mergeCell ref="C8:D8"/>
    <mergeCell ref="F8:G8"/>
    <mergeCell ref="I8:J8"/>
    <mergeCell ref="I1:J1"/>
    <mergeCell ref="C1:D1"/>
    <mergeCell ref="F1:G1"/>
    <mergeCell ref="C2:D2"/>
    <mergeCell ref="F2:G2"/>
    <mergeCell ref="I2:J2"/>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D40E48B8-EBFF-8C47-B390-58B713DA47AF}">
          <x14:formula1>
            <xm:f>'Beoordelen 1. Open vragen'!$A$28:$A$33</xm:f>
          </x14:formula1>
          <xm:sqref>C3 F3 I3 C5 F5 I5 C7 F7 I7 C9 F9 I9 C11 F11 I11 C13 F13 I13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6"/>
  <sheetViews>
    <sheetView showGridLines="0" zoomScale="90" zoomScaleNormal="90" zoomScalePageLayoutView="85" workbookViewId="0">
      <pane ySplit="1" topLeftCell="A10" activePane="bottomLeft" state="frozen"/>
      <selection pane="bottomLeft" activeCell="A2" sqref="A2"/>
    </sheetView>
  </sheetViews>
  <sheetFormatPr baseColWidth="10" defaultColWidth="8.83203125" defaultRowHeight="13" x14ac:dyDescent="0.15"/>
  <cols>
    <col min="1" max="1" width="93.6640625" style="3" customWidth="1"/>
    <col min="2" max="2" width="2.83203125" style="6"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3" customWidth="1"/>
    <col min="10" max="10" width="3.83203125" style="3" customWidth="1"/>
    <col min="11" max="11" width="11.6640625" style="3" bestFit="1" customWidth="1"/>
    <col min="12" max="16384" width="8.83203125" style="3"/>
  </cols>
  <sheetData>
    <row r="1" spans="1:11" ht="50" customHeight="1" x14ac:dyDescent="0.2">
      <c r="A1" s="26" t="s">
        <v>1</v>
      </c>
      <c r="B1" s="11"/>
      <c r="C1" s="71" t="s">
        <v>12</v>
      </c>
      <c r="D1" s="70"/>
      <c r="E1" s="11"/>
      <c r="F1" s="69" t="s">
        <v>13</v>
      </c>
      <c r="G1" s="70"/>
      <c r="H1" s="11"/>
      <c r="I1" s="69" t="s">
        <v>14</v>
      </c>
      <c r="J1" s="70"/>
      <c r="K1" s="2"/>
    </row>
    <row r="2" spans="1:11" ht="40" customHeight="1" x14ac:dyDescent="0.15">
      <c r="A2" s="30" t="str">
        <f>'Beoordelen 1. Open vragen'!A1:G1</f>
        <v xml:space="preserve">1.	OPEN VRAGEN </v>
      </c>
      <c r="B2" s="8"/>
      <c r="C2" s="72"/>
      <c r="D2" s="73"/>
      <c r="E2" s="8"/>
      <c r="F2" s="72"/>
      <c r="G2" s="73"/>
      <c r="H2" s="8"/>
      <c r="I2" s="72"/>
      <c r="J2" s="73"/>
    </row>
    <row r="3" spans="1:11" ht="20" customHeight="1" x14ac:dyDescent="0.15">
      <c r="A3" s="78" t="str">
        <f>'Beoordelen 1. Open vragen'!A6</f>
        <v>Inschrijver beschrijft op maximaal 2 A4 (toe te voegen via TenderNed) hoe zij de omschreven onderhoudswerkzaamheden gedurende het eerste jaar aanpakt. Inschrijver beschrijft daarbij minimaal:
-	 wat verstaat de inschrijver onder het onderhouden van alle verschillende onderdelen met betrekking tot de E&amp;W installaties;
-	 op welke wijze gaat inschrijver het onderhoud per locatie van de opdrachtgever aanpakken/ realiseren;
-	 hoe inschrijver de continuïteit van het onderhoudsteam borgt met betrekking tot bijvoorbeeld gebouwgebonden kennis, etc.;
-	 hoe inschrijver omgaat met afgekeurde installaties en/of onderdelen;
-	 op welke wijze rapporteert (met een voorbeeldrapportage) de inschrijver de bevindingen aan de opdrachtgever?</v>
      </c>
      <c r="B3" s="9"/>
      <c r="C3" s="7" t="s">
        <v>43</v>
      </c>
      <c r="D3" s="5"/>
      <c r="E3" s="9"/>
      <c r="F3" s="7" t="s">
        <v>43</v>
      </c>
      <c r="G3" s="5"/>
      <c r="H3" s="9"/>
      <c r="I3" s="7" t="s">
        <v>43</v>
      </c>
      <c r="J3" s="5"/>
    </row>
    <row r="4" spans="1:11" ht="140" customHeight="1" x14ac:dyDescent="0.15">
      <c r="A4" s="79"/>
      <c r="B4" s="9"/>
      <c r="C4" s="75" t="s">
        <v>3</v>
      </c>
      <c r="D4" s="76"/>
      <c r="E4" s="9"/>
      <c r="F4" s="77" t="s">
        <v>3</v>
      </c>
      <c r="G4" s="76"/>
      <c r="H4" s="9"/>
      <c r="I4" s="77" t="s">
        <v>3</v>
      </c>
      <c r="J4" s="76"/>
    </row>
    <row r="5" spans="1:11" ht="20" customHeight="1" x14ac:dyDescent="0.15">
      <c r="A5" s="78" t="str">
        <f>'Beoordelen 1. Open vragen'!A9</f>
        <v>Inschrijver beschrijft op maximaal 2 A4 (toe te voegen via TenderNed) op welke wijze zij ervoor zorgt dat zij de E&amp;W installaties op de locaties van de aanbestedende dienst up-to-date houdt en hoe inschrijver kan garanderen dat alle installaties blijven werken conform de geldende wet- en regelgeving en bovenal ter waarborging van de continuïteit van het onderwijsproces.
Inschrijver houdt hierbij rekening met het feit dat nog niet alles up-to-date is (hetgeen inschrijvers tijdens de schouw kan waarnemen) en beschrijft inschrijver expliciet hoe zij dit up-to-date krijgt.
Daarnaast beschrijft inschrijver op maximaal 4 A4 welke wijze Opdrachtgever toegang krijgt tot tekeningen, rapportages, certificaten, keuringen en hoe dit eruit ziet (screenshots). Tijdens de persoonlijke toelichting laat inschrijver dit zien met een korte demo (aan de hand van een werkende web-applicatie) waar de tekeningen, rapportages, certificaten, keuringen terug te vinden zijn. Opdrachtgever wil daarbij vooral locatie gebonden informatie terug kunnen vinden, maar ook algemene managementinformatie.</v>
      </c>
      <c r="B5" s="9"/>
      <c r="C5" s="7" t="s">
        <v>43</v>
      </c>
      <c r="D5" s="5"/>
      <c r="E5" s="9"/>
      <c r="F5" s="7" t="s">
        <v>43</v>
      </c>
      <c r="G5" s="5"/>
      <c r="H5" s="9"/>
      <c r="I5" s="7" t="s">
        <v>43</v>
      </c>
      <c r="J5" s="5"/>
    </row>
    <row r="6" spans="1:11" ht="183" customHeight="1" x14ac:dyDescent="0.15">
      <c r="A6" s="79"/>
      <c r="B6" s="9"/>
      <c r="C6" s="75" t="s">
        <v>3</v>
      </c>
      <c r="D6" s="76"/>
      <c r="E6" s="9"/>
      <c r="F6" s="77" t="s">
        <v>3</v>
      </c>
      <c r="G6" s="76"/>
      <c r="H6" s="9"/>
      <c r="I6" s="77" t="s">
        <v>3</v>
      </c>
      <c r="J6" s="76"/>
    </row>
    <row r="7" spans="1:11" ht="20" customHeight="1" x14ac:dyDescent="0.15">
      <c r="A7" s="78" t="str">
        <f>'Beoordelen 1. Open vragen'!A12</f>
        <v xml:space="preserve">Inschrijver beschrijft op maximaal 2 A4 (toe te voegen via TenderNed) op welke wijze zij borgt dat tijdens de overgangsfase de werkzaamheden en de meldingen bij storingen aan de installaties geen hinder geven voor de opdrachtgever. Inschrijver beschrijft daarbij:
-	 de in te zetten communicatie met de huidige onderhoudspartijen;
-	 plan van aanpak tijdens de overgangsfase;
-	 verwachte inzet en werkzaamheden vanuit de opdrachtgever;
-	 te verwachten risico’s en oplossingen/ beheersmaatregelen;
-	 wat is uw ervaring met de nodige losse contracten naar een beheer in één platform. </v>
      </c>
      <c r="B7" s="9"/>
      <c r="C7" s="7" t="s">
        <v>43</v>
      </c>
      <c r="D7" s="5"/>
      <c r="E7" s="9"/>
      <c r="F7" s="7" t="s">
        <v>43</v>
      </c>
      <c r="G7" s="5"/>
      <c r="H7" s="9"/>
      <c r="I7" s="7" t="s">
        <v>43</v>
      </c>
      <c r="J7" s="5"/>
    </row>
    <row r="8" spans="1:11" ht="134" customHeight="1" x14ac:dyDescent="0.15">
      <c r="A8" s="79"/>
      <c r="B8" s="9"/>
      <c r="C8" s="75" t="s">
        <v>3</v>
      </c>
      <c r="D8" s="76"/>
      <c r="E8" s="9"/>
      <c r="F8" s="77" t="s">
        <v>3</v>
      </c>
      <c r="G8" s="76"/>
      <c r="H8" s="9"/>
      <c r="I8" s="77" t="s">
        <v>3</v>
      </c>
      <c r="J8" s="76"/>
    </row>
    <row r="9" spans="1:11" ht="20" customHeight="1" x14ac:dyDescent="0.15">
      <c r="A9" s="74" t="str">
        <f>'Beoordelen 1. Open vragen'!A15</f>
        <v>Aanbestedende dienst streeft erna om als onderwijsorganisatie voorop te lopen naar een nieuw tijdperk met 100% duurzame energietransitie, vol groene energie en is op zoek naar een partner om samen de volgende stap in deze energietransitie te zetten. Inschrijver beschrijft op maximaal 3 A4 (toe te voegen via TenderNed) op welke wijze zij de aanbestedende dienst hierbij kan adviseren en wat zij hierbij kan bieden. Inschrijver beschrijft daarbij minimaal:
-	 op welke wijze CSG Liudger voorop kan lopen en kan blijven meegroeien in de veranderende behoefte naar 100% duurzame energietransitie en eventuele transitie naar aardgasvrij schoolgebouwen;
-	 wat u als partij kan bieden als partner die kan adviseren, informeren en enthousiasmeren;
-	 hoe beide partijen middels partnership kunnen inspelen op de veranderende behoefte van medewerkers en bezoekers en deze doelgroepen tevens kunnen betrekking bij de energietransitie;
-	 op welke wijze gaat u om in uw advisering waarbij de investering (secundaire opdracht) hoger uitvalt, maar wel een hogere energiebesparing oplevert;
-	 als u kijkt naar de rapportages bij deze aanbesteding (bijlage 13), wat valt u op en welke adviezen zou u daarover geven kijkend naar onderhoudskosten versus vervangingsinvestering dit in relatie tot een groene, duurzame en maximaal circulaire E&amp;W;
-	 wat inschrijver kan betekenen met betrekking tot energiemonitoring van de huidige situatie en eventuele adviezen over besparingen;
-	 wat inschrijver kan betekenen met betrekking tot het verkrijgen van inzicht in het klimaat in het gebouw (bv. temperatuur, CO2 waarden, etc.).</v>
      </c>
      <c r="B9" s="9"/>
      <c r="C9" s="7" t="s">
        <v>43</v>
      </c>
      <c r="D9" s="5"/>
      <c r="E9" s="9"/>
      <c r="F9" s="7" t="s">
        <v>43</v>
      </c>
      <c r="G9" s="5"/>
      <c r="H9" s="9"/>
      <c r="I9" s="7" t="s">
        <v>43</v>
      </c>
      <c r="J9" s="5"/>
    </row>
    <row r="10" spans="1:11" ht="253" customHeight="1" x14ac:dyDescent="0.15">
      <c r="A10" s="74"/>
      <c r="B10" s="9"/>
      <c r="C10" s="75" t="s">
        <v>3</v>
      </c>
      <c r="D10" s="76"/>
      <c r="E10" s="9"/>
      <c r="F10" s="77" t="s">
        <v>3</v>
      </c>
      <c r="G10" s="76"/>
      <c r="H10" s="9"/>
      <c r="I10" s="77" t="s">
        <v>3</v>
      </c>
      <c r="J10" s="76"/>
    </row>
    <row r="11" spans="1:11" ht="20" customHeight="1" x14ac:dyDescent="0.15">
      <c r="A11" s="80" t="str">
        <f>'Beoordelen 1. Open vragen'!A18</f>
        <v>Inschrijver dient te beschrijven op maximaal 2 A4 (toe te voegen op TenderNed) op welke wijze zij invulling geeft aan de benodigde onderhouds- en/of reparatiewerkzaamheden indien zij zelf niet de specialistische kennis in huis heeft of zelf niet of niet tijdig de werkzaamheden kan uitvoeren. Inschrijver beschrijft daarbij minimaal:
-	 op welke wijze inschrijver bestaande partnerpartijen (WKO) van de opdrachtgever wil inzetten;
-	 op welke wijze zij borgt dat de in te zetten partnerpartij geen commercieel nadeel ondervindt van deze “tussenkomst van dienstverlening”;
-	 hoe de communicatiestromen lopen met betrekking tot partnerpartijen (excl. vraag 6);
-	 welke risico’s inschrijver ziet en welke beheersmaatregelen zij hier tegen gaat treffen.
Daarnaast dient inschrijver te beschrijven hoe zij opdrachtgever meerwaarde kan bieden bij het optimaal maken van de (wisselende) bezettingsgraad van de gebouwen (in het kader van krimp of bij een scenario als Covid). Met andere woorden: hoe zorg je nu voor een goede bezettingsgraad, wordt er dan ook gehandeld naar bezettingsgraad van het gebouw (dus bv. minder gebruik = minder onderhoud = minder kosten?). Wat kunt u opdrachtgever bieden? Ook dient inschrijver te beschrijven wat zij biedt aan meerwaarde bovenop het gestelde (buiten de duurzaamheidsvraagstukken om) inzake:
•	 adviezen 
•	 klantrelatie 
•	 verdere samenwerking en wederzijdse tevredenheid
•	 innovatie</v>
      </c>
      <c r="B11" s="9"/>
      <c r="C11" s="7" t="s">
        <v>43</v>
      </c>
      <c r="D11" s="5"/>
      <c r="E11" s="9"/>
      <c r="F11" s="7" t="s">
        <v>43</v>
      </c>
      <c r="G11" s="5"/>
      <c r="H11" s="9"/>
      <c r="I11" s="7" t="s">
        <v>43</v>
      </c>
      <c r="J11" s="5"/>
    </row>
    <row r="12" spans="1:11" ht="253" customHeight="1" x14ac:dyDescent="0.15">
      <c r="A12" s="81"/>
      <c r="B12" s="9"/>
      <c r="C12" s="75" t="s">
        <v>3</v>
      </c>
      <c r="D12" s="76"/>
      <c r="E12" s="9"/>
      <c r="F12" s="75" t="s">
        <v>3</v>
      </c>
      <c r="G12" s="76"/>
      <c r="H12" s="9"/>
      <c r="I12" s="75" t="s">
        <v>3</v>
      </c>
      <c r="J12" s="76"/>
    </row>
    <row r="13" spans="1:11" ht="20" customHeight="1" x14ac:dyDescent="0.15">
      <c r="A13" s="80" t="str">
        <f>'Beoordelen 1. Open vragen'!A21</f>
        <v>Inschrijver beschrijft op maximaal 4 A4 (toe te voegen via TenderNed) op welke wijze zij omgaat met storingsmeldingen. Inschrijver beschrijft daarbij minimaal:
-	 de beschrijving van uw storingsworkflow en communicatiestromen;
-	 welke inzichten er per locatie in de managementinformatie wordt gegeven?
-	 welke middelen/ tools inschrijver hierbij gebruikt (screenshots toe te voegen in de schriftelijke beantwoording) en middels een “live” demonstratie waarbij de gebruikersvriendelijkheid van de tool inzichtelijk wordt tijdens de persoonlijke toelichting;
-	 hoe er gecommuniceerd wordt met en gerapporteerd wordt aan de opdrachtgever (voorbeeld rapportages toevoegen van maximaal 10 pagina’s bij het schriftelijke deel!)
-	 hoe borgt inschrijver dat er direct gecommuniceerd kan worden met de juiste persoon, oftewel hoe borgt inschrijver dat opdrachtgever niet eerst met meerdere personen moet bellen c.q. van het kastje naar de muur wordt gestuurd?</v>
      </c>
      <c r="B13" s="9"/>
      <c r="C13" s="7" t="s">
        <v>43</v>
      </c>
      <c r="D13" s="5"/>
      <c r="E13" s="9"/>
      <c r="F13" s="7" t="s">
        <v>43</v>
      </c>
      <c r="G13" s="5"/>
      <c r="H13" s="9"/>
      <c r="I13" s="7" t="s">
        <v>43</v>
      </c>
      <c r="J13" s="5"/>
    </row>
    <row r="14" spans="1:11" ht="178" customHeight="1" x14ac:dyDescent="0.15">
      <c r="A14" s="81"/>
      <c r="B14" s="9"/>
      <c r="C14" s="75" t="s">
        <v>3</v>
      </c>
      <c r="D14" s="76"/>
      <c r="E14" s="9"/>
      <c r="F14" s="75" t="s">
        <v>3</v>
      </c>
      <c r="G14" s="76"/>
      <c r="H14" s="9"/>
      <c r="I14" s="75" t="s">
        <v>3</v>
      </c>
      <c r="J14" s="76"/>
    </row>
    <row r="15" spans="1:11" ht="20" customHeight="1" x14ac:dyDescent="0.15">
      <c r="A15" s="27"/>
      <c r="B15" s="10"/>
      <c r="C15" s="28"/>
      <c r="D15" s="28"/>
      <c r="E15" s="10"/>
      <c r="F15" s="28"/>
      <c r="G15" s="28"/>
      <c r="H15" s="10"/>
      <c r="I15" s="28"/>
      <c r="J15" s="29"/>
    </row>
    <row r="16" spans="1:11" x14ac:dyDescent="0.15">
      <c r="A16" s="6"/>
      <c r="B16" s="4"/>
      <c r="H16" s="3"/>
    </row>
  </sheetData>
  <sheetProtection algorithmName="SHA-512" hashValue="Nu2rFKpbEzGqY4XFih97uDXnh3hGnuFSJ1JHgKHUbaReGkXDqFb+9jTmorNYJes3uBQDjii0LnUEvuDYzeTG4A==" saltValue="SR+SUvoVJwixHTlqruKpRA==" spinCount="100000" sheet="1" objects="1" scenarios="1"/>
  <mergeCells count="30">
    <mergeCell ref="A11:A12"/>
    <mergeCell ref="A9:A10"/>
    <mergeCell ref="C10:D10"/>
    <mergeCell ref="F10:G10"/>
    <mergeCell ref="I10:J10"/>
    <mergeCell ref="C12:D12"/>
    <mergeCell ref="F12:G12"/>
    <mergeCell ref="I12:J12"/>
    <mergeCell ref="A3:A4"/>
    <mergeCell ref="C4:D4"/>
    <mergeCell ref="F4:G4"/>
    <mergeCell ref="I4:J4"/>
    <mergeCell ref="A13:A14"/>
    <mergeCell ref="C14:D14"/>
    <mergeCell ref="F14:G14"/>
    <mergeCell ref="I14:J14"/>
    <mergeCell ref="A5:A6"/>
    <mergeCell ref="C6:D6"/>
    <mergeCell ref="F6:G6"/>
    <mergeCell ref="I6:J6"/>
    <mergeCell ref="A7:A8"/>
    <mergeCell ref="C8:D8"/>
    <mergeCell ref="F8:G8"/>
    <mergeCell ref="I8:J8"/>
    <mergeCell ref="I1:J1"/>
    <mergeCell ref="C1:D1"/>
    <mergeCell ref="F1:G1"/>
    <mergeCell ref="C2:D2"/>
    <mergeCell ref="F2:G2"/>
    <mergeCell ref="I2:J2"/>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A76FDAD2-CDE3-8046-9914-BDAAA8D3D4D5}">
          <x14:formula1>
            <xm:f>'Beoordelen 1. Open vragen'!$A$28:$A$33</xm:f>
          </x14:formula1>
          <xm:sqref>C3 F3 I3 C5 F5 I5 C7 F7 I7 C9 F9 I9 C11 F11 I11 C13 F13 I13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6"/>
  <sheetViews>
    <sheetView showGridLines="0" zoomScale="90" zoomScaleNormal="90" zoomScalePageLayoutView="85" workbookViewId="0">
      <pane ySplit="1" topLeftCell="A10" activePane="bottomLeft" state="frozen"/>
      <selection pane="bottomLeft" sqref="A1:XFD1048576"/>
    </sheetView>
  </sheetViews>
  <sheetFormatPr baseColWidth="10" defaultColWidth="8.83203125" defaultRowHeight="13" x14ac:dyDescent="0.15"/>
  <cols>
    <col min="1" max="1" width="93.6640625" style="3" customWidth="1"/>
    <col min="2" max="2" width="2.83203125" style="6"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3" customWidth="1"/>
    <col min="10" max="10" width="3.83203125" style="3" customWidth="1"/>
    <col min="11" max="11" width="11.6640625" style="3" bestFit="1" customWidth="1"/>
    <col min="12" max="16384" width="8.83203125" style="3"/>
  </cols>
  <sheetData>
    <row r="1" spans="1:11" ht="50" customHeight="1" x14ac:dyDescent="0.2">
      <c r="A1" s="26" t="s">
        <v>2</v>
      </c>
      <c r="B1" s="11"/>
      <c r="C1" s="71" t="s">
        <v>12</v>
      </c>
      <c r="D1" s="70"/>
      <c r="E1" s="11"/>
      <c r="F1" s="69" t="s">
        <v>13</v>
      </c>
      <c r="G1" s="70"/>
      <c r="H1" s="11"/>
      <c r="I1" s="69" t="s">
        <v>14</v>
      </c>
      <c r="J1" s="70"/>
      <c r="K1" s="2"/>
    </row>
    <row r="2" spans="1:11" ht="40" customHeight="1" x14ac:dyDescent="0.15">
      <c r="A2" s="30" t="str">
        <f>'Beoordelen 1. Open vragen'!A1:G1</f>
        <v xml:space="preserve">1.	OPEN VRAGEN </v>
      </c>
      <c r="B2" s="8"/>
      <c r="C2" s="72"/>
      <c r="D2" s="73"/>
      <c r="E2" s="8"/>
      <c r="F2" s="72"/>
      <c r="G2" s="73"/>
      <c r="H2" s="8"/>
      <c r="I2" s="72"/>
      <c r="J2" s="73"/>
    </row>
    <row r="3" spans="1:11" ht="20" customHeight="1" x14ac:dyDescent="0.15">
      <c r="A3" s="78" t="str">
        <f>'Beoordelen 1. Open vragen'!A6</f>
        <v>Inschrijver beschrijft op maximaal 2 A4 (toe te voegen via TenderNed) hoe zij de omschreven onderhoudswerkzaamheden gedurende het eerste jaar aanpakt. Inschrijver beschrijft daarbij minimaal:
-	 wat verstaat de inschrijver onder het onderhouden van alle verschillende onderdelen met betrekking tot de E&amp;W installaties;
-	 op welke wijze gaat inschrijver het onderhoud per locatie van de opdrachtgever aanpakken/ realiseren;
-	 hoe inschrijver de continuïteit van het onderhoudsteam borgt met betrekking tot bijvoorbeeld gebouwgebonden kennis, etc.;
-	 hoe inschrijver omgaat met afgekeurde installaties en/of onderdelen;
-	 op welke wijze rapporteert (met een voorbeeldrapportage) de inschrijver de bevindingen aan de opdrachtgever?</v>
      </c>
      <c r="B3" s="9"/>
      <c r="C3" s="7" t="s">
        <v>43</v>
      </c>
      <c r="D3" s="5"/>
      <c r="E3" s="9"/>
      <c r="F3" s="7" t="s">
        <v>43</v>
      </c>
      <c r="G3" s="5"/>
      <c r="H3" s="9"/>
      <c r="I3" s="7" t="s">
        <v>43</v>
      </c>
      <c r="J3" s="5"/>
    </row>
    <row r="4" spans="1:11" ht="140" customHeight="1" x14ac:dyDescent="0.15">
      <c r="A4" s="79"/>
      <c r="B4" s="9"/>
      <c r="C4" s="75" t="s">
        <v>3</v>
      </c>
      <c r="D4" s="76"/>
      <c r="E4" s="9"/>
      <c r="F4" s="77" t="s">
        <v>3</v>
      </c>
      <c r="G4" s="76"/>
      <c r="H4" s="9"/>
      <c r="I4" s="77" t="s">
        <v>3</v>
      </c>
      <c r="J4" s="76"/>
    </row>
    <row r="5" spans="1:11" ht="20" customHeight="1" x14ac:dyDescent="0.15">
      <c r="A5" s="78" t="str">
        <f>'Beoordelen 1. Open vragen'!A9</f>
        <v>Inschrijver beschrijft op maximaal 2 A4 (toe te voegen via TenderNed) op welke wijze zij ervoor zorgt dat zij de E&amp;W installaties op de locaties van de aanbestedende dienst up-to-date houdt en hoe inschrijver kan garanderen dat alle installaties blijven werken conform de geldende wet- en regelgeving en bovenal ter waarborging van de continuïteit van het onderwijsproces.
Inschrijver houdt hierbij rekening met het feit dat nog niet alles up-to-date is (hetgeen inschrijvers tijdens de schouw kan waarnemen) en beschrijft inschrijver expliciet hoe zij dit up-to-date krijgt.
Daarnaast beschrijft inschrijver op maximaal 4 A4 welke wijze Opdrachtgever toegang krijgt tot tekeningen, rapportages, certificaten, keuringen en hoe dit eruit ziet (screenshots). Tijdens de persoonlijke toelichting laat inschrijver dit zien met een korte demo (aan de hand van een werkende web-applicatie) waar de tekeningen, rapportages, certificaten, keuringen terug te vinden zijn. Opdrachtgever wil daarbij vooral locatie gebonden informatie terug kunnen vinden, maar ook algemene managementinformatie.</v>
      </c>
      <c r="B5" s="9"/>
      <c r="C5" s="7" t="s">
        <v>43</v>
      </c>
      <c r="D5" s="5"/>
      <c r="E5" s="9"/>
      <c r="F5" s="7" t="s">
        <v>43</v>
      </c>
      <c r="G5" s="5"/>
      <c r="H5" s="9"/>
      <c r="I5" s="7" t="s">
        <v>43</v>
      </c>
      <c r="J5" s="5"/>
    </row>
    <row r="6" spans="1:11" ht="183" customHeight="1" x14ac:dyDescent="0.15">
      <c r="A6" s="79"/>
      <c r="B6" s="9"/>
      <c r="C6" s="75" t="s">
        <v>3</v>
      </c>
      <c r="D6" s="76"/>
      <c r="E6" s="9"/>
      <c r="F6" s="77" t="s">
        <v>3</v>
      </c>
      <c r="G6" s="76"/>
      <c r="H6" s="9"/>
      <c r="I6" s="77" t="s">
        <v>3</v>
      </c>
      <c r="J6" s="76"/>
    </row>
    <row r="7" spans="1:11" ht="20" customHeight="1" x14ac:dyDescent="0.15">
      <c r="A7" s="78" t="str">
        <f>'Beoordelen 1. Open vragen'!A12</f>
        <v xml:space="preserve">Inschrijver beschrijft op maximaal 2 A4 (toe te voegen via TenderNed) op welke wijze zij borgt dat tijdens de overgangsfase de werkzaamheden en de meldingen bij storingen aan de installaties geen hinder geven voor de opdrachtgever. Inschrijver beschrijft daarbij:
-	 de in te zetten communicatie met de huidige onderhoudspartijen;
-	 plan van aanpak tijdens de overgangsfase;
-	 verwachte inzet en werkzaamheden vanuit de opdrachtgever;
-	 te verwachten risico’s en oplossingen/ beheersmaatregelen;
-	 wat is uw ervaring met de nodige losse contracten naar een beheer in één platform. </v>
      </c>
      <c r="B7" s="9"/>
      <c r="C7" s="7" t="s">
        <v>43</v>
      </c>
      <c r="D7" s="5"/>
      <c r="E7" s="9"/>
      <c r="F7" s="7" t="s">
        <v>43</v>
      </c>
      <c r="G7" s="5"/>
      <c r="H7" s="9"/>
      <c r="I7" s="7" t="s">
        <v>43</v>
      </c>
      <c r="J7" s="5"/>
    </row>
    <row r="8" spans="1:11" ht="134" customHeight="1" x14ac:dyDescent="0.15">
      <c r="A8" s="79"/>
      <c r="B8" s="9"/>
      <c r="C8" s="75" t="s">
        <v>3</v>
      </c>
      <c r="D8" s="76"/>
      <c r="E8" s="9"/>
      <c r="F8" s="77" t="s">
        <v>3</v>
      </c>
      <c r="G8" s="76"/>
      <c r="H8" s="9"/>
      <c r="I8" s="77" t="s">
        <v>3</v>
      </c>
      <c r="J8" s="76"/>
    </row>
    <row r="9" spans="1:11" ht="20" customHeight="1" x14ac:dyDescent="0.15">
      <c r="A9" s="74" t="str">
        <f>'Beoordelen 1. Open vragen'!A15</f>
        <v>Aanbestedende dienst streeft erna om als onderwijsorganisatie voorop te lopen naar een nieuw tijdperk met 100% duurzame energietransitie, vol groene energie en is op zoek naar een partner om samen de volgende stap in deze energietransitie te zetten. Inschrijver beschrijft op maximaal 3 A4 (toe te voegen via TenderNed) op welke wijze zij de aanbestedende dienst hierbij kan adviseren en wat zij hierbij kan bieden. Inschrijver beschrijft daarbij minimaal:
-	 op welke wijze CSG Liudger voorop kan lopen en kan blijven meegroeien in de veranderende behoefte naar 100% duurzame energietransitie en eventuele transitie naar aardgasvrij schoolgebouwen;
-	 wat u als partij kan bieden als partner die kan adviseren, informeren en enthousiasmeren;
-	 hoe beide partijen middels partnership kunnen inspelen op de veranderende behoefte van medewerkers en bezoekers en deze doelgroepen tevens kunnen betrekking bij de energietransitie;
-	 op welke wijze gaat u om in uw advisering waarbij de investering (secundaire opdracht) hoger uitvalt, maar wel een hogere energiebesparing oplevert;
-	 als u kijkt naar de rapportages bij deze aanbesteding (bijlage 13), wat valt u op en welke adviezen zou u daarover geven kijkend naar onderhoudskosten versus vervangingsinvestering dit in relatie tot een groene, duurzame en maximaal circulaire E&amp;W;
-	 wat inschrijver kan betekenen met betrekking tot energiemonitoring van de huidige situatie en eventuele adviezen over besparingen;
-	 wat inschrijver kan betekenen met betrekking tot het verkrijgen van inzicht in het klimaat in het gebouw (bv. temperatuur, CO2 waarden, etc.).</v>
      </c>
      <c r="B9" s="9"/>
      <c r="C9" s="7" t="s">
        <v>43</v>
      </c>
      <c r="D9" s="5"/>
      <c r="E9" s="9"/>
      <c r="F9" s="7" t="s">
        <v>43</v>
      </c>
      <c r="G9" s="5"/>
      <c r="H9" s="9"/>
      <c r="I9" s="7" t="s">
        <v>43</v>
      </c>
      <c r="J9" s="5"/>
    </row>
    <row r="10" spans="1:11" ht="253" customHeight="1" x14ac:dyDescent="0.15">
      <c r="A10" s="74"/>
      <c r="B10" s="9"/>
      <c r="C10" s="75" t="s">
        <v>3</v>
      </c>
      <c r="D10" s="76"/>
      <c r="E10" s="9"/>
      <c r="F10" s="77" t="s">
        <v>3</v>
      </c>
      <c r="G10" s="76"/>
      <c r="H10" s="9"/>
      <c r="I10" s="77" t="s">
        <v>3</v>
      </c>
      <c r="J10" s="76"/>
    </row>
    <row r="11" spans="1:11" ht="20" customHeight="1" x14ac:dyDescent="0.15">
      <c r="A11" s="80" t="str">
        <f>'Beoordelen 1. Open vragen'!A18</f>
        <v>Inschrijver dient te beschrijven op maximaal 2 A4 (toe te voegen op TenderNed) op welke wijze zij invulling geeft aan de benodigde onderhouds- en/of reparatiewerkzaamheden indien zij zelf niet de specialistische kennis in huis heeft of zelf niet of niet tijdig de werkzaamheden kan uitvoeren. Inschrijver beschrijft daarbij minimaal:
-	 op welke wijze inschrijver bestaande partnerpartijen (WKO) van de opdrachtgever wil inzetten;
-	 op welke wijze zij borgt dat de in te zetten partnerpartij geen commercieel nadeel ondervindt van deze “tussenkomst van dienstverlening”;
-	 hoe de communicatiestromen lopen met betrekking tot partnerpartijen (excl. vraag 6);
-	 welke risico’s inschrijver ziet en welke beheersmaatregelen zij hier tegen gaat treffen.
Daarnaast dient inschrijver te beschrijven hoe zij opdrachtgever meerwaarde kan bieden bij het optimaal maken van de (wisselende) bezettingsgraad van de gebouwen (in het kader van krimp of bij een scenario als Covid). Met andere woorden: hoe zorg je nu voor een goede bezettingsgraad, wordt er dan ook gehandeld naar bezettingsgraad van het gebouw (dus bv. minder gebruik = minder onderhoud = minder kosten?). Wat kunt u opdrachtgever bieden? Ook dient inschrijver te beschrijven wat zij biedt aan meerwaarde bovenop het gestelde (buiten de duurzaamheidsvraagstukken om) inzake:
•	 adviezen 
•	 klantrelatie 
•	 verdere samenwerking en wederzijdse tevredenheid
•	 innovatie</v>
      </c>
      <c r="B11" s="9"/>
      <c r="C11" s="7" t="s">
        <v>43</v>
      </c>
      <c r="D11" s="5"/>
      <c r="E11" s="9"/>
      <c r="F11" s="7" t="s">
        <v>43</v>
      </c>
      <c r="G11" s="5"/>
      <c r="H11" s="9"/>
      <c r="I11" s="7" t="s">
        <v>43</v>
      </c>
      <c r="J11" s="5"/>
    </row>
    <row r="12" spans="1:11" ht="253" customHeight="1" x14ac:dyDescent="0.15">
      <c r="A12" s="81"/>
      <c r="B12" s="9"/>
      <c r="C12" s="75" t="s">
        <v>3</v>
      </c>
      <c r="D12" s="76"/>
      <c r="E12" s="9"/>
      <c r="F12" s="75" t="s">
        <v>3</v>
      </c>
      <c r="G12" s="76"/>
      <c r="H12" s="9"/>
      <c r="I12" s="75" t="s">
        <v>3</v>
      </c>
      <c r="J12" s="76"/>
    </row>
    <row r="13" spans="1:11" ht="20" customHeight="1" x14ac:dyDescent="0.15">
      <c r="A13" s="80" t="str">
        <f>'Beoordelen 1. Open vragen'!A21</f>
        <v>Inschrijver beschrijft op maximaal 4 A4 (toe te voegen via TenderNed) op welke wijze zij omgaat met storingsmeldingen. Inschrijver beschrijft daarbij minimaal:
-	 de beschrijving van uw storingsworkflow en communicatiestromen;
-	 welke inzichten er per locatie in de managementinformatie wordt gegeven?
-	 welke middelen/ tools inschrijver hierbij gebruikt (screenshots toe te voegen in de schriftelijke beantwoording) en middels een “live” demonstratie waarbij de gebruikersvriendelijkheid van de tool inzichtelijk wordt tijdens de persoonlijke toelichting;
-	 hoe er gecommuniceerd wordt met en gerapporteerd wordt aan de opdrachtgever (voorbeeld rapportages toevoegen van maximaal 10 pagina’s bij het schriftelijke deel!)
-	 hoe borgt inschrijver dat er direct gecommuniceerd kan worden met de juiste persoon, oftewel hoe borgt inschrijver dat opdrachtgever niet eerst met meerdere personen moet bellen c.q. van het kastje naar de muur wordt gestuurd?</v>
      </c>
      <c r="B13" s="9"/>
      <c r="C13" s="7" t="s">
        <v>43</v>
      </c>
      <c r="D13" s="5"/>
      <c r="E13" s="9"/>
      <c r="F13" s="7" t="s">
        <v>43</v>
      </c>
      <c r="G13" s="5"/>
      <c r="H13" s="9"/>
      <c r="I13" s="7" t="s">
        <v>43</v>
      </c>
      <c r="J13" s="5"/>
    </row>
    <row r="14" spans="1:11" ht="178" customHeight="1" x14ac:dyDescent="0.15">
      <c r="A14" s="81"/>
      <c r="B14" s="9"/>
      <c r="C14" s="75" t="s">
        <v>3</v>
      </c>
      <c r="D14" s="76"/>
      <c r="E14" s="9"/>
      <c r="F14" s="75" t="s">
        <v>3</v>
      </c>
      <c r="G14" s="76"/>
      <c r="H14" s="9"/>
      <c r="I14" s="75" t="s">
        <v>3</v>
      </c>
      <c r="J14" s="76"/>
    </row>
    <row r="15" spans="1:11" ht="20" customHeight="1" x14ac:dyDescent="0.15">
      <c r="A15" s="27"/>
      <c r="B15" s="10"/>
      <c r="C15" s="28"/>
      <c r="D15" s="28"/>
      <c r="E15" s="10"/>
      <c r="F15" s="28"/>
      <c r="G15" s="28"/>
      <c r="H15" s="10"/>
      <c r="I15" s="28"/>
      <c r="J15" s="29"/>
    </row>
    <row r="16" spans="1:11" x14ac:dyDescent="0.15">
      <c r="A16" s="6"/>
      <c r="B16" s="4"/>
      <c r="H16" s="3"/>
    </row>
  </sheetData>
  <sheetProtection algorithmName="SHA-512" hashValue="/Jsuj++KmiGxDXVvpHtDQQfAJY5NBrFAMw7xt6S1157W4lmuX04L4aWBi8g3Tv2QvDJXmzMEKnPsn8uzHLJ9EQ==" saltValue="68CYjjgTltmH0Rqvg8dG8w==" spinCount="100000" sheet="1" objects="1" scenarios="1"/>
  <mergeCells count="30">
    <mergeCell ref="A11:A12"/>
    <mergeCell ref="A9:A10"/>
    <mergeCell ref="C10:D10"/>
    <mergeCell ref="F10:G10"/>
    <mergeCell ref="I10:J10"/>
    <mergeCell ref="C12:D12"/>
    <mergeCell ref="F12:G12"/>
    <mergeCell ref="I12:J12"/>
    <mergeCell ref="A3:A4"/>
    <mergeCell ref="C4:D4"/>
    <mergeCell ref="F4:G4"/>
    <mergeCell ref="I4:J4"/>
    <mergeCell ref="A13:A14"/>
    <mergeCell ref="C14:D14"/>
    <mergeCell ref="F14:G14"/>
    <mergeCell ref="I14:J14"/>
    <mergeCell ref="A5:A6"/>
    <mergeCell ref="C6:D6"/>
    <mergeCell ref="F6:G6"/>
    <mergeCell ref="I6:J6"/>
    <mergeCell ref="A7:A8"/>
    <mergeCell ref="C8:D8"/>
    <mergeCell ref="F8:G8"/>
    <mergeCell ref="I8:J8"/>
    <mergeCell ref="I1:J1"/>
    <mergeCell ref="C1:D1"/>
    <mergeCell ref="F1:G1"/>
    <mergeCell ref="C2:D2"/>
    <mergeCell ref="F2:G2"/>
    <mergeCell ref="I2:J2"/>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E7342F05-2CC8-9742-B8BA-EBE1B3C655F4}">
          <x14:formula1>
            <xm:f>'Beoordelen 1. Open vragen'!$A$28:$A$33</xm:f>
          </x14:formula1>
          <xm:sqref>C3 F3 I3 C5 F5 I5 C7 F7 I7 C9 F9 I9 C11 F11 I11 C13 F13 I13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198AC-A492-C641-A5AE-98FA1A3DE1F6}">
  <dimension ref="A1:K16"/>
  <sheetViews>
    <sheetView topLeftCell="A10" workbookViewId="0">
      <selection activeCell="A2" sqref="A2"/>
    </sheetView>
  </sheetViews>
  <sheetFormatPr baseColWidth="10" defaultColWidth="8.83203125" defaultRowHeight="13" x14ac:dyDescent="0.15"/>
  <cols>
    <col min="1" max="1" width="93.6640625" style="3" customWidth="1"/>
    <col min="2" max="2" width="2.83203125" style="6"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3" customWidth="1"/>
    <col min="10" max="10" width="3.83203125" style="3" customWidth="1"/>
    <col min="11" max="11" width="11.6640625" style="3" bestFit="1" customWidth="1"/>
    <col min="12" max="16384" width="8.83203125" style="3"/>
  </cols>
  <sheetData>
    <row r="1" spans="1:11" ht="50" customHeight="1" x14ac:dyDescent="0.2">
      <c r="A1" s="26" t="s">
        <v>44</v>
      </c>
      <c r="B1" s="11"/>
      <c r="C1" s="71" t="s">
        <v>12</v>
      </c>
      <c r="D1" s="70"/>
      <c r="E1" s="11"/>
      <c r="F1" s="69" t="s">
        <v>13</v>
      </c>
      <c r="G1" s="70"/>
      <c r="H1" s="11"/>
      <c r="I1" s="69" t="s">
        <v>14</v>
      </c>
      <c r="J1" s="70"/>
      <c r="K1" s="2"/>
    </row>
    <row r="2" spans="1:11" ht="40" customHeight="1" x14ac:dyDescent="0.15">
      <c r="A2" s="30" t="str">
        <f>'Beoordelen 1. Open vragen'!A1:G1</f>
        <v xml:space="preserve">1.	OPEN VRAGEN </v>
      </c>
      <c r="B2" s="8"/>
      <c r="C2" s="72"/>
      <c r="D2" s="73"/>
      <c r="E2" s="8"/>
      <c r="F2" s="72"/>
      <c r="G2" s="73"/>
      <c r="H2" s="8"/>
      <c r="I2" s="72"/>
      <c r="J2" s="73"/>
    </row>
    <row r="3" spans="1:11" ht="20" customHeight="1" x14ac:dyDescent="0.15">
      <c r="A3" s="78" t="str">
        <f>'Beoordelen 1. Open vragen'!A6</f>
        <v>Inschrijver beschrijft op maximaal 2 A4 (toe te voegen via TenderNed) hoe zij de omschreven onderhoudswerkzaamheden gedurende het eerste jaar aanpakt. Inschrijver beschrijft daarbij minimaal:
-	 wat verstaat de inschrijver onder het onderhouden van alle verschillende onderdelen met betrekking tot de E&amp;W installaties;
-	 op welke wijze gaat inschrijver het onderhoud per locatie van de opdrachtgever aanpakken/ realiseren;
-	 hoe inschrijver de continuïteit van het onderhoudsteam borgt met betrekking tot bijvoorbeeld gebouwgebonden kennis, etc.;
-	 hoe inschrijver omgaat met afgekeurde installaties en/of onderdelen;
-	 op welke wijze rapporteert (met een voorbeeldrapportage) de inschrijver de bevindingen aan de opdrachtgever?</v>
      </c>
      <c r="B3" s="9"/>
      <c r="C3" s="7" t="s">
        <v>43</v>
      </c>
      <c r="D3" s="5"/>
      <c r="E3" s="9"/>
      <c r="F3" s="7" t="s">
        <v>43</v>
      </c>
      <c r="G3" s="5"/>
      <c r="H3" s="9"/>
      <c r="I3" s="7" t="s">
        <v>43</v>
      </c>
      <c r="J3" s="5"/>
    </row>
    <row r="4" spans="1:11" ht="140" customHeight="1" x14ac:dyDescent="0.15">
      <c r="A4" s="79"/>
      <c r="B4" s="9"/>
      <c r="C4" s="75" t="s">
        <v>3</v>
      </c>
      <c r="D4" s="76"/>
      <c r="E4" s="9"/>
      <c r="F4" s="77" t="s">
        <v>3</v>
      </c>
      <c r="G4" s="76"/>
      <c r="H4" s="9"/>
      <c r="I4" s="77" t="s">
        <v>3</v>
      </c>
      <c r="J4" s="76"/>
    </row>
    <row r="5" spans="1:11" ht="20" customHeight="1" x14ac:dyDescent="0.15">
      <c r="A5" s="78" t="str">
        <f>'Beoordelen 1. Open vragen'!A9</f>
        <v>Inschrijver beschrijft op maximaal 2 A4 (toe te voegen via TenderNed) op welke wijze zij ervoor zorgt dat zij de E&amp;W installaties op de locaties van de aanbestedende dienst up-to-date houdt en hoe inschrijver kan garanderen dat alle installaties blijven werken conform de geldende wet- en regelgeving en bovenal ter waarborging van de continuïteit van het onderwijsproces.
Inschrijver houdt hierbij rekening met het feit dat nog niet alles up-to-date is (hetgeen inschrijvers tijdens de schouw kan waarnemen) en beschrijft inschrijver expliciet hoe zij dit up-to-date krijgt.
Daarnaast beschrijft inschrijver op maximaal 4 A4 welke wijze Opdrachtgever toegang krijgt tot tekeningen, rapportages, certificaten, keuringen en hoe dit eruit ziet (screenshots). Tijdens de persoonlijke toelichting laat inschrijver dit zien met een korte demo (aan de hand van een werkende web-applicatie) waar de tekeningen, rapportages, certificaten, keuringen terug te vinden zijn. Opdrachtgever wil daarbij vooral locatie gebonden informatie terug kunnen vinden, maar ook algemene managementinformatie.</v>
      </c>
      <c r="B5" s="9"/>
      <c r="C5" s="7" t="s">
        <v>43</v>
      </c>
      <c r="D5" s="5"/>
      <c r="E5" s="9"/>
      <c r="F5" s="7" t="s">
        <v>43</v>
      </c>
      <c r="G5" s="5"/>
      <c r="H5" s="9"/>
      <c r="I5" s="7" t="s">
        <v>43</v>
      </c>
      <c r="J5" s="5"/>
    </row>
    <row r="6" spans="1:11" ht="183" customHeight="1" x14ac:dyDescent="0.15">
      <c r="A6" s="79"/>
      <c r="B6" s="9"/>
      <c r="C6" s="75" t="s">
        <v>3</v>
      </c>
      <c r="D6" s="76"/>
      <c r="E6" s="9"/>
      <c r="F6" s="77" t="s">
        <v>3</v>
      </c>
      <c r="G6" s="76"/>
      <c r="H6" s="9"/>
      <c r="I6" s="77" t="s">
        <v>3</v>
      </c>
      <c r="J6" s="76"/>
    </row>
    <row r="7" spans="1:11" ht="20" customHeight="1" x14ac:dyDescent="0.15">
      <c r="A7" s="78" t="str">
        <f>'Beoordelen 1. Open vragen'!A12</f>
        <v xml:space="preserve">Inschrijver beschrijft op maximaal 2 A4 (toe te voegen via TenderNed) op welke wijze zij borgt dat tijdens de overgangsfase de werkzaamheden en de meldingen bij storingen aan de installaties geen hinder geven voor de opdrachtgever. Inschrijver beschrijft daarbij:
-	 de in te zetten communicatie met de huidige onderhoudspartijen;
-	 plan van aanpak tijdens de overgangsfase;
-	 verwachte inzet en werkzaamheden vanuit de opdrachtgever;
-	 te verwachten risico’s en oplossingen/ beheersmaatregelen;
-	 wat is uw ervaring met de nodige losse contracten naar een beheer in één platform. </v>
      </c>
      <c r="B7" s="9"/>
      <c r="C7" s="7" t="s">
        <v>43</v>
      </c>
      <c r="D7" s="5"/>
      <c r="E7" s="9"/>
      <c r="F7" s="7" t="s">
        <v>43</v>
      </c>
      <c r="G7" s="5"/>
      <c r="H7" s="9"/>
      <c r="I7" s="7" t="s">
        <v>43</v>
      </c>
      <c r="J7" s="5"/>
    </row>
    <row r="8" spans="1:11" ht="134" customHeight="1" x14ac:dyDescent="0.15">
      <c r="A8" s="79"/>
      <c r="B8" s="9"/>
      <c r="C8" s="75" t="s">
        <v>3</v>
      </c>
      <c r="D8" s="76"/>
      <c r="E8" s="9"/>
      <c r="F8" s="77" t="s">
        <v>3</v>
      </c>
      <c r="G8" s="76"/>
      <c r="H8" s="9"/>
      <c r="I8" s="77" t="s">
        <v>3</v>
      </c>
      <c r="J8" s="76"/>
    </row>
    <row r="9" spans="1:11" ht="20" customHeight="1" x14ac:dyDescent="0.15">
      <c r="A9" s="74" t="str">
        <f>'Beoordelen 1. Open vragen'!A15</f>
        <v>Aanbestedende dienst streeft erna om als onderwijsorganisatie voorop te lopen naar een nieuw tijdperk met 100% duurzame energietransitie, vol groene energie en is op zoek naar een partner om samen de volgende stap in deze energietransitie te zetten. Inschrijver beschrijft op maximaal 3 A4 (toe te voegen via TenderNed) op welke wijze zij de aanbestedende dienst hierbij kan adviseren en wat zij hierbij kan bieden. Inschrijver beschrijft daarbij minimaal:
-	 op welke wijze CSG Liudger voorop kan lopen en kan blijven meegroeien in de veranderende behoefte naar 100% duurzame energietransitie en eventuele transitie naar aardgasvrij schoolgebouwen;
-	 wat u als partij kan bieden als partner die kan adviseren, informeren en enthousiasmeren;
-	 hoe beide partijen middels partnership kunnen inspelen op de veranderende behoefte van medewerkers en bezoekers en deze doelgroepen tevens kunnen betrekking bij de energietransitie;
-	 op welke wijze gaat u om in uw advisering waarbij de investering (secundaire opdracht) hoger uitvalt, maar wel een hogere energiebesparing oplevert;
-	 als u kijkt naar de rapportages bij deze aanbesteding (bijlage 13), wat valt u op en welke adviezen zou u daarover geven kijkend naar onderhoudskosten versus vervangingsinvestering dit in relatie tot een groene, duurzame en maximaal circulaire E&amp;W;
-	 wat inschrijver kan betekenen met betrekking tot energiemonitoring van de huidige situatie en eventuele adviezen over besparingen;
-	 wat inschrijver kan betekenen met betrekking tot het verkrijgen van inzicht in het klimaat in het gebouw (bv. temperatuur, CO2 waarden, etc.).</v>
      </c>
      <c r="B9" s="9"/>
      <c r="C9" s="7" t="s">
        <v>43</v>
      </c>
      <c r="D9" s="5"/>
      <c r="E9" s="9"/>
      <c r="F9" s="7" t="s">
        <v>43</v>
      </c>
      <c r="G9" s="5"/>
      <c r="H9" s="9"/>
      <c r="I9" s="7" t="s">
        <v>43</v>
      </c>
      <c r="J9" s="5"/>
    </row>
    <row r="10" spans="1:11" ht="253" customHeight="1" x14ac:dyDescent="0.15">
      <c r="A10" s="74"/>
      <c r="B10" s="9"/>
      <c r="C10" s="75" t="s">
        <v>3</v>
      </c>
      <c r="D10" s="76"/>
      <c r="E10" s="9"/>
      <c r="F10" s="77" t="s">
        <v>3</v>
      </c>
      <c r="G10" s="76"/>
      <c r="H10" s="9"/>
      <c r="I10" s="77" t="s">
        <v>3</v>
      </c>
      <c r="J10" s="76"/>
    </row>
    <row r="11" spans="1:11" ht="20" customHeight="1" x14ac:dyDescent="0.15">
      <c r="A11" s="80" t="str">
        <f>'Beoordelen 1. Open vragen'!A18</f>
        <v>Inschrijver dient te beschrijven op maximaal 2 A4 (toe te voegen op TenderNed) op welke wijze zij invulling geeft aan de benodigde onderhouds- en/of reparatiewerkzaamheden indien zij zelf niet de specialistische kennis in huis heeft of zelf niet of niet tijdig de werkzaamheden kan uitvoeren. Inschrijver beschrijft daarbij minimaal:
-	 op welke wijze inschrijver bestaande partnerpartijen (WKO) van de opdrachtgever wil inzetten;
-	 op welke wijze zij borgt dat de in te zetten partnerpartij geen commercieel nadeel ondervindt van deze “tussenkomst van dienstverlening”;
-	 hoe de communicatiestromen lopen met betrekking tot partnerpartijen (excl. vraag 6);
-	 welke risico’s inschrijver ziet en welke beheersmaatregelen zij hier tegen gaat treffen.
Daarnaast dient inschrijver te beschrijven hoe zij opdrachtgever meerwaarde kan bieden bij het optimaal maken van de (wisselende) bezettingsgraad van de gebouwen (in het kader van krimp of bij een scenario als Covid). Met andere woorden: hoe zorg je nu voor een goede bezettingsgraad, wordt er dan ook gehandeld naar bezettingsgraad van het gebouw (dus bv. minder gebruik = minder onderhoud = minder kosten?). Wat kunt u opdrachtgever bieden? Ook dient inschrijver te beschrijven wat zij biedt aan meerwaarde bovenop het gestelde (buiten de duurzaamheidsvraagstukken om) inzake:
•	 adviezen 
•	 klantrelatie 
•	 verdere samenwerking en wederzijdse tevredenheid
•	 innovatie</v>
      </c>
      <c r="B11" s="9"/>
      <c r="C11" s="7" t="s">
        <v>43</v>
      </c>
      <c r="D11" s="5"/>
      <c r="E11" s="9"/>
      <c r="F11" s="7" t="s">
        <v>43</v>
      </c>
      <c r="G11" s="5"/>
      <c r="H11" s="9"/>
      <c r="I11" s="7" t="s">
        <v>43</v>
      </c>
      <c r="J11" s="5"/>
    </row>
    <row r="12" spans="1:11" ht="253" customHeight="1" x14ac:dyDescent="0.15">
      <c r="A12" s="81"/>
      <c r="B12" s="9"/>
      <c r="C12" s="75" t="s">
        <v>3</v>
      </c>
      <c r="D12" s="76"/>
      <c r="E12" s="9"/>
      <c r="F12" s="75" t="s">
        <v>3</v>
      </c>
      <c r="G12" s="76"/>
      <c r="H12" s="9"/>
      <c r="I12" s="75" t="s">
        <v>3</v>
      </c>
      <c r="J12" s="76"/>
    </row>
    <row r="13" spans="1:11" ht="20" customHeight="1" x14ac:dyDescent="0.15">
      <c r="A13" s="80" t="str">
        <f>'Beoordelen 1. Open vragen'!A21</f>
        <v>Inschrijver beschrijft op maximaal 4 A4 (toe te voegen via TenderNed) op welke wijze zij omgaat met storingsmeldingen. Inschrijver beschrijft daarbij minimaal:
-	 de beschrijving van uw storingsworkflow en communicatiestromen;
-	 welke inzichten er per locatie in de managementinformatie wordt gegeven?
-	 welke middelen/ tools inschrijver hierbij gebruikt (screenshots toe te voegen in de schriftelijke beantwoording) en middels een “live” demonstratie waarbij de gebruikersvriendelijkheid van de tool inzichtelijk wordt tijdens de persoonlijke toelichting;
-	 hoe er gecommuniceerd wordt met en gerapporteerd wordt aan de opdrachtgever (voorbeeld rapportages toevoegen van maximaal 10 pagina’s bij het schriftelijke deel!)
-	 hoe borgt inschrijver dat er direct gecommuniceerd kan worden met de juiste persoon, oftewel hoe borgt inschrijver dat opdrachtgever niet eerst met meerdere personen moet bellen c.q. van het kastje naar de muur wordt gestuurd?</v>
      </c>
      <c r="B13" s="9"/>
      <c r="C13" s="7" t="s">
        <v>43</v>
      </c>
      <c r="D13" s="5"/>
      <c r="E13" s="9"/>
      <c r="F13" s="7" t="s">
        <v>43</v>
      </c>
      <c r="G13" s="5"/>
      <c r="H13" s="9"/>
      <c r="I13" s="7" t="s">
        <v>43</v>
      </c>
      <c r="J13" s="5"/>
    </row>
    <row r="14" spans="1:11" ht="178" customHeight="1" x14ac:dyDescent="0.15">
      <c r="A14" s="81"/>
      <c r="B14" s="9"/>
      <c r="C14" s="75" t="s">
        <v>3</v>
      </c>
      <c r="D14" s="76"/>
      <c r="E14" s="9"/>
      <c r="F14" s="75" t="s">
        <v>3</v>
      </c>
      <c r="G14" s="76"/>
      <c r="H14" s="9"/>
      <c r="I14" s="75" t="s">
        <v>3</v>
      </c>
      <c r="J14" s="76"/>
    </row>
    <row r="15" spans="1:11" ht="20" customHeight="1" x14ac:dyDescent="0.15">
      <c r="A15" s="27"/>
      <c r="B15" s="10"/>
      <c r="C15" s="28"/>
      <c r="D15" s="28"/>
      <c r="E15" s="10"/>
      <c r="F15" s="28"/>
      <c r="G15" s="28"/>
      <c r="H15" s="10"/>
      <c r="I15" s="28"/>
      <c r="J15" s="29"/>
    </row>
    <row r="16" spans="1:11" x14ac:dyDescent="0.15">
      <c r="A16" s="6"/>
      <c r="B16" s="4"/>
      <c r="H16" s="3"/>
    </row>
  </sheetData>
  <sheetProtection algorithmName="SHA-512" hashValue="zVutD32uQ9Uac/anP/XKb4r6jmfuKnN8TrwczEixvxrlJx5ry0UaYu+3QL7yj4tYgO21UOdCwOUaVLT9YNo7OQ==" saltValue="/vr9JBwW07XIWganUpGZiw==" spinCount="100000" sheet="1" objects="1" scenarios="1"/>
  <mergeCells count="30">
    <mergeCell ref="A11:A12"/>
    <mergeCell ref="C12:D12"/>
    <mergeCell ref="F12:G12"/>
    <mergeCell ref="I12:J12"/>
    <mergeCell ref="A13:A14"/>
    <mergeCell ref="C14:D14"/>
    <mergeCell ref="F14:G14"/>
    <mergeCell ref="I14:J14"/>
    <mergeCell ref="A7:A8"/>
    <mergeCell ref="C8:D8"/>
    <mergeCell ref="F8:G8"/>
    <mergeCell ref="I8:J8"/>
    <mergeCell ref="A9:A10"/>
    <mergeCell ref="C10:D10"/>
    <mergeCell ref="F10:G10"/>
    <mergeCell ref="I10:J10"/>
    <mergeCell ref="A3:A4"/>
    <mergeCell ref="C4:D4"/>
    <mergeCell ref="F4:G4"/>
    <mergeCell ref="I4:J4"/>
    <mergeCell ref="A5:A6"/>
    <mergeCell ref="C6:D6"/>
    <mergeCell ref="F6:G6"/>
    <mergeCell ref="I6:J6"/>
    <mergeCell ref="C1:D1"/>
    <mergeCell ref="F1:G1"/>
    <mergeCell ref="I1:J1"/>
    <mergeCell ref="C2:D2"/>
    <mergeCell ref="F2:G2"/>
    <mergeCell ref="I2:J2"/>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A5D242DB-BE61-D049-ABEF-ECE76E400DC4}">
          <x14:formula1>
            <xm:f>'Beoordelen 1. Open vragen'!$A$28:$A$33</xm:f>
          </x14:formula1>
          <xm:sqref>C3 F3 I3 C5 F5 I5 C7 F7 I7 C9 F9 I9 C11 F11 I11 C13 F13 I13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DC7D2-E97C-F54F-8796-73217F2B5053}">
  <dimension ref="A1:K16"/>
  <sheetViews>
    <sheetView workbookViewId="0">
      <selection activeCell="A2" sqref="A2"/>
    </sheetView>
  </sheetViews>
  <sheetFormatPr baseColWidth="10" defaultColWidth="8.83203125" defaultRowHeight="13" x14ac:dyDescent="0.15"/>
  <cols>
    <col min="1" max="1" width="93.6640625" style="3" customWidth="1"/>
    <col min="2" max="2" width="2.83203125" style="6"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3" customWidth="1"/>
    <col min="10" max="10" width="3.83203125" style="3" customWidth="1"/>
    <col min="11" max="11" width="11.6640625" style="3" bestFit="1" customWidth="1"/>
    <col min="12" max="16384" width="8.83203125" style="3"/>
  </cols>
  <sheetData>
    <row r="1" spans="1:11" ht="50" customHeight="1" x14ac:dyDescent="0.2">
      <c r="A1" s="26" t="s">
        <v>45</v>
      </c>
      <c r="B1" s="11"/>
      <c r="C1" s="71" t="s">
        <v>12</v>
      </c>
      <c r="D1" s="70"/>
      <c r="E1" s="11"/>
      <c r="F1" s="69" t="s">
        <v>13</v>
      </c>
      <c r="G1" s="70"/>
      <c r="H1" s="11"/>
      <c r="I1" s="69" t="s">
        <v>14</v>
      </c>
      <c r="J1" s="70"/>
      <c r="K1" s="2"/>
    </row>
    <row r="2" spans="1:11" ht="40" customHeight="1" x14ac:dyDescent="0.15">
      <c r="A2" s="30" t="str">
        <f>'Beoordelen 1. Open vragen'!A1:G1</f>
        <v xml:space="preserve">1.	OPEN VRAGEN </v>
      </c>
      <c r="B2" s="8"/>
      <c r="C2" s="72"/>
      <c r="D2" s="73"/>
      <c r="E2" s="8"/>
      <c r="F2" s="72"/>
      <c r="G2" s="73"/>
      <c r="H2" s="8"/>
      <c r="I2" s="72"/>
      <c r="J2" s="73"/>
    </row>
    <row r="3" spans="1:11" ht="20" customHeight="1" x14ac:dyDescent="0.15">
      <c r="A3" s="78" t="str">
        <f>'Beoordelen 1. Open vragen'!A6</f>
        <v>Inschrijver beschrijft op maximaal 2 A4 (toe te voegen via TenderNed) hoe zij de omschreven onderhoudswerkzaamheden gedurende het eerste jaar aanpakt. Inschrijver beschrijft daarbij minimaal:
-	 wat verstaat de inschrijver onder het onderhouden van alle verschillende onderdelen met betrekking tot de E&amp;W installaties;
-	 op welke wijze gaat inschrijver het onderhoud per locatie van de opdrachtgever aanpakken/ realiseren;
-	 hoe inschrijver de continuïteit van het onderhoudsteam borgt met betrekking tot bijvoorbeeld gebouwgebonden kennis, etc.;
-	 hoe inschrijver omgaat met afgekeurde installaties en/of onderdelen;
-	 op welke wijze rapporteert (met een voorbeeldrapportage) de inschrijver de bevindingen aan de opdrachtgever?</v>
      </c>
      <c r="B3" s="9"/>
      <c r="C3" s="7" t="s">
        <v>43</v>
      </c>
      <c r="D3" s="5"/>
      <c r="E3" s="9"/>
      <c r="F3" s="7" t="s">
        <v>43</v>
      </c>
      <c r="G3" s="5"/>
      <c r="H3" s="9"/>
      <c r="I3" s="7" t="s">
        <v>43</v>
      </c>
      <c r="J3" s="5"/>
    </row>
    <row r="4" spans="1:11" ht="140" customHeight="1" x14ac:dyDescent="0.15">
      <c r="A4" s="79"/>
      <c r="B4" s="9"/>
      <c r="C4" s="75" t="s">
        <v>3</v>
      </c>
      <c r="D4" s="76"/>
      <c r="E4" s="9"/>
      <c r="F4" s="77" t="s">
        <v>3</v>
      </c>
      <c r="G4" s="76"/>
      <c r="H4" s="9"/>
      <c r="I4" s="77" t="s">
        <v>3</v>
      </c>
      <c r="J4" s="76"/>
    </row>
    <row r="5" spans="1:11" ht="20" customHeight="1" x14ac:dyDescent="0.15">
      <c r="A5" s="78" t="str">
        <f>'Beoordelen 1. Open vragen'!A9</f>
        <v>Inschrijver beschrijft op maximaal 2 A4 (toe te voegen via TenderNed) op welke wijze zij ervoor zorgt dat zij de E&amp;W installaties op de locaties van de aanbestedende dienst up-to-date houdt en hoe inschrijver kan garanderen dat alle installaties blijven werken conform de geldende wet- en regelgeving en bovenal ter waarborging van de continuïteit van het onderwijsproces.
Inschrijver houdt hierbij rekening met het feit dat nog niet alles up-to-date is (hetgeen inschrijvers tijdens de schouw kan waarnemen) en beschrijft inschrijver expliciet hoe zij dit up-to-date krijgt.
Daarnaast beschrijft inschrijver op maximaal 4 A4 welke wijze Opdrachtgever toegang krijgt tot tekeningen, rapportages, certificaten, keuringen en hoe dit eruit ziet (screenshots). Tijdens de persoonlijke toelichting laat inschrijver dit zien met een korte demo (aan de hand van een werkende web-applicatie) waar de tekeningen, rapportages, certificaten, keuringen terug te vinden zijn. Opdrachtgever wil daarbij vooral locatie gebonden informatie terug kunnen vinden, maar ook algemene managementinformatie.</v>
      </c>
      <c r="B5" s="9"/>
      <c r="C5" s="7" t="s">
        <v>43</v>
      </c>
      <c r="D5" s="5"/>
      <c r="E5" s="9"/>
      <c r="F5" s="7" t="s">
        <v>43</v>
      </c>
      <c r="G5" s="5"/>
      <c r="H5" s="9"/>
      <c r="I5" s="7" t="s">
        <v>43</v>
      </c>
      <c r="J5" s="5"/>
    </row>
    <row r="6" spans="1:11" ht="183" customHeight="1" x14ac:dyDescent="0.15">
      <c r="A6" s="79"/>
      <c r="B6" s="9"/>
      <c r="C6" s="75" t="s">
        <v>3</v>
      </c>
      <c r="D6" s="76"/>
      <c r="E6" s="9"/>
      <c r="F6" s="77" t="s">
        <v>3</v>
      </c>
      <c r="G6" s="76"/>
      <c r="H6" s="9"/>
      <c r="I6" s="77" t="s">
        <v>3</v>
      </c>
      <c r="J6" s="76"/>
    </row>
    <row r="7" spans="1:11" ht="20" customHeight="1" x14ac:dyDescent="0.15">
      <c r="A7" s="78" t="str">
        <f>'Beoordelen 1. Open vragen'!A12</f>
        <v xml:space="preserve">Inschrijver beschrijft op maximaal 2 A4 (toe te voegen via TenderNed) op welke wijze zij borgt dat tijdens de overgangsfase de werkzaamheden en de meldingen bij storingen aan de installaties geen hinder geven voor de opdrachtgever. Inschrijver beschrijft daarbij:
-	 de in te zetten communicatie met de huidige onderhoudspartijen;
-	 plan van aanpak tijdens de overgangsfase;
-	 verwachte inzet en werkzaamheden vanuit de opdrachtgever;
-	 te verwachten risico’s en oplossingen/ beheersmaatregelen;
-	 wat is uw ervaring met de nodige losse contracten naar een beheer in één platform. </v>
      </c>
      <c r="B7" s="9"/>
      <c r="C7" s="7" t="s">
        <v>43</v>
      </c>
      <c r="D7" s="5"/>
      <c r="E7" s="9"/>
      <c r="F7" s="7" t="s">
        <v>43</v>
      </c>
      <c r="G7" s="5"/>
      <c r="H7" s="9"/>
      <c r="I7" s="7" t="s">
        <v>43</v>
      </c>
      <c r="J7" s="5"/>
    </row>
    <row r="8" spans="1:11" ht="134" customHeight="1" x14ac:dyDescent="0.15">
      <c r="A8" s="79"/>
      <c r="B8" s="9"/>
      <c r="C8" s="75" t="s">
        <v>3</v>
      </c>
      <c r="D8" s="76"/>
      <c r="E8" s="9"/>
      <c r="F8" s="77" t="s">
        <v>3</v>
      </c>
      <c r="G8" s="76"/>
      <c r="H8" s="9"/>
      <c r="I8" s="77" t="s">
        <v>3</v>
      </c>
      <c r="J8" s="76"/>
    </row>
    <row r="9" spans="1:11" ht="20" customHeight="1" x14ac:dyDescent="0.15">
      <c r="A9" s="74" t="str">
        <f>'Beoordelen 1. Open vragen'!A15</f>
        <v>Aanbestedende dienst streeft erna om als onderwijsorganisatie voorop te lopen naar een nieuw tijdperk met 100% duurzame energietransitie, vol groene energie en is op zoek naar een partner om samen de volgende stap in deze energietransitie te zetten. Inschrijver beschrijft op maximaal 3 A4 (toe te voegen via TenderNed) op welke wijze zij de aanbestedende dienst hierbij kan adviseren en wat zij hierbij kan bieden. Inschrijver beschrijft daarbij minimaal:
-	 op welke wijze CSG Liudger voorop kan lopen en kan blijven meegroeien in de veranderende behoefte naar 100% duurzame energietransitie en eventuele transitie naar aardgasvrij schoolgebouwen;
-	 wat u als partij kan bieden als partner die kan adviseren, informeren en enthousiasmeren;
-	 hoe beide partijen middels partnership kunnen inspelen op de veranderende behoefte van medewerkers en bezoekers en deze doelgroepen tevens kunnen betrekking bij de energietransitie;
-	 op welke wijze gaat u om in uw advisering waarbij de investering (secundaire opdracht) hoger uitvalt, maar wel een hogere energiebesparing oplevert;
-	 als u kijkt naar de rapportages bij deze aanbesteding (bijlage 13), wat valt u op en welke adviezen zou u daarover geven kijkend naar onderhoudskosten versus vervangingsinvestering dit in relatie tot een groene, duurzame en maximaal circulaire E&amp;W;
-	 wat inschrijver kan betekenen met betrekking tot energiemonitoring van de huidige situatie en eventuele adviezen over besparingen;
-	 wat inschrijver kan betekenen met betrekking tot het verkrijgen van inzicht in het klimaat in het gebouw (bv. temperatuur, CO2 waarden, etc.).</v>
      </c>
      <c r="B9" s="9"/>
      <c r="C9" s="7" t="s">
        <v>43</v>
      </c>
      <c r="D9" s="5"/>
      <c r="E9" s="9"/>
      <c r="F9" s="7" t="s">
        <v>43</v>
      </c>
      <c r="G9" s="5"/>
      <c r="H9" s="9"/>
      <c r="I9" s="7" t="s">
        <v>43</v>
      </c>
      <c r="J9" s="5"/>
    </row>
    <row r="10" spans="1:11" ht="253" customHeight="1" x14ac:dyDescent="0.15">
      <c r="A10" s="74"/>
      <c r="B10" s="9"/>
      <c r="C10" s="75" t="s">
        <v>3</v>
      </c>
      <c r="D10" s="76"/>
      <c r="E10" s="9"/>
      <c r="F10" s="77" t="s">
        <v>3</v>
      </c>
      <c r="G10" s="76"/>
      <c r="H10" s="9"/>
      <c r="I10" s="77" t="s">
        <v>3</v>
      </c>
      <c r="J10" s="76"/>
    </row>
    <row r="11" spans="1:11" ht="20" customHeight="1" x14ac:dyDescent="0.15">
      <c r="A11" s="80" t="str">
        <f>'Beoordelen 1. Open vragen'!A18</f>
        <v>Inschrijver dient te beschrijven op maximaal 2 A4 (toe te voegen op TenderNed) op welke wijze zij invulling geeft aan de benodigde onderhouds- en/of reparatiewerkzaamheden indien zij zelf niet de specialistische kennis in huis heeft of zelf niet of niet tijdig de werkzaamheden kan uitvoeren. Inschrijver beschrijft daarbij minimaal:
-	 op welke wijze inschrijver bestaande partnerpartijen (WKO) van de opdrachtgever wil inzetten;
-	 op welke wijze zij borgt dat de in te zetten partnerpartij geen commercieel nadeel ondervindt van deze “tussenkomst van dienstverlening”;
-	 hoe de communicatiestromen lopen met betrekking tot partnerpartijen (excl. vraag 6);
-	 welke risico’s inschrijver ziet en welke beheersmaatregelen zij hier tegen gaat treffen.
Daarnaast dient inschrijver te beschrijven hoe zij opdrachtgever meerwaarde kan bieden bij het optimaal maken van de (wisselende) bezettingsgraad van de gebouwen (in het kader van krimp of bij een scenario als Covid). Met andere woorden: hoe zorg je nu voor een goede bezettingsgraad, wordt er dan ook gehandeld naar bezettingsgraad van het gebouw (dus bv. minder gebruik = minder onderhoud = minder kosten?). Wat kunt u opdrachtgever bieden? Ook dient inschrijver te beschrijven wat zij biedt aan meerwaarde bovenop het gestelde (buiten de duurzaamheidsvraagstukken om) inzake:
•	 adviezen 
•	 klantrelatie 
•	 verdere samenwerking en wederzijdse tevredenheid
•	 innovatie</v>
      </c>
      <c r="B11" s="9"/>
      <c r="C11" s="7" t="s">
        <v>43</v>
      </c>
      <c r="D11" s="5"/>
      <c r="E11" s="9"/>
      <c r="F11" s="7" t="s">
        <v>43</v>
      </c>
      <c r="G11" s="5"/>
      <c r="H11" s="9"/>
      <c r="I11" s="7" t="s">
        <v>43</v>
      </c>
      <c r="J11" s="5"/>
    </row>
    <row r="12" spans="1:11" ht="253" customHeight="1" x14ac:dyDescent="0.15">
      <c r="A12" s="81"/>
      <c r="B12" s="9"/>
      <c r="C12" s="75" t="s">
        <v>3</v>
      </c>
      <c r="D12" s="76"/>
      <c r="E12" s="9"/>
      <c r="F12" s="75" t="s">
        <v>3</v>
      </c>
      <c r="G12" s="76"/>
      <c r="H12" s="9"/>
      <c r="I12" s="75" t="s">
        <v>3</v>
      </c>
      <c r="J12" s="76"/>
    </row>
    <row r="13" spans="1:11" ht="20" customHeight="1" x14ac:dyDescent="0.15">
      <c r="A13" s="80" t="str">
        <f>'Beoordelen 1. Open vragen'!A21</f>
        <v>Inschrijver beschrijft op maximaal 4 A4 (toe te voegen via TenderNed) op welke wijze zij omgaat met storingsmeldingen. Inschrijver beschrijft daarbij minimaal:
-	 de beschrijving van uw storingsworkflow en communicatiestromen;
-	 welke inzichten er per locatie in de managementinformatie wordt gegeven?
-	 welke middelen/ tools inschrijver hierbij gebruikt (screenshots toe te voegen in de schriftelijke beantwoording) en middels een “live” demonstratie waarbij de gebruikersvriendelijkheid van de tool inzichtelijk wordt tijdens de persoonlijke toelichting;
-	 hoe er gecommuniceerd wordt met en gerapporteerd wordt aan de opdrachtgever (voorbeeld rapportages toevoegen van maximaal 10 pagina’s bij het schriftelijke deel!)
-	 hoe borgt inschrijver dat er direct gecommuniceerd kan worden met de juiste persoon, oftewel hoe borgt inschrijver dat opdrachtgever niet eerst met meerdere personen moet bellen c.q. van het kastje naar de muur wordt gestuurd?</v>
      </c>
      <c r="B13" s="9"/>
      <c r="C13" s="7" t="s">
        <v>43</v>
      </c>
      <c r="D13" s="5"/>
      <c r="E13" s="9"/>
      <c r="F13" s="7" t="s">
        <v>43</v>
      </c>
      <c r="G13" s="5"/>
      <c r="H13" s="9"/>
      <c r="I13" s="7" t="s">
        <v>43</v>
      </c>
      <c r="J13" s="5"/>
    </row>
    <row r="14" spans="1:11" ht="178" customHeight="1" x14ac:dyDescent="0.15">
      <c r="A14" s="81"/>
      <c r="B14" s="9"/>
      <c r="C14" s="75" t="s">
        <v>3</v>
      </c>
      <c r="D14" s="76"/>
      <c r="E14" s="9"/>
      <c r="F14" s="75" t="s">
        <v>3</v>
      </c>
      <c r="G14" s="76"/>
      <c r="H14" s="9"/>
      <c r="I14" s="75" t="s">
        <v>3</v>
      </c>
      <c r="J14" s="76"/>
    </row>
    <row r="15" spans="1:11" ht="20" customHeight="1" x14ac:dyDescent="0.15">
      <c r="A15" s="27"/>
      <c r="B15" s="10"/>
      <c r="C15" s="28"/>
      <c r="D15" s="28"/>
      <c r="E15" s="10"/>
      <c r="F15" s="28"/>
      <c r="G15" s="28"/>
      <c r="H15" s="10"/>
      <c r="I15" s="28"/>
      <c r="J15" s="29"/>
    </row>
    <row r="16" spans="1:11" x14ac:dyDescent="0.15">
      <c r="A16" s="6"/>
      <c r="B16" s="4"/>
      <c r="H16" s="3"/>
    </row>
  </sheetData>
  <sheetProtection algorithmName="SHA-512" hashValue="P+DqSzaNyUR8isLFx36KqEuccMNctD0sIJT0i52qqG1S1cErknqOSzkq+40/CLiaipYulO2zSbM37KDXcH44+A==" saltValue="7RAO3RjGYb7i9ENN3rYLOg==" spinCount="100000" sheet="1" objects="1" scenarios="1"/>
  <mergeCells count="30">
    <mergeCell ref="A11:A12"/>
    <mergeCell ref="C12:D12"/>
    <mergeCell ref="F12:G12"/>
    <mergeCell ref="I12:J12"/>
    <mergeCell ref="A13:A14"/>
    <mergeCell ref="C14:D14"/>
    <mergeCell ref="F14:G14"/>
    <mergeCell ref="I14:J14"/>
    <mergeCell ref="A7:A8"/>
    <mergeCell ref="C8:D8"/>
    <mergeCell ref="F8:G8"/>
    <mergeCell ref="I8:J8"/>
    <mergeCell ref="A9:A10"/>
    <mergeCell ref="C10:D10"/>
    <mergeCell ref="F10:G10"/>
    <mergeCell ref="I10:J10"/>
    <mergeCell ref="A3:A4"/>
    <mergeCell ref="C4:D4"/>
    <mergeCell ref="F4:G4"/>
    <mergeCell ref="I4:J4"/>
    <mergeCell ref="A5:A6"/>
    <mergeCell ref="C6:D6"/>
    <mergeCell ref="F6:G6"/>
    <mergeCell ref="I6:J6"/>
    <mergeCell ref="C1:D1"/>
    <mergeCell ref="F1:G1"/>
    <mergeCell ref="I1:J1"/>
    <mergeCell ref="C2:D2"/>
    <mergeCell ref="F2:G2"/>
    <mergeCell ref="I2:J2"/>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17D7FEB4-4AE0-204A-A0FC-7B457D5F169E}">
          <x14:formula1>
            <xm:f>'Beoordelen 1. Open vragen'!$A$28:$A$33</xm:f>
          </x14:formula1>
          <xm:sqref>C3 F3 I3 C5 F5 I5 C7 F7 I7 C9 F9 I9 C11 F11 I11 C13 F13 I13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48"/>
  <sheetViews>
    <sheetView showGridLines="0" zoomScale="80" zoomScaleNormal="80" workbookViewId="0">
      <pane ySplit="1" topLeftCell="A8" activePane="bottomLeft" state="frozen"/>
      <selection pane="bottomLeft" activeCell="G44" sqref="G44"/>
    </sheetView>
  </sheetViews>
  <sheetFormatPr baseColWidth="10" defaultColWidth="8.83203125" defaultRowHeight="15" x14ac:dyDescent="0.2"/>
  <cols>
    <col min="1" max="1" width="80.83203125" customWidth="1"/>
    <col min="2" max="2" width="15.6640625" customWidth="1"/>
    <col min="3" max="3" width="2.83203125" style="6" customWidth="1"/>
    <col min="4" max="5" width="28.83203125" customWidth="1"/>
    <col min="6" max="6" width="2.83203125" style="6" customWidth="1"/>
    <col min="7" max="8" width="28.83203125" customWidth="1"/>
    <col min="9" max="9" width="2.83203125" style="6" customWidth="1"/>
    <col min="10" max="11" width="28.83203125" customWidth="1"/>
  </cols>
  <sheetData>
    <row r="1" spans="1:11" ht="40" customHeight="1" x14ac:dyDescent="0.2">
      <c r="A1" s="90" t="s">
        <v>7</v>
      </c>
      <c r="B1" s="91"/>
      <c r="C1" s="11"/>
      <c r="D1" s="84" t="str">
        <f>'Beoordelaar 1'!C1</f>
        <v>Inschrijver 1</v>
      </c>
      <c r="E1" s="86"/>
      <c r="F1" s="12"/>
      <c r="G1" s="84" t="str">
        <f>'Beoordelaar 1'!F1</f>
        <v>Inschrijver 2</v>
      </c>
      <c r="H1" s="86"/>
      <c r="I1" s="12"/>
      <c r="J1" s="84" t="str">
        <f>'Beoordelaar 1'!I1</f>
        <v>Inschrijver 3</v>
      </c>
      <c r="K1" s="85"/>
    </row>
    <row r="2" spans="1:11" ht="20" customHeight="1" x14ac:dyDescent="0.2">
      <c r="A2" s="38" t="str">
        <f>'Beoordelen 1. Open vragen'!A1:G1</f>
        <v xml:space="preserve">1.	OPEN VRAGEN </v>
      </c>
      <c r="B2" s="39"/>
      <c r="C2" s="8"/>
      <c r="D2" s="40"/>
      <c r="E2" s="41" t="s">
        <v>19</v>
      </c>
      <c r="F2" s="13"/>
      <c r="G2" s="40"/>
      <c r="H2" s="41" t="s">
        <v>19</v>
      </c>
      <c r="I2" s="13"/>
      <c r="J2" s="42"/>
      <c r="K2" s="41" t="s">
        <v>19</v>
      </c>
    </row>
    <row r="3" spans="1:11" ht="55" customHeight="1" x14ac:dyDescent="0.2">
      <c r="A3" s="93" t="str">
        <f>'Beoordelen 1. Open vragen'!A6:B6</f>
        <v>Inschrijver beschrijft op maximaal 2 A4 (toe te voegen via TenderNed) hoe zij de omschreven onderhoudswerkzaamheden gedurende het eerste jaar aanpakt. Inschrijver beschrijft daarbij minimaal:
-	 wat verstaat de inschrijver onder het onderhouden van alle verschillende onderdelen met betrekking tot de E&amp;W installaties;
-	 op welke wijze gaat inschrijver het onderhoud per locatie van de opdrachtgever aanpakken/ realiseren;
-	 hoe inschrijver de continuïteit van het onderhoudsteam borgt met betrekking tot bijvoorbeeld gebouwgebonden kennis, etc.;
-	 hoe inschrijver omgaat met afgekeurde installaties en/of onderdelen;
-	 op welke wijze rapporteert (met een voorbeeldrapportage) de inschrijver de bevindingen aan de opdrachtgever?</v>
      </c>
      <c r="B3" s="36" t="s">
        <v>4</v>
      </c>
      <c r="C3" s="9"/>
      <c r="D3" s="37" t="str">
        <f>'Beoordelaar 1'!C3</f>
        <v>SCORE:</v>
      </c>
      <c r="E3" s="87" t="s">
        <v>3</v>
      </c>
      <c r="F3" s="9"/>
      <c r="G3" s="37" t="str">
        <f>'Beoordelaar 1'!F3</f>
        <v>SCORE:</v>
      </c>
      <c r="H3" s="87" t="s">
        <v>3</v>
      </c>
      <c r="I3" s="9"/>
      <c r="J3" s="37" t="str">
        <f>'Beoordelaar 1'!I3</f>
        <v>SCORE:</v>
      </c>
      <c r="K3" s="87" t="s">
        <v>3</v>
      </c>
    </row>
    <row r="4" spans="1:11" ht="55" customHeight="1" x14ac:dyDescent="0.2">
      <c r="A4" s="94"/>
      <c r="B4" s="36" t="s">
        <v>5</v>
      </c>
      <c r="C4" s="9"/>
      <c r="D4" s="37" t="str">
        <f>'Beoordelaar 2'!C3</f>
        <v>SCORE:</v>
      </c>
      <c r="E4" s="87"/>
      <c r="F4" s="9"/>
      <c r="G4" s="37" t="str">
        <f>'Beoordelaar 2'!F3</f>
        <v>SCORE:</v>
      </c>
      <c r="H4" s="87"/>
      <c r="I4" s="9"/>
      <c r="J4" s="37" t="str">
        <f>'Beoordelaar 2'!I3</f>
        <v>SCORE:</v>
      </c>
      <c r="K4" s="87"/>
    </row>
    <row r="5" spans="1:11" ht="55" customHeight="1" x14ac:dyDescent="0.2">
      <c r="A5" s="94"/>
      <c r="B5" s="36" t="s">
        <v>6</v>
      </c>
      <c r="C5" s="9"/>
      <c r="D5" s="37" t="str">
        <f>'Beoordelaar 3'!C3</f>
        <v>SCORE:</v>
      </c>
      <c r="E5" s="87"/>
      <c r="F5" s="9"/>
      <c r="G5" s="37" t="str">
        <f>'Beoordelaar 3'!F3</f>
        <v>SCORE:</v>
      </c>
      <c r="H5" s="87"/>
      <c r="I5" s="9"/>
      <c r="J5" s="37" t="str">
        <f>'Beoordelaar 3'!I3</f>
        <v>SCORE:</v>
      </c>
      <c r="K5" s="87"/>
    </row>
    <row r="6" spans="1:11" ht="55" customHeight="1" x14ac:dyDescent="0.2">
      <c r="A6" s="94"/>
      <c r="B6" s="36" t="s">
        <v>46</v>
      </c>
      <c r="C6" s="9"/>
      <c r="D6" s="37" t="str">
        <f>'Beoordelaar 4'!C3</f>
        <v>SCORE:</v>
      </c>
      <c r="E6" s="87"/>
      <c r="F6" s="9"/>
      <c r="G6" s="37" t="str">
        <f>'Beoordelaar 4'!F3</f>
        <v>SCORE:</v>
      </c>
      <c r="H6" s="87"/>
      <c r="I6" s="9"/>
      <c r="J6" s="37" t="str">
        <f>'Beoordelaar 4'!I3</f>
        <v>SCORE:</v>
      </c>
      <c r="K6" s="87"/>
    </row>
    <row r="7" spans="1:11" ht="55" customHeight="1" x14ac:dyDescent="0.2">
      <c r="A7" s="95"/>
      <c r="B7" s="36" t="s">
        <v>47</v>
      </c>
      <c r="C7" s="9"/>
      <c r="D7" s="37" t="str">
        <f>'Beoordelaar 5'!C3</f>
        <v>SCORE:</v>
      </c>
      <c r="E7" s="87"/>
      <c r="F7" s="9"/>
      <c r="G7" s="37" t="str">
        <f>'Beoordelaar 5'!F3</f>
        <v>SCORE:</v>
      </c>
      <c r="H7" s="87"/>
      <c r="I7" s="9"/>
      <c r="J7" s="37" t="str">
        <f>'Beoordelaar 5'!I3</f>
        <v>SCORE:</v>
      </c>
      <c r="K7" s="87"/>
    </row>
    <row r="8" spans="1:11" ht="20" customHeight="1" x14ac:dyDescent="0.2">
      <c r="A8" s="83" t="s">
        <v>24</v>
      </c>
      <c r="B8" s="83"/>
      <c r="C8" s="9"/>
      <c r="D8" s="35" t="s">
        <v>43</v>
      </c>
      <c r="E8" s="87"/>
      <c r="F8" s="9"/>
      <c r="G8" s="35" t="s">
        <v>43</v>
      </c>
      <c r="H8" s="87"/>
      <c r="I8" s="9"/>
      <c r="J8" s="35" t="s">
        <v>43</v>
      </c>
      <c r="K8" s="87"/>
    </row>
    <row r="9" spans="1:11" ht="20" customHeight="1" x14ac:dyDescent="0.2">
      <c r="A9" s="92"/>
      <c r="B9" s="92"/>
      <c r="C9" s="9"/>
      <c r="D9" s="34" t="str">
        <f>IF(D8="Uitmuntend","€ 12.500",IF(D8="Goed","€ 6.250",IF(D8="Voldoende","€ 1.250",IF(D8="Matig","€ 0",IF(D8="Onvoldoende","KNOCK OUT"," ")))))</f>
        <v xml:space="preserve"> </v>
      </c>
      <c r="E9" s="87"/>
      <c r="F9" s="9"/>
      <c r="G9" s="34" t="str">
        <f>IF(G8="Uitmuntend","€ 12.500",IF(G8="Goed","€ 6.250",IF(G8="Voldoende","€ 1.250",IF(G8="Matig","€ 0",IF(G8="Onvoldoende","KNOCK OUT"," ")))))</f>
        <v xml:space="preserve"> </v>
      </c>
      <c r="H9" s="87"/>
      <c r="I9" s="9"/>
      <c r="J9" s="34" t="str">
        <f>IF(J8="Uitmuntend","€ 12.500",IF(J8="Goed","€ 6.250",IF(J8="Voldoende","€ 1.250",IF(J8="Matig","€ 0",IF(J8="Onvoldoende","KNOCK OUT"," ")))))</f>
        <v xml:space="preserve"> </v>
      </c>
      <c r="K9" s="87"/>
    </row>
    <row r="10" spans="1:11" ht="56" customHeight="1" x14ac:dyDescent="0.2">
      <c r="A10" s="93" t="str">
        <f>'Beoordelen 1. Open vragen'!A9:B9</f>
        <v>Inschrijver beschrijft op maximaal 2 A4 (toe te voegen via TenderNed) op welke wijze zij ervoor zorgt dat zij de E&amp;W installaties op de locaties van de aanbestedende dienst up-to-date houdt en hoe inschrijver kan garanderen dat alle installaties blijven werken conform de geldende wet- en regelgeving en bovenal ter waarborging van de continuïteit van het onderwijsproces.
Inschrijver houdt hierbij rekening met het feit dat nog niet alles up-to-date is (hetgeen inschrijvers tijdens de schouw kan waarnemen) en beschrijft inschrijver expliciet hoe zij dit up-to-date krijgt.
Daarnaast beschrijft inschrijver op maximaal 4 A4 welke wijze Opdrachtgever toegang krijgt tot tekeningen, rapportages, certificaten, keuringen en hoe dit eruit ziet (screenshots). Tijdens de persoonlijke toelichting laat inschrijver dit zien met een korte demo (aan de hand van een werkende web-applicatie) waar de tekeningen, rapportages, certificaten, keuringen terug te vinden zijn. Opdrachtgever wil daarbij vooral locatie gebonden informatie terug kunnen vinden, maar ook algemene managementinformatie.</v>
      </c>
      <c r="B10" s="36" t="s">
        <v>4</v>
      </c>
      <c r="C10" s="9"/>
      <c r="D10" s="37" t="str">
        <f>'Beoordelaar 1'!C5</f>
        <v>SCORE:</v>
      </c>
      <c r="E10" s="87" t="s">
        <v>3</v>
      </c>
      <c r="F10" s="9"/>
      <c r="G10" s="37" t="str">
        <f>'Beoordelaar 1'!F5</f>
        <v>SCORE:</v>
      </c>
      <c r="H10" s="87" t="s">
        <v>3</v>
      </c>
      <c r="I10" s="9"/>
      <c r="J10" s="37" t="str">
        <f>'Beoordelaar 1'!I5</f>
        <v>SCORE:</v>
      </c>
      <c r="K10" s="87" t="s">
        <v>3</v>
      </c>
    </row>
    <row r="11" spans="1:11" ht="56" customHeight="1" x14ac:dyDescent="0.2">
      <c r="A11" s="94"/>
      <c r="B11" s="36" t="s">
        <v>5</v>
      </c>
      <c r="C11" s="9"/>
      <c r="D11" s="37" t="str">
        <f>'Beoordelaar 2'!C5</f>
        <v>SCORE:</v>
      </c>
      <c r="E11" s="87"/>
      <c r="F11" s="9"/>
      <c r="G11" s="37" t="str">
        <f>'Beoordelaar 2'!F5</f>
        <v>SCORE:</v>
      </c>
      <c r="H11" s="87"/>
      <c r="I11" s="9"/>
      <c r="J11" s="37" t="str">
        <f>'Beoordelaar 2'!I5</f>
        <v>SCORE:</v>
      </c>
      <c r="K11" s="87"/>
    </row>
    <row r="12" spans="1:11" ht="56" customHeight="1" x14ac:dyDescent="0.2">
      <c r="A12" s="94"/>
      <c r="B12" s="36" t="s">
        <v>6</v>
      </c>
      <c r="C12" s="9"/>
      <c r="D12" s="37" t="str">
        <f>'Beoordelaar 3'!C5</f>
        <v>SCORE:</v>
      </c>
      <c r="E12" s="87"/>
      <c r="F12" s="9"/>
      <c r="G12" s="37" t="str">
        <f>'Beoordelaar 3'!F5</f>
        <v>SCORE:</v>
      </c>
      <c r="H12" s="87"/>
      <c r="I12" s="9"/>
      <c r="J12" s="37" t="str">
        <f>'Beoordelaar 3'!I5</f>
        <v>SCORE:</v>
      </c>
      <c r="K12" s="87"/>
    </row>
    <row r="13" spans="1:11" ht="56" customHeight="1" x14ac:dyDescent="0.2">
      <c r="A13" s="94"/>
      <c r="B13" s="36" t="s">
        <v>46</v>
      </c>
      <c r="C13" s="9"/>
      <c r="D13" s="37" t="str">
        <f>'Beoordelaar 4'!C5</f>
        <v>SCORE:</v>
      </c>
      <c r="E13" s="87"/>
      <c r="F13" s="9"/>
      <c r="G13" s="37" t="str">
        <f>'Beoordelaar 4'!F5</f>
        <v>SCORE:</v>
      </c>
      <c r="H13" s="87"/>
      <c r="I13" s="9"/>
      <c r="J13" s="37" t="str">
        <f>'Beoordelaar 4'!I5</f>
        <v>SCORE:</v>
      </c>
      <c r="K13" s="87"/>
    </row>
    <row r="14" spans="1:11" ht="56" customHeight="1" x14ac:dyDescent="0.2">
      <c r="A14" s="95"/>
      <c r="B14" s="36" t="s">
        <v>47</v>
      </c>
      <c r="C14" s="9"/>
      <c r="D14" s="37" t="str">
        <f>'Beoordelaar 5'!C5</f>
        <v>SCORE:</v>
      </c>
      <c r="E14" s="87"/>
      <c r="F14" s="9"/>
      <c r="G14" s="37" t="str">
        <f>'Beoordelaar 5'!F5</f>
        <v>SCORE:</v>
      </c>
      <c r="H14" s="87"/>
      <c r="I14" s="9"/>
      <c r="J14" s="37" t="str">
        <f>'Beoordelaar 5'!I5</f>
        <v>SCORE:</v>
      </c>
      <c r="K14" s="87"/>
    </row>
    <row r="15" spans="1:11" ht="20" customHeight="1" x14ac:dyDescent="0.2">
      <c r="A15" s="83" t="s">
        <v>24</v>
      </c>
      <c r="B15" s="83"/>
      <c r="C15" s="9"/>
      <c r="D15" s="35" t="s">
        <v>43</v>
      </c>
      <c r="E15" s="87"/>
      <c r="F15" s="9"/>
      <c r="G15" s="35" t="s">
        <v>43</v>
      </c>
      <c r="H15" s="87"/>
      <c r="I15" s="9"/>
      <c r="J15" s="35" t="s">
        <v>43</v>
      </c>
      <c r="K15" s="87"/>
    </row>
    <row r="16" spans="1:11" ht="20" customHeight="1" x14ac:dyDescent="0.2">
      <c r="A16" s="92"/>
      <c r="B16" s="92"/>
      <c r="C16" s="9"/>
      <c r="D16" s="34" t="str">
        <f>IF(D15="Uitmuntend","€ 21.000",IF(D15="Goed","€ 10.500",IF(D15="Voldoende","€ 2.100",IF(D15="Matig","€ 0",IF(D15="Onvoldoende","KNOCK OUT"," ")))))</f>
        <v xml:space="preserve"> </v>
      </c>
      <c r="E16" s="87"/>
      <c r="F16" s="9"/>
      <c r="G16" s="34" t="str">
        <f>IF(G15="Uitmuntend","€ 21.000",IF(G15="Goed","€ 10.500",IF(G15="Voldoende","€ 2.100",IF(G15="Matig","€ 0",IF(G15="Onvoldoende","KNOCK OUT"," ")))))</f>
        <v xml:space="preserve"> </v>
      </c>
      <c r="H16" s="87"/>
      <c r="I16" s="9"/>
      <c r="J16" s="34" t="str">
        <f>IF(J15="Uitmuntend","€ 21.000",IF(J15="Goed","€ 10.500",IF(J15="Voldoende","€ 2.100",IF(J15="Matig","€ 0",IF(J15="Onvoldoende","KNOCK OUT"," ")))))</f>
        <v xml:space="preserve"> </v>
      </c>
      <c r="K16" s="87"/>
    </row>
    <row r="17" spans="1:11" ht="57" customHeight="1" x14ac:dyDescent="0.2">
      <c r="A17" s="93" t="str">
        <f>'Beoordelen 1. Open vragen'!A12:B12</f>
        <v xml:space="preserve">Inschrijver beschrijft op maximaal 2 A4 (toe te voegen via TenderNed) op welke wijze zij borgt dat tijdens de overgangsfase de werkzaamheden en de meldingen bij storingen aan de installaties geen hinder geven voor de opdrachtgever. Inschrijver beschrijft daarbij:
-	 de in te zetten communicatie met de huidige onderhoudspartijen;
-	 plan van aanpak tijdens de overgangsfase;
-	 verwachte inzet en werkzaamheden vanuit de opdrachtgever;
-	 te verwachten risico’s en oplossingen/ beheersmaatregelen;
-	 wat is uw ervaring met de nodige losse contracten naar een beheer in één platform. </v>
      </c>
      <c r="B17" s="36" t="s">
        <v>4</v>
      </c>
      <c r="C17" s="9"/>
      <c r="D17" s="37" t="str">
        <f>'Beoordelaar 1'!C7</f>
        <v>SCORE:</v>
      </c>
      <c r="E17" s="87" t="s">
        <v>3</v>
      </c>
      <c r="F17" s="9"/>
      <c r="G17" s="37" t="str">
        <f>'Beoordelaar 1'!F7</f>
        <v>SCORE:</v>
      </c>
      <c r="H17" s="87" t="s">
        <v>3</v>
      </c>
      <c r="I17" s="9"/>
      <c r="J17" s="37" t="str">
        <f>'Beoordelaar 1'!I7</f>
        <v>SCORE:</v>
      </c>
      <c r="K17" s="87" t="s">
        <v>3</v>
      </c>
    </row>
    <row r="18" spans="1:11" ht="57" customHeight="1" x14ac:dyDescent="0.2">
      <c r="A18" s="94"/>
      <c r="B18" s="36" t="s">
        <v>5</v>
      </c>
      <c r="C18" s="9"/>
      <c r="D18" s="37" t="str">
        <f>'Beoordelaar 2'!C7</f>
        <v>SCORE:</v>
      </c>
      <c r="E18" s="87"/>
      <c r="F18" s="9"/>
      <c r="G18" s="37" t="str">
        <f>'Beoordelaar 2'!F7</f>
        <v>SCORE:</v>
      </c>
      <c r="H18" s="87"/>
      <c r="I18" s="9"/>
      <c r="J18" s="37" t="str">
        <f>'Beoordelaar 2'!I7</f>
        <v>SCORE:</v>
      </c>
      <c r="K18" s="87"/>
    </row>
    <row r="19" spans="1:11" ht="57" customHeight="1" x14ac:dyDescent="0.2">
      <c r="A19" s="94"/>
      <c r="B19" s="36" t="s">
        <v>6</v>
      </c>
      <c r="C19" s="9"/>
      <c r="D19" s="37" t="str">
        <f>'Beoordelaar 3'!C7</f>
        <v>SCORE:</v>
      </c>
      <c r="E19" s="87"/>
      <c r="F19" s="9"/>
      <c r="G19" s="37" t="str">
        <f>'Beoordelaar 3'!F7</f>
        <v>SCORE:</v>
      </c>
      <c r="H19" s="87"/>
      <c r="I19" s="9"/>
      <c r="J19" s="37" t="str">
        <f>'Beoordelaar 3'!I7</f>
        <v>SCORE:</v>
      </c>
      <c r="K19" s="87"/>
    </row>
    <row r="20" spans="1:11" ht="57" customHeight="1" x14ac:dyDescent="0.2">
      <c r="A20" s="94"/>
      <c r="B20" s="36" t="s">
        <v>46</v>
      </c>
      <c r="C20" s="9"/>
      <c r="D20" s="37" t="str">
        <f>'Beoordelaar 4'!C7</f>
        <v>SCORE:</v>
      </c>
      <c r="E20" s="87"/>
      <c r="F20" s="9"/>
      <c r="G20" s="37" t="str">
        <f>'Beoordelaar 4'!F7</f>
        <v>SCORE:</v>
      </c>
      <c r="H20" s="87"/>
      <c r="I20" s="9"/>
      <c r="J20" s="37" t="str">
        <f>'Beoordelaar 4'!I7</f>
        <v>SCORE:</v>
      </c>
      <c r="K20" s="87"/>
    </row>
    <row r="21" spans="1:11" ht="57" customHeight="1" x14ac:dyDescent="0.2">
      <c r="A21" s="95"/>
      <c r="B21" s="36" t="s">
        <v>47</v>
      </c>
      <c r="C21" s="9"/>
      <c r="D21" s="37" t="str">
        <f>'Beoordelaar 5'!C7</f>
        <v>SCORE:</v>
      </c>
      <c r="E21" s="87"/>
      <c r="F21" s="9"/>
      <c r="G21" s="37" t="str">
        <f>'Beoordelaar 5'!F7</f>
        <v>SCORE:</v>
      </c>
      <c r="H21" s="87"/>
      <c r="I21" s="9"/>
      <c r="J21" s="37" t="str">
        <f>'Beoordelaar 5'!I7</f>
        <v>SCORE:</v>
      </c>
      <c r="K21" s="87"/>
    </row>
    <row r="22" spans="1:11" ht="20" customHeight="1" x14ac:dyDescent="0.2">
      <c r="A22" s="83" t="s">
        <v>24</v>
      </c>
      <c r="B22" s="83"/>
      <c r="C22" s="9"/>
      <c r="D22" s="35" t="s">
        <v>43</v>
      </c>
      <c r="E22" s="87"/>
      <c r="F22" s="9"/>
      <c r="G22" s="35" t="s">
        <v>43</v>
      </c>
      <c r="H22" s="87"/>
      <c r="I22" s="9"/>
      <c r="J22" s="35" t="s">
        <v>43</v>
      </c>
      <c r="K22" s="87"/>
    </row>
    <row r="23" spans="1:11" ht="20" customHeight="1" x14ac:dyDescent="0.2">
      <c r="A23" s="92"/>
      <c r="B23" s="92"/>
      <c r="C23" s="9"/>
      <c r="D23" s="34" t="str">
        <f>IF(D22="Uitmuntend","€ 12.500",IF(D22="Goed","€ 6.250",IF(D22="Voldoende","€ 1.250",IF(D22="Matig","€ 0",IF(D22="Onvoldoende","KNOCK OUT"," ")))))</f>
        <v xml:space="preserve"> </v>
      </c>
      <c r="E23" s="87"/>
      <c r="F23" s="9"/>
      <c r="G23" s="34" t="str">
        <f>IF(G22="Uitmuntend","€ 12.500",IF(G22="Goed","€ 6.250",IF(G22="Voldoende","€ 1.250",IF(G22="Matig","€ 0",IF(G22="Onvoldoende","KNOCK OUT"," ")))))</f>
        <v xml:space="preserve"> </v>
      </c>
      <c r="H23" s="87"/>
      <c r="I23" s="9"/>
      <c r="J23" s="34" t="str">
        <f>IF(J22="Uitmuntend","€ 12.500",IF(J22="Goed","€ 6.250",IF(J22="Voldoende","€ 1.250",IF(J22="Matig","€ 0",IF(J22="Onvoldoende","KNOCK OUT"," ")))))</f>
        <v xml:space="preserve"> </v>
      </c>
      <c r="K23" s="87"/>
    </row>
    <row r="24" spans="1:11" ht="64" customHeight="1" x14ac:dyDescent="0.2">
      <c r="A24" s="93" t="str">
        <f>'Beoordelen 1. Open vragen'!A15:B15</f>
        <v>Aanbestedende dienst streeft erna om als onderwijsorganisatie voorop te lopen naar een nieuw tijdperk met 100% duurzame energietransitie, vol groene energie en is op zoek naar een partner om samen de volgende stap in deze energietransitie te zetten. Inschrijver beschrijft op maximaal 3 A4 (toe te voegen via TenderNed) op welke wijze zij de aanbestedende dienst hierbij kan adviseren en wat zij hierbij kan bieden. Inschrijver beschrijft daarbij minimaal:
-	 op welke wijze CSG Liudger voorop kan lopen en kan blijven meegroeien in de veranderende behoefte naar 100% duurzame energietransitie en eventuele transitie naar aardgasvrij schoolgebouwen;
-	 wat u als partij kan bieden als partner die kan adviseren, informeren en enthousiasmeren;
-	 hoe beide partijen middels partnership kunnen inspelen op de veranderende behoefte van medewerkers en bezoekers en deze doelgroepen tevens kunnen betrekking bij de energietransitie;
-	 op welke wijze gaat u om in uw advisering waarbij de investering (secundaire opdracht) hoger uitvalt, maar wel een hogere energiebesparing oplevert;
-	 als u kijkt naar de rapportages bij deze aanbesteding (bijlage 13), wat valt u op en welke adviezen zou u daarover geven kijkend naar onderhoudskosten versus vervangingsinvestering dit in relatie tot een groene, duurzame en maximaal circulaire E&amp;W;
-	 wat inschrijver kan betekenen met betrekking tot energiemonitoring van de huidige situatie en eventuele adviezen over besparingen;
-	 wat inschrijver kan betekenen met betrekking tot het verkrijgen van inzicht in het klimaat in het gebouw (bv. temperatuur, CO2 waarden, etc.).</v>
      </c>
      <c r="B24" s="36" t="s">
        <v>4</v>
      </c>
      <c r="C24" s="9"/>
      <c r="D24" s="37" t="str">
        <f>'Beoordelaar 1'!C9</f>
        <v>SCORE:</v>
      </c>
      <c r="E24" s="88" t="s">
        <v>3</v>
      </c>
      <c r="F24" s="9"/>
      <c r="G24" s="37" t="str">
        <f>'Beoordelaar 1'!F9</f>
        <v>SCORE:</v>
      </c>
      <c r="H24" s="88" t="s">
        <v>3</v>
      </c>
      <c r="I24" s="9"/>
      <c r="J24" s="37" t="str">
        <f>'Beoordelaar 1'!I9</f>
        <v>SCORE:</v>
      </c>
      <c r="K24" s="88" t="s">
        <v>3</v>
      </c>
    </row>
    <row r="25" spans="1:11" ht="64" customHeight="1" x14ac:dyDescent="0.2">
      <c r="A25" s="94"/>
      <c r="B25" s="36" t="s">
        <v>5</v>
      </c>
      <c r="C25" s="9"/>
      <c r="D25" s="37" t="str">
        <f>'Beoordelaar 2'!C9</f>
        <v>SCORE:</v>
      </c>
      <c r="E25" s="89"/>
      <c r="F25" s="9"/>
      <c r="G25" s="37" t="str">
        <f>'Beoordelaar 2'!F9</f>
        <v>SCORE:</v>
      </c>
      <c r="H25" s="89"/>
      <c r="I25" s="9"/>
      <c r="J25" s="37" t="str">
        <f>'Beoordelaar 2'!I9</f>
        <v>SCORE:</v>
      </c>
      <c r="K25" s="89"/>
    </row>
    <row r="26" spans="1:11" ht="64" customHeight="1" x14ac:dyDescent="0.2">
      <c r="A26" s="94"/>
      <c r="B26" s="36" t="s">
        <v>6</v>
      </c>
      <c r="C26" s="9"/>
      <c r="D26" s="37" t="str">
        <f>'Beoordelaar 3'!C9</f>
        <v>SCORE:</v>
      </c>
      <c r="E26" s="89"/>
      <c r="F26" s="9"/>
      <c r="G26" s="37" t="str">
        <f>'Beoordelaar 3'!F9</f>
        <v>SCORE:</v>
      </c>
      <c r="H26" s="89"/>
      <c r="I26" s="9"/>
      <c r="J26" s="37" t="str">
        <f>'Beoordelaar 3'!I9</f>
        <v>SCORE:</v>
      </c>
      <c r="K26" s="89"/>
    </row>
    <row r="27" spans="1:11" ht="64" customHeight="1" x14ac:dyDescent="0.2">
      <c r="A27" s="94"/>
      <c r="B27" s="36" t="s">
        <v>46</v>
      </c>
      <c r="C27" s="9"/>
      <c r="D27" s="37" t="str">
        <f>'Beoordelaar 4'!C9</f>
        <v>SCORE:</v>
      </c>
      <c r="E27" s="89"/>
      <c r="F27" s="9"/>
      <c r="G27" s="37" t="str">
        <f>'Beoordelaar 4'!F9</f>
        <v>SCORE:</v>
      </c>
      <c r="H27" s="89"/>
      <c r="I27" s="9"/>
      <c r="J27" s="37" t="str">
        <f>'Beoordelaar 4'!I9</f>
        <v>SCORE:</v>
      </c>
      <c r="K27" s="89"/>
    </row>
    <row r="28" spans="1:11" ht="64" customHeight="1" x14ac:dyDescent="0.2">
      <c r="A28" s="95"/>
      <c r="B28" s="36" t="s">
        <v>47</v>
      </c>
      <c r="C28" s="9"/>
      <c r="D28" s="37" t="str">
        <f>'Beoordelaar 5'!C9</f>
        <v>SCORE:</v>
      </c>
      <c r="E28" s="89"/>
      <c r="F28" s="9"/>
      <c r="G28" s="37" t="str">
        <f>'Beoordelaar 5'!F9</f>
        <v>SCORE:</v>
      </c>
      <c r="H28" s="89"/>
      <c r="I28" s="9"/>
      <c r="J28" s="37" t="str">
        <f>'Beoordelaar 5'!I9</f>
        <v>SCORE:</v>
      </c>
      <c r="K28" s="89"/>
    </row>
    <row r="29" spans="1:11" ht="20" customHeight="1" x14ac:dyDescent="0.2">
      <c r="A29" s="83" t="s">
        <v>24</v>
      </c>
      <c r="B29" s="83"/>
      <c r="C29" s="9"/>
      <c r="D29" s="35" t="s">
        <v>43</v>
      </c>
      <c r="E29" s="89"/>
      <c r="F29" s="9"/>
      <c r="G29" s="35" t="s">
        <v>43</v>
      </c>
      <c r="H29" s="89"/>
      <c r="I29" s="9"/>
      <c r="J29" s="35" t="s">
        <v>43</v>
      </c>
      <c r="K29" s="89"/>
    </row>
    <row r="30" spans="1:11" ht="20" customHeight="1" x14ac:dyDescent="0.2">
      <c r="A30" s="92"/>
      <c r="B30" s="92"/>
      <c r="C30" s="9"/>
      <c r="D30" s="34" t="str">
        <f>IF(D29="Uitmuntend","€ 16.500",IF(D29="Goed","€ 8.250",IF(D29="Voldoende","€ 1.650",IF(D29="Matig","€ 0",IF(D29="Onvoldoende","KNOCK OUT"," ")))))</f>
        <v xml:space="preserve"> </v>
      </c>
      <c r="E30" s="98"/>
      <c r="F30" s="9"/>
      <c r="G30" s="34" t="str">
        <f>IF(G29="Uitmuntend","€ 16.500",IF(G29="Goed","€ 8.250",IF(G29="Voldoende","€ 1.650",IF(G29="Matig","€ 0",IF(G29="Onvoldoende","KNOCK OUT"," ")))))</f>
        <v xml:space="preserve"> </v>
      </c>
      <c r="H30" s="98"/>
      <c r="I30" s="9"/>
      <c r="J30" s="34" t="str">
        <f>IF(J29="Uitmuntend","€ 16.500",IF(J29="Goed","€ 8.250",IF(J29="Voldoende","€ 1.650",IF(J29="Matig","€ 0",IF(J29="Onvoldoende","KNOCK OUT"," ")))))</f>
        <v xml:space="preserve"> </v>
      </c>
      <c r="K30" s="98"/>
    </row>
    <row r="31" spans="1:11" ht="61" customHeight="1" x14ac:dyDescent="0.2">
      <c r="A31" s="93" t="str">
        <f>'Beoordelen 1. Open vragen'!A18</f>
        <v>Inschrijver dient te beschrijven op maximaal 2 A4 (toe te voegen op TenderNed) op welke wijze zij invulling geeft aan de benodigde onderhouds- en/of reparatiewerkzaamheden indien zij zelf niet de specialistische kennis in huis heeft of zelf niet of niet tijdig de werkzaamheden kan uitvoeren. Inschrijver beschrijft daarbij minimaal:
-	 op welke wijze inschrijver bestaande partnerpartijen (WKO) van de opdrachtgever wil inzetten;
-	 op welke wijze zij borgt dat de in te zetten partnerpartij geen commercieel nadeel ondervindt van deze “tussenkomst van dienstverlening”;
-	 hoe de communicatiestromen lopen met betrekking tot partnerpartijen (excl. vraag 6);
-	 welke risico’s inschrijver ziet en welke beheersmaatregelen zij hier tegen gaat treffen.
Daarnaast dient inschrijver te beschrijven hoe zij opdrachtgever meerwaarde kan bieden bij het optimaal maken van de (wisselende) bezettingsgraad van de gebouwen (in het kader van krimp of bij een scenario als Covid). Met andere woorden: hoe zorg je nu voor een goede bezettingsgraad, wordt er dan ook gehandeld naar bezettingsgraad van het gebouw (dus bv. minder gebruik = minder onderhoud = minder kosten?). Wat kunt u opdrachtgever bieden? Ook dient inschrijver te beschrijven wat zij biedt aan meerwaarde bovenop het gestelde (buiten de duurzaamheidsvraagstukken om) inzake:
•	 adviezen 
•	 klantrelatie 
•	 verdere samenwerking en wederzijdse tevredenheid
•	 innovatie</v>
      </c>
      <c r="B31" s="36" t="s">
        <v>4</v>
      </c>
      <c r="C31" s="9"/>
      <c r="D31" s="37" t="str">
        <f>'Beoordelaar 1'!C11</f>
        <v>SCORE:</v>
      </c>
      <c r="E31" s="88" t="s">
        <v>3</v>
      </c>
      <c r="F31" s="9"/>
      <c r="G31" s="37" t="str">
        <f>'Beoordelaar 1'!F11</f>
        <v>SCORE:</v>
      </c>
      <c r="H31" s="88" t="s">
        <v>3</v>
      </c>
      <c r="I31" s="9"/>
      <c r="J31" s="37" t="str">
        <f>'Beoordelaar 1'!I11</f>
        <v>SCORE:</v>
      </c>
      <c r="K31" s="88" t="s">
        <v>3</v>
      </c>
    </row>
    <row r="32" spans="1:11" ht="61" customHeight="1" x14ac:dyDescent="0.2">
      <c r="A32" s="94"/>
      <c r="B32" s="36" t="s">
        <v>5</v>
      </c>
      <c r="C32" s="56"/>
      <c r="D32" s="37" t="str">
        <f>'Beoordelaar 2'!C11</f>
        <v>SCORE:</v>
      </c>
      <c r="E32" s="89"/>
      <c r="F32" s="56"/>
      <c r="G32" s="37" t="str">
        <f>'Beoordelaar 2'!F11</f>
        <v>SCORE:</v>
      </c>
      <c r="H32" s="89"/>
      <c r="I32" s="56"/>
      <c r="J32" s="37" t="str">
        <f>'Beoordelaar 2'!I11</f>
        <v>SCORE:</v>
      </c>
      <c r="K32" s="89"/>
    </row>
    <row r="33" spans="1:11" ht="61" customHeight="1" x14ac:dyDescent="0.2">
      <c r="A33" s="94"/>
      <c r="B33" s="36" t="s">
        <v>6</v>
      </c>
      <c r="C33" s="56"/>
      <c r="D33" s="37" t="str">
        <f>'Beoordelaar 3'!C11</f>
        <v>SCORE:</v>
      </c>
      <c r="E33" s="89"/>
      <c r="F33" s="56"/>
      <c r="G33" s="37" t="str">
        <f>'Beoordelaar 3'!F11</f>
        <v>SCORE:</v>
      </c>
      <c r="H33" s="89"/>
      <c r="I33" s="56"/>
      <c r="J33" s="37" t="str">
        <f>'Beoordelaar 3'!I11</f>
        <v>SCORE:</v>
      </c>
      <c r="K33" s="89"/>
    </row>
    <row r="34" spans="1:11" ht="61" customHeight="1" x14ac:dyDescent="0.2">
      <c r="A34" s="94"/>
      <c r="B34" s="36" t="s">
        <v>46</v>
      </c>
      <c r="C34" s="56"/>
      <c r="D34" s="37" t="str">
        <f>'Beoordelaar 4'!C11</f>
        <v>SCORE:</v>
      </c>
      <c r="E34" s="89"/>
      <c r="F34" s="56"/>
      <c r="G34" s="37" t="str">
        <f>'Beoordelaar 4'!F11</f>
        <v>SCORE:</v>
      </c>
      <c r="H34" s="89"/>
      <c r="I34" s="56"/>
      <c r="J34" s="37" t="str">
        <f>'Beoordelaar 4'!I11</f>
        <v>SCORE:</v>
      </c>
      <c r="K34" s="89"/>
    </row>
    <row r="35" spans="1:11" ht="61" customHeight="1" x14ac:dyDescent="0.2">
      <c r="A35" s="95"/>
      <c r="B35" s="36" t="s">
        <v>47</v>
      </c>
      <c r="C35" s="56"/>
      <c r="D35" s="37" t="str">
        <f>'Beoordelaar 5'!C11</f>
        <v>SCORE:</v>
      </c>
      <c r="E35" s="89"/>
      <c r="F35" s="56"/>
      <c r="G35" s="37" t="str">
        <f>'Beoordelaar 5'!F11</f>
        <v>SCORE:</v>
      </c>
      <c r="H35" s="89"/>
      <c r="I35" s="56"/>
      <c r="J35" s="37" t="str">
        <f>'Beoordelaar 5'!I11</f>
        <v>SCORE:</v>
      </c>
      <c r="K35" s="89"/>
    </row>
    <row r="36" spans="1:11" ht="21" customHeight="1" x14ac:dyDescent="0.2">
      <c r="A36" s="83" t="s">
        <v>24</v>
      </c>
      <c r="B36" s="83"/>
      <c r="C36" s="56"/>
      <c r="D36" s="35" t="s">
        <v>43</v>
      </c>
      <c r="E36" s="57"/>
      <c r="F36" s="56"/>
      <c r="G36" s="35" t="s">
        <v>43</v>
      </c>
      <c r="H36" s="57"/>
      <c r="I36" s="56"/>
      <c r="J36" s="35" t="s">
        <v>43</v>
      </c>
      <c r="K36" s="57"/>
    </row>
    <row r="37" spans="1:11" ht="21" customHeight="1" x14ac:dyDescent="0.2">
      <c r="A37" s="92"/>
      <c r="B37" s="92"/>
      <c r="C37" s="56"/>
      <c r="D37" s="34" t="str">
        <f>IF(D36="Uitmuntend","€ 16.500",IF(D36="Goed","€ 8.250",IF(D36="Voldoende","€ 1.650",IF(D36="Matig","€ 0",IF(D36="Onvoldoende","KNOCK OUT"," ")))))</f>
        <v xml:space="preserve"> </v>
      </c>
      <c r="E37" s="57"/>
      <c r="F37" s="56"/>
      <c r="G37" s="34" t="str">
        <f>IF(G36="Uitmuntend","€ 16.500",IF(G36="Goed","€ 8.250",IF(G36="Voldoende","€ 1.650",IF(G36="Matig","€ 0",IF(G36="Onvoldoende","KNOCK OUT"," ")))))</f>
        <v xml:space="preserve"> </v>
      </c>
      <c r="H37" s="57"/>
      <c r="I37" s="56"/>
      <c r="J37" s="34" t="str">
        <f>IF(J36="Uitmuntend","€ 16.500",IF(J36="Goed","€ 8.250",IF(J36="Voldoende","€ 1.650",IF(J36="Matig","€ 0",IF(J36="Onvoldoende","KNOCK OUT"," ")))))</f>
        <v xml:space="preserve"> </v>
      </c>
      <c r="K37" s="57"/>
    </row>
    <row r="38" spans="1:11" ht="61" customHeight="1" x14ac:dyDescent="0.2">
      <c r="A38" s="96" t="str">
        <f>'Beoordelen 1. Open vragen'!A21</f>
        <v>Inschrijver beschrijft op maximaal 4 A4 (toe te voegen via TenderNed) op welke wijze zij omgaat met storingsmeldingen. Inschrijver beschrijft daarbij minimaal:
-	 de beschrijving van uw storingsworkflow en communicatiestromen;
-	 welke inzichten er per locatie in de managementinformatie wordt gegeven?
-	 welke middelen/ tools inschrijver hierbij gebruikt (screenshots toe te voegen in de schriftelijke beantwoording) en middels een “live” demonstratie waarbij de gebruikersvriendelijkheid van de tool inzichtelijk wordt tijdens de persoonlijke toelichting;
-	 hoe er gecommuniceerd wordt met en gerapporteerd wordt aan de opdrachtgever (voorbeeld rapportages toevoegen van maximaal 10 pagina’s bij het schriftelijke deel!)
-	 hoe borgt inschrijver dat er direct gecommuniceerd kan worden met de juiste persoon, oftewel hoe borgt inschrijver dat opdrachtgever niet eerst met meerdere personen moet bellen c.q. van het kastje naar de muur wordt gestuurd?</v>
      </c>
      <c r="B38" s="36" t="s">
        <v>4</v>
      </c>
      <c r="C38" s="56"/>
      <c r="D38" s="37" t="str">
        <f>'Beoordelaar 1'!C13</f>
        <v>SCORE:</v>
      </c>
      <c r="E38" s="87" t="s">
        <v>3</v>
      </c>
      <c r="F38" s="56"/>
      <c r="G38" s="37" t="str">
        <f>'Beoordelaar 1'!F13</f>
        <v>SCORE:</v>
      </c>
      <c r="H38" s="87" t="s">
        <v>3</v>
      </c>
      <c r="I38" s="56"/>
      <c r="J38" s="37" t="str">
        <f>'Beoordelaar 1'!I13</f>
        <v>SCORE:</v>
      </c>
      <c r="K38" s="87" t="s">
        <v>3</v>
      </c>
    </row>
    <row r="39" spans="1:11" ht="61" customHeight="1" x14ac:dyDescent="0.2">
      <c r="A39" s="97"/>
      <c r="B39" s="36" t="s">
        <v>5</v>
      </c>
      <c r="C39" s="56"/>
      <c r="D39" s="37" t="str">
        <f>'Beoordelaar 2'!C13</f>
        <v>SCORE:</v>
      </c>
      <c r="E39" s="87"/>
      <c r="F39" s="56"/>
      <c r="G39" s="37" t="str">
        <f>'Beoordelaar 2'!F13</f>
        <v>SCORE:</v>
      </c>
      <c r="H39" s="87"/>
      <c r="I39" s="56"/>
      <c r="J39" s="37" t="str">
        <f>'Beoordelaar 2'!I13</f>
        <v>SCORE:</v>
      </c>
      <c r="K39" s="87"/>
    </row>
    <row r="40" spans="1:11" ht="61" customHeight="1" x14ac:dyDescent="0.2">
      <c r="A40" s="97"/>
      <c r="B40" s="36" t="s">
        <v>6</v>
      </c>
      <c r="C40" s="56"/>
      <c r="D40" s="37" t="str">
        <f>'Beoordelaar 3'!C13</f>
        <v>SCORE:</v>
      </c>
      <c r="E40" s="87"/>
      <c r="F40" s="56"/>
      <c r="G40" s="37" t="str">
        <f>'Beoordelaar 3'!F13</f>
        <v>SCORE:</v>
      </c>
      <c r="H40" s="87"/>
      <c r="I40" s="56"/>
      <c r="J40" s="37" t="str">
        <f>'Beoordelaar 3'!I13</f>
        <v>SCORE:</v>
      </c>
      <c r="K40" s="87"/>
    </row>
    <row r="41" spans="1:11" ht="61" customHeight="1" x14ac:dyDescent="0.2">
      <c r="A41" s="97"/>
      <c r="B41" s="36" t="s">
        <v>46</v>
      </c>
      <c r="C41" s="56"/>
      <c r="D41" s="37" t="str">
        <f>'Beoordelaar 4'!C13</f>
        <v>SCORE:</v>
      </c>
      <c r="E41" s="87"/>
      <c r="F41" s="56"/>
      <c r="G41" s="37" t="str">
        <f>'Beoordelaar 4'!F13</f>
        <v>SCORE:</v>
      </c>
      <c r="H41" s="87"/>
      <c r="I41" s="56"/>
      <c r="J41" s="37" t="str">
        <f>'Beoordelaar 4'!I13</f>
        <v>SCORE:</v>
      </c>
      <c r="K41" s="87"/>
    </row>
    <row r="42" spans="1:11" ht="41" customHeight="1" x14ac:dyDescent="0.2">
      <c r="A42" s="97"/>
      <c r="B42" s="36" t="s">
        <v>47</v>
      </c>
      <c r="C42" s="56"/>
      <c r="D42" s="37" t="str">
        <f>'Beoordelaar 5'!C13</f>
        <v>SCORE:</v>
      </c>
      <c r="E42" s="87"/>
      <c r="F42" s="56"/>
      <c r="G42" s="37" t="str">
        <f>'Beoordelaar 5'!F13</f>
        <v>SCORE:</v>
      </c>
      <c r="H42" s="87"/>
      <c r="I42" s="56"/>
      <c r="J42" s="37" t="str">
        <f>'Beoordelaar 5'!I13</f>
        <v>SCORE:</v>
      </c>
      <c r="K42" s="87"/>
    </row>
    <row r="43" spans="1:11" ht="20" customHeight="1" x14ac:dyDescent="0.2">
      <c r="A43" s="83" t="s">
        <v>24</v>
      </c>
      <c r="B43" s="83"/>
      <c r="C43" s="56"/>
      <c r="D43" s="35" t="s">
        <v>43</v>
      </c>
      <c r="E43" s="87"/>
      <c r="F43" s="56"/>
      <c r="G43" s="35" t="s">
        <v>43</v>
      </c>
      <c r="H43" s="87"/>
      <c r="I43" s="56"/>
      <c r="J43" s="35" t="s">
        <v>43</v>
      </c>
      <c r="K43" s="87"/>
    </row>
    <row r="44" spans="1:11" ht="20" customHeight="1" x14ac:dyDescent="0.2">
      <c r="A44" s="92"/>
      <c r="B44" s="92"/>
      <c r="C44"/>
      <c r="D44" s="34" t="str">
        <f>IF(D43="Uitmuntend","€ 21.000",IF(D43="Goed","€ 10.500",IF(D43="Voldoende","€ 2.100",IF(D43="Matig","€ 0",IF(D43="Onvoldoende","KNOCK OUT"," ")))))</f>
        <v xml:space="preserve"> </v>
      </c>
      <c r="E44" s="87"/>
      <c r="F44"/>
      <c r="G44" s="34" t="str">
        <f>IF(G43="Uitmuntend","€ 21.000",IF(G43="Goed","€ 10.500",IF(G43="Voldoende","€ 2.100",IF(G43="Matig","€ 0",IF(G43="Onvoldoende","KNOCK OUT"," ")))))</f>
        <v xml:space="preserve"> </v>
      </c>
      <c r="H44" s="87"/>
      <c r="I44"/>
      <c r="J44" s="34" t="str">
        <f>IF(J43="Uitmuntend","€ 21.000",IF(J43="Goed","€ 10.500",IF(J43="Voldoende","€ 2.100",IF(J43="Matig","€ 0",IF(J43="Onvoldoende","KNOCK OUT"," ")))))</f>
        <v xml:space="preserve"> </v>
      </c>
      <c r="K44" s="87"/>
    </row>
    <row r="45" spans="1:11" ht="20" customHeight="1" x14ac:dyDescent="0.2">
      <c r="C45"/>
      <c r="F45"/>
      <c r="I45"/>
    </row>
    <row r="46" spans="1:11" ht="30" customHeight="1" x14ac:dyDescent="0.2">
      <c r="A46" s="82" t="s">
        <v>21</v>
      </c>
      <c r="B46" s="82"/>
      <c r="C46" s="9"/>
      <c r="D46" s="31" t="e">
        <f>D9+D16+D23+D30+D37+D44</f>
        <v>#VALUE!</v>
      </c>
      <c r="E46" s="32"/>
      <c r="F46" s="16"/>
      <c r="G46" s="31" t="e">
        <f>G9+G16+G23+G30+G37+G44</f>
        <v>#VALUE!</v>
      </c>
      <c r="H46" s="32"/>
      <c r="I46" s="16"/>
      <c r="J46" s="31" t="e">
        <f>J9+J16+J23+J30+J37+J44</f>
        <v>#VALUE!</v>
      </c>
      <c r="K46" s="33"/>
    </row>
    <row r="47" spans="1:11" ht="15" customHeight="1" x14ac:dyDescent="0.2">
      <c r="A47" s="15"/>
      <c r="B47" s="15"/>
      <c r="C47" s="15"/>
      <c r="D47" s="15"/>
      <c r="E47" s="15"/>
      <c r="F47" s="15"/>
      <c r="G47" s="15"/>
      <c r="H47" s="15"/>
      <c r="I47" s="15"/>
      <c r="J47" s="15"/>
    </row>
    <row r="48" spans="1:11" ht="15" customHeight="1" x14ac:dyDescent="0.2">
      <c r="A48" s="15"/>
      <c r="B48" s="15"/>
      <c r="C48" s="15"/>
      <c r="D48" s="15"/>
      <c r="E48" s="15"/>
      <c r="F48" s="15"/>
      <c r="G48" s="15"/>
      <c r="H48" s="15"/>
      <c r="I48" s="15"/>
      <c r="J48" s="15"/>
    </row>
  </sheetData>
  <sheetProtection algorithmName="SHA-512" hashValue="PmcRkNWV/+G5CFYhl8Ph0Vvx+zYKjlvaOZfeM7cL1mJab1L2mUnNvQEDw43PI0zGk8hYxxTRX8/qoGDmEXbzTw==" saltValue="ZisYHK8g90rt4rOpNcB5RA==" spinCount="100000" sheet="1" objects="1" scenarios="1"/>
  <mergeCells count="41">
    <mergeCell ref="A44:B44"/>
    <mergeCell ref="E38:E44"/>
    <mergeCell ref="H38:H44"/>
    <mergeCell ref="K38:K44"/>
    <mergeCell ref="A10:A14"/>
    <mergeCell ref="A17:A21"/>
    <mergeCell ref="A24:A28"/>
    <mergeCell ref="A31:A35"/>
    <mergeCell ref="A38:A42"/>
    <mergeCell ref="A37:B37"/>
    <mergeCell ref="E24:E30"/>
    <mergeCell ref="H24:H30"/>
    <mergeCell ref="K24:K30"/>
    <mergeCell ref="A29:B29"/>
    <mergeCell ref="A30:B30"/>
    <mergeCell ref="E31:E35"/>
    <mergeCell ref="A1:B1"/>
    <mergeCell ref="A36:B36"/>
    <mergeCell ref="A23:B23"/>
    <mergeCell ref="A8:B8"/>
    <mergeCell ref="A9:B9"/>
    <mergeCell ref="A15:B15"/>
    <mergeCell ref="A16:B16"/>
    <mergeCell ref="A22:B22"/>
    <mergeCell ref="A3:A7"/>
    <mergeCell ref="A46:B46"/>
    <mergeCell ref="A43:B43"/>
    <mergeCell ref="J1:K1"/>
    <mergeCell ref="G1:H1"/>
    <mergeCell ref="D1:E1"/>
    <mergeCell ref="E3:E9"/>
    <mergeCell ref="H3:H9"/>
    <mergeCell ref="K3:K9"/>
    <mergeCell ref="E10:E16"/>
    <mergeCell ref="E17:E23"/>
    <mergeCell ref="H10:H16"/>
    <mergeCell ref="H17:H23"/>
    <mergeCell ref="K10:K16"/>
    <mergeCell ref="K17:K23"/>
    <mergeCell ref="H31:H35"/>
    <mergeCell ref="K31:K35"/>
  </mergeCell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1">
        <x14:dataValidation type="list" errorStyle="warning" allowBlank="1" showErrorMessage="1" xr:uid="{A93229DC-2359-554C-9564-DBCAA01ACEFC}">
          <x14:formula1>
            <xm:f>'Beoordelen 1. Open vragen'!$A$28:$A$33</xm:f>
          </x14:formula1>
          <xm:sqref>D8 G8 J8 D15 G15 J15 D22 G22 J22 G29 D29 J29 G36 D36 J36 D43 G43 J43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BD7D7-90BC-2D41-A84E-7FCCFF5FF637}">
  <dimension ref="A1:G18"/>
  <sheetViews>
    <sheetView showGridLines="0" workbookViewId="0">
      <selection activeCell="E6" sqref="E6"/>
    </sheetView>
  </sheetViews>
  <sheetFormatPr baseColWidth="10" defaultRowHeight="15" x14ac:dyDescent="0.2"/>
  <cols>
    <col min="1" max="1" width="96.5" customWidth="1"/>
    <col min="2" max="2" width="2.83203125" customWidth="1"/>
    <col min="3" max="3" width="28.83203125" customWidth="1"/>
    <col min="4" max="4" width="2.83203125" customWidth="1"/>
    <col min="5" max="5" width="28.83203125" customWidth="1"/>
    <col min="6" max="6" width="2.83203125" customWidth="1"/>
    <col min="7" max="7" width="28.83203125" customWidth="1"/>
  </cols>
  <sheetData>
    <row r="1" spans="1:7" ht="30" customHeight="1" x14ac:dyDescent="0.2">
      <c r="A1" s="43" t="s">
        <v>27</v>
      </c>
      <c r="B1" s="11"/>
      <c r="C1" s="44"/>
      <c r="D1" s="11"/>
      <c r="E1" s="44"/>
      <c r="F1" s="11"/>
      <c r="G1" s="44"/>
    </row>
    <row r="2" spans="1:7" ht="30" customHeight="1" x14ac:dyDescent="0.2">
      <c r="A2" s="47" t="s">
        <v>9</v>
      </c>
      <c r="B2" s="11"/>
      <c r="C2" s="48" t="str">
        <f>'Beoordelaar 1'!C1</f>
        <v>Inschrijver 1</v>
      </c>
      <c r="D2" s="14"/>
      <c r="E2" s="48" t="str">
        <f>'Beoordelaar 1'!F1</f>
        <v>Inschrijver 2</v>
      </c>
      <c r="F2" s="14"/>
      <c r="G2" s="48" t="str">
        <f>'Beoordelaar 1'!I1</f>
        <v>Inschrijver 3</v>
      </c>
    </row>
    <row r="3" spans="1:7" s="1" customFormat="1" ht="35" customHeight="1" x14ac:dyDescent="0.2">
      <c r="A3" s="51" t="str">
        <f>'Beoordelen 1. Open vragen'!A1:G1</f>
        <v xml:space="preserve">1.	OPEN VRAGEN </v>
      </c>
      <c r="B3" s="11"/>
      <c r="C3" s="52" t="e">
        <f>Consensus!D46</f>
        <v>#VALUE!</v>
      </c>
      <c r="D3" s="14"/>
      <c r="E3" s="52" t="e">
        <f>Consensus!G46</f>
        <v>#VALUE!</v>
      </c>
      <c r="F3" s="14"/>
      <c r="G3" s="52" t="e">
        <f>Consensus!J46</f>
        <v>#VALUE!</v>
      </c>
    </row>
    <row r="4" spans="1:7" ht="30" customHeight="1" x14ac:dyDescent="0.2">
      <c r="A4" s="50" t="s">
        <v>10</v>
      </c>
      <c r="B4" s="11"/>
      <c r="C4" s="49" t="e">
        <f>C3</f>
        <v>#VALUE!</v>
      </c>
      <c r="D4" s="14"/>
      <c r="E4" s="49" t="e">
        <f>E3</f>
        <v>#VALUE!</v>
      </c>
      <c r="F4" s="14"/>
      <c r="G4" s="49" t="e">
        <f>G3</f>
        <v>#VALUE!</v>
      </c>
    </row>
    <row r="5" spans="1:7" ht="15" customHeight="1" x14ac:dyDescent="0.2"/>
    <row r="6" spans="1:7" ht="30" customHeight="1" x14ac:dyDescent="0.2">
      <c r="A6" s="53" t="s">
        <v>11</v>
      </c>
      <c r="B6" s="11"/>
      <c r="C6" s="54">
        <v>0</v>
      </c>
      <c r="D6" s="14"/>
      <c r="E6" s="54">
        <v>0</v>
      </c>
      <c r="F6" s="14"/>
      <c r="G6" s="54">
        <v>0</v>
      </c>
    </row>
    <row r="8" spans="1:7" ht="30" customHeight="1" x14ac:dyDescent="0.2">
      <c r="A8" s="45" t="s">
        <v>26</v>
      </c>
      <c r="B8" s="11"/>
      <c r="C8" s="46" t="e">
        <f>C6-C4</f>
        <v>#VALUE!</v>
      </c>
      <c r="D8" s="18"/>
      <c r="E8" s="46" t="e">
        <f>E6-E4</f>
        <v>#VALUE!</v>
      </c>
      <c r="F8" s="18"/>
      <c r="G8" s="46" t="e">
        <f>G6-G4</f>
        <v>#VALUE!</v>
      </c>
    </row>
    <row r="15" spans="1:7" ht="16" x14ac:dyDescent="0.2">
      <c r="C15" s="17"/>
    </row>
    <row r="16" spans="1:7" ht="16" x14ac:dyDescent="0.2">
      <c r="C16" s="17"/>
    </row>
    <row r="17" spans="3:3" ht="16" x14ac:dyDescent="0.2">
      <c r="C17" s="17"/>
    </row>
    <row r="18" spans="3:3" ht="16" x14ac:dyDescent="0.2">
      <c r="C18" s="17"/>
    </row>
  </sheetData>
  <sheetProtection algorithmName="SHA-512" hashValue="Lg0twvY18MG7YPEPfcglSt0DNNFZE9npO9l641WJe7+mXTTXPXMafO9aurT//MUm/HuvGMEpMCWoSC+QRs+D8w==" saltValue="suY1xv0lyrf1Kbkv9Ry5r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Beoordelen 1. Open vragen</vt:lpstr>
      <vt:lpstr>Beoordelaar 1</vt:lpstr>
      <vt:lpstr>Beoordelaar 2</vt:lpstr>
      <vt:lpstr>Beoordelaar 3</vt:lpstr>
      <vt:lpstr>Beoordelaar 4</vt:lpstr>
      <vt:lpstr>Beoordelaar 5</vt:lpstr>
      <vt:lpstr>Consensus</vt:lpstr>
      <vt:lpstr>Eindscores</vt:lpstr>
      <vt:lpstr>SCORE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2021-06-15T15:01:29Z</dcterms:modified>
</cp:coreProperties>
</file>