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H:\Charles\Projecten\Broker factuurverwerking\Inkoopdocumenten\Beschrijvend document\Bijlagen Beschrijven Document\Definitieve documenten\"/>
    </mc:Choice>
  </mc:AlternateContent>
  <bookViews>
    <workbookView xWindow="0" yWindow="495" windowWidth="51195" windowHeight="28305"/>
  </bookViews>
  <sheets>
    <sheet name="Overview" sheetId="1" r:id="rId1"/>
    <sheet name="Koppelvlak Uitgaande Orders" sheetId="2" r:id="rId2"/>
    <sheet name="Koppelvlak Uitgaande Orders STA" sheetId="6" r:id="rId3"/>
    <sheet name="Koppelvlak Inkomende Facturen" sheetId="4" r:id="rId4"/>
    <sheet name="Koppelvlak Uitgaande Facturen" sheetId="3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20" i="6" l="1"/>
  <c r="D120" i="6"/>
  <c r="B120" i="6"/>
  <c r="E119" i="6"/>
  <c r="D119" i="6"/>
  <c r="B119" i="6"/>
  <c r="E118" i="6"/>
  <c r="D118" i="6"/>
  <c r="B118" i="6"/>
  <c r="E117" i="6"/>
  <c r="D117" i="6"/>
  <c r="B117" i="6"/>
  <c r="E116" i="6"/>
  <c r="D116" i="6"/>
  <c r="B116" i="6"/>
  <c r="E115" i="6"/>
  <c r="D115" i="6"/>
  <c r="B115" i="6"/>
  <c r="E114" i="6"/>
  <c r="D114" i="6"/>
  <c r="B114" i="6"/>
  <c r="E113" i="6"/>
  <c r="D113" i="6"/>
  <c r="B113" i="6"/>
  <c r="E112" i="6"/>
  <c r="D112" i="6"/>
  <c r="B112" i="6"/>
  <c r="E111" i="6"/>
  <c r="D111" i="6"/>
  <c r="B111" i="6"/>
  <c r="E110" i="6"/>
  <c r="D110" i="6"/>
  <c r="B110" i="6"/>
  <c r="E109" i="6"/>
  <c r="D109" i="6"/>
  <c r="B109" i="6"/>
  <c r="E108" i="6"/>
  <c r="D108" i="6"/>
  <c r="B108" i="6"/>
  <c r="E107" i="6"/>
  <c r="D107" i="6"/>
  <c r="B107" i="6"/>
  <c r="E106" i="6"/>
  <c r="D106" i="6"/>
  <c r="B106" i="6"/>
  <c r="E105" i="6"/>
  <c r="D105" i="6"/>
  <c r="B105" i="6"/>
  <c r="E104" i="6"/>
  <c r="D104" i="6"/>
  <c r="B104" i="6"/>
  <c r="E103" i="6"/>
  <c r="D103" i="6"/>
  <c r="B103" i="6"/>
  <c r="E102" i="6"/>
  <c r="D102" i="6"/>
  <c r="B102" i="6"/>
  <c r="E101" i="6"/>
  <c r="D101" i="6"/>
  <c r="B101" i="6"/>
  <c r="E100" i="6"/>
  <c r="D100" i="6"/>
  <c r="B100" i="6"/>
  <c r="E99" i="6"/>
  <c r="D99" i="6"/>
  <c r="B99" i="6"/>
  <c r="E98" i="6"/>
  <c r="D98" i="6"/>
  <c r="B98" i="6"/>
  <c r="E97" i="6"/>
  <c r="D97" i="6"/>
  <c r="B97" i="6"/>
  <c r="E96" i="6"/>
  <c r="D96" i="6"/>
  <c r="B96" i="6"/>
  <c r="E95" i="6"/>
  <c r="D95" i="6"/>
  <c r="B95" i="6"/>
  <c r="E94" i="6"/>
  <c r="D94" i="6"/>
  <c r="B94" i="6"/>
  <c r="E93" i="6"/>
  <c r="D93" i="6"/>
  <c r="B93" i="6"/>
  <c r="E92" i="6"/>
  <c r="D92" i="6"/>
  <c r="B92" i="6"/>
  <c r="D91" i="6"/>
  <c r="B91" i="6"/>
  <c r="E90" i="6"/>
  <c r="D90" i="6"/>
  <c r="B90" i="6"/>
  <c r="D89" i="6"/>
  <c r="B89" i="6"/>
  <c r="E88" i="6"/>
  <c r="D88" i="6"/>
  <c r="B88" i="6"/>
  <c r="E87" i="6"/>
  <c r="D87" i="6"/>
  <c r="B87" i="6"/>
  <c r="E86" i="6"/>
  <c r="D86" i="6"/>
  <c r="B86" i="6"/>
  <c r="E85" i="6"/>
  <c r="D85" i="6"/>
  <c r="B85" i="6"/>
  <c r="E84" i="6"/>
  <c r="D84" i="6"/>
  <c r="B84" i="6"/>
  <c r="E83" i="6"/>
  <c r="D83" i="6"/>
  <c r="B83" i="6"/>
  <c r="E82" i="6"/>
  <c r="D82" i="6"/>
  <c r="B82" i="6"/>
  <c r="E81" i="6"/>
  <c r="D81" i="6"/>
  <c r="B81" i="6"/>
  <c r="C80" i="6" s="1"/>
  <c r="E80" i="6"/>
  <c r="D80" i="6"/>
  <c r="B80" i="6"/>
  <c r="E79" i="6"/>
  <c r="D79" i="6"/>
  <c r="B79" i="6"/>
  <c r="E78" i="6"/>
  <c r="D78" i="6"/>
  <c r="B78" i="6"/>
  <c r="E77" i="6"/>
  <c r="D77" i="6"/>
  <c r="B77" i="6"/>
  <c r="E76" i="6"/>
  <c r="D76" i="6"/>
  <c r="B76" i="6"/>
  <c r="E75" i="6"/>
  <c r="D75" i="6"/>
  <c r="B75" i="6"/>
  <c r="E74" i="6"/>
  <c r="D74" i="6"/>
  <c r="B74" i="6"/>
  <c r="E73" i="6"/>
  <c r="D73" i="6"/>
  <c r="B73" i="6"/>
  <c r="E72" i="6"/>
  <c r="D72" i="6"/>
  <c r="B72" i="6"/>
  <c r="E71" i="6"/>
  <c r="D71" i="6"/>
  <c r="B71" i="6"/>
  <c r="E70" i="6"/>
  <c r="D70" i="6"/>
  <c r="B70" i="6"/>
  <c r="E69" i="6"/>
  <c r="D69" i="6"/>
  <c r="B69" i="6"/>
  <c r="E68" i="6"/>
  <c r="D68" i="6"/>
  <c r="B68" i="6"/>
  <c r="E67" i="6"/>
  <c r="D67" i="6"/>
  <c r="B67" i="6"/>
  <c r="E66" i="6"/>
  <c r="D66" i="6"/>
  <c r="B66" i="6"/>
  <c r="E65" i="6"/>
  <c r="D65" i="6"/>
  <c r="B65" i="6"/>
  <c r="E64" i="6"/>
  <c r="D64" i="6"/>
  <c r="B64" i="6"/>
  <c r="E63" i="6"/>
  <c r="D63" i="6"/>
  <c r="B63" i="6"/>
  <c r="E62" i="6"/>
  <c r="D62" i="6"/>
  <c r="B62" i="6"/>
  <c r="E61" i="6"/>
  <c r="D61" i="6"/>
  <c r="B61" i="6"/>
  <c r="E60" i="6"/>
  <c r="D60" i="6"/>
  <c r="B60" i="6"/>
  <c r="E59" i="6"/>
  <c r="D59" i="6"/>
  <c r="B59" i="6"/>
  <c r="E58" i="6"/>
  <c r="D58" i="6"/>
  <c r="B58" i="6"/>
  <c r="E57" i="6"/>
  <c r="D57" i="6"/>
  <c r="B57" i="6"/>
  <c r="E56" i="6"/>
  <c r="D56" i="6"/>
  <c r="B56" i="6"/>
  <c r="E55" i="6"/>
  <c r="D55" i="6"/>
  <c r="B55" i="6"/>
  <c r="E54" i="6"/>
  <c r="D54" i="6"/>
  <c r="B54" i="6"/>
  <c r="E53" i="6"/>
  <c r="D53" i="6"/>
  <c r="B53" i="6"/>
  <c r="E52" i="6"/>
  <c r="D52" i="6"/>
  <c r="B52" i="6"/>
  <c r="E51" i="6"/>
  <c r="D51" i="6"/>
  <c r="B51" i="6"/>
  <c r="E50" i="6"/>
  <c r="D50" i="6"/>
  <c r="B50" i="6"/>
  <c r="E49" i="6"/>
  <c r="D49" i="6"/>
  <c r="B49" i="6"/>
  <c r="E48" i="6"/>
  <c r="D48" i="6"/>
  <c r="B48" i="6"/>
  <c r="E47" i="6"/>
  <c r="D47" i="6"/>
  <c r="B47" i="6"/>
  <c r="E46" i="6"/>
  <c r="D46" i="6"/>
  <c r="B46" i="6"/>
  <c r="E45" i="6"/>
  <c r="D45" i="6"/>
  <c r="B45" i="6"/>
  <c r="E44" i="6"/>
  <c r="D44" i="6"/>
  <c r="B44" i="6"/>
  <c r="E43" i="6"/>
  <c r="D43" i="6"/>
  <c r="B43" i="6"/>
  <c r="E42" i="6"/>
  <c r="D42" i="6"/>
  <c r="B42" i="6"/>
  <c r="E41" i="6"/>
  <c r="D41" i="6"/>
  <c r="B41" i="6"/>
  <c r="E40" i="6"/>
  <c r="D40" i="6"/>
  <c r="B40" i="6"/>
  <c r="E39" i="6"/>
  <c r="D39" i="6"/>
  <c r="B39" i="6"/>
  <c r="E38" i="6"/>
  <c r="D38" i="6"/>
  <c r="B38" i="6"/>
  <c r="E37" i="6"/>
  <c r="D37" i="6"/>
  <c r="B37" i="6"/>
  <c r="E36" i="6"/>
  <c r="D36" i="6"/>
  <c r="B36" i="6"/>
  <c r="E35" i="6"/>
  <c r="D35" i="6"/>
  <c r="B35" i="6"/>
  <c r="E34" i="6"/>
  <c r="D34" i="6"/>
  <c r="B34" i="6"/>
  <c r="E33" i="6"/>
  <c r="D33" i="6"/>
  <c r="B33" i="6"/>
  <c r="E32" i="6"/>
  <c r="D32" i="6"/>
  <c r="B32" i="6"/>
  <c r="E31" i="6"/>
  <c r="D31" i="6"/>
  <c r="B31" i="6"/>
  <c r="E30" i="6"/>
  <c r="D30" i="6"/>
  <c r="B30" i="6"/>
  <c r="E29" i="6"/>
  <c r="D29" i="6"/>
  <c r="B29" i="6"/>
  <c r="E28" i="6"/>
  <c r="D28" i="6"/>
  <c r="B28" i="6"/>
  <c r="E27" i="6"/>
  <c r="D27" i="6"/>
  <c r="B27" i="6"/>
  <c r="E26" i="6"/>
  <c r="D26" i="6"/>
  <c r="B26" i="6"/>
  <c r="E25" i="6"/>
  <c r="D25" i="6"/>
  <c r="B25" i="6"/>
  <c r="E24" i="6"/>
  <c r="D24" i="6"/>
  <c r="B24" i="6"/>
  <c r="E23" i="6"/>
  <c r="D23" i="6"/>
  <c r="B23" i="6"/>
  <c r="E22" i="6"/>
  <c r="D22" i="6"/>
  <c r="B22" i="6"/>
  <c r="E21" i="6"/>
  <c r="D21" i="6"/>
  <c r="B21" i="6"/>
  <c r="E20" i="6"/>
  <c r="D20" i="6"/>
  <c r="B20" i="6"/>
  <c r="E19" i="6"/>
  <c r="D19" i="6"/>
  <c r="B19" i="6"/>
  <c r="E18" i="6"/>
  <c r="D18" i="6"/>
  <c r="B18" i="6"/>
  <c r="E17" i="6"/>
  <c r="D17" i="6"/>
  <c r="B17" i="6"/>
  <c r="E16" i="6"/>
  <c r="D16" i="6"/>
  <c r="B16" i="6"/>
  <c r="E15" i="6"/>
  <c r="D15" i="6"/>
  <c r="B15" i="6"/>
  <c r="E14" i="6"/>
  <c r="D14" i="6"/>
  <c r="B14" i="6"/>
  <c r="E13" i="6"/>
  <c r="D13" i="6"/>
  <c r="B13" i="6"/>
  <c r="E12" i="6"/>
  <c r="D12" i="6"/>
  <c r="B12" i="6"/>
  <c r="E11" i="6"/>
  <c r="D11" i="6"/>
  <c r="B11" i="6"/>
  <c r="C11" i="6" s="1"/>
  <c r="E10" i="6"/>
  <c r="D10" i="6"/>
  <c r="B10" i="6"/>
  <c r="E9" i="6"/>
  <c r="D9" i="6"/>
  <c r="B9" i="6"/>
  <c r="E8" i="6"/>
  <c r="D8" i="6"/>
  <c r="B8" i="6"/>
  <c r="E7" i="6"/>
  <c r="D7" i="6"/>
  <c r="B7" i="6"/>
  <c r="D6" i="6"/>
  <c r="B6" i="6"/>
  <c r="E5" i="6"/>
  <c r="D5" i="6"/>
  <c r="B5" i="6"/>
  <c r="E4" i="6"/>
  <c r="D4" i="6"/>
  <c r="B4" i="6"/>
  <c r="E3" i="6"/>
  <c r="D3" i="6"/>
  <c r="B3" i="6"/>
  <c r="E2" i="6"/>
  <c r="D2" i="6"/>
  <c r="B2" i="6"/>
  <c r="D319" i="3"/>
  <c r="B319" i="3"/>
  <c r="C319" i="3" s="1"/>
  <c r="D318" i="3"/>
  <c r="B318" i="3"/>
  <c r="D317" i="3"/>
  <c r="B317" i="3"/>
  <c r="D316" i="3"/>
  <c r="B316" i="3"/>
  <c r="D315" i="3"/>
  <c r="B315" i="3"/>
  <c r="D314" i="3"/>
  <c r="B314" i="3"/>
  <c r="D313" i="3"/>
  <c r="B313" i="3"/>
  <c r="D312" i="3"/>
  <c r="B312" i="3"/>
  <c r="D311" i="3"/>
  <c r="B311" i="3"/>
  <c r="D310" i="3"/>
  <c r="B310" i="3"/>
  <c r="D309" i="3"/>
  <c r="B309" i="3"/>
  <c r="D308" i="3"/>
  <c r="B308" i="3"/>
  <c r="D307" i="3"/>
  <c r="B307" i="3"/>
  <c r="D306" i="3"/>
  <c r="B306" i="3"/>
  <c r="D305" i="3"/>
  <c r="B305" i="3"/>
  <c r="D304" i="3"/>
  <c r="B304" i="3"/>
  <c r="D303" i="3"/>
  <c r="B303" i="3"/>
  <c r="D302" i="3"/>
  <c r="B302" i="3"/>
  <c r="D301" i="3"/>
  <c r="B301" i="3"/>
  <c r="D300" i="3"/>
  <c r="B300" i="3"/>
  <c r="D299" i="3"/>
  <c r="B299" i="3"/>
  <c r="D298" i="3"/>
  <c r="B298" i="3"/>
  <c r="D297" i="3"/>
  <c r="B297" i="3"/>
  <c r="D296" i="3"/>
  <c r="B296" i="3"/>
  <c r="D295" i="3"/>
  <c r="B295" i="3"/>
  <c r="D294" i="3"/>
  <c r="B294" i="3"/>
  <c r="D293" i="3"/>
  <c r="B293" i="3"/>
  <c r="D292" i="3"/>
  <c r="B292" i="3"/>
  <c r="D291" i="3"/>
  <c r="B291" i="3"/>
  <c r="D290" i="3"/>
  <c r="B290" i="3"/>
  <c r="D289" i="3"/>
  <c r="B289" i="3"/>
  <c r="D288" i="3"/>
  <c r="B288" i="3"/>
  <c r="D287" i="3"/>
  <c r="B287" i="3"/>
  <c r="D286" i="3"/>
  <c r="B286" i="3"/>
  <c r="D285" i="3"/>
  <c r="B285" i="3"/>
  <c r="D284" i="3"/>
  <c r="B284" i="3"/>
  <c r="D283" i="3"/>
  <c r="B283" i="3"/>
  <c r="D282" i="3"/>
  <c r="B282" i="3"/>
  <c r="D281" i="3"/>
  <c r="B281" i="3"/>
  <c r="D280" i="3"/>
  <c r="B280" i="3"/>
  <c r="D279" i="3"/>
  <c r="B279" i="3"/>
  <c r="D278" i="3"/>
  <c r="B278" i="3"/>
  <c r="D277" i="3"/>
  <c r="B277" i="3"/>
  <c r="D276" i="3"/>
  <c r="B276" i="3"/>
  <c r="D275" i="3"/>
  <c r="B275" i="3"/>
  <c r="D274" i="3"/>
  <c r="B274" i="3"/>
  <c r="D273" i="3"/>
  <c r="B273" i="3"/>
  <c r="D272" i="3"/>
  <c r="B272" i="3"/>
  <c r="D271" i="3"/>
  <c r="B271" i="3"/>
  <c r="D270" i="3"/>
  <c r="B270" i="3"/>
  <c r="D269" i="3"/>
  <c r="B269" i="3"/>
  <c r="D268" i="3"/>
  <c r="B268" i="3"/>
  <c r="D267" i="3"/>
  <c r="B267" i="3"/>
  <c r="D266" i="3"/>
  <c r="B266" i="3"/>
  <c r="D265" i="3"/>
  <c r="B265" i="3"/>
  <c r="D264" i="3"/>
  <c r="B264" i="3"/>
  <c r="D263" i="3"/>
  <c r="B263" i="3"/>
  <c r="D262" i="3"/>
  <c r="B262" i="3"/>
  <c r="D261" i="3"/>
  <c r="B261" i="3"/>
  <c r="D260" i="3"/>
  <c r="B260" i="3"/>
  <c r="D259" i="3"/>
  <c r="B259" i="3"/>
  <c r="D258" i="3"/>
  <c r="B258" i="3"/>
  <c r="D257" i="3"/>
  <c r="B257" i="3"/>
  <c r="D256" i="3"/>
  <c r="B256" i="3"/>
  <c r="D255" i="3"/>
  <c r="B255" i="3"/>
  <c r="D254" i="3"/>
  <c r="B254" i="3"/>
  <c r="D253" i="3"/>
  <c r="B253" i="3"/>
  <c r="D252" i="3"/>
  <c r="B252" i="3"/>
  <c r="D251" i="3"/>
  <c r="B251" i="3"/>
  <c r="D250" i="3"/>
  <c r="B250" i="3"/>
  <c r="D249" i="3"/>
  <c r="B249" i="3"/>
  <c r="D248" i="3"/>
  <c r="B248" i="3"/>
  <c r="D247" i="3"/>
  <c r="B247" i="3"/>
  <c r="D246" i="3"/>
  <c r="B246" i="3"/>
  <c r="D245" i="3"/>
  <c r="B245" i="3"/>
  <c r="D244" i="3"/>
  <c r="B244" i="3"/>
  <c r="D243" i="3"/>
  <c r="B243" i="3"/>
  <c r="D242" i="3"/>
  <c r="B242" i="3"/>
  <c r="D241" i="3"/>
  <c r="B241" i="3"/>
  <c r="D240" i="3"/>
  <c r="B240" i="3"/>
  <c r="D239" i="3"/>
  <c r="B239" i="3"/>
  <c r="D238" i="3"/>
  <c r="B238" i="3"/>
  <c r="D237" i="3"/>
  <c r="B237" i="3"/>
  <c r="D236" i="3"/>
  <c r="B236" i="3"/>
  <c r="C236" i="3" s="1"/>
  <c r="D235" i="3"/>
  <c r="B235" i="3"/>
  <c r="C234" i="3" s="1"/>
  <c r="D234" i="3"/>
  <c r="B234" i="3"/>
  <c r="D233" i="3"/>
  <c r="B233" i="3"/>
  <c r="D232" i="3"/>
  <c r="B232" i="3"/>
  <c r="D231" i="3"/>
  <c r="B231" i="3"/>
  <c r="D230" i="3"/>
  <c r="B230" i="3"/>
  <c r="D229" i="3"/>
  <c r="B229" i="3"/>
  <c r="D228" i="3"/>
  <c r="B228" i="3"/>
  <c r="D227" i="3"/>
  <c r="B227" i="3"/>
  <c r="D226" i="3"/>
  <c r="B226" i="3"/>
  <c r="D225" i="3"/>
  <c r="B225" i="3"/>
  <c r="D224" i="3"/>
  <c r="B224" i="3"/>
  <c r="D223" i="3"/>
  <c r="B223" i="3"/>
  <c r="C222" i="3" s="1"/>
  <c r="D222" i="3"/>
  <c r="B222" i="3"/>
  <c r="D221" i="3"/>
  <c r="B221" i="3"/>
  <c r="D220" i="3"/>
  <c r="B220" i="3"/>
  <c r="D219" i="3"/>
  <c r="B219" i="3"/>
  <c r="D218" i="3"/>
  <c r="B218" i="3"/>
  <c r="D217" i="3"/>
  <c r="B217" i="3"/>
  <c r="D216" i="3"/>
  <c r="B216" i="3"/>
  <c r="D215" i="3"/>
  <c r="B215" i="3"/>
  <c r="D214" i="3"/>
  <c r="B214" i="3"/>
  <c r="D213" i="3"/>
  <c r="B213" i="3"/>
  <c r="D212" i="3"/>
  <c r="B212" i="3"/>
  <c r="D211" i="3"/>
  <c r="B211" i="3"/>
  <c r="D210" i="3"/>
  <c r="B210" i="3"/>
  <c r="D209" i="3"/>
  <c r="B209" i="3"/>
  <c r="D208" i="3"/>
  <c r="B208" i="3"/>
  <c r="C208" i="3" s="1"/>
  <c r="D207" i="3"/>
  <c r="B207" i="3"/>
  <c r="D206" i="3"/>
  <c r="B206" i="3"/>
  <c r="C205" i="3" s="1"/>
  <c r="D205" i="3"/>
  <c r="B205" i="3"/>
  <c r="D204" i="3"/>
  <c r="B204" i="3"/>
  <c r="D203" i="3"/>
  <c r="B203" i="3"/>
  <c r="D202" i="3"/>
  <c r="B202" i="3"/>
  <c r="C201" i="3" s="1"/>
  <c r="D201" i="3"/>
  <c r="B201" i="3"/>
  <c r="D200" i="3"/>
  <c r="B200" i="3"/>
  <c r="D199" i="3"/>
  <c r="B199" i="3"/>
  <c r="D198" i="3"/>
  <c r="B198" i="3"/>
  <c r="D197" i="3"/>
  <c r="B197" i="3"/>
  <c r="D196" i="3"/>
  <c r="B196" i="3"/>
  <c r="D195" i="3"/>
  <c r="B195" i="3"/>
  <c r="D194" i="3"/>
  <c r="B194" i="3"/>
  <c r="C193" i="3" s="1"/>
  <c r="D193" i="3"/>
  <c r="B193" i="3"/>
  <c r="D192" i="3"/>
  <c r="B192" i="3"/>
  <c r="D191" i="3"/>
  <c r="B191" i="3"/>
  <c r="D190" i="3"/>
  <c r="B190" i="3"/>
  <c r="C189" i="3" s="1"/>
  <c r="D189" i="3"/>
  <c r="B189" i="3"/>
  <c r="D188" i="3"/>
  <c r="B188" i="3"/>
  <c r="D187" i="3"/>
  <c r="B187" i="3"/>
  <c r="D186" i="3"/>
  <c r="B186" i="3"/>
  <c r="C185" i="3" s="1"/>
  <c r="D185" i="3"/>
  <c r="B185" i="3"/>
  <c r="D184" i="3"/>
  <c r="B184" i="3"/>
  <c r="D183" i="3"/>
  <c r="B183" i="3"/>
  <c r="D182" i="3"/>
  <c r="B182" i="3"/>
  <c r="D181" i="3"/>
  <c r="B181" i="3"/>
  <c r="D180" i="3"/>
  <c r="B180" i="3"/>
  <c r="C180" i="3" s="1"/>
  <c r="D179" i="3"/>
  <c r="B179" i="3"/>
  <c r="D178" i="3"/>
  <c r="B178" i="3"/>
  <c r="D177" i="3"/>
  <c r="B177" i="3"/>
  <c r="D176" i="3"/>
  <c r="B176" i="3"/>
  <c r="D175" i="3"/>
  <c r="B175" i="3"/>
  <c r="D174" i="3"/>
  <c r="B174" i="3"/>
  <c r="D173" i="3"/>
  <c r="B173" i="3"/>
  <c r="D172" i="3"/>
  <c r="B172" i="3"/>
  <c r="D171" i="3"/>
  <c r="B171" i="3"/>
  <c r="D170" i="3"/>
  <c r="B170" i="3"/>
  <c r="D169" i="3"/>
  <c r="B169" i="3"/>
  <c r="D168" i="3"/>
  <c r="B168" i="3"/>
  <c r="D167" i="3"/>
  <c r="B167" i="3"/>
  <c r="D166" i="3"/>
  <c r="B166" i="3"/>
  <c r="D165" i="3"/>
  <c r="B165" i="3"/>
  <c r="D164" i="3"/>
  <c r="B164" i="3"/>
  <c r="D163" i="3"/>
  <c r="B163" i="3"/>
  <c r="D162" i="3"/>
  <c r="B162" i="3"/>
  <c r="D161" i="3"/>
  <c r="B161" i="3"/>
  <c r="D160" i="3"/>
  <c r="B160" i="3"/>
  <c r="D159" i="3"/>
  <c r="B159" i="3"/>
  <c r="D158" i="3"/>
  <c r="B158" i="3"/>
  <c r="D157" i="3"/>
  <c r="B157" i="3"/>
  <c r="D156" i="3"/>
  <c r="B156" i="3"/>
  <c r="D155" i="3"/>
  <c r="B155" i="3"/>
  <c r="D154" i="3"/>
  <c r="B154" i="3"/>
  <c r="D153" i="3"/>
  <c r="B153" i="3"/>
  <c r="D152" i="3"/>
  <c r="B152" i="3"/>
  <c r="D151" i="3"/>
  <c r="B151" i="3"/>
  <c r="D150" i="3"/>
  <c r="B150" i="3"/>
  <c r="D149" i="3"/>
  <c r="B149" i="3"/>
  <c r="D148" i="3"/>
  <c r="B148" i="3"/>
  <c r="D147" i="3"/>
  <c r="B147" i="3"/>
  <c r="D146" i="3"/>
  <c r="B146" i="3"/>
  <c r="D145" i="3"/>
  <c r="B145" i="3"/>
  <c r="D144" i="3"/>
  <c r="B144" i="3"/>
  <c r="D143" i="3"/>
  <c r="B143" i="3"/>
  <c r="D142" i="3"/>
  <c r="B142" i="3"/>
  <c r="D141" i="3"/>
  <c r="B141" i="3"/>
  <c r="D140" i="3"/>
  <c r="B140" i="3"/>
  <c r="D139" i="3"/>
  <c r="B139" i="3"/>
  <c r="D138" i="3"/>
  <c r="B138" i="3"/>
  <c r="D137" i="3"/>
  <c r="B137" i="3"/>
  <c r="D136" i="3"/>
  <c r="B136" i="3"/>
  <c r="C136" i="3" s="1"/>
  <c r="D135" i="3"/>
  <c r="B135" i="3"/>
  <c r="D134" i="3"/>
  <c r="B134" i="3"/>
  <c r="D133" i="3"/>
  <c r="B133" i="3"/>
  <c r="D132" i="3"/>
  <c r="B132" i="3"/>
  <c r="D131" i="3"/>
  <c r="B131" i="3"/>
  <c r="D130" i="3"/>
  <c r="B130" i="3"/>
  <c r="D129" i="3"/>
  <c r="B129" i="3"/>
  <c r="D128" i="3"/>
  <c r="B128" i="3"/>
  <c r="D127" i="3"/>
  <c r="B127" i="3"/>
  <c r="D126" i="3"/>
  <c r="B126" i="3"/>
  <c r="D125" i="3"/>
  <c r="B125" i="3"/>
  <c r="D124" i="3"/>
  <c r="B124" i="3"/>
  <c r="D123" i="3"/>
  <c r="B123" i="3"/>
  <c r="D122" i="3"/>
  <c r="B122" i="3"/>
  <c r="D121" i="3"/>
  <c r="B121" i="3"/>
  <c r="D120" i="3"/>
  <c r="B120" i="3"/>
  <c r="C120" i="3" s="1"/>
  <c r="D119" i="3"/>
  <c r="B119" i="3"/>
  <c r="D118" i="3"/>
  <c r="B118" i="3"/>
  <c r="D117" i="3"/>
  <c r="B117" i="3"/>
  <c r="D116" i="3"/>
  <c r="B116" i="3"/>
  <c r="D115" i="3"/>
  <c r="B115" i="3"/>
  <c r="D114" i="3"/>
  <c r="B114" i="3"/>
  <c r="D113" i="3"/>
  <c r="B113" i="3"/>
  <c r="D112" i="3"/>
  <c r="B112" i="3"/>
  <c r="D111" i="3"/>
  <c r="B111" i="3"/>
  <c r="D110" i="3"/>
  <c r="B110" i="3"/>
  <c r="D109" i="3"/>
  <c r="B109" i="3"/>
  <c r="D108" i="3"/>
  <c r="B108" i="3"/>
  <c r="D107" i="3"/>
  <c r="B107" i="3"/>
  <c r="D106" i="3"/>
  <c r="B106" i="3"/>
  <c r="D105" i="3"/>
  <c r="B105" i="3"/>
  <c r="D104" i="3"/>
  <c r="B104" i="3"/>
  <c r="D103" i="3"/>
  <c r="B103" i="3"/>
  <c r="D102" i="3"/>
  <c r="B102" i="3"/>
  <c r="D101" i="3"/>
  <c r="B101" i="3"/>
  <c r="D100" i="3"/>
  <c r="B100" i="3"/>
  <c r="D99" i="3"/>
  <c r="B99" i="3"/>
  <c r="D98" i="3"/>
  <c r="B98" i="3"/>
  <c r="D97" i="3"/>
  <c r="B97" i="3"/>
  <c r="D96" i="3"/>
  <c r="B96" i="3"/>
  <c r="D95" i="3"/>
  <c r="B95" i="3"/>
  <c r="D94" i="3"/>
  <c r="B94" i="3"/>
  <c r="D93" i="3"/>
  <c r="B93" i="3"/>
  <c r="D92" i="3"/>
  <c r="B92" i="3"/>
  <c r="C92" i="3" s="1"/>
  <c r="D91" i="3"/>
  <c r="B91" i="3"/>
  <c r="D90" i="3"/>
  <c r="B90" i="3"/>
  <c r="D89" i="3"/>
  <c r="B89" i="3"/>
  <c r="D88" i="3"/>
  <c r="B88" i="3"/>
  <c r="D87" i="3"/>
  <c r="B87" i="3"/>
  <c r="D86" i="3"/>
  <c r="B86" i="3"/>
  <c r="D85" i="3"/>
  <c r="B85" i="3"/>
  <c r="D84" i="3"/>
  <c r="B84" i="3"/>
  <c r="D83" i="3"/>
  <c r="B83" i="3"/>
  <c r="D82" i="3"/>
  <c r="B82" i="3"/>
  <c r="D81" i="3"/>
  <c r="B81" i="3"/>
  <c r="D80" i="3"/>
  <c r="B80" i="3"/>
  <c r="D79" i="3"/>
  <c r="B79" i="3"/>
  <c r="D78" i="3"/>
  <c r="B78" i="3"/>
  <c r="D77" i="3"/>
  <c r="B77" i="3"/>
  <c r="D76" i="3"/>
  <c r="B76" i="3"/>
  <c r="D75" i="3"/>
  <c r="B75" i="3"/>
  <c r="D74" i="3"/>
  <c r="B74" i="3"/>
  <c r="D73" i="3"/>
  <c r="B73" i="3"/>
  <c r="D72" i="3"/>
  <c r="B72" i="3"/>
  <c r="D71" i="3"/>
  <c r="B71" i="3"/>
  <c r="D70" i="3"/>
  <c r="B70" i="3"/>
  <c r="D69" i="3"/>
  <c r="B69" i="3"/>
  <c r="D68" i="3"/>
  <c r="B68" i="3"/>
  <c r="D67" i="3"/>
  <c r="B67" i="3"/>
  <c r="D66" i="3"/>
  <c r="B66" i="3"/>
  <c r="D65" i="3"/>
  <c r="B65" i="3"/>
  <c r="D64" i="3"/>
  <c r="B64" i="3"/>
  <c r="D63" i="3"/>
  <c r="B63" i="3"/>
  <c r="D62" i="3"/>
  <c r="B62" i="3"/>
  <c r="D61" i="3"/>
  <c r="B61" i="3"/>
  <c r="D60" i="3"/>
  <c r="B60" i="3"/>
  <c r="D59" i="3"/>
  <c r="B59" i="3"/>
  <c r="C58" i="3" s="1"/>
  <c r="D58" i="3"/>
  <c r="B58" i="3"/>
  <c r="D57" i="3"/>
  <c r="B57" i="3"/>
  <c r="D56" i="3"/>
  <c r="B56" i="3"/>
  <c r="D55" i="3"/>
  <c r="B55" i="3"/>
  <c r="D54" i="3"/>
  <c r="B54" i="3"/>
  <c r="D53" i="3"/>
  <c r="B53" i="3"/>
  <c r="D52" i="3"/>
  <c r="B52" i="3"/>
  <c r="D51" i="3"/>
  <c r="B51" i="3"/>
  <c r="D50" i="3"/>
  <c r="B50" i="3"/>
  <c r="D49" i="3"/>
  <c r="B49" i="3"/>
  <c r="D48" i="3"/>
  <c r="B48" i="3"/>
  <c r="D47" i="3"/>
  <c r="B47" i="3"/>
  <c r="D46" i="3"/>
  <c r="B46" i="3"/>
  <c r="D45" i="3"/>
  <c r="B45" i="3"/>
  <c r="D44" i="3"/>
  <c r="B44" i="3"/>
  <c r="D43" i="3"/>
  <c r="B43" i="3"/>
  <c r="D42" i="3"/>
  <c r="B42" i="3"/>
  <c r="D41" i="3"/>
  <c r="B41" i="3"/>
  <c r="D40" i="3"/>
  <c r="B40" i="3"/>
  <c r="C39" i="3" s="1"/>
  <c r="D39" i="3"/>
  <c r="B39" i="3"/>
  <c r="D38" i="3"/>
  <c r="B38" i="3"/>
  <c r="D37" i="3"/>
  <c r="B37" i="3"/>
  <c r="D36" i="3"/>
  <c r="B36" i="3"/>
  <c r="D35" i="3"/>
  <c r="B35" i="3"/>
  <c r="D34" i="3"/>
  <c r="B34" i="3"/>
  <c r="D33" i="3"/>
  <c r="B33" i="3"/>
  <c r="D32" i="3"/>
  <c r="B32" i="3"/>
  <c r="D31" i="3"/>
  <c r="B31" i="3"/>
  <c r="D30" i="3"/>
  <c r="B30" i="3"/>
  <c r="D29" i="3"/>
  <c r="B29" i="3"/>
  <c r="D28" i="3"/>
  <c r="B28" i="3"/>
  <c r="D27" i="3"/>
  <c r="B27" i="3"/>
  <c r="D26" i="3"/>
  <c r="B26" i="3"/>
  <c r="D25" i="3"/>
  <c r="B25" i="3"/>
  <c r="D24" i="3"/>
  <c r="B24" i="3"/>
  <c r="D23" i="3"/>
  <c r="B23" i="3"/>
  <c r="D22" i="3"/>
  <c r="B22" i="3"/>
  <c r="D21" i="3"/>
  <c r="B21" i="3"/>
  <c r="D20" i="3"/>
  <c r="B20" i="3"/>
  <c r="D19" i="3"/>
  <c r="B19" i="3"/>
  <c r="D18" i="3"/>
  <c r="B18" i="3"/>
  <c r="D17" i="3"/>
  <c r="B17" i="3"/>
  <c r="D16" i="3"/>
  <c r="B16" i="3"/>
  <c r="D15" i="3"/>
  <c r="B15" i="3"/>
  <c r="D14" i="3"/>
  <c r="B14" i="3"/>
  <c r="D13" i="3"/>
  <c r="B13" i="3"/>
  <c r="D12" i="3"/>
  <c r="B12" i="3"/>
  <c r="D11" i="3"/>
  <c r="B11" i="3"/>
  <c r="D10" i="3"/>
  <c r="B10" i="3"/>
  <c r="D9" i="3"/>
  <c r="B9" i="3"/>
  <c r="D8" i="3"/>
  <c r="B8" i="3"/>
  <c r="D7" i="3"/>
  <c r="B7" i="3"/>
  <c r="D6" i="3"/>
  <c r="B6" i="3"/>
  <c r="D5" i="3"/>
  <c r="B5" i="3"/>
  <c r="D4" i="3"/>
  <c r="B4" i="3"/>
  <c r="D3" i="3"/>
  <c r="B3" i="3"/>
  <c r="D2" i="3"/>
  <c r="B2" i="3"/>
  <c r="C67" i="6" l="1"/>
  <c r="C62" i="6"/>
  <c r="C78" i="6"/>
  <c r="C57" i="6"/>
  <c r="C73" i="6"/>
  <c r="C83" i="6"/>
  <c r="C20" i="6"/>
  <c r="C28" i="6"/>
  <c r="C44" i="6"/>
  <c r="C52" i="6"/>
  <c r="C60" i="6"/>
  <c r="C12" i="6"/>
  <c r="C63" i="6"/>
  <c r="C83" i="3"/>
  <c r="C95" i="3"/>
  <c r="C123" i="3"/>
  <c r="C16" i="3"/>
  <c r="C56" i="3"/>
  <c r="C211" i="3"/>
  <c r="C168" i="3"/>
  <c r="C239" i="3"/>
  <c r="C251" i="3"/>
  <c r="C263" i="3"/>
  <c r="C275" i="3"/>
  <c r="C287" i="3"/>
  <c r="C303" i="3"/>
  <c r="C66" i="3"/>
  <c r="C70" i="3"/>
  <c r="C74" i="3"/>
  <c r="C121" i="3"/>
  <c r="C125" i="3"/>
  <c r="C79" i="3"/>
  <c r="C99" i="3"/>
  <c r="C127" i="3"/>
  <c r="C12" i="3"/>
  <c r="C24" i="3"/>
  <c r="C164" i="3"/>
  <c r="C176" i="3"/>
  <c r="C247" i="3"/>
  <c r="C259" i="3"/>
  <c r="C271" i="3"/>
  <c r="C279" i="3"/>
  <c r="C291" i="3"/>
  <c r="C299" i="3"/>
  <c r="C311" i="3"/>
  <c r="C209" i="3"/>
  <c r="C85" i="6"/>
  <c r="C71" i="3"/>
  <c r="C79" i="6"/>
  <c r="C4" i="6"/>
  <c r="C103" i="3"/>
  <c r="C131" i="3"/>
  <c r="C215" i="3"/>
  <c r="C243" i="3"/>
  <c r="C255" i="3"/>
  <c r="C267" i="3"/>
  <c r="C283" i="3"/>
  <c r="C295" i="3"/>
  <c r="C307" i="3"/>
  <c r="C315" i="3"/>
  <c r="C2" i="3"/>
  <c r="C6" i="3"/>
  <c r="C10" i="3"/>
  <c r="C18" i="3"/>
  <c r="C38" i="3"/>
  <c r="C220" i="3"/>
  <c r="C228" i="3"/>
  <c r="C232" i="3"/>
  <c r="C36" i="6"/>
  <c r="C18" i="6"/>
  <c r="C34" i="6"/>
  <c r="C42" i="6"/>
  <c r="C50" i="6"/>
  <c r="C76" i="6"/>
  <c r="C89" i="6"/>
  <c r="C92" i="6"/>
  <c r="C100" i="6"/>
  <c r="C108" i="6"/>
  <c r="C116" i="6"/>
  <c r="C71" i="6"/>
  <c r="C95" i="6"/>
  <c r="C103" i="6"/>
  <c r="C111" i="6"/>
  <c r="C119" i="6"/>
  <c r="C26" i="6"/>
  <c r="C98" i="6"/>
  <c r="C106" i="6"/>
  <c r="C114" i="6"/>
  <c r="C2" i="6"/>
  <c r="C64" i="6"/>
  <c r="C69" i="6"/>
  <c r="C87" i="6"/>
  <c r="C90" i="6"/>
  <c r="C65" i="6"/>
  <c r="C81" i="6"/>
  <c r="C58" i="6"/>
  <c r="C61" i="6"/>
  <c r="C74" i="6"/>
  <c r="C91" i="6"/>
  <c r="C93" i="6"/>
  <c r="C101" i="6"/>
  <c r="C109" i="6"/>
  <c r="C117" i="6"/>
  <c r="C8" i="6"/>
  <c r="C16" i="6"/>
  <c r="C24" i="6"/>
  <c r="C32" i="6"/>
  <c r="C40" i="6"/>
  <c r="C48" i="6"/>
  <c r="C56" i="6"/>
  <c r="C59" i="6"/>
  <c r="C72" i="6"/>
  <c r="C75" i="6"/>
  <c r="C88" i="6"/>
  <c r="C96" i="6"/>
  <c r="C104" i="6"/>
  <c r="C112" i="6"/>
  <c r="C120" i="6"/>
  <c r="C70" i="6"/>
  <c r="C86" i="6"/>
  <c r="C99" i="6"/>
  <c r="C107" i="6"/>
  <c r="C115" i="6"/>
  <c r="C6" i="6"/>
  <c r="C14" i="6"/>
  <c r="C22" i="6"/>
  <c r="C30" i="6"/>
  <c r="C38" i="6"/>
  <c r="C46" i="6"/>
  <c r="C54" i="6"/>
  <c r="C68" i="6"/>
  <c r="C84" i="6"/>
  <c r="C94" i="6"/>
  <c r="C102" i="6"/>
  <c r="C110" i="6"/>
  <c r="C118" i="6"/>
  <c r="C77" i="6"/>
  <c r="C66" i="6"/>
  <c r="C82" i="6"/>
  <c r="C97" i="6"/>
  <c r="C105" i="6"/>
  <c r="C113" i="6"/>
  <c r="C7" i="6"/>
  <c r="C3" i="6"/>
  <c r="C13" i="6"/>
  <c r="C17" i="6"/>
  <c r="C23" i="6"/>
  <c r="C27" i="6"/>
  <c r="C29" i="6"/>
  <c r="C33" i="6"/>
  <c r="C41" i="6"/>
  <c r="C51" i="6"/>
  <c r="C35" i="6"/>
  <c r="C15" i="6"/>
  <c r="C25" i="6"/>
  <c r="C39" i="6"/>
  <c r="C47" i="6"/>
  <c r="C53" i="6"/>
  <c r="C9" i="6"/>
  <c r="C5" i="6"/>
  <c r="C19" i="6"/>
  <c r="C37" i="6"/>
  <c r="C45" i="6"/>
  <c r="C55" i="6"/>
  <c r="C10" i="6"/>
  <c r="C21" i="6"/>
  <c r="C31" i="6"/>
  <c r="C43" i="6"/>
  <c r="C49" i="6"/>
  <c r="C88" i="3"/>
  <c r="C139" i="3"/>
  <c r="C128" i="3"/>
  <c r="C132" i="3"/>
  <c r="C167" i="3"/>
  <c r="C171" i="3"/>
  <c r="C175" i="3"/>
  <c r="C225" i="3"/>
  <c r="C229" i="3"/>
  <c r="C64" i="3"/>
  <c r="C147" i="3"/>
  <c r="C191" i="3"/>
  <c r="C60" i="3"/>
  <c r="C80" i="3"/>
  <c r="C143" i="3"/>
  <c r="C22" i="3"/>
  <c r="C183" i="3"/>
  <c r="C42" i="3"/>
  <c r="C54" i="3"/>
  <c r="C226" i="3"/>
  <c r="C112" i="3"/>
  <c r="C101" i="3"/>
  <c r="C109" i="3"/>
  <c r="C117" i="3"/>
  <c r="C152" i="3"/>
  <c r="C160" i="3"/>
  <c r="C187" i="3"/>
  <c r="C7" i="3"/>
  <c r="C15" i="3"/>
  <c r="C19" i="3"/>
  <c r="C31" i="3"/>
  <c r="C35" i="3"/>
  <c r="C86" i="3"/>
  <c r="C145" i="3"/>
  <c r="C149" i="3"/>
  <c r="C161" i="3"/>
  <c r="C196" i="3"/>
  <c r="C200" i="3"/>
  <c r="C266" i="3"/>
  <c r="C274" i="3"/>
  <c r="C282" i="3"/>
  <c r="C290" i="3"/>
  <c r="C298" i="3"/>
  <c r="C306" i="3"/>
  <c r="C314" i="3"/>
  <c r="C76" i="3"/>
  <c r="C116" i="3"/>
  <c r="C26" i="3"/>
  <c r="C105" i="3"/>
  <c r="C165" i="3"/>
  <c r="C212" i="3"/>
  <c r="C216" i="3"/>
  <c r="C223" i="3"/>
  <c r="C231" i="3"/>
  <c r="C144" i="3"/>
  <c r="C184" i="3"/>
  <c r="C100" i="3"/>
  <c r="C230" i="3"/>
  <c r="C151" i="3"/>
  <c r="C169" i="3"/>
  <c r="C173" i="3"/>
  <c r="C213" i="3"/>
  <c r="C233" i="3"/>
  <c r="C40" i="3"/>
  <c r="C55" i="3"/>
  <c r="C133" i="3"/>
  <c r="C177" i="3"/>
  <c r="C199" i="3"/>
  <c r="C217" i="3"/>
  <c r="C227" i="3"/>
  <c r="C28" i="3"/>
  <c r="C32" i="3"/>
  <c r="C47" i="3"/>
  <c r="C51" i="3"/>
  <c r="C104" i="3"/>
  <c r="C107" i="3"/>
  <c r="C111" i="3"/>
  <c r="C129" i="3"/>
  <c r="C148" i="3"/>
  <c r="C192" i="3"/>
  <c r="C195" i="3"/>
  <c r="C224" i="3"/>
  <c r="C115" i="3"/>
  <c r="C155" i="3"/>
  <c r="C159" i="3"/>
  <c r="C3" i="3"/>
  <c r="C30" i="3"/>
  <c r="C34" i="3"/>
  <c r="C44" i="3"/>
  <c r="C48" i="3"/>
  <c r="C63" i="3"/>
  <c r="C67" i="3"/>
  <c r="C93" i="3"/>
  <c r="C97" i="3"/>
  <c r="C119" i="3"/>
  <c r="C137" i="3"/>
  <c r="C141" i="3"/>
  <c r="C163" i="3"/>
  <c r="C181" i="3"/>
  <c r="C203" i="3"/>
  <c r="C207" i="3"/>
  <c r="C221" i="3"/>
  <c r="C237" i="3"/>
  <c r="C241" i="3"/>
  <c r="C245" i="3"/>
  <c r="C249" i="3"/>
  <c r="C253" i="3"/>
  <c r="C257" i="3"/>
  <c r="C261" i="3"/>
  <c r="C265" i="3"/>
  <c r="C269" i="3"/>
  <c r="C273" i="3"/>
  <c r="C277" i="3"/>
  <c r="C281" i="3"/>
  <c r="C285" i="3"/>
  <c r="C289" i="3"/>
  <c r="C293" i="3"/>
  <c r="C297" i="3"/>
  <c r="C301" i="3"/>
  <c r="C305" i="3"/>
  <c r="C309" i="3"/>
  <c r="C313" i="3"/>
  <c r="C317" i="3"/>
  <c r="C46" i="3"/>
  <c r="C91" i="3"/>
  <c r="C8" i="3"/>
  <c r="C23" i="3"/>
  <c r="C72" i="3"/>
  <c r="C87" i="3"/>
  <c r="C113" i="3"/>
  <c r="C135" i="3"/>
  <c r="C153" i="3"/>
  <c r="C157" i="3"/>
  <c r="C179" i="3"/>
  <c r="C197" i="3"/>
  <c r="C219" i="3"/>
  <c r="C235" i="3"/>
  <c r="C5" i="3"/>
  <c r="C21" i="3"/>
  <c r="C37" i="3"/>
  <c r="C53" i="3"/>
  <c r="C69" i="3"/>
  <c r="C85" i="3"/>
  <c r="C102" i="3"/>
  <c r="C118" i="3"/>
  <c r="C134" i="3"/>
  <c r="C150" i="3"/>
  <c r="C166" i="3"/>
  <c r="C182" i="3"/>
  <c r="C198" i="3"/>
  <c r="C214" i="3"/>
  <c r="C242" i="3"/>
  <c r="C250" i="3"/>
  <c r="C258" i="3"/>
  <c r="C4" i="3"/>
  <c r="C68" i="3"/>
  <c r="C81" i="3"/>
  <c r="C84" i="3"/>
  <c r="C98" i="3"/>
  <c r="C114" i="3"/>
  <c r="C130" i="3"/>
  <c r="C146" i="3"/>
  <c r="C162" i="3"/>
  <c r="C178" i="3"/>
  <c r="C194" i="3"/>
  <c r="C210" i="3"/>
  <c r="C240" i="3"/>
  <c r="C248" i="3"/>
  <c r="C256" i="3"/>
  <c r="C264" i="3"/>
  <c r="C272" i="3"/>
  <c r="C280" i="3"/>
  <c r="C288" i="3"/>
  <c r="C296" i="3"/>
  <c r="C304" i="3"/>
  <c r="C312" i="3"/>
  <c r="C49" i="3"/>
  <c r="C77" i="3"/>
  <c r="C126" i="3"/>
  <c r="C174" i="3"/>
  <c r="C190" i="3"/>
  <c r="C206" i="3"/>
  <c r="C238" i="3"/>
  <c r="C246" i="3"/>
  <c r="C254" i="3"/>
  <c r="C262" i="3"/>
  <c r="C270" i="3"/>
  <c r="C278" i="3"/>
  <c r="C286" i="3"/>
  <c r="C294" i="3"/>
  <c r="C302" i="3"/>
  <c r="C310" i="3"/>
  <c r="C36" i="3"/>
  <c r="C82" i="3"/>
  <c r="C61" i="3"/>
  <c r="C110" i="3"/>
  <c r="C142" i="3"/>
  <c r="C27" i="3"/>
  <c r="C43" i="3"/>
  <c r="C59" i="3"/>
  <c r="C62" i="3"/>
  <c r="C75" i="3"/>
  <c r="C78" i="3"/>
  <c r="C89" i="3"/>
  <c r="C108" i="3"/>
  <c r="C124" i="3"/>
  <c r="C140" i="3"/>
  <c r="C156" i="3"/>
  <c r="C172" i="3"/>
  <c r="C188" i="3"/>
  <c r="C204" i="3"/>
  <c r="C17" i="3"/>
  <c r="C20" i="3"/>
  <c r="C33" i="3"/>
  <c r="C52" i="3"/>
  <c r="C65" i="3"/>
  <c r="C50" i="3"/>
  <c r="C96" i="3"/>
  <c r="C13" i="3"/>
  <c r="C29" i="3"/>
  <c r="C45" i="3"/>
  <c r="C94" i="3"/>
  <c r="C158" i="3"/>
  <c r="C11" i="3"/>
  <c r="C14" i="3"/>
  <c r="C9" i="3"/>
  <c r="C25" i="3"/>
  <c r="C41" i="3"/>
  <c r="C57" i="3"/>
  <c r="C73" i="3"/>
  <c r="C90" i="3"/>
  <c r="C106" i="3"/>
  <c r="C122" i="3"/>
  <c r="C138" i="3"/>
  <c r="C154" i="3"/>
  <c r="C170" i="3"/>
  <c r="C186" i="3"/>
  <c r="C202" i="3"/>
  <c r="C218" i="3"/>
  <c r="C244" i="3"/>
  <c r="C252" i="3"/>
  <c r="C260" i="3"/>
  <c r="C268" i="3"/>
  <c r="C276" i="3"/>
  <c r="C284" i="3"/>
  <c r="C292" i="3"/>
  <c r="C300" i="3"/>
  <c r="C308" i="3"/>
  <c r="C316" i="3"/>
  <c r="C318" i="3"/>
  <c r="E124" i="2" l="1"/>
  <c r="D124" i="2"/>
  <c r="B124" i="2"/>
  <c r="C124" i="2" s="1"/>
  <c r="E123" i="2"/>
  <c r="D123" i="2"/>
  <c r="B123" i="2"/>
  <c r="E122" i="2"/>
  <c r="D122" i="2"/>
  <c r="B122" i="2"/>
  <c r="E121" i="2"/>
  <c r="D121" i="2"/>
  <c r="B121" i="2"/>
  <c r="E120" i="2"/>
  <c r="D120" i="2"/>
  <c r="B120" i="2"/>
  <c r="C120" i="2" s="1"/>
  <c r="E119" i="2"/>
  <c r="D119" i="2"/>
  <c r="B119" i="2"/>
  <c r="E118" i="2"/>
  <c r="D118" i="2"/>
  <c r="B118" i="2"/>
  <c r="E117" i="2"/>
  <c r="D117" i="2"/>
  <c r="B117" i="2"/>
  <c r="E116" i="2"/>
  <c r="D116" i="2"/>
  <c r="B116" i="2"/>
  <c r="E115" i="2"/>
  <c r="D115" i="2"/>
  <c r="B115" i="2"/>
  <c r="E114" i="2"/>
  <c r="D114" i="2"/>
  <c r="B114" i="2"/>
  <c r="E113" i="2"/>
  <c r="D113" i="2"/>
  <c r="B113" i="2"/>
  <c r="E112" i="2"/>
  <c r="D112" i="2"/>
  <c r="B112" i="2"/>
  <c r="E111" i="2"/>
  <c r="D111" i="2"/>
  <c r="B111" i="2"/>
  <c r="E110" i="2"/>
  <c r="D110" i="2"/>
  <c r="B110" i="2"/>
  <c r="E109" i="2"/>
  <c r="D109" i="2"/>
  <c r="B109" i="2"/>
  <c r="E108" i="2"/>
  <c r="D108" i="2"/>
  <c r="B108" i="2"/>
  <c r="E107" i="2"/>
  <c r="D107" i="2"/>
  <c r="B107" i="2"/>
  <c r="E106" i="2"/>
  <c r="D106" i="2"/>
  <c r="B106" i="2"/>
  <c r="E105" i="2"/>
  <c r="D105" i="2"/>
  <c r="B105" i="2"/>
  <c r="E104" i="2"/>
  <c r="D104" i="2"/>
  <c r="B104" i="2"/>
  <c r="E103" i="2"/>
  <c r="D103" i="2"/>
  <c r="B103" i="2"/>
  <c r="E102" i="2"/>
  <c r="D102" i="2"/>
  <c r="B102" i="2"/>
  <c r="E101" i="2"/>
  <c r="D101" i="2"/>
  <c r="B101" i="2"/>
  <c r="E100" i="2"/>
  <c r="D100" i="2"/>
  <c r="B100" i="2"/>
  <c r="E99" i="2"/>
  <c r="D99" i="2"/>
  <c r="B99" i="2"/>
  <c r="E98" i="2"/>
  <c r="D98" i="2"/>
  <c r="B98" i="2"/>
  <c r="E97" i="2"/>
  <c r="D97" i="2"/>
  <c r="B97" i="2"/>
  <c r="E96" i="2"/>
  <c r="D96" i="2"/>
  <c r="B96" i="2"/>
  <c r="E95" i="2"/>
  <c r="D95" i="2"/>
  <c r="B95" i="2"/>
  <c r="E94" i="2"/>
  <c r="D94" i="2"/>
  <c r="B94" i="2"/>
  <c r="E93" i="2"/>
  <c r="D93" i="2"/>
  <c r="B93" i="2"/>
  <c r="E92" i="2"/>
  <c r="D92" i="2"/>
  <c r="B92" i="2"/>
  <c r="D91" i="2"/>
  <c r="B91" i="2"/>
  <c r="E90" i="2"/>
  <c r="D90" i="2"/>
  <c r="B90" i="2"/>
  <c r="D89" i="2"/>
  <c r="B89" i="2"/>
  <c r="E88" i="2"/>
  <c r="D88" i="2"/>
  <c r="B88" i="2"/>
  <c r="E87" i="2"/>
  <c r="D87" i="2"/>
  <c r="B87" i="2"/>
  <c r="E86" i="2"/>
  <c r="D86" i="2"/>
  <c r="B86" i="2"/>
  <c r="E85" i="2"/>
  <c r="D85" i="2"/>
  <c r="B85" i="2"/>
  <c r="E84" i="2"/>
  <c r="D84" i="2"/>
  <c r="B84" i="2"/>
  <c r="E83" i="2"/>
  <c r="D83" i="2"/>
  <c r="B83" i="2"/>
  <c r="E82" i="2"/>
  <c r="D82" i="2"/>
  <c r="B82" i="2"/>
  <c r="E81" i="2"/>
  <c r="D81" i="2"/>
  <c r="B81" i="2"/>
  <c r="E80" i="2"/>
  <c r="D80" i="2"/>
  <c r="B80" i="2"/>
  <c r="E79" i="2"/>
  <c r="D79" i="2"/>
  <c r="B79" i="2"/>
  <c r="E78" i="2"/>
  <c r="D78" i="2"/>
  <c r="B78" i="2"/>
  <c r="E77" i="2"/>
  <c r="D77" i="2"/>
  <c r="B77" i="2"/>
  <c r="E76" i="2"/>
  <c r="D76" i="2"/>
  <c r="B76" i="2"/>
  <c r="E75" i="2"/>
  <c r="D75" i="2"/>
  <c r="B75" i="2"/>
  <c r="E74" i="2"/>
  <c r="D74" i="2"/>
  <c r="B74" i="2"/>
  <c r="E73" i="2"/>
  <c r="D73" i="2"/>
  <c r="B73" i="2"/>
  <c r="E72" i="2"/>
  <c r="D72" i="2"/>
  <c r="B72" i="2"/>
  <c r="E71" i="2"/>
  <c r="D71" i="2"/>
  <c r="B71" i="2"/>
  <c r="E70" i="2"/>
  <c r="D70" i="2"/>
  <c r="B70" i="2"/>
  <c r="E69" i="2"/>
  <c r="D69" i="2"/>
  <c r="B69" i="2"/>
  <c r="E68" i="2"/>
  <c r="D68" i="2"/>
  <c r="B68" i="2"/>
  <c r="E67" i="2"/>
  <c r="D67" i="2"/>
  <c r="B67" i="2"/>
  <c r="E66" i="2"/>
  <c r="D66" i="2"/>
  <c r="B66" i="2"/>
  <c r="E65" i="2"/>
  <c r="D65" i="2"/>
  <c r="B65" i="2"/>
  <c r="E64" i="2"/>
  <c r="D64" i="2"/>
  <c r="B64" i="2"/>
  <c r="E63" i="2"/>
  <c r="D63" i="2"/>
  <c r="B63" i="2"/>
  <c r="E62" i="2"/>
  <c r="D62" i="2"/>
  <c r="B62" i="2"/>
  <c r="E61" i="2"/>
  <c r="D61" i="2"/>
  <c r="B61" i="2"/>
  <c r="E60" i="2"/>
  <c r="D60" i="2"/>
  <c r="B60" i="2"/>
  <c r="E59" i="2"/>
  <c r="D59" i="2"/>
  <c r="B59" i="2"/>
  <c r="E58" i="2"/>
  <c r="D58" i="2"/>
  <c r="B58" i="2"/>
  <c r="E57" i="2"/>
  <c r="D57" i="2"/>
  <c r="B57" i="2"/>
  <c r="E56" i="2"/>
  <c r="D56" i="2"/>
  <c r="B56" i="2"/>
  <c r="E55" i="2"/>
  <c r="D55" i="2"/>
  <c r="B55" i="2"/>
  <c r="E54" i="2"/>
  <c r="D54" i="2"/>
  <c r="B54" i="2"/>
  <c r="E53" i="2"/>
  <c r="D53" i="2"/>
  <c r="B53" i="2"/>
  <c r="E52" i="2"/>
  <c r="D52" i="2"/>
  <c r="B52" i="2"/>
  <c r="E51" i="2"/>
  <c r="D51" i="2"/>
  <c r="B51" i="2"/>
  <c r="E50" i="2"/>
  <c r="D50" i="2"/>
  <c r="B50" i="2"/>
  <c r="E49" i="2"/>
  <c r="D49" i="2"/>
  <c r="B49" i="2"/>
  <c r="E48" i="2"/>
  <c r="D48" i="2"/>
  <c r="B48" i="2"/>
  <c r="E47" i="2"/>
  <c r="D47" i="2"/>
  <c r="B47" i="2"/>
  <c r="E46" i="2"/>
  <c r="D46" i="2"/>
  <c r="B46" i="2"/>
  <c r="E45" i="2"/>
  <c r="D45" i="2"/>
  <c r="B45" i="2"/>
  <c r="E44" i="2"/>
  <c r="D44" i="2"/>
  <c r="B44" i="2"/>
  <c r="E43" i="2"/>
  <c r="D43" i="2"/>
  <c r="B43" i="2"/>
  <c r="E42" i="2"/>
  <c r="D42" i="2"/>
  <c r="B42" i="2"/>
  <c r="C41" i="2" s="1"/>
  <c r="E41" i="2"/>
  <c r="D41" i="2"/>
  <c r="B41" i="2"/>
  <c r="E40" i="2"/>
  <c r="D40" i="2"/>
  <c r="B40" i="2"/>
  <c r="E39" i="2"/>
  <c r="D39" i="2"/>
  <c r="B39" i="2"/>
  <c r="E38" i="2"/>
  <c r="D38" i="2"/>
  <c r="B38" i="2"/>
  <c r="E37" i="2"/>
  <c r="D37" i="2"/>
  <c r="B37" i="2"/>
  <c r="E36" i="2"/>
  <c r="D36" i="2"/>
  <c r="B36" i="2"/>
  <c r="E35" i="2"/>
  <c r="D35" i="2"/>
  <c r="B35" i="2"/>
  <c r="E34" i="2"/>
  <c r="D34" i="2"/>
  <c r="B34" i="2"/>
  <c r="C33" i="2" s="1"/>
  <c r="E33" i="2"/>
  <c r="D33" i="2"/>
  <c r="B33" i="2"/>
  <c r="E32" i="2"/>
  <c r="D32" i="2"/>
  <c r="B32" i="2"/>
  <c r="E31" i="2"/>
  <c r="D31" i="2"/>
  <c r="B31" i="2"/>
  <c r="E30" i="2"/>
  <c r="D30" i="2"/>
  <c r="B30" i="2"/>
  <c r="E29" i="2"/>
  <c r="D29" i="2"/>
  <c r="B29" i="2"/>
  <c r="E28" i="2"/>
  <c r="D28" i="2"/>
  <c r="B28" i="2"/>
  <c r="E27" i="2"/>
  <c r="D27" i="2"/>
  <c r="B27" i="2"/>
  <c r="E26" i="2"/>
  <c r="D26" i="2"/>
  <c r="B26" i="2"/>
  <c r="C25" i="2" s="1"/>
  <c r="E25" i="2"/>
  <c r="D25" i="2"/>
  <c r="B25" i="2"/>
  <c r="E24" i="2"/>
  <c r="D24" i="2"/>
  <c r="B24" i="2"/>
  <c r="E23" i="2"/>
  <c r="D23" i="2"/>
  <c r="B23" i="2"/>
  <c r="E22" i="2"/>
  <c r="D22" i="2"/>
  <c r="B22" i="2"/>
  <c r="E21" i="2"/>
  <c r="D21" i="2"/>
  <c r="B21" i="2"/>
  <c r="E20" i="2"/>
  <c r="D20" i="2"/>
  <c r="B20" i="2"/>
  <c r="E19" i="2"/>
  <c r="D19" i="2"/>
  <c r="B19" i="2"/>
  <c r="E18" i="2"/>
  <c r="D18" i="2"/>
  <c r="B18" i="2"/>
  <c r="C17" i="2" s="1"/>
  <c r="E17" i="2"/>
  <c r="D17" i="2"/>
  <c r="B17" i="2"/>
  <c r="E16" i="2"/>
  <c r="D16" i="2"/>
  <c r="B16" i="2"/>
  <c r="E15" i="2"/>
  <c r="D15" i="2"/>
  <c r="B15" i="2"/>
  <c r="E14" i="2"/>
  <c r="D14" i="2"/>
  <c r="B14" i="2"/>
  <c r="E13" i="2"/>
  <c r="D13" i="2"/>
  <c r="B13" i="2"/>
  <c r="E12" i="2"/>
  <c r="D12" i="2"/>
  <c r="B12" i="2"/>
  <c r="E11" i="2"/>
  <c r="D11" i="2"/>
  <c r="B11" i="2"/>
  <c r="E10" i="2"/>
  <c r="D10" i="2"/>
  <c r="B10" i="2"/>
  <c r="C9" i="2" s="1"/>
  <c r="E9" i="2"/>
  <c r="D9" i="2"/>
  <c r="B9" i="2"/>
  <c r="E8" i="2"/>
  <c r="D8" i="2"/>
  <c r="B8" i="2"/>
  <c r="E7" i="2"/>
  <c r="D7" i="2"/>
  <c r="B7" i="2"/>
  <c r="D6" i="2"/>
  <c r="B6" i="2"/>
  <c r="E5" i="2"/>
  <c r="D5" i="2"/>
  <c r="B5" i="2"/>
  <c r="C5" i="2" s="1"/>
  <c r="E4" i="2"/>
  <c r="D4" i="2"/>
  <c r="B4" i="2"/>
  <c r="E3" i="2"/>
  <c r="D3" i="2"/>
  <c r="B3" i="2"/>
  <c r="E2" i="2"/>
  <c r="D2" i="2"/>
  <c r="B2" i="2"/>
  <c r="C118" i="2" l="1"/>
  <c r="C96" i="2"/>
  <c r="C104" i="2"/>
  <c r="C112" i="2"/>
  <c r="C90" i="2"/>
  <c r="C49" i="2"/>
  <c r="C57" i="2"/>
  <c r="C65" i="2"/>
  <c r="C73" i="2"/>
  <c r="C81" i="2"/>
  <c r="C110" i="2"/>
  <c r="C35" i="2"/>
  <c r="C43" i="2"/>
  <c r="C51" i="2"/>
  <c r="C59" i="2"/>
  <c r="C67" i="2"/>
  <c r="C75" i="2"/>
  <c r="C79" i="2"/>
  <c r="C87" i="2"/>
  <c r="C7" i="2"/>
  <c r="C23" i="2"/>
  <c r="C47" i="2"/>
  <c r="C55" i="2"/>
  <c r="C13" i="2"/>
  <c r="C21" i="2"/>
  <c r="C29" i="2"/>
  <c r="C37" i="2"/>
  <c r="C45" i="2"/>
  <c r="C53" i="2"/>
  <c r="C61" i="2"/>
  <c r="C69" i="2"/>
  <c r="C77" i="2"/>
  <c r="C85" i="2"/>
  <c r="C31" i="2"/>
  <c r="C71" i="2"/>
  <c r="C6" i="2"/>
  <c r="C15" i="2"/>
  <c r="C39" i="2"/>
  <c r="C63" i="2"/>
  <c r="C11" i="2"/>
  <c r="C19" i="2"/>
  <c r="C27" i="2"/>
  <c r="C83" i="2"/>
  <c r="C2" i="2"/>
  <c r="C8" i="2"/>
  <c r="C10" i="2"/>
  <c r="C12" i="2"/>
  <c r="C14" i="2"/>
  <c r="C16" i="2"/>
  <c r="C18" i="2"/>
  <c r="C20" i="2"/>
  <c r="C22" i="2"/>
  <c r="C24" i="2"/>
  <c r="C26" i="2"/>
  <c r="C28" i="2"/>
  <c r="C30" i="2"/>
  <c r="C32" i="2"/>
  <c r="C34" i="2"/>
  <c r="C36" i="2"/>
  <c r="C38" i="2"/>
  <c r="C40" i="2"/>
  <c r="C42" i="2"/>
  <c r="C44" i="2"/>
  <c r="C46" i="2"/>
  <c r="C48" i="2"/>
  <c r="C50" i="2"/>
  <c r="C52" i="2"/>
  <c r="C54" i="2"/>
  <c r="C56" i="2"/>
  <c r="C58" i="2"/>
  <c r="C60" i="2"/>
  <c r="C62" i="2"/>
  <c r="C64" i="2"/>
  <c r="C66" i="2"/>
  <c r="C68" i="2"/>
  <c r="C70" i="2"/>
  <c r="C72" i="2"/>
  <c r="C74" i="2"/>
  <c r="C76" i="2"/>
  <c r="C78" i="2"/>
  <c r="C80" i="2"/>
  <c r="C82" i="2"/>
  <c r="C84" i="2"/>
  <c r="C86" i="2"/>
  <c r="C88" i="2"/>
  <c r="C94" i="2"/>
  <c r="C102" i="2"/>
  <c r="C92" i="2"/>
  <c r="C100" i="2"/>
  <c r="C108" i="2"/>
  <c r="C116" i="2"/>
  <c r="C89" i="2"/>
  <c r="C98" i="2"/>
  <c r="C106" i="2"/>
  <c r="C114" i="2"/>
  <c r="C122" i="2"/>
  <c r="C3" i="2"/>
  <c r="C93" i="2"/>
  <c r="C95" i="2"/>
  <c r="C97" i="2"/>
  <c r="C99" i="2"/>
  <c r="C101" i="2"/>
  <c r="C103" i="2"/>
  <c r="C105" i="2"/>
  <c r="C107" i="2"/>
  <c r="C109" i="2"/>
  <c r="C111" i="2"/>
  <c r="C113" i="2"/>
  <c r="C115" i="2"/>
  <c r="C117" i="2"/>
  <c r="C119" i="2"/>
  <c r="C121" i="2"/>
  <c r="C123" i="2"/>
  <c r="C4" i="2"/>
  <c r="C91" i="2"/>
</calcChain>
</file>

<file path=xl/comments1.xml><?xml version="1.0" encoding="utf-8"?>
<comments xmlns="http://schemas.openxmlformats.org/spreadsheetml/2006/main">
  <authors>
    <author>Hildering, Henk (H.)</author>
  </authors>
  <commentList>
    <comment ref="F297" authorId="0" shapeId="0">
      <text>
        <r>
          <rPr>
            <b/>
            <sz val="9"/>
            <color indexed="81"/>
            <rFont val="Tahoma"/>
            <family val="2"/>
          </rPr>
          <t>Hildering, Henk (H.):</t>
        </r>
        <r>
          <rPr>
            <sz val="9"/>
            <color indexed="81"/>
            <rFont val="Tahoma"/>
            <family val="2"/>
          </rPr>
          <t xml:space="preserve">
SSN=Social Security Number = BSN echter kent PeopleSoft hier helaas nog een "opknip" formaat voor.</t>
        </r>
      </text>
    </comment>
  </commentList>
</comments>
</file>

<file path=xl/sharedStrings.xml><?xml version="1.0" encoding="utf-8"?>
<sst xmlns="http://schemas.openxmlformats.org/spreadsheetml/2006/main" count="1478" uniqueCount="909">
  <si>
    <t>Afleveradres</t>
  </si>
  <si>
    <t>Level</t>
  </si>
  <si>
    <t>IsNode</t>
  </si>
  <si>
    <t>Name</t>
  </si>
  <si>
    <t>Example Value</t>
  </si>
  <si>
    <t>Semantische betekenis van het veld (draft)</t>
  </si>
  <si>
    <t>[empty]</t>
  </si>
  <si>
    <t>STP01</t>
  </si>
  <si>
    <t>Peoplesoft Purchase Order ID</t>
  </si>
  <si>
    <t>Orderdatum</t>
  </si>
  <si>
    <t>Omschrijving van de Business Unit</t>
  </si>
  <si>
    <t>Adres Inkopende organisatie</t>
  </si>
  <si>
    <t>Plaats Inkopende organisatie</t>
  </si>
  <si>
    <t>Postcode Inkopende organisatie</t>
  </si>
  <si>
    <t>NLD</t>
  </si>
  <si>
    <t>Landcode Inkopende organisatie</t>
  </si>
  <si>
    <t>EUR</t>
  </si>
  <si>
    <t>Currency van de order</t>
  </si>
  <si>
    <t>N</t>
  </si>
  <si>
    <t>Beschikkingsnummer</t>
  </si>
  <si>
    <t xml:space="preserve">Order Regelnummer </t>
  </si>
  <si>
    <t>Artikelnummer</t>
  </si>
  <si>
    <t>Omschrijving regel</t>
  </si>
  <si>
    <t>Eenheid</t>
  </si>
  <si>
    <t>A</t>
  </si>
  <si>
    <t>Ordernummmer</t>
  </si>
  <si>
    <t>Due date</t>
  </si>
  <si>
    <t>Omschrijving afleveradres</t>
  </si>
  <si>
    <t>name</t>
  </si>
  <si>
    <t>email</t>
  </si>
  <si>
    <t>DUT</t>
  </si>
  <si>
    <t xml:space="preserve"> </t>
  </si>
  <si>
    <t>FullText</t>
  </si>
  <si>
    <t>&lt;?xml version="1.0"?&gt;</t>
  </si>
  <si>
    <t xml:space="preserve">  &lt;MsgData&gt;</t>
  </si>
  <si>
    <t xml:space="preserve">    &lt;Transaction&gt;</t>
  </si>
  <si>
    <t xml:space="preserve">      &lt;PO_POD_HDR_EVW1 class="R"&gt;</t>
  </si>
  <si>
    <t xml:space="preserve">        &lt;BUSINESS_UNIT&gt;REA00&lt;/BUSINESS_UNIT&gt;</t>
  </si>
  <si>
    <t xml:space="preserve">        &lt;PO_ID&gt;2020061601&lt;/PO_ID&gt;</t>
  </si>
  <si>
    <t xml:space="preserve">        &lt;VENDOR_SETID&gt;GGALG&lt;/VENDOR_SETID&gt;</t>
  </si>
  <si>
    <t xml:space="preserve">        &lt;VENDOR_ID&gt;0000000094&lt;/VENDOR_ID&gt;</t>
  </si>
  <si>
    <t xml:space="preserve">        &lt;VNDR_LOC&gt;1&lt;/VNDR_LOC&gt;</t>
  </si>
  <si>
    <t xml:space="preserve">        &lt;PO_DT&gt;2020-06-16&lt;/PO_DT&gt;</t>
  </si>
  <si>
    <t xml:space="preserve">        &lt;DB_NUMBER_BU/&gt;</t>
  </si>
  <si>
    <t xml:space="preserve">        &lt;DESCR_BU&gt;Rea Inkoop&lt;/DESCR_BU&gt;</t>
  </si>
  <si>
    <t xml:space="preserve">        &lt;ADDRESS1_BU&gt;La Guardiaweg&lt;/ADDRESS1_BU&gt;</t>
  </si>
  <si>
    <t xml:space="preserve">        &lt;ADDRESS2_BU/&gt;</t>
  </si>
  <si>
    <t xml:space="preserve">        &lt;ADDRESS3_BU/&gt;</t>
  </si>
  <si>
    <t xml:space="preserve">        &lt;ADDRESS4_BU/&gt;</t>
  </si>
  <si>
    <t xml:space="preserve">        &lt;CITY_BU&gt;Amsterdam&lt;/CITY_BU&gt;</t>
  </si>
  <si>
    <t xml:space="preserve">        &lt;STATE_BU/&gt;</t>
  </si>
  <si>
    <t xml:space="preserve">        &lt;POSTAL_BU&gt;1043 DL&lt;/POSTAL_BU&gt;</t>
  </si>
  <si>
    <t xml:space="preserve">        &lt;COUNTRY_BU&gt;NLD&lt;/COUNTRY_BU&gt;</t>
  </si>
  <si>
    <t xml:space="preserve">        &lt;ADDRESS1_BILL/&gt;</t>
  </si>
  <si>
    <t xml:space="preserve">        &lt;ADDRESS2_BILL/&gt;</t>
  </si>
  <si>
    <t xml:space="preserve">        &lt;ADDRESS3_BILL/&gt;</t>
  </si>
  <si>
    <t xml:space="preserve">        &lt;ADDRESS4_BILL/&gt;</t>
  </si>
  <si>
    <t xml:space="preserve">        &lt;CITY_BILL/&gt;</t>
  </si>
  <si>
    <t xml:space="preserve">        &lt;STATE_BILL/&gt;</t>
  </si>
  <si>
    <t xml:space="preserve">        &lt;POSTAL_BILL/&gt;</t>
  </si>
  <si>
    <t xml:space="preserve">        &lt;COUNTRY_BILL/&gt;</t>
  </si>
  <si>
    <t xml:space="preserve">        &lt;CURRENCY_CD&gt;EUR&lt;/CURRENCY_CD&gt;</t>
  </si>
  <si>
    <t xml:space="preserve">        &lt;TAX_EXEMPT_ID/&gt;</t>
  </si>
  <si>
    <t xml:space="preserve">        &lt;NAME1_VNDR&gt;0000000094-001&lt;/NAME1_VNDR&gt;</t>
  </si>
  <si>
    <t xml:space="preserve">        &lt;ADDRESS1_VNDR&gt;Westpoortweg&lt;/ADDRESS1_VNDR&gt;</t>
  </si>
  <si>
    <t xml:space="preserve">        &lt;ADDRESS2_VNDR/&gt;</t>
  </si>
  <si>
    <t xml:space="preserve">        &lt;ADDRESS3_VNDR/&gt;</t>
  </si>
  <si>
    <t xml:space="preserve">        &lt;ADDRESS4_VNDR/&gt;</t>
  </si>
  <si>
    <t xml:space="preserve">        &lt;CITY_VNDR&gt;Conversie&lt;/CITY_VNDR&gt;</t>
  </si>
  <si>
    <t xml:space="preserve">        &lt;STATE_VNDR/&gt;</t>
  </si>
  <si>
    <t xml:space="preserve">        &lt;COUNTRY_VNDR&gt;NLD&lt;/COUNTRY_VNDR&gt;</t>
  </si>
  <si>
    <t xml:space="preserve">        &lt;PYMNT_TERMS_CD&gt;00D&lt;/PYMNT_TERMS_CD&gt;</t>
  </si>
  <si>
    <t xml:space="preserve">        &lt;DESCR50_PAY&gt;0 dagen&lt;/DESCR50_PAY&gt;</t>
  </si>
  <si>
    <t xml:space="preserve">        &lt;BUYER_ID&gt;HHI011&lt;/BUYER_ID&gt;</t>
  </si>
  <si>
    <t xml:space="preserve">        &lt;PO_AMT_TTL&gt;300&lt;/PO_AMT_TTL&gt;</t>
  </si>
  <si>
    <t xml:space="preserve">        &lt;TEXT254_CC1/&gt;</t>
  </si>
  <si>
    <t xml:space="preserve">        &lt;TEXT254_CC2/&gt;</t>
  </si>
  <si>
    <t xml:space="preserve">        &lt;VNDR_UPN_FLG&gt;N&lt;/VNDR_UPN_FLG&gt;</t>
  </si>
  <si>
    <t xml:space="preserve">        &lt;STD_ID_NUM_VNDRGLN/&gt;</t>
  </si>
  <si>
    <t xml:space="preserve">        &lt;STD_ID_NUM_BILLTO/&gt;</t>
  </si>
  <si>
    <t xml:space="preserve">        &lt;ATTN_TO&gt;Niet opgegeven&lt;/ATTN_TO&gt;</t>
  </si>
  <si>
    <t xml:space="preserve">        &lt;PO_POD_LN_EVW1 class="R"&gt;</t>
  </si>
  <si>
    <t xml:space="preserve">          &lt;BUSINESS_UNIT&gt;REA00&lt;/BUSINESS_UNIT&gt;</t>
  </si>
  <si>
    <t xml:space="preserve">          &lt;PO_ID&gt;2020061601&lt;/PO_ID&gt;</t>
  </si>
  <si>
    <t xml:space="preserve">          &lt;VENDOR_SETID&gt;GGALG&lt;/VENDOR_SETID&gt;</t>
  </si>
  <si>
    <t xml:space="preserve">          &lt;VENDOR_ID&gt;0000000094&lt;/VENDOR_ID&gt;</t>
  </si>
  <si>
    <t xml:space="preserve">          &lt;VNDR_LOC&gt;1&lt;/VNDR_LOC&gt;</t>
  </si>
  <si>
    <t xml:space="preserve">          &lt;LINE_NBR&gt;1&lt;/LINE_NBR&gt;</t>
  </si>
  <si>
    <t xml:space="preserve">          &lt;INV_ITEM_ID&gt;14PF0611&lt;/INV_ITEM_ID&gt;</t>
  </si>
  <si>
    <t xml:space="preserve">          &lt;DESCR254_MIXED&gt;DV/plaatsing &amp;gt; 3 maanden&lt;/DESCR254_MIXED&gt;</t>
  </si>
  <si>
    <t xml:space="preserve">          &lt;UNIT_OF_MEASURE&gt;STD&lt;/UNIT_OF_MEASURE&gt;</t>
  </si>
  <si>
    <t xml:space="preserve">          &lt;ITM_ID_VNDR/&gt;</t>
  </si>
  <si>
    <t xml:space="preserve">          &lt;INV_ITEM_WEIGHT&gt;0&lt;/INV_ITEM_WEIGHT&gt;</t>
  </si>
  <si>
    <t xml:space="preserve">          &lt;INV_ITEM_HEIGHT&gt;0&lt;/INV_ITEM_HEIGHT&gt;</t>
  </si>
  <si>
    <t xml:space="preserve">          &lt;INV_ITEM_VOLUME&gt;0&lt;/INV_ITEM_VOLUME&gt;</t>
  </si>
  <si>
    <t xml:space="preserve">          &lt;INV_ITEM_LENGTH&gt;0&lt;/INV_ITEM_LENGTH&gt;</t>
  </si>
  <si>
    <t xml:space="preserve">          &lt;INV_ITEM_WIDTH&gt;0&lt;/INV_ITEM_WIDTH&gt;</t>
  </si>
  <si>
    <t xml:space="preserve">          &lt;VNDR_CATALOG_ID/&gt;</t>
  </si>
  <si>
    <t xml:space="preserve">          &lt;MFG_ID&gt;037&lt;/MFG_ID&gt;</t>
  </si>
  <si>
    <t xml:space="preserve">          &lt;MFG_ITM_ID&gt;611&lt;/MFG_ITM_ID&gt;</t>
  </si>
  <si>
    <t xml:space="preserve">          &lt;CNTRCT_ID/&gt;</t>
  </si>
  <si>
    <t xml:space="preserve">          &lt;VERSION_NBR&gt;0&lt;/VERSION_NBR&gt;</t>
  </si>
  <si>
    <t xml:space="preserve">          &lt;CNTRCT_LINE_NBR&gt;0&lt;/CNTRCT_LINE_NBR&gt;</t>
  </si>
  <si>
    <t xml:space="preserve">          &lt;CAT_LINE_NBR&gt;0&lt;/CAT_LINE_NBR&gt;</t>
  </si>
  <si>
    <t xml:space="preserve">          &lt;RELEASE_NBR&gt;0&lt;/RELEASE_NBR&gt;</t>
  </si>
  <si>
    <t xml:space="preserve">          &lt;CANCEL_STATUS&gt;A&lt;/CANCEL_STATUS&gt;</t>
  </si>
  <si>
    <t xml:space="preserve">          &lt;UPN_ID/&gt;</t>
  </si>
  <si>
    <t xml:space="preserve">          &lt;PO_POD_SHP_EVW1 class="R"&gt;</t>
  </si>
  <si>
    <t xml:space="preserve">            &lt;BUSINESS_UNIT&gt;REA00&lt;/BUSINESS_UNIT&gt;</t>
  </si>
  <si>
    <t xml:space="preserve">            &lt;PO_ID&gt;2020061601&lt;/PO_ID&gt;</t>
  </si>
  <si>
    <t xml:space="preserve">            &lt;VENDOR_SETID&gt;GGALG&lt;/VENDOR_SETID&gt;</t>
  </si>
  <si>
    <t xml:space="preserve">            &lt;VENDOR_ID&gt;0000000094&lt;/VENDOR_ID&gt;</t>
  </si>
  <si>
    <t xml:space="preserve">            &lt;VNDR_LOC&gt;1&lt;/VNDR_LOC&gt;</t>
  </si>
  <si>
    <t xml:space="preserve">            &lt;LINE_NBR&gt;1&lt;/LINE_NBR&gt;</t>
  </si>
  <si>
    <t xml:space="preserve">            &lt;SCHED_NBR&gt;1&lt;/SCHED_NBR&gt;</t>
  </si>
  <si>
    <t xml:space="preserve">            &lt;DUE_DT&gt;2020-09-16&lt;/DUE_DT&gt;</t>
  </si>
  <si>
    <t xml:space="preserve">            &lt;SHIPTO_ID&gt;0005&lt;/SHIPTO_ID&gt;</t>
  </si>
  <si>
    <t xml:space="preserve">            &lt;DESCR_SHIPTO&gt;SMZ Amsterdam&lt;/DESCR_SHIPTO&gt;</t>
  </si>
  <si>
    <t xml:space="preserve">            &lt;ADDRESS1_SHIPTO/&gt;</t>
  </si>
  <si>
    <t xml:space="preserve">            &lt;ADDRESS2_SHIPTO/&gt;</t>
  </si>
  <si>
    <t xml:space="preserve">            &lt;ADDRESS3_SHIPTO/&gt;</t>
  </si>
  <si>
    <t xml:space="preserve">            &lt;ADDRESS4_SHIPTO/&gt;</t>
  </si>
  <si>
    <t xml:space="preserve">            &lt;CITY_SHIPTO/&gt;</t>
  </si>
  <si>
    <t xml:space="preserve">            &lt;STATE_SHIPTO/&gt;</t>
  </si>
  <si>
    <t xml:space="preserve">            &lt;POSTAL_SHIPTO/&gt;</t>
  </si>
  <si>
    <t xml:space="preserve">            &lt;COUNTRY_SHIPTO&gt;NLD&lt;/COUNTRY_SHIPTO&gt;</t>
  </si>
  <si>
    <t xml:space="preserve">            &lt;PRICE_PO&gt;300&lt;/PRICE_PO&gt;</t>
  </si>
  <si>
    <t xml:space="preserve">            &lt;FREIGHT_TERMS&gt;VRACHTW&lt;/FREIGHT_TERMS&gt;</t>
  </si>
  <si>
    <t xml:space="preserve">            &lt;QTY_PO&gt;1&lt;/QTY_PO&gt;</t>
  </si>
  <si>
    <t xml:space="preserve">            &lt;SHIP_TYPE_ID&gt;POST&lt;/SHIP_TYPE_ID&gt;</t>
  </si>
  <si>
    <t xml:space="preserve">            &lt;CANCEL_STATUS&gt;A&lt;/CANCEL_STATUS&gt;</t>
  </si>
  <si>
    <t xml:space="preserve">            &lt;ATTN_TO/&gt;</t>
  </si>
  <si>
    <t xml:space="preserve">            &lt;STD_ID_NUM_SHIPTO/&gt;</t>
  </si>
  <si>
    <t xml:space="preserve">          &lt;/PO_POD_SHP_EVW1&gt;</t>
  </si>
  <si>
    <t xml:space="preserve">          &lt;PSCAMA class="R"&gt;</t>
  </si>
  <si>
    <t xml:space="preserve">            &lt;AUDIT_ACTN&gt;A&lt;/AUDIT_ACTN&gt;</t>
  </si>
  <si>
    <t xml:space="preserve">          &lt;/PSCAMA&gt;</t>
  </si>
  <si>
    <t xml:space="preserve">        &lt;/PO_POD_LN_EVW1&gt;</t>
  </si>
  <si>
    <t xml:space="preserve">        &lt;PSCAMA class="R"&gt;</t>
  </si>
  <si>
    <t xml:space="preserve">          &lt;AUDIT_ACTN&gt;A&lt;/AUDIT_ACTN&gt;</t>
  </si>
  <si>
    <t xml:space="preserve">        &lt;/PSCAMA&gt;</t>
  </si>
  <si>
    <t xml:space="preserve">      &lt;/PO_POD_HDR_EVW1&gt;</t>
  </si>
  <si>
    <t xml:space="preserve">      &lt;PSCAMA class="R"&gt;</t>
  </si>
  <si>
    <t xml:space="preserve">        &lt;LANGUAGE_CD&gt;DUT&lt;/LANGUAGE_CD&gt;</t>
  </si>
  <si>
    <t xml:space="preserve">        &lt;AUDIT_ACTN&gt;A&lt;/AUDIT_ACTN&gt;</t>
  </si>
  <si>
    <t xml:space="preserve">        &lt;BASE_LANGUAGE_CD&gt;DUT&lt;/BASE_LANGUAGE_CD&gt;</t>
  </si>
  <si>
    <t xml:space="preserve">        &lt;MSG_SEQ_FLG/&gt;</t>
  </si>
  <si>
    <t xml:space="preserve">        &lt;PROCESS_INSTANCE&gt;5502&lt;/PROCESS_INSTANCE&gt;</t>
  </si>
  <si>
    <t xml:space="preserve">        &lt;PUBLISH_RULE_ID&gt;PURCHASE_ORDER_DISPATCH_BU&lt;/PUBLISH_RULE_ID&gt;</t>
  </si>
  <si>
    <t xml:space="preserve">        &lt;MSGNODENAME&gt; &lt;/MSGNODENAME&gt;</t>
  </si>
  <si>
    <t xml:space="preserve">      &lt;/PSCAMA&gt;</t>
  </si>
  <si>
    <t xml:space="preserve">    &lt;/Transaction&gt;</t>
  </si>
  <si>
    <t xml:space="preserve">  &lt;/MsgData&gt;</t>
  </si>
  <si>
    <t>&lt;/PURCHASE_ORDER_DISPATCH&gt;</t>
  </si>
  <si>
    <t>Leveranciers ID in PPS</t>
  </si>
  <si>
    <t>Name of the 'Leverancier'</t>
  </si>
  <si>
    <t>Adres Leverancier</t>
  </si>
  <si>
    <t>Plaats Leverancier</t>
  </si>
  <si>
    <t>Postcode Leverancier</t>
  </si>
  <si>
    <t>Landcode Leverancier</t>
  </si>
  <si>
    <t>Semantisch</t>
  </si>
  <si>
    <t>Example Creditnote</t>
  </si>
  <si>
    <t>[SPECS VOOR EEN SIMPELE INVOICE, 1 regel, geen BTW)</t>
  </si>
  <si>
    <t>&lt;BILLING_INVOICE_NOTICE&gt;</t>
  </si>
  <si>
    <t xml:space="preserve">      &lt;BI_XHDR_TAO class="R"&gt;</t>
  </si>
  <si>
    <t>Header</t>
  </si>
  <si>
    <t xml:space="preserve">        &lt;SETID IsChanged="Y"&gt;UMCNL&lt;/SETID&gt;</t>
  </si>
  <si>
    <t xml:space="preserve">        &lt;CUST_ID IsChanged="Y"&gt;E00137668&lt;/CUST_ID&gt;</t>
  </si>
  <si>
    <t xml:space="preserve">        &lt;BUSINESS_UNIT IsChanged="Y"&gt;LUMC&lt;/BUSINESS_UNIT&gt;</t>
  </si>
  <si>
    <t xml:space="preserve">        &lt;INVOICE IsChanged="Y"&gt;00074835&lt;/INVOICE&gt;</t>
  </si>
  <si>
    <t>Invoice Number</t>
  </si>
  <si>
    <t xml:space="preserve">        &lt;DOC_SEQ_NBR/&gt;</t>
  </si>
  <si>
    <t xml:space="preserve">        &lt;FROM_DT/&gt;</t>
  </si>
  <si>
    <t xml:space="preserve">        &lt;TO_DT/&gt;</t>
  </si>
  <si>
    <t xml:space="preserve">        &lt;BILL_TO_CUST_ID IsChanged="Y"&gt;E00137668&lt;/BILL_TO_CUST_ID&gt;</t>
  </si>
  <si>
    <t xml:space="preserve">        &lt;ADDRESS_SEQ_NUM IsChanged="Y"&gt;1&lt;/ADDRESS_SEQ_NUM&gt;</t>
  </si>
  <si>
    <t xml:space="preserve">        &lt;BILL_INQUIRY_PHONE IsChanged="Y"&gt;020-6872200&lt;/BILL_INQUIRY_PHONE&gt;</t>
  </si>
  <si>
    <t>Phone Number Customer</t>
  </si>
  <si>
    <t xml:space="preserve">        &lt;BILLING_SPECIALIST IsChanged="Y"&gt;LUMC&lt;/BILLING_SPECIALIST&gt;</t>
  </si>
  <si>
    <t xml:space="preserve">        &lt;SALES_PERSON IsChanged="Y"&gt;DEFAULT&lt;/SALES_PERSON&gt;</t>
  </si>
  <si>
    <t xml:space="preserve">        &lt;PYMNT_TERMS_CD IsChanged="Y"&gt;00030&lt;/PYMNT_TERMS_CD&gt;</t>
  </si>
  <si>
    <t xml:space="preserve">        &lt;BANK_CD IsChanged="Y"&gt;BNK01&lt;/BANK_CD&gt;</t>
  </si>
  <si>
    <t xml:space="preserve">        &lt;BANK_ACCT_KEY IsChanged="Y"&gt;INAR&lt;/BANK_ACCT_KEY&gt;</t>
  </si>
  <si>
    <t xml:space="preserve">        &lt;PAID_AMT&gt;0&lt;/PAID_AMT&gt;</t>
  </si>
  <si>
    <t>Prepaid amount</t>
  </si>
  <si>
    <t xml:space="preserve">        &lt;PAID_AMT_XEU&gt;0&lt;/PAID_AMT_XEU&gt;</t>
  </si>
  <si>
    <t xml:space="preserve">        &lt;FORWARD_BAL_AMT&gt;0&lt;/FORWARD_BAL_AMT&gt;</t>
  </si>
  <si>
    <t xml:space="preserve">        &lt;FORWARD_BAL_XEU&gt;0&lt;/FORWARD_BAL_XEU&gt;</t>
  </si>
  <si>
    <t xml:space="preserve">        &lt;INVOICE_AMT_PRETAX IsChanged="Y"&gt;100&lt;/INVOICE_AMT_PRETAX&gt;</t>
  </si>
  <si>
    <t>Invoice Amount Excluding VAT. Bij credit note negatief!</t>
  </si>
  <si>
    <t xml:space="preserve">        &lt;INVOICE_PRETAX_XEU&gt;0&lt;/INVOICE_PRETAX_XEU&gt;</t>
  </si>
  <si>
    <t xml:space="preserve">        &lt;INVOICE_AMOUNT IsChanged="Y"&gt;100&lt;/INVOICE_AMOUNT&gt;</t>
  </si>
  <si>
    <t>Invoice Amount. Bij credit note negatief!</t>
  </si>
  <si>
    <t xml:space="preserve">        &lt;INVOICE_AMT_XEU IsChanged="Y"&gt;100&lt;/INVOICE_AMT_XEU&gt;</t>
  </si>
  <si>
    <t xml:space="preserve">        &lt;INVOICE_DT IsChanged="Y"&gt;2019-12-10&lt;/INVOICE_DT&gt;</t>
  </si>
  <si>
    <t>Invoice Date</t>
  </si>
  <si>
    <t xml:space="preserve">        &lt;DUE_DT IsChanged="Y"&gt;2020-01-09&lt;/DUE_DT&gt;</t>
  </si>
  <si>
    <t>Due Date</t>
  </si>
  <si>
    <t xml:space="preserve">        &lt;BI_CURRENCY_CD IsChanged="Y"&gt;EUR&lt;/BI_CURRENCY_CD&gt;</t>
  </si>
  <si>
    <t>Document Currency</t>
  </si>
  <si>
    <t xml:space="preserve">        &lt;CURRENCY_CD_XEU IsChanged="Y"&gt;EUR&lt;/CURRENCY_CD_XEU&gt;</t>
  </si>
  <si>
    <t xml:space="preserve">        &lt;INVOICE_TYPE IsChanged="Y"&gt;REG&lt;/INVOICE_TYPE&gt;</t>
  </si>
  <si>
    <t>Invoice Type Code: REG = 380</t>
  </si>
  <si>
    <t xml:space="preserve">        &lt;PO_REF/&gt;</t>
  </si>
  <si>
    <t>Order Reference</t>
  </si>
  <si>
    <t xml:space="preserve">        &lt;ORIGINAL_INVOICE IsChanged="Y"&gt;00074835&lt;/ORIGINAL_INVOICE&gt;</t>
  </si>
  <si>
    <t>(If credit note, reference to original invoice)</t>
  </si>
  <si>
    <t xml:space="preserve">        &lt;PAYMENT_METHOD/&gt;</t>
  </si>
  <si>
    <t xml:space="preserve">        &lt;PYMT_TERMS_DESCR IsChanged="Y"&gt;Betaling binnen 30 dagen&lt;/PYMT_TERMS_DESCR&gt;</t>
  </si>
  <si>
    <t>Payment Terms</t>
  </si>
  <si>
    <t xml:space="preserve">        &lt;PAY_TRMS_DSCNTP&gt;0&lt;/PAY_TRMS_DSCNTP&gt;</t>
  </si>
  <si>
    <t xml:space="preserve">        &lt;PAY_TRMS_DSCNTA&gt;0&lt;/PAY_TRMS_DSCNTA&gt;</t>
  </si>
  <si>
    <t xml:space="preserve">        &lt;PY_TRMS_DSC_DT IsChanged="Y"&gt;2020-01-09&lt;/PY_TRMS_DSC_DT&gt;</t>
  </si>
  <si>
    <t>Payment Due Date</t>
  </si>
  <si>
    <t xml:space="preserve">        &lt;PY_TRMS_DSC_DAY&gt;0&lt;/PY_TRMS_DSC_DAY&gt;</t>
  </si>
  <si>
    <t xml:space="preserve">        &lt;BI_SPECIALST_NM IsChanged="Y"&gt;Debiteurenadministratie&lt;/BI_SPECIALST_NM&gt;</t>
  </si>
  <si>
    <t xml:space="preserve">        &lt;SALES_PERSON_NM IsChanged="Y"&gt;Default&lt;/SALES_PERSON_NM&gt;</t>
  </si>
  <si>
    <t xml:space="preserve">        &lt;FREIGHT_TERMS/&gt;</t>
  </si>
  <si>
    <t xml:space="preserve">        &lt;TOT_SU_TAX&gt;0&lt;/TOT_SU_TAX&gt;</t>
  </si>
  <si>
    <t xml:space="preserve">        &lt;TOT_SU_TAX_XEU&gt;0&lt;/TOT_SU_TAX_XEU&gt;</t>
  </si>
  <si>
    <t xml:space="preserve">        &lt;LANGUAGE_CD IsChanged="Y"&gt;DUT&lt;/LANGUAGE_CD&gt;</t>
  </si>
  <si>
    <t xml:space="preserve">        &lt;RUNDATE IsChanged="Y"&gt;2019-12-10&lt;/RUNDATE&gt;</t>
  </si>
  <si>
    <t xml:space="preserve">        &lt;RUNTIME IsChanged="Y"&gt;18:00:13.000000&lt;/RUNTIME&gt;</t>
  </si>
  <si>
    <t xml:space="preserve">        &lt;SEQUENCENO IsChanged="Y"&gt;6&lt;/SEQUENCENO&gt;</t>
  </si>
  <si>
    <t xml:space="preserve">        &lt;BI_XHD_VAT_TAO class="R"&gt;</t>
  </si>
  <si>
    <t>VAT Header</t>
  </si>
  <si>
    <t xml:space="preserve">          &lt;SETID IsChanged="Y"&gt;UMCNL&lt;/SETID&gt;</t>
  </si>
  <si>
    <t xml:space="preserve">          &lt;CUST_ID IsChanged="Y"&gt;E00137668&lt;/CUST_ID&gt;</t>
  </si>
  <si>
    <t xml:space="preserve">          &lt;BUSINESS_UNIT IsChanged="Y"&gt;00UMC&lt;/BUSINESS_UNIT&gt;</t>
  </si>
  <si>
    <t xml:space="preserve">          &lt;INVOICE IsChanged="Y"&gt;00074835&lt;/INVOICE&gt;</t>
  </si>
  <si>
    <t xml:space="preserve">          &lt;VAT_DCLRTN_POINT IsChanged="Y"&gt;I&lt;/VAT_DCLRTN_POINT&gt;</t>
  </si>
  <si>
    <t xml:space="preserve">          &lt;VAT_CALC_GROSS_NET IsChanged="Y"&gt;N&lt;/VAT_CALC_GROSS_NET&gt;</t>
  </si>
  <si>
    <t xml:space="preserve">          &lt;VAT_RECALC_FLG IsChanged="Y"&gt;N&lt;/VAT_RECALC_FLG&gt;</t>
  </si>
  <si>
    <t xml:space="preserve">          &lt;VAT_DST_ACCT_TYPE IsChanged="Y"&gt;VO&lt;/VAT_DST_ACCT_TYPE&gt;</t>
  </si>
  <si>
    <t xml:space="preserve">          &lt;VAT_EXCPTN_TYPE IsChanged="Y"&gt;N&lt;/VAT_EXCPTN_TYPE&gt;</t>
  </si>
  <si>
    <t xml:space="preserve">          &lt;VAT_EXCPTN_CERTIF/&gt;</t>
  </si>
  <si>
    <t xml:space="preserve">          &lt;COUNTRY_VAT_BILLFR IsChanged="Y"&gt;NLD&lt;/COUNTRY_VAT_BILLFR&gt;</t>
  </si>
  <si>
    <t xml:space="preserve">          &lt;COUNTRY_VAT_BILLTO/&gt;</t>
  </si>
  <si>
    <t xml:space="preserve">          &lt;VAT_RGSTRN_BUYER/&gt;</t>
  </si>
  <si>
    <t>BTW nummer van de klant</t>
  </si>
  <si>
    <t xml:space="preserve">          &lt;VAT_RGSTRN_SELLER IsChanged="Y"&gt;810220350B01&lt;/VAT_RGSTRN_SELLER&gt;</t>
  </si>
  <si>
    <t>BTW nummer van de leveranciers</t>
  </si>
  <si>
    <t xml:space="preserve">          &lt;COUNTRY_SHIP_FROM IsChanged="Y"&gt;NLD&lt;/COUNTRY_SHIP_FROM&gt;</t>
  </si>
  <si>
    <t xml:space="preserve">          &lt;COUNTRY_SHIP_TO IsChanged="Y"&gt;NLD&lt;/COUNTRY_SHIP_TO&gt;</t>
  </si>
  <si>
    <t xml:space="preserve">          &lt;TOT_VAT&gt;0&lt;/TOT_VAT&gt;</t>
  </si>
  <si>
    <t>Total VAT amount invoice level</t>
  </si>
  <si>
    <t xml:space="preserve">          &lt;TOT_VAT_XEU&gt;0&lt;/TOT_VAT_XEU&gt;</t>
  </si>
  <si>
    <t xml:space="preserve">          &lt;TOT_VAT_BASIS IsChanged="Y"&gt;100&lt;/TOT_VAT_BASIS&gt;</t>
  </si>
  <si>
    <t>Total Taxable Amount invoice line level</t>
  </si>
  <si>
    <t xml:space="preserve">          &lt;TOT_VAT_BASIS_XEU IsChanged="Y"&gt;100&lt;/TOT_VAT_BASIS_XEU&gt;</t>
  </si>
  <si>
    <t xml:space="preserve">          &lt;VAT_TREATMENT_GRP IsChanged="Y"&gt;DOMS&lt;/VAT_TREATMENT_GRP&gt;</t>
  </si>
  <si>
    <t xml:space="preserve">          &lt;VAT_TREAT_GRP_DSC IsChanged="Y"&gt;Binnenlandse verkoop&lt;/VAT_TREAT_GRP_DSC&gt;</t>
  </si>
  <si>
    <t xml:space="preserve">          &lt;VAT_DCLRTN_PT_DESC IsChanged="Y"&gt;Op factuurdatum&lt;/VAT_DCLRTN_PT_DESC&gt;</t>
  </si>
  <si>
    <t xml:space="preserve">          &lt;VAT_CALC_DESCR IsChanged="Y"&gt;Netto&lt;/VAT_CALC_DESCR&gt;</t>
  </si>
  <si>
    <t xml:space="preserve">          &lt;VAT_EXCPTN_DESCR IsChanged="Y"&gt;Geen&lt;/VAT_EXCPTN_DESCR&gt;</t>
  </si>
  <si>
    <t xml:space="preserve">          &lt;TOT_VAT_RVC&gt;0&lt;/TOT_VAT_RVC&gt;</t>
  </si>
  <si>
    <t xml:space="preserve">          &lt;TOT_VAT_RVC_XEU&gt;0&lt;/TOT_VAT_RVC_XEU&gt;</t>
  </si>
  <si>
    <t xml:space="preserve">        &lt;/BI_XHD_VAT_TAO&gt;</t>
  </si>
  <si>
    <t>Can be ignored</t>
  </si>
  <si>
    <t xml:space="preserve">          &lt;AUDIT_ACTN IsChanged="Y"&gt;A&lt;/AUDIT_ACTN&gt;</t>
  </si>
  <si>
    <t xml:space="preserve">        &lt;BI_XHD_ADR_TAO class="R"&gt;</t>
  </si>
  <si>
    <t>Address details of the supplier</t>
  </si>
  <si>
    <t>SupplierAssignedAccountID of the Supplier</t>
  </si>
  <si>
    <t xml:space="preserve">          &lt;NAME1 IsChanged="Y"&gt;Mw. S. Erdem - Bundar&lt;/NAME1&gt;</t>
  </si>
  <si>
    <t>Company Name of the Supplier</t>
  </si>
  <si>
    <t xml:space="preserve">          &lt;NAME2 IsChanged="Y"&gt;DIG&lt;/NAME2&gt;</t>
  </si>
  <si>
    <t>Departmen of the supplier</t>
  </si>
  <si>
    <t xml:space="preserve">          &lt;NAME3 IsChanged="Y"&gt;sumeyyebundar87@live.nl&lt;/NAME3&gt;</t>
  </si>
  <si>
    <t>Email address of the supplier</t>
  </si>
  <si>
    <t xml:space="preserve">          &lt;NAMESHORT IsChanged="Y"&gt;erdem&lt;/NAMESHORT&gt;</t>
  </si>
  <si>
    <t xml:space="preserve">          &lt;COUNTRY IsChanged="Y"&gt;NLD&lt;/COUNTRY&gt;</t>
  </si>
  <si>
    <t>Country of the supplier</t>
  </si>
  <si>
    <t xml:space="preserve">          &lt;ADDRESS1/&gt;</t>
  </si>
  <si>
    <t xml:space="preserve">          &lt;ADDRESS2/&gt;</t>
  </si>
  <si>
    <t xml:space="preserve">          &lt;ADDRESS3 IsChanged="Y"&gt;Officierenpad&lt;/ADDRESS3&gt;</t>
  </si>
  <si>
    <t>Street name of the supplier</t>
  </si>
  <si>
    <t xml:space="preserve">          &lt;ADDRESS4/&gt;</t>
  </si>
  <si>
    <t xml:space="preserve">          &lt;CITY IsChanged="Y"&gt;Schiedam&lt;/CITY&gt;</t>
  </si>
  <si>
    <t>Place of the supplier</t>
  </si>
  <si>
    <t xml:space="preserve">          &lt;NUM1 IsChanged="Y"&gt;7&lt;/NUM1&gt;</t>
  </si>
  <si>
    <t>Street house number of the supplier</t>
  </si>
  <si>
    <t xml:space="preserve">          &lt;NUM2/&gt;</t>
  </si>
  <si>
    <t>House number suffix</t>
  </si>
  <si>
    <t xml:space="preserve">          &lt;HOUSE_TYPE/&gt;</t>
  </si>
  <si>
    <t xml:space="preserve">          &lt;ADDR_FIELD1/&gt;</t>
  </si>
  <si>
    <t xml:space="preserve">          &lt;ADDR_FIELD2/&gt;</t>
  </si>
  <si>
    <t xml:space="preserve">          &lt;ADDR_FIELD3/&gt;</t>
  </si>
  <si>
    <t xml:space="preserve">          &lt;COUNTY/&gt;</t>
  </si>
  <si>
    <t xml:space="preserve">          &lt;STATE/&gt;</t>
  </si>
  <si>
    <t xml:space="preserve">          &lt;POSTAL IsChanged="Y"&gt;3119 DN&lt;/POSTAL&gt;</t>
  </si>
  <si>
    <t>Postal code of the supplier</t>
  </si>
  <si>
    <t xml:space="preserve">          &lt;GEO_CODE/&gt;</t>
  </si>
  <si>
    <t xml:space="preserve">          &lt;IN_CITY_LIMIT/&gt;</t>
  </si>
  <si>
    <t xml:space="preserve">          &lt;PHONE/&gt;</t>
  </si>
  <si>
    <t xml:space="preserve">          &lt;EXTENSION/&gt;</t>
  </si>
  <si>
    <t xml:space="preserve">          &lt;FAX/&gt;</t>
  </si>
  <si>
    <t xml:space="preserve">          &lt;ALT_NAME1/&gt;</t>
  </si>
  <si>
    <t xml:space="preserve">          &lt;ALT_NAME2/&gt;</t>
  </si>
  <si>
    <t xml:space="preserve">        &lt;/BI_XHD_ADR_TAO&gt;</t>
  </si>
  <si>
    <t xml:space="preserve">        &lt;BI_XREMIT_TAO class="R"&gt;</t>
  </si>
  <si>
    <t>Delivery header</t>
  </si>
  <si>
    <t xml:space="preserve">          &lt;DESCR IsChanged="Y"&gt;Bank UMC&lt;/DESCR&gt;</t>
  </si>
  <si>
    <t xml:space="preserve">          &lt;ADDRESS3/&gt;</t>
  </si>
  <si>
    <t xml:space="preserve">          &lt;CITY/&gt;</t>
  </si>
  <si>
    <t xml:space="preserve">          &lt;NUM1/&gt;</t>
  </si>
  <si>
    <t xml:space="preserve">          &lt;POSTAL/&gt;</t>
  </si>
  <si>
    <t xml:space="preserve">          &lt;BANK_STATUS IsChanged="Y"&gt;A&lt;/BANK_STATUS&gt;</t>
  </si>
  <si>
    <t xml:space="preserve">        &lt;/BI_XREMIT_TAO&gt;</t>
  </si>
  <si>
    <t xml:space="preserve">        &lt;BI_XLINE_TAO class="R"&gt;</t>
  </si>
  <si>
    <t>InvoiceLine</t>
  </si>
  <si>
    <t xml:space="preserve">          &lt;LINE_SEQ_NUM IsChanged="Y"&gt;1&lt;/LINE_SEQ_NUM&gt;</t>
  </si>
  <si>
    <t>Invoice Line ID</t>
  </si>
  <si>
    <t xml:space="preserve">          &lt;INVOICE_LINE IsChanged="Y"&gt;1&lt;/INVOICE_LINE&gt;</t>
  </si>
  <si>
    <t xml:space="preserve">          &lt;CHARGE_FROM_DT/&gt;</t>
  </si>
  <si>
    <t xml:space="preserve">          &lt;CHARGE_TO_DT/&gt;</t>
  </si>
  <si>
    <t xml:space="preserve">          &lt;IDENTIFIER IsChanged="Y"&gt;DESK WN&lt;/IDENTIFIER&gt;</t>
  </si>
  <si>
    <t xml:space="preserve">          &lt;DESCR IsChanged="Y"&gt;Deskundigenoordeel WN&lt;/DESCR&gt;</t>
  </si>
  <si>
    <t>Invoice line description / invoice line name</t>
  </si>
  <si>
    <t xml:space="preserve">          &lt;UNIT_OF_MEASURE IsChanged="Y"&gt;BDR&lt;/UNIT_OF_MEASURE&gt;</t>
  </si>
  <si>
    <t>Invoice Line unit of measure</t>
  </si>
  <si>
    <t xml:space="preserve">          &lt;QTY IsChanged="Y"&gt;1&lt;/QTY&gt;</t>
  </si>
  <si>
    <t>Invoice Line Base Quantity</t>
  </si>
  <si>
    <t xml:space="preserve">          &lt;UNIT_AMT IsChanged="Y"&gt;100&lt;/UNIT_AMT&gt;</t>
  </si>
  <si>
    <t xml:space="preserve">          &lt;GROSS_EXTENDED_AMT IsChanged="Y"&gt;100&lt;/GROSS_EXTENDED_AMT&gt;</t>
  </si>
  <si>
    <t>Invoice Line Amount (inc VAT) -&gt; TaxableAmount</t>
  </si>
  <si>
    <t xml:space="preserve">          &lt;GROSS_EXTENDED_XEU IsChanged="Y"&gt;100&lt;/GROSS_EXTENDED_XEU&gt;</t>
  </si>
  <si>
    <t xml:space="preserve">          &lt;NET_EXTENDED_AMT IsChanged="Y"&gt;100&lt;/NET_EXTENDED_AMT&gt;</t>
  </si>
  <si>
    <t>Invoice Line Net Amount (line amount ex vat)</t>
  </si>
  <si>
    <t xml:space="preserve">          &lt;NET_EXTENDED_XEU IsChanged="Y"&gt;100&lt;/NET_EXTENDED_XEU&gt;</t>
  </si>
  <si>
    <t xml:space="preserve">          &lt;TOT_DISCOUNT_AMT&gt;0&lt;/TOT_DISCOUNT_AMT&gt;</t>
  </si>
  <si>
    <t>Invoice Line discount amount</t>
  </si>
  <si>
    <t xml:space="preserve">          &lt;TOT_DISCOUNT_XEU&gt;0&lt;/TOT_DISCOUNT_XEU&gt;</t>
  </si>
  <si>
    <t xml:space="preserve">          &lt;TOT_SURCHARGE_AMT&gt;0&lt;/TOT_SURCHARGE_AMT&gt;</t>
  </si>
  <si>
    <t>Invoice Line surcharge amount</t>
  </si>
  <si>
    <t xml:space="preserve">          &lt;TOT_SURCHARGE_XEU&gt;0&lt;/TOT_SURCHARGE_XEU&gt;</t>
  </si>
  <si>
    <t xml:space="preserve">          &lt;TAX_AMT&gt;0&lt;/TAX_AMT&gt;</t>
  </si>
  <si>
    <t>Tax amount invoice line</t>
  </si>
  <si>
    <t xml:space="preserve">          &lt;TAX_AMT_XEU&gt;0&lt;/TAX_AMT_XEU&gt;</t>
  </si>
  <si>
    <t xml:space="preserve">          &lt;TAX_PCT&gt;0&lt;/TAX_PCT&gt;</t>
  </si>
  <si>
    <t>Tax percentage invoice line</t>
  </si>
  <si>
    <t xml:space="preserve">          &lt;TAX_CD/&gt;</t>
  </si>
  <si>
    <t xml:space="preserve">          &lt;TAX_EXEMPT_CERT/&gt;</t>
  </si>
  <si>
    <t xml:space="preserve">          &lt;TAX_EXEMPT_FLG IsChanged="Y"&gt;N&lt;/TAX_EXEMPT_FLG&gt;</t>
  </si>
  <si>
    <t>Tax excempt flag (if yes, tax excempt reason code)</t>
  </si>
  <si>
    <t xml:space="preserve">          &lt;PO_REF/&gt;</t>
  </si>
  <si>
    <t xml:space="preserve">          &lt;PO_LINE&gt;0&lt;/PO_LINE&gt;</t>
  </si>
  <si>
    <t>Order line reference</t>
  </si>
  <si>
    <t xml:space="preserve">          &lt;CONTRACT_NUM/&gt;</t>
  </si>
  <si>
    <t xml:space="preserve">          &lt;CONTRACT_DT/&gt;</t>
  </si>
  <si>
    <t xml:space="preserve">          &lt;CONTRACT_TYPE/&gt;</t>
  </si>
  <si>
    <t xml:space="preserve">          &lt;BI_CURRENCY_CD IsChanged="Y"&gt;EUR&lt;/BI_CURRENCY_CD&gt;</t>
  </si>
  <si>
    <t xml:space="preserve">          &lt;CURRENCY_CD_XEU IsChanged="Y"&gt;EUR&lt;/CURRENCY_CD_XEU&gt;</t>
  </si>
  <si>
    <t xml:space="preserve">          &lt;IDENTIFIER_TBL IsChanged="Y"&gt;ID&lt;/IDENTIFIER_TBL&gt;</t>
  </si>
  <si>
    <t xml:space="preserve">          &lt;CUSTOMER_PO_LINE/&gt;</t>
  </si>
  <si>
    <t xml:space="preserve">          &lt;CUSTOMER_PO_SCHED/&gt;</t>
  </si>
  <si>
    <t xml:space="preserve">          &lt;BUSINESS_UNIT_OM/&gt;</t>
  </si>
  <si>
    <t xml:space="preserve">          &lt;ORDER_NO/&gt;</t>
  </si>
  <si>
    <t>Order reference (line item level)</t>
  </si>
  <si>
    <t xml:space="preserve">          &lt;ORDER_INT_LINE_NO&gt;0&lt;/ORDER_INT_LINE_NO&gt;</t>
  </si>
  <si>
    <t xml:space="preserve">          &lt;BI_XLN_ST_TAO class="R"&gt;</t>
  </si>
  <si>
    <t xml:space="preserve">            &lt;SETID IsChanged="Y"&gt;UMCNL&lt;/SETID&gt;</t>
  </si>
  <si>
    <t xml:space="preserve">            &lt;CUST_ID IsChanged="Y"&gt;E00137668&lt;/CUST_ID&gt;</t>
  </si>
  <si>
    <t xml:space="preserve">            &lt;BUSINESS_UNIT IsChanged="Y"&gt;00UMC&lt;/BUSINESS_UNIT&gt;</t>
  </si>
  <si>
    <t xml:space="preserve">            &lt;INVOICE IsChanged="Y"&gt;00074835&lt;/INVOICE&gt;</t>
  </si>
  <si>
    <t xml:space="preserve">            &lt;LINE_SEQ_NUM IsChanged="Y"&gt;1&lt;/LINE_SEQ_NUM&gt;</t>
  </si>
  <si>
    <t xml:space="preserve">            &lt;NAME1 IsChanged="Y"&gt;Mw. S. Erdem - Bundar&lt;/NAME1&gt;</t>
  </si>
  <si>
    <t xml:space="preserve">            &lt;NAME2 IsChanged="Y"&gt;DIG&lt;/NAME2&gt;</t>
  </si>
  <si>
    <t xml:space="preserve">            &lt;NAME3 IsChanged="Y"&gt;sumeyyebundar87@live.nl&lt;/NAME3&gt;</t>
  </si>
  <si>
    <t xml:space="preserve">            &lt;NAMESHORT IsChanged="Y"&gt;erdem&lt;/NAMESHORT&gt;</t>
  </si>
  <si>
    <t xml:space="preserve">            &lt;COUNTRY IsChanged="Y"&gt;NLD&lt;/COUNTRY&gt;</t>
  </si>
  <si>
    <t xml:space="preserve">            &lt;ADDRESS1/&gt;</t>
  </si>
  <si>
    <t xml:space="preserve">            &lt;ADDRESS2/&gt;</t>
  </si>
  <si>
    <t xml:space="preserve">            &lt;ADDRESS3 IsChanged="Y"&gt;Officierenpad&lt;/ADDRESS3&gt;</t>
  </si>
  <si>
    <t xml:space="preserve">            &lt;ADDRESS4/&gt;</t>
  </si>
  <si>
    <t xml:space="preserve">            &lt;CITY IsChanged="Y"&gt;Schiedam&lt;/CITY&gt;</t>
  </si>
  <si>
    <t xml:space="preserve">            &lt;NUM1 IsChanged="Y"&gt;7&lt;/NUM1&gt;</t>
  </si>
  <si>
    <t xml:space="preserve">            &lt;NUM2/&gt;</t>
  </si>
  <si>
    <t xml:space="preserve">            &lt;HOUSE_TYPE/&gt;</t>
  </si>
  <si>
    <t xml:space="preserve">            &lt;ADDR_FIELD1/&gt;</t>
  </si>
  <si>
    <t xml:space="preserve">            &lt;ADDR_FIELD2/&gt;</t>
  </si>
  <si>
    <t xml:space="preserve">            &lt;ADDR_FIELD3/&gt;</t>
  </si>
  <si>
    <t xml:space="preserve">            &lt;COUNTY/&gt;</t>
  </si>
  <si>
    <t xml:space="preserve">            &lt;STATE/&gt;</t>
  </si>
  <si>
    <t xml:space="preserve">            &lt;POSTAL IsChanged="Y"&gt;3119 DN&lt;/POSTAL&gt;</t>
  </si>
  <si>
    <t xml:space="preserve">            &lt;GEO_CODE/&gt;</t>
  </si>
  <si>
    <t xml:space="preserve">            &lt;IN_CITY_LIMIT/&gt;</t>
  </si>
  <si>
    <t xml:space="preserve">            &lt;PHONE/&gt;</t>
  </si>
  <si>
    <t xml:space="preserve">            &lt;EXTENSION/&gt;</t>
  </si>
  <si>
    <t xml:space="preserve">            &lt;FAX/&gt;</t>
  </si>
  <si>
    <t xml:space="preserve">            &lt;ALT_NAME1/&gt;</t>
  </si>
  <si>
    <t xml:space="preserve">            &lt;ALT_NAME2/&gt;</t>
  </si>
  <si>
    <t xml:space="preserve">          &lt;/BI_XLN_ST_TAO&gt;</t>
  </si>
  <si>
    <t xml:space="preserve">            &lt;AUDIT_ACTN IsChanged="Y"&gt;A&lt;/AUDIT_ACTN&gt;</t>
  </si>
  <si>
    <t xml:space="preserve">          &lt;BI_XLN_VAT_TAO class="R"&gt;</t>
  </si>
  <si>
    <t xml:space="preserve">            &lt;VAT_BASIS_AMT IsChanged="Y"&gt;100&lt;/VAT_BASIS_AMT&gt;</t>
  </si>
  <si>
    <t>TaxableAmount</t>
  </si>
  <si>
    <t xml:space="preserve">            &lt;VAT_BASIS_AMT_XEU IsChanged="Y"&gt;100&lt;/VAT_BASIS_AMT_XEU&gt;</t>
  </si>
  <si>
    <t xml:space="preserve">            &lt;VAT_AMT&gt;0&lt;/VAT_AMT&gt;</t>
  </si>
  <si>
    <t>Tax Amount for this invoiceline</t>
  </si>
  <si>
    <t xml:space="preserve">            &lt;VAT_AMT_XEU&gt;0&lt;/VAT_AMT_XEU&gt;</t>
  </si>
  <si>
    <t xml:space="preserve">            &lt;VAT_TXN_TYPE_CD IsChanged="Y"&gt;VNL&lt;/VAT_TXN_TYPE_CD&gt;</t>
  </si>
  <si>
    <t xml:space="preserve">            &lt;TAX_CD_VAT IsChanged="Y"&gt;NUL&lt;/TAX_CD_VAT&gt;</t>
  </si>
  <si>
    <t>Code for VAT category. Is either NUL or HG21</t>
  </si>
  <si>
    <t xml:space="preserve">            &lt;TAX_CD_VAT_PCT&gt;0&lt;/TAX_CD_VAT_PCT&gt;</t>
  </si>
  <si>
    <t>0 or 21</t>
  </si>
  <si>
    <t>Tax percentage for this invoice line</t>
  </si>
  <si>
    <t xml:space="preserve">            &lt;VAT_APPLICABILITY IsChanged="Y"&gt;T&lt;/VAT_APPLICABILITY&gt;</t>
  </si>
  <si>
    <t xml:space="preserve">            &lt;TAX_VAT_FLG IsChanged="Y"&gt;N&lt;/TAX_VAT_FLG&gt;</t>
  </si>
  <si>
    <t xml:space="preserve">            &lt;BI_CURRENCY_CD IsChanged="Y"&gt;EUR&lt;/BI_CURRENCY_CD&gt;</t>
  </si>
  <si>
    <t xml:space="preserve">            &lt;CURRENCY_CD_XEU IsChanged="Y"&gt;EUR&lt;/CURRENCY_CD_XEU&gt;</t>
  </si>
  <si>
    <t xml:space="preserve">            &lt;VAT_TREATMENT IsChanged="Y"&gt;DGS&lt;/VAT_TREATMENT&gt;</t>
  </si>
  <si>
    <t xml:space="preserve">            &lt;VAT_TREATMENT_DSC IsChanged="Y"&gt;Verkoop binnenlandse goederen&lt;/VAT_TREATMENT_DSC&gt;</t>
  </si>
  <si>
    <t xml:space="preserve">            &lt;VAT_TXN_TYCD_DESCR IsChanged="Y"&gt;Nederlandse verkoop&lt;/VAT_TXN_TYCD_DESCR&gt;</t>
  </si>
  <si>
    <t xml:space="preserve">            &lt;VAT_RVRSE_CHG_GDS IsChanged="Y"&gt;N&lt;/VAT_RVRSE_CHG_GDS&gt;</t>
  </si>
  <si>
    <t>Indicator for VAT Reverse Charge. Not used</t>
  </si>
  <si>
    <t xml:space="preserve">            &lt;TAX_CD_VAT_RVC/&gt;</t>
  </si>
  <si>
    <t xml:space="preserve">            &lt;TAX_CD_VAT_RVC_PCT&gt;0&lt;/TAX_CD_VAT_RVC_PCT&gt;</t>
  </si>
  <si>
    <t xml:space="preserve">            &lt;VAT_AMT_RVC&gt;0&lt;/VAT_AMT_RVC&gt;</t>
  </si>
  <si>
    <t xml:space="preserve">            &lt;VAT_AMT_RVC_XEU&gt;0&lt;/VAT_AMT_RVC_XEU&gt;</t>
  </si>
  <si>
    <t xml:space="preserve">          &lt;/BI_XLN_VAT_TAO&gt;</t>
  </si>
  <si>
    <t xml:space="preserve">          &lt;BI_XLN_OM_TAO class="R"&gt;</t>
  </si>
  <si>
    <t xml:space="preserve">            &lt;BUSINESS_UNIT_OM/&gt;</t>
  </si>
  <si>
    <t xml:space="preserve">            &lt;ORDER_NO/&gt;</t>
  </si>
  <si>
    <t xml:space="preserve">            &lt;ORDER_DATE/&gt;</t>
  </si>
  <si>
    <t xml:space="preserve">            &lt;ORDER_INT_LINE_NO&gt;0&lt;/ORDER_INT_LINE_NO&gt;</t>
  </si>
  <si>
    <t xml:space="preserve">            &lt;SCHED_LINE_NBR&gt;0&lt;/SCHED_LINE_NBR&gt;</t>
  </si>
  <si>
    <t xml:space="preserve">            &lt;FREIGHT_TERMS/&gt;</t>
  </si>
  <si>
    <t xml:space="preserve">            &lt;BILL_OF_LADING/&gt;</t>
  </si>
  <si>
    <t xml:space="preserve">            &lt;SHIP_TO_CUST_ID IsChanged="Y"&gt;E00137668&lt;/SHIP_TO_CUST_ID&gt;</t>
  </si>
  <si>
    <t xml:space="preserve">            &lt;SHIP_TO_ADDR_NUM IsChanged="Y"&gt;1&lt;/SHIP_TO_ADDR_NUM&gt;</t>
  </si>
  <si>
    <t xml:space="preserve">            &lt;SHIP_ID/&gt;</t>
  </si>
  <si>
    <t xml:space="preserve">            &lt;SHIP_TYPE_ID/&gt;</t>
  </si>
  <si>
    <t xml:space="preserve">            &lt;SHIP_FROM_BU/&gt;</t>
  </si>
  <si>
    <t xml:space="preserve">            &lt;SHIP_DATE/&gt;</t>
  </si>
  <si>
    <t xml:space="preserve">            &lt;SHIP_TIME/&gt;</t>
  </si>
  <si>
    <t xml:space="preserve">            &lt;SEQUENCE_NBR&gt;0&lt;/SEQUENCE_NBR&gt;</t>
  </si>
  <si>
    <t xml:space="preserve">            &lt;SOLD_TO_CUST_ID/&gt;</t>
  </si>
  <si>
    <t xml:space="preserve">            &lt;FREIGHT_TRMS_DESCR/&gt;</t>
  </si>
  <si>
    <t xml:space="preserve">          &lt;/BI_XLN_OM_TAO&gt;</t>
  </si>
  <si>
    <t xml:space="preserve">          &lt;BI_XLN_PC_TAO class="R"&gt;</t>
  </si>
  <si>
    <t xml:space="preserve">            &lt;BUSINESS_UNIT_PC/&gt;</t>
  </si>
  <si>
    <t xml:space="preserve">            &lt;PROJECT_ID/&gt;</t>
  </si>
  <si>
    <t xml:space="preserve">            &lt;ANALYSIS_TYPE/&gt;</t>
  </si>
  <si>
    <t xml:space="preserve">            &lt;RESOURCE_TYPE/&gt;</t>
  </si>
  <si>
    <t xml:space="preserve">            &lt;RESOURCE_CATEGORY/&gt;</t>
  </si>
  <si>
    <t xml:space="preserve">            &lt;RESOURCE_SUB_CAT/&gt;</t>
  </si>
  <si>
    <t xml:space="preserve">            &lt;ACTIVITY_ID/&gt;</t>
  </si>
  <si>
    <t xml:space="preserve">            &lt;ACTIVITY_TYPE/&gt;</t>
  </si>
  <si>
    <t xml:space="preserve">            &lt;SYSTEM_SOURCE IsChanged="Y"&gt;BBI&lt;/SYSTEM_SOURCE&gt;</t>
  </si>
  <si>
    <t xml:space="preserve">            &lt;EMPLID/&gt;</t>
  </si>
  <si>
    <t xml:space="preserve">            &lt;SSN IsChanged="Y"&gt;224-91-2021&lt;/SSN&gt;</t>
  </si>
  <si>
    <t xml:space="preserve">            &lt;EMPL_RCD&gt;0&lt;/EMPL_RCD&gt;</t>
  </si>
  <si>
    <t xml:space="preserve">          &lt;/BI_XLN_PC_TAO&gt;</t>
  </si>
  <si>
    <t xml:space="preserve">        &lt;/BI_XLINE_TAO&gt;</t>
  </si>
  <si>
    <t xml:space="preserve">      &lt;/BI_XHDR_TAO&gt;</t>
  </si>
  <si>
    <t xml:space="preserve">        &lt;AUDIT_ACTN IsChanged="Y"&gt;A&lt;/AUDIT_ACTN&gt;</t>
  </si>
  <si>
    <t xml:space="preserve">        &lt;PROCESS_INSTANCE IsChanged="Y"&gt;4896101&lt;/PROCESS_INSTANCE&gt;</t>
  </si>
  <si>
    <t xml:space="preserve">        &lt;PUBLISH_RULE_ID IsChanged="Y"&gt;BILLING_INVOICE_NOTICE&lt;/PUBLISH_RULE_ID&gt;</t>
  </si>
  <si>
    <t xml:space="preserve">        &lt;MSGNODENAME IsChanged="Y"&gt; &lt;/MSGNODENAME&gt;</t>
  </si>
  <si>
    <t>&lt;/BILLING_INVOICE_NOTICE&gt;</t>
  </si>
  <si>
    <t>Quantity</t>
  </si>
  <si>
    <t>xPath</t>
  </si>
  <si>
    <t>min-max</t>
  </si>
  <si>
    <t>Logical-Name</t>
  </si>
  <si>
    <t>/Invoice/cbc:ID</t>
  </si>
  <si>
    <t>1-1</t>
  </si>
  <si>
    <t>Bericht/Factuur/Factuurnummer leverancier</t>
  </si>
  <si>
    <t>/Invoice/cbc:CopyIndicator</t>
  </si>
  <si>
    <t>Bericht/Factuur/Indicatie kopie (false=geen kopie)</t>
  </si>
  <si>
    <t>/Invoice/cbc:IssueDate</t>
  </si>
  <si>
    <t>Bericht/Factuur/Datum (ISO-Formaat: YYYY-MM-DD)</t>
  </si>
  <si>
    <t>/Invoice/cbc:Note</t>
  </si>
  <si>
    <t>0-1</t>
  </si>
  <si>
    <t>Bericht/Factuur/Omschrijving</t>
  </si>
  <si>
    <t>/Invoice/cbc:AccountingCostCode</t>
  </si>
  <si>
    <t>Bericht/Factuur/Boekingscode = Kostenplaatsnummer</t>
  </si>
  <si>
    <t>/Invoice/cac:Delivery/cbc:ActualDeliveryDate</t>
  </si>
  <si>
    <t>Bericht/Factuur/Datum levering</t>
  </si>
  <si>
    <t>/Invoice/cac:InvoicePeriod/cbc:StartDate</t>
  </si>
  <si>
    <t>Bericht/Factuur/Datum aanvang</t>
  </si>
  <si>
    <t>/Invoice/cac:InvoicePeriod/cbc:EndDate</t>
  </si>
  <si>
    <t>Bericht/Factuur/Datum einde</t>
  </si>
  <si>
    <t>/Invoice/cac:OrderReference/cbc:ID</t>
  </si>
  <si>
    <t>Bericht/Factuur/Referentie/Order/Ordernummer afnemer</t>
  </si>
  <si>
    <t>/Invoice/cac:OrderReference/cbc:SalesOrderID</t>
  </si>
  <si>
    <t>Bericht/Factuur/Referentie/Order/Ordernummer leverancier</t>
  </si>
  <si>
    <t>/Invoice/cac:OrderReference/cbc:CustomerReference</t>
  </si>
  <si>
    <t>Bericht/Factuur/Referentie/Order/Referentienummer (bijv. BSN)</t>
  </si>
  <si>
    <t>/Invoice/cac:BillingReference/cac:InvoiceDocumentReference/cbc:ID</t>
  </si>
  <si>
    <t>Bericht/Factuur/Referentie/Factuur oorspronkelijk/Factuurnummer leverancier</t>
  </si>
  <si>
    <t>/Invoice/cac:BillingReference/cac:InvoiceDocumentReference/cbc:IssueDate</t>
  </si>
  <si>
    <t>Bericht/Factuur/Referentie/Factuur oorspronkelijk/Datum</t>
  </si>
  <si>
    <t>/Invoice/cac:ReceiptDocumentReference/cbc:ID</t>
  </si>
  <si>
    <t>Bericht/Factuur/Ontvangst/Identificatie</t>
  </si>
  <si>
    <t>/Invoice/cac:ContractDocumentReference/cbc:ID</t>
  </si>
  <si>
    <t>Bericht/Factuur/Contract/Identificatie = BSN</t>
  </si>
  <si>
    <t>/Invoice/cac:AccountingSupplierParty/cbc:CustomerAssignedAccountID</t>
  </si>
  <si>
    <t>Bericht/Crediteur/Identificatienummer afnemer</t>
  </si>
  <si>
    <t>/Invoice/cac:AccountingSupplierParty/cac:Party/cac:PartyIdentification/cbc:ID</t>
  </si>
  <si>
    <t>Bericht/Crediteur/Registratienummer = KvK-Nummer</t>
  </si>
  <si>
    <t>/Invoice/cac:AccountingSupplierParty/cac:Party/cac:PartyIdentification/cbc:ID/@schemeAgencyID</t>
  </si>
  <si>
    <t>Bericht/Crediteur/Landencode ISO bedrijfsregistratie</t>
  </si>
  <si>
    <t>/Invoice/cac:AccountingSupplierParty/cac:Party/cac:PartyIdentification/cbc:ID/@schemeAgencyName</t>
  </si>
  <si>
    <t>Bericht/Crediteur/Code codelijst beherende instantie bedrijfsregistratie</t>
  </si>
  <si>
    <t>/Invoice/cac:AccountingSupplierParty/cac:Party/cac:PartyName/cbc:Name</t>
  </si>
  <si>
    <t>Bericht/Crediteur/Partij/Naam</t>
  </si>
  <si>
    <t>/Invoice/cac:AccountingSupplierParty/cac:Party/cac:PostalAddress/cbc:Postbox</t>
  </si>
  <si>
    <t>Bericht/Crediteur/Postbusadres/Postbusnummer</t>
  </si>
  <si>
    <t>/Invoice/cac:AccountingSupplierParty/cac:Party/cac:PostalAddress/cbc:CityName</t>
  </si>
  <si>
    <t>Bericht/Crediteur/Postbusadres/Woonplaats</t>
  </si>
  <si>
    <t>/Invoice/cac:AccountingSupplierParty/cac:Party/cac:PostalAddress/cbc:PostalZone</t>
  </si>
  <si>
    <t>Bericht/Crediteur/Postbusadres/Postcode</t>
  </si>
  <si>
    <t>/Invoice/cac:AccountingSupplierParty/cac:Party/cac:PostalAddress/cbc:Region</t>
  </si>
  <si>
    <t>Bericht/Crediteur/Postbusadres/Regionaam</t>
  </si>
  <si>
    <t>/Invoice/cac:AccountingSupplierParty/cac:Party/cac:PostalAddress/cac:Country/cbc:IdentificationCode</t>
  </si>
  <si>
    <t>Bericht/Crediteur/Postbusadres/Landencode ISO</t>
  </si>
  <si>
    <t>/Invoice/cac:AccountingSupplierParty/cac:Party/cac:PhysicalLocation/cac:Address/cbc:StreetName</t>
  </si>
  <si>
    <t>Bericht/Crediteur/Straatadres/Straatnaam</t>
  </si>
  <si>
    <t>/Invoice/cac:AccountingSupplierParty/cac:Party/cac:PhysicalLocation/cac:Address/cbc:BuildingNumber</t>
  </si>
  <si>
    <t>Bericht/Crediteur/Straatadres/Huisnummer + (evt.) toevoeging</t>
  </si>
  <si>
    <t>/Invoice/cac:AccountingSupplierParty/cac:Party/cac:PhysicalLocation/cac:Address/cbc:PlotIdentification</t>
  </si>
  <si>
    <t>Bericht/Crediteur/Straatadres/Locatie omschrijving</t>
  </si>
  <si>
    <t>/Invoice/cac:AccountingSupplierParty/cac:Party/cac:PhysicalLocation/cac:Address/cbc:CityName</t>
  </si>
  <si>
    <t>Bericht/Crediteur/Straatadres/Woonplaats</t>
  </si>
  <si>
    <t>/Invoice/cac:AccountingSupplierParty/cac:Party/cac:PhysicalLocation/cac:Address/cbc:PostalZone</t>
  </si>
  <si>
    <t>Bericht/Crediteur/Straatadres/Postcode</t>
  </si>
  <si>
    <t>/Invoice/cac:AccountingSupplierParty/cac:Party/cac:PhysicalLocation/cac:Address/cbc:Region</t>
  </si>
  <si>
    <t>Bericht/Crediteur/Straatadres/Regionaam</t>
  </si>
  <si>
    <t>/Invoice/cac:AccountingSupplierParty/cac:Party/cac:PhysicalLocation/cac:Address/cac:Country/cbc:IdentificationCode</t>
  </si>
  <si>
    <t>Bericht/Crediteur/Straatadres/Landencode ISO</t>
  </si>
  <si>
    <t>/Invoice/cac:AccountingSupplierParty/cac:Party/cac:PartyTaxScheme/cbc:CompanyID</t>
  </si>
  <si>
    <t>Bericht/Crediteur/BTW-Nummer</t>
  </si>
  <si>
    <t>/Invoice/cac:AccountingSupplierParty/cac:Party/cac:PartyLegalEntity/cbc:CompanyID</t>
  </si>
  <si>
    <t>Bericht/Crediteur/Registratienummer = KvK-Nummer (bij facturen Reïntegratiebedrijven)</t>
  </si>
  <si>
    <t>/Invoice/cac:AccountingSupplierParty/cac:Party/cac:Contact/cbc:Name</t>
  </si>
  <si>
    <t>Bericht/Crediteur/Contactgegevens/Naam</t>
  </si>
  <si>
    <t>/Invoice/cac:AccountingSupplierParty/cac:Party/cac:Contact/cbc:Telephone</t>
  </si>
  <si>
    <t>Bericht/Crediteur/Contactgegevens/Telefoonnummer</t>
  </si>
  <si>
    <t>/Invoice/cac:AccountingSupplierParty/cac:Party/cac:Contact/cbc:ElectronicMail</t>
  </si>
  <si>
    <t>Bericht/Crediteur/Contactgegevens/E-mail adres</t>
  </si>
  <si>
    <t>/Invoice/cac:AccountingCustomerParty/cbc:SupplierAssignedAccountID</t>
  </si>
  <si>
    <t>Bericht/Debiteur/Identificatienummer leverancier</t>
  </si>
  <si>
    <t>/Invoice/cac:AccountingCustomerParty/cac:Party/cac:PartyIdentification/cbc:ID</t>
  </si>
  <si>
    <t>Bericht/Debiteur/Registratienummer bedrijf = KvK-Nummer UWV</t>
  </si>
  <si>
    <t>/Invoice/cac:AccountingCustomerParty/cac:Party/cac:PartyIdentification/cbc:ID/@schemeAgencyID</t>
  </si>
  <si>
    <t>Bericht/Debiteur/Landencode ISO bedrijfsregistratie</t>
  </si>
  <si>
    <t>/Invoice/cac:AccountingCustomerParty/cac:Party/cac:PartyIdentification/cbc:ID/@schemeAgencyName</t>
  </si>
  <si>
    <t>Bericht/Debiteur/Code codelijst beherende instantie bedrijfsregistratie</t>
  </si>
  <si>
    <t>/Invoice/cac:AccountingCustomerParty/cac:Party/cac:PartyName/cbc:Name</t>
  </si>
  <si>
    <t>Bericht/Debiteur/Partij/Naam</t>
  </si>
  <si>
    <t>/Invoice/cac:AccountingCustomerParty/cac:Party/cac:PostalAddress/cbc:Postbox</t>
  </si>
  <si>
    <t>Bericht/Debiteur/Adres/Postbusadres/Postbusnummer</t>
  </si>
  <si>
    <t>/Invoice/cac:AccountingCustomerParty/cac:Party/cac:PostalAddress/cbc:CityName</t>
  </si>
  <si>
    <t>Bericht/Debiteur/Adres/Postbusadres/Woonplaatsnaam</t>
  </si>
  <si>
    <t>/Invoice/cac:AccountingCustomerParty/cac:Party/cac:PostalAddress/cbc:PostalZone</t>
  </si>
  <si>
    <t>Bericht/Debiteur/Adres/Postbusadres/Postcode</t>
  </si>
  <si>
    <t>/Invoice/cac:AccountingCustomerParty/cac:Party/cac:PhysicalLocation/cac:Address/cbc:StreetName</t>
  </si>
  <si>
    <t>Bericht/Debiteur/Adres/Straatadres/Straatnaam</t>
  </si>
  <si>
    <t>/Invoice/cac:AccountingCustomerParty/cac:Party/cac:PhysicalLocation/cac:Address/cbc:BuildingNumber</t>
  </si>
  <si>
    <t>Bericht/Debiteur/Adres/Straatadres/Huisnummer + (evt.) toevoeging</t>
  </si>
  <si>
    <t>/Invoice/cac:AccountingCustomerParty/cac:Party/cac:PhysicalLocation/cac:Address/cbc:CityName</t>
  </si>
  <si>
    <t>Bericht/Debiteur/Adres/Straatadres/Woonplaatsnaam</t>
  </si>
  <si>
    <t>/Invoice/cac:AccountingCustomerParty/cac:Party/cac:PhysicalLocation/cac:Address/cbc:PostalZone</t>
  </si>
  <si>
    <t>Bericht/Debiteur/Adres/Straatadres/Postcode</t>
  </si>
  <si>
    <t>/Invoice/cac:AccountingCustomerParty/cac:Party/cac:PartyTaxScheme/cbc:CompanyID</t>
  </si>
  <si>
    <t>Bericht/Debiteur/BTW-Nummer</t>
  </si>
  <si>
    <t>/Invoice/cac:AccountingCustomerParty/cac:Party/cac:Contact/cbc:ID</t>
  </si>
  <si>
    <t>Bericht/Debiteur/Contactgegevens/Identificatienummer</t>
  </si>
  <si>
    <t>/Invoice/cac:AccountingCustomerParty/cac:Party/cac:Contact/cbc:Name</t>
  </si>
  <si>
    <t>Bericht/Debiteur/Contactgegevens/Naam</t>
  </si>
  <si>
    <t>/Invoice/cac:AccountingCustomerParty/cac:Party/cac:Contact/cbc:Telephone</t>
  </si>
  <si>
    <t>Bericht/Debiteur/Contactgegevens/Telefoonnummer</t>
  </si>
  <si>
    <t>/Invoice/cac:AccountingCustomerParty/cac:Party/cac:Contact/cbc:ElectronicMail</t>
  </si>
  <si>
    <t>Bericht/Debiteur/Contactgegevens/E-mail adres</t>
  </si>
  <si>
    <t>/Invoice/cac:SellerSupplierParty/cbc:CustomerAssignedAccountID</t>
  </si>
  <si>
    <t>Bericht/Leverancier/Identificatienummer afnemer</t>
  </si>
  <si>
    <t>/Invoice/cac:SellerSupplierParty/cac:Party/cac:PartyIdentification/cbc:ID</t>
  </si>
  <si>
    <t>Bericht/Leverancier/Registratienummer = KvK-Nummer</t>
  </si>
  <si>
    <t>/Invoice/cac:SellerSupplierParty/cac:Party/cac:PartyIdentification/cbc:ID/@schemeAgencyID</t>
  </si>
  <si>
    <t>Bericht/Leverancier/Landencode ISO bedrijfsregistratie</t>
  </si>
  <si>
    <t>/Invoice/cac:SellerSupplierParty/cac:Party/cac:PartyIdentification/cbc:ID/@schemeAgencyName</t>
  </si>
  <si>
    <t>Bericht/Leverancier/Code codelijst beherende instantie bedrijfsregistratie</t>
  </si>
  <si>
    <t>/Invoice/cac:SellerSupplierParty/cac:Party/cac:PartyName/cbc:Name</t>
  </si>
  <si>
    <t>Bericht/Leverancier/Partij/Naam</t>
  </si>
  <si>
    <t>/Invoice/cac:SellerSupplierParty/cac:Party/cac:PostalAddress/cbc:Postbox</t>
  </si>
  <si>
    <t>Bericht/Leverancier/Postbusadres/Postbusnummer</t>
  </si>
  <si>
    <t>/Invoice/cac:SellerSupplierParty/cac:Party/cac:PostalAddress/cbc:CityName</t>
  </si>
  <si>
    <t>Bericht/Leverancier/Postbusadres/Woonplaats</t>
  </si>
  <si>
    <t>/Invoice/cac:SellerSupplierParty/cac:Party/cac:PostalAddress/cbc:PostalZone</t>
  </si>
  <si>
    <t>Bericht/Leverancier/Postbusadres/Postcode</t>
  </si>
  <si>
    <t>/Invoice/cac:SellerSupplierParty/cac:Party/cac:PostalAddress/cbc:Region</t>
  </si>
  <si>
    <t>Bericht/Leverancier/Postbusadres/Regionaam</t>
  </si>
  <si>
    <t>/Invoice/cac:SellerSupplierParty/cac:Party/cac:PostalAddress/cac:Country/cbc:IdentificationCode</t>
  </si>
  <si>
    <t>Bericht/Leverancier/Postbusadres/Landencode ISO</t>
  </si>
  <si>
    <t>/Invoice/cac:SellerSupplierParty/cac:Party/cac:PhysicalLocation/cac:Address/cbc:StreetName</t>
  </si>
  <si>
    <t>Bericht/Leverancier/Straatadres/Straatnaam</t>
  </si>
  <si>
    <t>/Invoice/cac:SellerSupplierParty/cac:Party/cac:PhysicalLocation/cac:Address/cbc:BuildingNumber</t>
  </si>
  <si>
    <t>Bericht/Leverancier/Straatadres/Huisnummer + (evt.) toevoeging</t>
  </si>
  <si>
    <t>/Invoice/cac:SellerSupplierParty/cac:Party/cac:PhysicalLocation/cac:Address/cbc:PlotIdentification</t>
  </si>
  <si>
    <t>Bericht/Leverancier/Straatadres/Locatie omschrijving</t>
  </si>
  <si>
    <t>/Invoice/cac:SellerSupplierParty/cac:Party/cac:PhysicalLocation/cac:Address/cbc:CityName</t>
  </si>
  <si>
    <t>Bericht/Leverancier/Straatadres/Woonplaats</t>
  </si>
  <si>
    <t>/Invoice/cac:SellerSupplierParty/cac:Party/cac:PhysicalLocation/cac:Address/cbc:PostalZone</t>
  </si>
  <si>
    <t>Bericht/Leverancier/Straatadres/Postcode</t>
  </si>
  <si>
    <t>/Invoice/cac:SellerSupplierParty/cac:Party/cac:PhysicalLocation/cac:Address/cbc:Region</t>
  </si>
  <si>
    <t>Bericht/Leverancier/Straatadres/Regionaam</t>
  </si>
  <si>
    <t>/Invoice/cac:SellerSupplierParty/cac:Party/cac:PhysicalLocation/cac:Address/cac:Country/cbc:IdentificationCode</t>
  </si>
  <si>
    <t>Bericht/Leverancier/Straatadres/Landencode ISO</t>
  </si>
  <si>
    <t>/Invoice/cac:SellerSupplierParty/cac:Party/cac:PartyTaxScheme/cbc:CompanyID</t>
  </si>
  <si>
    <t>Bericht/Leverancier/BTW-Nummer</t>
  </si>
  <si>
    <t>/Invoice/cac:SellerSupplierParty/cac:Party/cac:Contact/cbc:Name</t>
  </si>
  <si>
    <t>Bericht/Leverancier/Contactgegevens/Naam</t>
  </si>
  <si>
    <t>/Invoice/cac:SellerSupplierParty/cac:Party/cac:Contact/cbc:Telephone</t>
  </si>
  <si>
    <t>Bericht/Leverancier/Contactgegevens/Telefoonnummer</t>
  </si>
  <si>
    <t>/Invoice/cac:SellerSupplierParty/cac:Party/cac:Contact/cbc:ElectronicMail</t>
  </si>
  <si>
    <t>Bericht/Leverancier/Contactgegevens/E-mail adres</t>
  </si>
  <si>
    <t>/Invoice/cac:PaymentMeans/cac:PayeeFinancialAccount/cbc:ID</t>
  </si>
  <si>
    <t>Bericht/Crediteur/Bankrekening/International Bank Account Number IBAN</t>
  </si>
  <si>
    <t>/Invoice/cac:PaymentMeans/cac:PayeeFinancialAccount/cac:FinancialInstitutionBranch/cac:FinancialInstitution/cbc:ID</t>
  </si>
  <si>
    <t>Bericht/Crediteur/Bankrekening/Bank Identifier Code</t>
  </si>
  <si>
    <t>/Invoice/cac:PaymentTerms/cbc:Note</t>
  </si>
  <si>
    <t>Bericht/Factuur/Betalingsconditie/Omschrijving reguliere betalingsconditie</t>
  </si>
  <si>
    <t>/Invoice/cac:PaymentTerms/cac:PenaltyPeriod/cbc:EndDate</t>
  </si>
  <si>
    <t>Bericht/Factuur/Datum uiterste betaling</t>
  </si>
  <si>
    <t>/Invoice/cac:TaxTotal/cbc:TaxAmount</t>
  </si>
  <si>
    <t>Bericht/Factuur/BTW totaal/Totaalbedrag BTW</t>
  </si>
  <si>
    <t>/Invoice/cac:TaxTotal/cbc:TaxAmount/@currencyID</t>
  </si>
  <si>
    <t>Bericht/Factuur/BTW totaal/Totaalbedrag BTW Valutacode</t>
  </si>
  <si>
    <t>/Invoice/cac:TaxTotal/cac:TaxSubtotal/cbc:TaxableAmount</t>
  </si>
  <si>
    <t>1-3</t>
  </si>
  <si>
    <t>Bericht/Factuur/BTW subtotaal/Bedrag grondslag BTW-berekening</t>
  </si>
  <si>
    <t>/Invoice/cac:TaxTotal/cac:TaxSubtotal/cbc:TaxableAmount/@currencyID</t>
  </si>
  <si>
    <t>Bericht/Factuur/BTW subtotaal/Bedrag grondslag BTW-berekening Valutacode</t>
  </si>
  <si>
    <t>/Invoice/cac:TaxTotal/cac:TaxSubtotal/cbc:TaxAmount</t>
  </si>
  <si>
    <t>Bericht/Factuur/BTW subtotaal/Bedrag BTW</t>
  </si>
  <si>
    <t>/Invoice/cac:TaxTotal/cac:TaxSubtotal/cbc:TaxAmount/@currencyID</t>
  </si>
  <si>
    <t>Bericht/Factuur/BTW subtotaal/Bedrag BTW Valutacode</t>
  </si>
  <si>
    <t>/Invoice/cac:TaxTotal/cac:TaxSubtotal/cbc:Percent</t>
  </si>
  <si>
    <t>Bericht/Factuur/BTW subtotaal/Percentage BTW (19%, 6%, 0%)</t>
  </si>
  <si>
    <t>/Invoice/cac:LegalMonetaryTotal</t>
  </si>
  <si>
    <t>Bericht/Factuur/Totalen factuur</t>
  </si>
  <si>
    <t>/Invoice/cac:LegalMonetaryTotal/cbc:PayableAmount</t>
  </si>
  <si>
    <t>Bericht/Factuur/Totalen factuur/Bedrag totaal te betalen inclusief BTW</t>
  </si>
  <si>
    <t>/Invoice/cac:LegalMonetaryTotal/cbc:PayableAmount/@currencyID</t>
  </si>
  <si>
    <t>Bericht/Factuur/Totalen factuur/Totaalbedrag Valutacode</t>
  </si>
  <si>
    <t>/Invoice/cac:InvoiceLine/cbc:ID</t>
  </si>
  <si>
    <t>1-N</t>
  </si>
  <si>
    <t>Bericht/Factuur/Factuurregel/Regelnummer</t>
  </si>
  <si>
    <t>/Invoice/cac:InvoiceLine/cbc:InvoicedQuantity</t>
  </si>
  <si>
    <t>Bericht/Factuur/Factuurregel/Aantal gefactureerd</t>
  </si>
  <si>
    <t>/Invoice/cac:InvoiceLine/cbc:InvoicedQuantity/@unitCode</t>
  </si>
  <si>
    <t>Bericht/Factuur/Factuurregel/Code eenheid gefactureerd product</t>
  </si>
  <si>
    <t>/Invoice/cac:InvoiceLine/cbc:LineExtensionAmount</t>
  </si>
  <si>
    <t>Bericht/Factuur/Factuurregel/Bedrag totaal exclusief BTW</t>
  </si>
  <si>
    <t>/Invoice/cac:InvoiceLine/cbc:LineExtensionAmount/@currencyID</t>
  </si>
  <si>
    <t>Bericht/Factuur/Factuurregel/Bedrag totaal exclusief BTW Valutacode</t>
  </si>
  <si>
    <t>/Invoice/cac:InvoiceLine/cbc:AccountingCost</t>
  </si>
  <si>
    <t>Boekingscode = Grootboekrekening UWV</t>
  </si>
  <si>
    <t>/Invoice/cac:InvoiceLine/cbc:FreeOfChargeIndicator</t>
  </si>
  <si>
    <t>Bericht/Factuur/Factuurregel/Indicatie kostenloos geleverd (false=niet kostenloos)</t>
  </si>
  <si>
    <t>/Invoice/cac:InvoiceLine/cac:OrderLineReference/cbc:LineID</t>
  </si>
  <si>
    <t>Bericht/Factuur/Factuurregel/Orderregelnummer</t>
  </si>
  <si>
    <t>/Invoice/cac:InvoiceLine/cac:OrderLineReference/cac:OrderReference/cbc:ID</t>
  </si>
  <si>
    <t>Bericht/Factuur/Factuurregel/Ordernummer</t>
  </si>
  <si>
    <t>/Invoice/cac:InvoiceLine/cac:TaxTotal/cbc:TaxAmount</t>
  </si>
  <si>
    <t>Bericht/Factuur/Factuurregel/Bedrag totaal BTW</t>
  </si>
  <si>
    <t>/Invoice/cac:InvoiceLine/cac:TaxTotal/cbc:TaxAmount/@currencyID</t>
  </si>
  <si>
    <t>Bericht/Factuur/Factuurregel/Bedrag totaal BTW Valutacode</t>
  </si>
  <si>
    <t>/Invoice/cac:InvoiceLine/cac:TaxTotal/cac:TaxSubtotal/cbc:TaxableAmount</t>
  </si>
  <si>
    <t>Bericht/Factuur/Factuurregel/BTW/Bedrag grondslag BTW-berekening</t>
  </si>
  <si>
    <t>/Invoice/cac:InvoiceLine/cac:TaxTotal/cac:TaxSubtotal/cbc:TaxableAmount/@currencyID</t>
  </si>
  <si>
    <t>Bericht/Factuur/Factuurregel/BTW/Bedrag grondslag BTW-berekening Valutacode</t>
  </si>
  <si>
    <t>/Invoice/cac:InvoiceLine/cac:TaxTotal/cac:TaxSubtotal/cbc:TaxAmount</t>
  </si>
  <si>
    <t>Bericht/Factuur/Factuurregel/BTW/Bedrag BTW</t>
  </si>
  <si>
    <t>/Invoice/cac:InvoiceLine/cac:TaxTotal/cac:TaxSubtotal/cbc:TaxAmount/@currencyID</t>
  </si>
  <si>
    <t>Bericht/Factuur/Factuurregel/BTW/Bedrag BTW Valutacode</t>
  </si>
  <si>
    <t>/Invoice/cac:InvoiceLine/cac:TaxTotal/cac:TaxSubtotal/cbc:Percent</t>
  </si>
  <si>
    <t>Bericht/Factuur/Factuurregel/BTW/Percentage BTW</t>
  </si>
  <si>
    <t>/Invoice/cac:InvoiceLine/cac:Item/cbc:Description</t>
  </si>
  <si>
    <t>Bericht/Factuur/Factuurregel/Product/Omschrijving</t>
  </si>
  <si>
    <t>/Invoice/cac:InvoiceLine/cac:Item/cbc:Name</t>
  </si>
  <si>
    <t>Bericht/Factuur/Factuurregel/Product/Naam</t>
  </si>
  <si>
    <t>/Invoice/cac:InvoiceLine/cac:Item/cac:BuyersItemIdentification/cbc:ID</t>
  </si>
  <si>
    <t>Bericht/Factuur/Factuurregel/Product/Code afnemer</t>
  </si>
  <si>
    <t>/Invoice/cac:InvoiceLine/cac:Item/cac:SellersItemIdentification/cbc:ID</t>
  </si>
  <si>
    <t>Bericht/Factuur/Factuurregel/Product/Code leverancier</t>
  </si>
  <si>
    <t>/Invoice/cac:InvoiceLine/cac:Price/cbc:PriceAmount</t>
  </si>
  <si>
    <t>Bericht/Factuur/Factuurregel/Product/Prijs inclusief korting</t>
  </si>
  <si>
    <t>/Invoice/cac:InvoiceLine/cac:Price/cbc:PriceAmount/@currencyID</t>
  </si>
  <si>
    <t>Bericht/Factuur/Factuurregel/Product/Prijs inclusief korting Valutacode</t>
  </si>
  <si>
    <t>/Invoice/cac:InvoiceLine/cac:Price/cbc:BaseQuantity</t>
  </si>
  <si>
    <t>Bericht/Factuur/Factuurregel/Product/Aantal eenheden  waarvoor de prijs geldt (meestal 1)</t>
  </si>
  <si>
    <t>/Invoice/cac:InvoiceLine/cac:Price/cbc:BaseQuantity/@unitCode</t>
  </si>
  <si>
    <t>Bericht/Factuur/Factuurregel/Product/Code eenheid product</t>
  </si>
  <si>
    <t>/Invoice/UBLVersionID</t>
  </si>
  <si>
    <t>/Invoice/CustomizationID</t>
  </si>
  <si>
    <t>/Invoice/ProfileID</t>
  </si>
  <si>
    <t>UBL versie</t>
  </si>
  <si>
    <t>Customization Identifier</t>
  </si>
  <si>
    <t>Profile Identifier</t>
  </si>
  <si>
    <t>Opmerking</t>
  </si>
  <si>
    <t>Dit document bevat de volgende interface specificaties</t>
  </si>
  <si>
    <t>Naam</t>
  </si>
  <si>
    <t>Bronsysteem</t>
  </si>
  <si>
    <t>Doelsysteem</t>
  </si>
  <si>
    <t>Document formaat</t>
  </si>
  <si>
    <t>DocumentType</t>
  </si>
  <si>
    <t>PPS</t>
  </si>
  <si>
    <t>Broker</t>
  </si>
  <si>
    <t>PPS XML</t>
  </si>
  <si>
    <t>Order</t>
  </si>
  <si>
    <t>UBL 2.0</t>
  </si>
  <si>
    <t>Factuur / Creditnote</t>
  </si>
  <si>
    <t>Tolkenportaal</t>
  </si>
  <si>
    <t>Zorgportaal (Vecozo)</t>
  </si>
  <si>
    <t>Identificatie. Dient in de output gekopieerd te worden naar het Note veld (in geval van UBL).</t>
  </si>
  <si>
    <t>UMCNL</t>
  </si>
  <si>
    <t>E00137668</t>
  </si>
  <si>
    <t>LUMC</t>
  </si>
  <si>
    <t>00074835</t>
  </si>
  <si>
    <t>1</t>
  </si>
  <si>
    <t>020-6872200</t>
  </si>
  <si>
    <t>DEFAULT</t>
  </si>
  <si>
    <t>00030</t>
  </si>
  <si>
    <t>BNK01</t>
  </si>
  <si>
    <t>INAR</t>
  </si>
  <si>
    <t>0</t>
  </si>
  <si>
    <t>100</t>
  </si>
  <si>
    <t>2019-12-10</t>
  </si>
  <si>
    <t>2020-01-09</t>
  </si>
  <si>
    <t>REG</t>
  </si>
  <si>
    <t>Betaling binnen 30 dagen</t>
  </si>
  <si>
    <t>Debiteurenadministratie</t>
  </si>
  <si>
    <t>Default</t>
  </si>
  <si>
    <t>18:00:13.000000</t>
  </si>
  <si>
    <t>6</t>
  </si>
  <si>
    <t>00UMC</t>
  </si>
  <si>
    <t>I</t>
  </si>
  <si>
    <t>VO</t>
  </si>
  <si>
    <t>810220350B01</t>
  </si>
  <si>
    <t>DOMS</t>
  </si>
  <si>
    <t>Binnenlandse verkoop</t>
  </si>
  <si>
    <t>Op factuurdatum</t>
  </si>
  <si>
    <t>Netto</t>
  </si>
  <si>
    <t>Geen</t>
  </si>
  <si>
    <t>DIG</t>
  </si>
  <si>
    <t>erdem</t>
  </si>
  <si>
    <t>Officierenpad</t>
  </si>
  <si>
    <t>Schiedam</t>
  </si>
  <si>
    <t>7</t>
  </si>
  <si>
    <t>3119 DN</t>
  </si>
  <si>
    <t>Bank UMC</t>
  </si>
  <si>
    <t>DESK WN</t>
  </si>
  <si>
    <t>Deskundigenoordeel WN</t>
  </si>
  <si>
    <t>BDR</t>
  </si>
  <si>
    <t>ID</t>
  </si>
  <si>
    <t>VNL</t>
  </si>
  <si>
    <t>T</t>
  </si>
  <si>
    <t>DGS</t>
  </si>
  <si>
    <t>Verkoop binnenlandse goederen</t>
  </si>
  <si>
    <t>Nederlandse verkoop</t>
  </si>
  <si>
    <t>BBI</t>
  </si>
  <si>
    <t>224-91-2021</t>
  </si>
  <si>
    <t>4896101</t>
  </si>
  <si>
    <t>BILLING_INVOICE_NOTICE</t>
  </si>
  <si>
    <t>Gemeente Test</t>
  </si>
  <si>
    <t>Email@test.nl</t>
  </si>
  <si>
    <t>Email adres contactpersoon ontvanger</t>
  </si>
  <si>
    <t>Bedrijfsnaam</t>
  </si>
  <si>
    <t>Bedrijfsnaam regel 2</t>
  </si>
  <si>
    <t>Korte naam van de ontvanger</t>
  </si>
  <si>
    <t>Postbusnummer</t>
  </si>
  <si>
    <t>Stad</t>
  </si>
  <si>
    <t>Postbus</t>
  </si>
  <si>
    <t>Postcode</t>
  </si>
  <si>
    <t>PEPPOL ID (OIN of KVK nummer) van de ontvanger</t>
  </si>
  <si>
    <t>HOOG</t>
  </si>
  <si>
    <t>Koppelvlak Uitgaande Orders</t>
  </si>
  <si>
    <t>Koppelvlak Inkomende Facturen</t>
  </si>
  <si>
    <t>Koppelvlak Uitgaande Facturen</t>
  </si>
  <si>
    <t>Koppelvlak Tolkenportaal</t>
  </si>
  <si>
    <t>Koppelvlak Vecozo</t>
  </si>
  <si>
    <t>Koppelvlak Betaallinks</t>
  </si>
  <si>
    <t>Koppelvlak Self-billing</t>
  </si>
  <si>
    <t>UBL 2.1</t>
  </si>
  <si>
    <t>Self-billed factuur</t>
  </si>
  <si>
    <t>Ordernummer. Broker moet deze gebruiken voor validatie van facturen.</t>
  </si>
  <si>
    <t>Vaste waarde: 2.0</t>
  </si>
  <si>
    <t>Vaste waarde: 1.0</t>
  </si>
  <si>
    <t>Vaste waarde: NL</t>
  </si>
  <si>
    <t>Deze is verplicht voor UWV. Als die door leverancier niet gevuld is dan deze vullen met dummy waarde.</t>
  </si>
  <si>
    <t>Vullen met KVK nummer afnemer</t>
  </si>
  <si>
    <t>Spaties uit factuurnummer verwijderen</t>
  </si>
  <si>
    <t>Identiek aan Koppelvlak Uitgaande Facturen</t>
  </si>
  <si>
    <t>Overnemen uit Bron. In principe altijd UWV Accounting House Crediteuren</t>
  </si>
  <si>
    <t>Email adres leverancier. Als niet in bronfactuur, uit de stamdata proberen te halen (indien present)</t>
  </si>
  <si>
    <t>Identiek aan Koppelvlak Uitgaande facturen</t>
  </si>
  <si>
    <t>Nader te specificeren tijdens implementatie</t>
  </si>
  <si>
    <t>Nummer van de orderregel. Broker moet deze later gebruiken om mogelijk de OrderRegelNummer op de factuur te verrijken.
Het complete orderregelnummer zoals vermeld op de factuur bestaat uit LINE_NBR en SCHED_NBR met een streepje ertussen (1-1), zie rij 84/85</t>
  </si>
  <si>
    <t>DIT is de productcode, relevant voor GG. Staat in de inkooporder in een ander veld dan op de factuur</t>
  </si>
  <si>
    <t>inclusief BTW bij GG, exclusief BTW bij KG</t>
  </si>
  <si>
    <t>Deze wordt gebruikt als orderdatum</t>
  </si>
  <si>
    <t xml:space="preserve">          &lt;LINE_NBR IsChanged="Y"&gt;1&lt;/LINE_NBR&gt;</t>
  </si>
  <si>
    <t xml:space="preserve">          &lt;MFG_ITM_ID/&gt;</t>
  </si>
  <si>
    <t xml:space="preserve">            &lt;LINE_NBR IsChanged="Y"&gt;1&lt;/LINE_NBR&gt;</t>
  </si>
  <si>
    <t xml:space="preserve">            &lt;SCHED_NBR IsChanged="Y"&gt;1&lt;/SCHED_NBR&gt;</t>
  </si>
  <si>
    <t>KvK leverancier</t>
  </si>
  <si>
    <t>Productcode, relevant voor GG</t>
  </si>
  <si>
    <t xml:space="preserve">        &lt;BUSINESS_UNIT IsChanged="Y"&gt;STP01&lt;/BUSINESS_UNIT&gt;</t>
  </si>
  <si>
    <t xml:space="preserve">        &lt;PO_ID IsChanged="Y"&gt;7000122383&lt;/PO_ID&gt;</t>
  </si>
  <si>
    <t xml:space="preserve">        &lt;VENDOR_SETID IsChanged="Y"&gt;GGSTP&lt;/VENDOR_SETID&gt;</t>
  </si>
  <si>
    <t xml:space="preserve">        &lt;VENDOR_ID IsChanged="Y"&gt;28007673&lt;/VENDOR_ID&gt;</t>
  </si>
  <si>
    <t xml:space="preserve">        &lt;VNDR_LOC IsChanged="Y"&gt;1&lt;/VNDR_LOC&gt;</t>
  </si>
  <si>
    <t xml:space="preserve">        &lt;PO_DT IsChanged="Y"&gt;2022-07-15&lt;/PO_DT&gt;</t>
  </si>
  <si>
    <t xml:space="preserve">        &lt;DESCR_BU IsChanged="Y"&gt;STAP-Budget&lt;/DESCR_BU&gt;</t>
  </si>
  <si>
    <t xml:space="preserve">        &lt;ADDRESS1_BU IsChanged="Y"&gt;stap@uwv.nl&lt;/ADDRESS1_BU&gt;</t>
  </si>
  <si>
    <t xml:space="preserve">        &lt;ADDRESS2_BU IsChanged="Y"&gt;0888982202&lt;/ADDRESS2_BU&gt;</t>
  </si>
  <si>
    <t xml:space="preserve">        &lt;ADDRESS4_BU IsChanged="Y"&gt;Landelijk manager STAP-budget&lt;/ADDRESS4_BU&gt;</t>
  </si>
  <si>
    <t xml:space="preserve">        &lt;CITY_BU IsChanged="Y"&gt;Leeuwarden&lt;/CITY_BU&gt;</t>
  </si>
  <si>
    <t xml:space="preserve">        &lt;POSTAL_BU IsChanged="Y"&gt;8911 AD&lt;/POSTAL_BU&gt;</t>
  </si>
  <si>
    <t xml:space="preserve">        &lt;COUNTRY_BU IsChanged="Y"&gt;NLD&lt;/COUNTRY_BU&gt;</t>
  </si>
  <si>
    <t xml:space="preserve">        &lt;ADDRESS4_BILL IsChanged="Y"&gt;67006&lt;/ADDRESS4_BILL&gt;</t>
  </si>
  <si>
    <t xml:space="preserve">        &lt;CITY_BILL IsChanged="Y"&gt;Amsterdam&lt;/CITY_BILL&gt;</t>
  </si>
  <si>
    <t xml:space="preserve">        &lt;POSTAL_BILL IsChanged="Y"&gt;1060 JA&lt;/POSTAL_BILL&gt;</t>
  </si>
  <si>
    <t xml:space="preserve">        &lt;CURRENCY_CD IsChanged="Y"&gt;EUR&lt;/CURRENCY_CD&gt;</t>
  </si>
  <si>
    <t xml:space="preserve">        &lt;STD_ID_NUM_VNDR IsChanged="Y"&gt;28007673&lt;/STD_ID_NUM_VNDR&gt;</t>
  </si>
  <si>
    <t xml:space="preserve">        &lt;NAME1_VNDR IsChanged="Y"&gt;Leidse Onderwijsinstellingen B.V.&lt;/NAME1_VNDR&gt;</t>
  </si>
  <si>
    <t xml:space="preserve">        &lt;ADDRESS1_VNDR IsChanged="Y"&gt;Postbus 4200&lt;/ADDRESS1_VNDR&gt;</t>
  </si>
  <si>
    <t xml:space="preserve">        &lt;ADDRESS3_VNDR IsChanged="Y"&gt;LOI&lt;/ADDRESS3_VNDR&gt;</t>
  </si>
  <si>
    <t xml:space="preserve">        &lt;CITY_VNDR IsChanged="Y"&gt;Leiderdorp&lt;/CITY_VNDR&gt;</t>
  </si>
  <si>
    <t xml:space="preserve">        &lt;POSTAL_VNDR IsChanged="Y"&gt;2350 CA&lt;/POSTAL_VNDR&gt;</t>
  </si>
  <si>
    <t xml:space="preserve">        &lt;COUNTRY_VNDR IsChanged="Y"&gt;NLD&lt;/COUNTRY_VNDR&gt;</t>
  </si>
  <si>
    <t xml:space="preserve">        &lt;PYMNT_TERMS_CD IsChanged="Y"&gt;00D&lt;/PYMNT_TERMS_CD&gt;</t>
  </si>
  <si>
    <t xml:space="preserve">        &lt;DESCR50_PAY IsChanged="Y"&gt;0 dagen&lt;/DESCR50_PAY&gt;</t>
  </si>
  <si>
    <t xml:space="preserve">        &lt;BUYER_ID IsChanged="Y"&gt;STP01&lt;/BUYER_ID&gt;</t>
  </si>
  <si>
    <t xml:space="preserve">        &lt;PO_AMT_TTL IsChanged="Y"&gt;972&lt;/PO_AMT_TTL&gt;</t>
  </si>
  <si>
    <t xml:space="preserve">        &lt;TEXT254_CC1 IsChanged="Y"&gt;ED0CAC1B-1BC3-3336-11EE-AED308FAF10F&lt;/TEXT254_CC1&gt;</t>
  </si>
  <si>
    <t xml:space="preserve">        &lt;TEXT254_CC2 IsChanged="Y"&gt;4841R-directstart&lt;/TEXT254_CC2&gt;</t>
  </si>
  <si>
    <t xml:space="preserve">        &lt;VNDR_UPN_FLG IsChanged="Y"&gt;N&lt;/VNDR_UPN_FLG&gt;</t>
  </si>
  <si>
    <t xml:space="preserve">        &lt;STD_ID_NUM_BILLTO IsChanged="Y"&gt;305499300-28606&lt;/STD_ID_NUM_BILLTO&gt;</t>
  </si>
  <si>
    <t xml:space="preserve">        &lt;ATTN_TO IsChanged="Y"&gt;S7PFEXLC&lt;/ATTN_TO&gt;</t>
  </si>
  <si>
    <t xml:space="preserve">          &lt;BUSINESS_UNIT IsChanged="Y"&gt;STP01&lt;/BUSINESS_UNIT&gt;</t>
  </si>
  <si>
    <t xml:space="preserve">          &lt;PO_ID IsChanged="Y"&gt;7000122383&lt;/PO_ID&gt;</t>
  </si>
  <si>
    <t xml:space="preserve">          &lt;VENDOR_SETID IsChanged="Y"&gt;GGSTP&lt;/VENDOR_SETID&gt;</t>
  </si>
  <si>
    <t xml:space="preserve">          &lt;VENDOR_ID IsChanged="Y"&gt;28007673&lt;/VENDOR_ID&gt;</t>
  </si>
  <si>
    <t xml:space="preserve">          &lt;VNDR_LOC IsChanged="Y"&gt;1&lt;/VNDR_LOC&gt;</t>
  </si>
  <si>
    <t xml:space="preserve">          &lt;INV_ITEM_ID IsChanged="Y"&gt;STP001&lt;/INV_ITEM_ID&gt;</t>
  </si>
  <si>
    <t xml:space="preserve">          &lt;DESCR254_MIXED IsChanged="Y"&gt;STAP-budget&lt;/DESCR254_MIXED&gt;</t>
  </si>
  <si>
    <t xml:space="preserve">          &lt;UNIT_OF_MEASURE IsChanged="Y"&gt;STD&lt;/UNIT_OF_MEASURE&gt;</t>
  </si>
  <si>
    <t xml:space="preserve">          &lt;MFG_ID/&gt;</t>
  </si>
  <si>
    <t xml:space="preserve">          &lt;CANCEL_STATUS IsChanged="Y"&gt;A&lt;/CANCEL_STATUS&gt;</t>
  </si>
  <si>
    <t xml:space="preserve">            &lt;BUSINESS_UNIT IsChanged="Y"&gt;STP01&lt;/BUSINESS_UNIT&gt;</t>
  </si>
  <si>
    <t xml:space="preserve">            &lt;PO_ID IsChanged="Y"&gt;7000122383&lt;/PO_ID&gt;</t>
  </si>
  <si>
    <t xml:space="preserve">            &lt;VENDOR_SETID IsChanged="Y"&gt;GGSTP&lt;/VENDOR_SETID&gt;</t>
  </si>
  <si>
    <t xml:space="preserve">            &lt;VENDOR_ID IsChanged="Y"&gt;28007673&lt;/VENDOR_ID&gt;</t>
  </si>
  <si>
    <t xml:space="preserve">            &lt;VNDR_LOC IsChanged="Y"&gt;1&lt;/VNDR_LOC&gt;</t>
  </si>
  <si>
    <t xml:space="preserve">            &lt;DUE_DT IsChanged="Y"&gt;2022-07-15&lt;/DUE_DT&gt;</t>
  </si>
  <si>
    <t xml:space="preserve">            &lt;SHIPTO_ID IsChanged="Y"&gt;STP01&lt;/SHIPTO_ID&gt;</t>
  </si>
  <si>
    <t xml:space="preserve">            &lt;DESCR_SHIPTO IsChanged="Y"&gt;STAP&lt;/DESCR_SHIPTO&gt;</t>
  </si>
  <si>
    <t xml:space="preserve">            &lt;ADDRESS1_SHIPTO IsChanged="Y"&gt;ED0CAC1B-1BC3-3336-11EE-AED308FAF10F-4841R-directstart&lt;/ADDRESS1_SHIPTO&gt;</t>
  </si>
  <si>
    <t xml:space="preserve">            &lt;ADDRESS2_SHIPTO IsChanged="Y"&gt;HBO Social media management&lt;/ADDRESS2_SHIPTO&gt;</t>
  </si>
  <si>
    <t xml:space="preserve">            &lt;ADDRESS3_SHIPTO IsChanged="Y"&gt;ONLINE&lt;/ADDRESS3_SHIPTO&gt;</t>
  </si>
  <si>
    <t xml:space="preserve">            &lt;ADDRESS4_SHIPTO IsChanged="Y"&gt;11-06-2022 tot 11-06-2023&lt;/ADDRESS4_SHIPTO&gt;</t>
  </si>
  <si>
    <t xml:space="preserve">            &lt;CITY_SHIPTO IsChanged="Y"&gt;Leeuwarden&lt;/CITY_SHIPTO&gt;</t>
  </si>
  <si>
    <t xml:space="preserve">            &lt;POSTAL_SHIPTO IsChanged="Y"&gt;8911 AD&lt;/POSTAL_SHIPTO&gt;</t>
  </si>
  <si>
    <t xml:space="preserve">            &lt;COUNTRY_SHIPTO IsChanged="Y"&gt;NLD&lt;/COUNTRY_SHIPTO&gt;</t>
  </si>
  <si>
    <t xml:space="preserve">            &lt;PRICE_PO IsChanged="Y"&gt;972&lt;/PRICE_PO&gt;</t>
  </si>
  <si>
    <t xml:space="preserve">            &lt;FREIGHT_TERMS IsChanged="Y"&gt;VRACHTW&lt;/FREIGHT_TERMS&gt;</t>
  </si>
  <si>
    <t xml:space="preserve">            &lt;QTY_PO IsChanged="Y"&gt;1&lt;/QTY_PO&gt;</t>
  </si>
  <si>
    <t xml:space="preserve">            &lt;SHIP_TYPE_ID IsChanged="Y"&gt;POST&lt;/SHIP_TYPE_ID&gt;</t>
  </si>
  <si>
    <t xml:space="preserve">            &lt;CANCEL_STATUS IsChanged="Y"&gt;A&lt;/CANCEL_STATUS&gt;</t>
  </si>
  <si>
    <t xml:space="preserve">        &lt;PROCESS_INSTANCE IsChanged="Y"&gt;5147141&lt;/PROCESS_INSTANCE&gt;</t>
  </si>
  <si>
    <t xml:space="preserve">        &lt;PUBLISH_RULE_ID IsChanged="Y"&gt;PURCHASE_ORDER_DISPATCH_BU&lt;/PUBLISH_RULE_ID&gt;</t>
  </si>
  <si>
    <t>Naam burger</t>
  </si>
  <si>
    <t>Adres burger</t>
  </si>
  <si>
    <t>Postcode en woonplaats burger</t>
  </si>
  <si>
    <t>Bedrag van de order</t>
  </si>
  <si>
    <t>Opleidingsgegevens</t>
  </si>
  <si>
    <t xml:space="preserve">        &lt;ADDRESS1_BILL IsChanged="Y"&gt;Naam Burger&lt;/ADDRESS1_BILL&gt;</t>
  </si>
  <si>
    <t xml:space="preserve">        &lt;ADDRESS2_BILL IsChanged="Y"&gt;Burgerweg 172&lt;/ADDRESS2_BILL&gt;</t>
  </si>
  <si>
    <t xml:space="preserve">        &lt;ADDRESS3_BILL IsChanged="Y"&gt;1234LD Burger&lt;/ADDRESS3_BILL&gt;</t>
  </si>
  <si>
    <t>IBAN</t>
  </si>
  <si>
    <t>Prijs orderregel</t>
  </si>
  <si>
    <t>Aantal orderregel</t>
  </si>
  <si>
    <t>Annuleringsstatus</t>
  </si>
  <si>
    <t xml:space="preserve">        &lt;POSTAL_VNDR&gt;1234 HN&lt;/POSTAL_VNDR&gt;</t>
  </si>
  <si>
    <t xml:space="preserve">        &lt;ADDRESS3_BU IsChanged="Y"&gt;Hans Jansen&lt;/ADDRESS3_BU&gt;</t>
  </si>
  <si>
    <t xml:space="preserve">        &lt;ADDRESS4_VNDR IsChanged="Y"&gt;NL58TEST0816289824&lt;/ADDRESS4_VNDR&gt;</t>
  </si>
  <si>
    <t xml:space="preserve">        &lt;STD_ID_NUM_VNDR&gt;12345678&lt;/STD_ID_NUM_VNDR&gt;</t>
  </si>
  <si>
    <t>Artikelnummer UWV. Hoeft de broker niets mee te doen.</t>
  </si>
  <si>
    <t>Productcode. Dit veld moet aan de leveranicer doorgegeven worden in de order.
Broker moet dit veld verrijken in de factuur (indien mogelijk) in het veld /Invoice/cac:InvoiceLine/cac:Item/cac:BuyersItemIdentification/cbc:ID</t>
  </si>
  <si>
    <t>Dit element kan per orderregel maar 1x voorkomen in de praktijk.</t>
  </si>
  <si>
    <t>Ordernummer</t>
  </si>
  <si>
    <t xml:space="preserve">Order Regelnummer. In de output moet het orderregelnummer de volgende opbouw hebben:
Het complete orderregelnummer zoals vermeld op de factuur bestaat uit LINE_NBR en SCHED_NBR met een streepje ertussen (1-1), zie rij 84/85"
 </t>
  </si>
  <si>
    <t>Misbruik van het veld Manufacturer_ID</t>
  </si>
  <si>
    <t>Dit zou Artikelnummer Leverancier moeten bevatten</t>
  </si>
  <si>
    <t>IBAN leverancier</t>
  </si>
  <si>
    <t>A = actieve order
X = annulering</t>
  </si>
  <si>
    <t>Nieuwe order of wijzigingsorder.
A = nieuwe order
C = wijzigingsorder</t>
  </si>
  <si>
    <t>Vullen met de Kostenplaats. Als de leverancier de kostenplaats (6 karakters) invult in het Orderreference/ID, dan deze waarde gebruiken.</t>
  </si>
  <si>
    <t>Vullen met het ordernummer.  Als de leverancier de kostenplaats (6 karakters) invult in het Orderreference/ID, dan deze waarde leegmaken.</t>
  </si>
  <si>
    <t xml:space="preserve">BSN nummer. </t>
  </si>
  <si>
    <t>Voor KG: 57025
Voor GG: 56011
GG-STAP: 67006</t>
  </si>
  <si>
    <t>IBAN nummer verrijken als deze niet gevuld is.
Spaties, komma's en punten uit IBAN nummer verwijderen.</t>
  </si>
  <si>
    <t>Format voor het orderregelnummer is  1-1, 2-1, 3-1, etc.
Indien geen ordernummer gevuld kan worden dan veld weglaten.</t>
  </si>
  <si>
    <t>Productcode. Dit veld is verplicht voor Grote Geldstroom. 
Productcode proberen te halen uit de bijbehorende order.</t>
  </si>
  <si>
    <t>Artikelnummer (van toepassing bij Kleine Geldstroom)</t>
  </si>
  <si>
    <t>Emailadres waar de order naartoe moet (als niet via PEPPOL)</t>
  </si>
  <si>
    <t>KvK of OIN nummer leverancier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</si>
</sst>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1"/>
      <name val="Calibri"/>
      <family val="2"/>
    </font>
    <font>
      <b/>
      <sz val="11"/>
      <name val="Calibri"/>
      <family val="2"/>
    </font>
    <font>
      <b/>
      <sz val="11"/>
      <color indexed="8"/>
      <name val="Calibri"/>
      <family val="2"/>
    </font>
    <font>
      <sz val="11"/>
      <name val="Calibri"/>
      <family val="2"/>
    </font>
    <font>
      <b/>
      <i/>
      <sz val="11"/>
      <color indexed="8"/>
      <name val="Calibri"/>
      <family val="2"/>
    </font>
    <font>
      <b/>
      <i/>
      <sz val="11"/>
      <name val="Calibri"/>
      <family val="2"/>
    </font>
    <font>
      <sz val="11"/>
      <color indexed="8"/>
      <name val="Calibri"/>
      <family val="2"/>
    </font>
    <font>
      <u/>
      <sz val="12"/>
      <color theme="10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 Light"/>
      <family val="2"/>
      <scheme val="maj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24">
    <xf numFmtId="0" fontId="0" fillId="0" borderId="0" xfId="0"/>
    <xf numFmtId="0" fontId="2" fillId="2" borderId="0" xfId="0" applyFont="1" applyFill="1"/>
    <xf numFmtId="0" fontId="0" fillId="0" borderId="0" xfId="0" applyAlignment="1">
      <alignment wrapText="1"/>
    </xf>
    <xf numFmtId="0" fontId="10" fillId="0" borderId="0" xfId="1"/>
    <xf numFmtId="0" fontId="1" fillId="2" borderId="0" xfId="0" applyFont="1" applyFill="1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4" fillId="0" borderId="0" xfId="0" applyFont="1" applyFill="1" applyAlignment="1">
      <alignment wrapText="1"/>
    </xf>
    <xf numFmtId="0" fontId="6" fillId="0" borderId="0" xfId="0" applyFont="1" applyFill="1"/>
    <xf numFmtId="49" fontId="6" fillId="0" borderId="0" xfId="0" applyNumberFormat="1" applyFont="1" applyFill="1"/>
    <xf numFmtId="0" fontId="6" fillId="0" borderId="0" xfId="0" quotePrefix="1" applyFont="1" applyFill="1"/>
    <xf numFmtId="0" fontId="6" fillId="0" borderId="0" xfId="0" applyFont="1" applyFill="1" applyAlignment="1">
      <alignment wrapText="1"/>
    </xf>
    <xf numFmtId="0" fontId="7" fillId="0" borderId="0" xfId="0" applyFont="1" applyFill="1"/>
    <xf numFmtId="0" fontId="8" fillId="0" borderId="0" xfId="0" applyFont="1" applyFill="1"/>
    <xf numFmtId="0" fontId="9" fillId="0" borderId="0" xfId="0" applyFont="1" applyFill="1"/>
    <xf numFmtId="0" fontId="5" fillId="0" borderId="0" xfId="0" applyFont="1" applyFill="1" applyAlignment="1">
      <alignment vertical="top"/>
    </xf>
    <xf numFmtId="0" fontId="0" fillId="3" borderId="0" xfId="0" applyFill="1"/>
    <xf numFmtId="0" fontId="0" fillId="0" borderId="0" xfId="0" applyFill="1" applyAlignment="1">
      <alignment wrapText="1"/>
    </xf>
    <xf numFmtId="0" fontId="12" fillId="0" borderId="0" xfId="0" applyFont="1" applyAlignment="1">
      <alignment wrapText="1"/>
    </xf>
    <xf numFmtId="0" fontId="2" fillId="0" borderId="0" xfId="0" applyFont="1"/>
    <xf numFmtId="0" fontId="0" fillId="0" borderId="0" xfId="0" applyFill="1"/>
    <xf numFmtId="0" fontId="2" fillId="0" borderId="0" xfId="0" applyFont="1" applyFill="1" applyAlignment="1">
      <alignment wrapText="1"/>
    </xf>
    <xf numFmtId="0" fontId="11" fillId="0" borderId="0" xfId="0" applyFont="1" applyFill="1" applyAlignment="1">
      <alignment wrapText="1"/>
    </xf>
  </cellXfs>
  <cellStyles count="2">
    <cellStyle name="Hyperlink" xfId="1" builtinId="8"/>
    <cellStyle name="Standaard" xfId="0" builtinId="0"/>
  </cellStyles>
  <dxfs count="14"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mailto:Email@test.n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abSelected="1" workbookViewId="0"/>
  </sheetViews>
  <sheetFormatPr defaultColWidth="11" defaultRowHeight="15.75" x14ac:dyDescent="0.25"/>
  <cols>
    <col min="1" max="1" width="39.375" customWidth="1"/>
    <col min="2" max="2" width="18.125" customWidth="1"/>
    <col min="3" max="3" width="14.875" customWidth="1"/>
    <col min="4" max="4" width="21.125" customWidth="1"/>
    <col min="5" max="5" width="21.375" customWidth="1"/>
    <col min="6" max="6" width="42.125" customWidth="1"/>
  </cols>
  <sheetData>
    <row r="1" spans="1:6" s="4" customFormat="1" x14ac:dyDescent="0.25">
      <c r="A1" s="4" t="s">
        <v>701</v>
      </c>
    </row>
    <row r="2" spans="1:6" s="4" customFormat="1" x14ac:dyDescent="0.25">
      <c r="A2" s="4" t="s">
        <v>702</v>
      </c>
      <c r="B2" s="4" t="s">
        <v>703</v>
      </c>
      <c r="C2" s="4" t="s">
        <v>704</v>
      </c>
      <c r="D2" s="4" t="s">
        <v>706</v>
      </c>
      <c r="E2" s="4" t="s">
        <v>705</v>
      </c>
    </row>
    <row r="3" spans="1:6" x14ac:dyDescent="0.25">
      <c r="A3" t="s">
        <v>777</v>
      </c>
      <c r="B3" t="s">
        <v>707</v>
      </c>
      <c r="C3" t="s">
        <v>708</v>
      </c>
      <c r="D3" t="s">
        <v>709</v>
      </c>
      <c r="E3" t="s">
        <v>710</v>
      </c>
    </row>
    <row r="4" spans="1:6" x14ac:dyDescent="0.25">
      <c r="A4" t="s">
        <v>778</v>
      </c>
      <c r="B4" t="s">
        <v>708</v>
      </c>
      <c r="C4" t="s">
        <v>707</v>
      </c>
      <c r="D4" t="s">
        <v>711</v>
      </c>
      <c r="E4" t="s">
        <v>712</v>
      </c>
    </row>
    <row r="5" spans="1:6" x14ac:dyDescent="0.25">
      <c r="A5" t="s">
        <v>779</v>
      </c>
      <c r="B5" t="s">
        <v>707</v>
      </c>
      <c r="C5" t="s">
        <v>708</v>
      </c>
      <c r="D5" t="s">
        <v>709</v>
      </c>
      <c r="E5" t="s">
        <v>710</v>
      </c>
    </row>
    <row r="8" spans="1:6" x14ac:dyDescent="0.25">
      <c r="A8" t="s">
        <v>782</v>
      </c>
      <c r="B8" t="s">
        <v>707</v>
      </c>
      <c r="C8" t="s">
        <v>708</v>
      </c>
      <c r="D8" t="s">
        <v>784</v>
      </c>
      <c r="E8" t="s">
        <v>712</v>
      </c>
      <c r="F8" t="s">
        <v>796</v>
      </c>
    </row>
    <row r="9" spans="1:6" x14ac:dyDescent="0.25">
      <c r="A9" t="s">
        <v>780</v>
      </c>
      <c r="B9" t="s">
        <v>713</v>
      </c>
      <c r="C9" t="s">
        <v>708</v>
      </c>
      <c r="D9" t="s">
        <v>711</v>
      </c>
      <c r="E9" t="s">
        <v>712</v>
      </c>
      <c r="F9" t="s">
        <v>793</v>
      </c>
    </row>
    <row r="10" spans="1:6" x14ac:dyDescent="0.25">
      <c r="A10" t="s">
        <v>781</v>
      </c>
      <c r="B10" t="s">
        <v>714</v>
      </c>
      <c r="C10" t="s">
        <v>708</v>
      </c>
      <c r="D10" t="s">
        <v>711</v>
      </c>
      <c r="E10" t="s">
        <v>712</v>
      </c>
      <c r="F10" t="s">
        <v>793</v>
      </c>
    </row>
    <row r="11" spans="1:6" x14ac:dyDescent="0.25">
      <c r="A11" t="s">
        <v>783</v>
      </c>
      <c r="B11" t="s">
        <v>707</v>
      </c>
      <c r="C11" t="s">
        <v>708</v>
      </c>
      <c r="D11" t="s">
        <v>709</v>
      </c>
      <c r="E11" t="s">
        <v>785</v>
      </c>
      <c r="F11" t="s">
        <v>797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4"/>
  <sheetViews>
    <sheetView topLeftCell="B1" zoomScaleNormal="100" workbookViewId="0">
      <selection activeCell="B1" sqref="B1"/>
    </sheetView>
  </sheetViews>
  <sheetFormatPr defaultColWidth="11" defaultRowHeight="15.75" x14ac:dyDescent="0.25"/>
  <cols>
    <col min="1" max="1" width="26.5" hidden="1" customWidth="1"/>
    <col min="2" max="2" width="13.375" customWidth="1"/>
    <col min="3" max="3" width="10.375" customWidth="1"/>
    <col min="4" max="4" width="31" customWidth="1"/>
    <col min="5" max="5" width="24.625" customWidth="1"/>
    <col min="6" max="6" width="39.625" customWidth="1"/>
    <col min="7" max="7" width="2.125" customWidth="1"/>
    <col min="8" max="8" width="53.125" customWidth="1"/>
  </cols>
  <sheetData>
    <row r="1" spans="1:6" s="1" customFormat="1" x14ac:dyDescent="0.25">
      <c r="A1" s="1" t="s">
        <v>32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33</v>
      </c>
      <c r="B2">
        <f>(FIND(LEFT(TRIM(A2),1),A2)-1)/2</f>
        <v>0</v>
      </c>
      <c r="C2" t="b">
        <f t="shared" ref="C2:C65" si="0">(B3&gt;B2)</f>
        <v>1</v>
      </c>
      <c r="D2" t="str">
        <f t="shared" ref="D2:D65" si="1">IFERROR(MID(A2,SEARCH("&lt;",A2)+1,SEARCH("&gt;",TRIM(A2))-2),TRIM(A2))</f>
        <v>?xml version="1.0"?</v>
      </c>
      <c r="E2" t="str">
        <f t="shared" ref="E2:E8" si="2">IFERROR(MID(A2,SEARCH("&gt;",A2)+1,SEARCH("&lt;/",A2)-SEARCH("&gt;",A2)-1),"[empty]")</f>
        <v>[empty]</v>
      </c>
    </row>
    <row r="3" spans="1:6" x14ac:dyDescent="0.25">
      <c r="A3" t="s">
        <v>34</v>
      </c>
      <c r="B3">
        <f t="shared" ref="B3:B66" si="3">(FIND(LEFT(TRIM(A3),1),A3)-1)/2</f>
        <v>1</v>
      </c>
      <c r="C3" t="b">
        <f t="shared" si="0"/>
        <v>1</v>
      </c>
      <c r="D3" t="str">
        <f t="shared" si="1"/>
        <v>MsgData</v>
      </c>
      <c r="E3" t="str">
        <f t="shared" si="2"/>
        <v>[empty]</v>
      </c>
    </row>
    <row r="4" spans="1:6" x14ac:dyDescent="0.25">
      <c r="A4" t="s">
        <v>35</v>
      </c>
      <c r="B4">
        <f t="shared" si="3"/>
        <v>2</v>
      </c>
      <c r="C4" t="b">
        <f t="shared" si="0"/>
        <v>1</v>
      </c>
      <c r="D4" t="str">
        <f t="shared" si="1"/>
        <v>Transaction</v>
      </c>
      <c r="E4" t="str">
        <f t="shared" si="2"/>
        <v>[empty]</v>
      </c>
    </row>
    <row r="5" spans="1:6" x14ac:dyDescent="0.25">
      <c r="A5" t="s">
        <v>36</v>
      </c>
      <c r="B5">
        <f t="shared" si="3"/>
        <v>3</v>
      </c>
      <c r="C5" t="b">
        <f t="shared" si="0"/>
        <v>1</v>
      </c>
      <c r="D5" t="str">
        <f t="shared" si="1"/>
        <v>PO_POD_HDR_EVW1 class="R"</v>
      </c>
      <c r="E5" t="str">
        <f t="shared" si="2"/>
        <v>[empty]</v>
      </c>
    </row>
    <row r="6" spans="1:6" x14ac:dyDescent="0.25">
      <c r="A6" t="s">
        <v>37</v>
      </c>
      <c r="B6">
        <f t="shared" si="3"/>
        <v>4</v>
      </c>
      <c r="C6" t="b">
        <f t="shared" si="0"/>
        <v>0</v>
      </c>
      <c r="D6" t="str">
        <f t="shared" si="1"/>
        <v>BUSINESS_UNIT</v>
      </c>
      <c r="E6" t="s">
        <v>7</v>
      </c>
      <c r="F6" s="19"/>
    </row>
    <row r="7" spans="1:6" x14ac:dyDescent="0.25">
      <c r="A7" t="s">
        <v>38</v>
      </c>
      <c r="B7">
        <f t="shared" si="3"/>
        <v>4</v>
      </c>
      <c r="C7" t="b">
        <f t="shared" si="0"/>
        <v>0</v>
      </c>
      <c r="D7" t="str">
        <f t="shared" si="1"/>
        <v>PO_ID</v>
      </c>
      <c r="E7" t="str">
        <f t="shared" si="2"/>
        <v>2020061601</v>
      </c>
      <c r="F7" t="s">
        <v>8</v>
      </c>
    </row>
    <row r="8" spans="1:6" x14ac:dyDescent="0.25">
      <c r="A8" t="s">
        <v>39</v>
      </c>
      <c r="B8">
        <f t="shared" si="3"/>
        <v>4</v>
      </c>
      <c r="C8" t="b">
        <f t="shared" si="0"/>
        <v>0</v>
      </c>
      <c r="D8" t="str">
        <f t="shared" si="1"/>
        <v>VENDOR_SETID</v>
      </c>
      <c r="E8" t="str">
        <f t="shared" si="2"/>
        <v>GGALG</v>
      </c>
    </row>
    <row r="9" spans="1:6" x14ac:dyDescent="0.25">
      <c r="A9" t="s">
        <v>40</v>
      </c>
      <c r="B9">
        <f t="shared" si="3"/>
        <v>4</v>
      </c>
      <c r="C9" t="b">
        <f t="shared" si="0"/>
        <v>0</v>
      </c>
      <c r="D9" t="str">
        <f t="shared" si="1"/>
        <v>VENDOR_ID</v>
      </c>
      <c r="E9" t="str">
        <f>IFERROR(MID(A9,SEARCH("&gt;",A9)+1,SEARCH("&lt;/",A9)-SEARCH("&gt;",A9)-1),"[empty]")</f>
        <v>0000000094</v>
      </c>
      <c r="F9" t="s">
        <v>154</v>
      </c>
    </row>
    <row r="10" spans="1:6" x14ac:dyDescent="0.25">
      <c r="A10" t="s">
        <v>41</v>
      </c>
      <c r="B10">
        <f t="shared" si="3"/>
        <v>4</v>
      </c>
      <c r="C10" t="b">
        <f t="shared" si="0"/>
        <v>0</v>
      </c>
      <c r="D10" t="str">
        <f t="shared" si="1"/>
        <v>VNDR_LOC</v>
      </c>
      <c r="E10" t="str">
        <f t="shared" ref="E10:E73" si="4">IFERROR(MID(A10,SEARCH("&gt;",A10)+1,SEARCH("&lt;/",A10)-SEARCH("&gt;",A10)-1),"[empty]")</f>
        <v>1</v>
      </c>
    </row>
    <row r="11" spans="1:6" x14ac:dyDescent="0.25">
      <c r="A11" t="s">
        <v>42</v>
      </c>
      <c r="B11">
        <f t="shared" si="3"/>
        <v>4</v>
      </c>
      <c r="C11" t="b">
        <f>(B12&gt;B11)</f>
        <v>0</v>
      </c>
      <c r="D11" t="str">
        <f t="shared" si="1"/>
        <v>PO_DT</v>
      </c>
      <c r="E11" t="str">
        <f t="shared" si="4"/>
        <v>2020-06-16</v>
      </c>
      <c r="F11" t="s">
        <v>9</v>
      </c>
    </row>
    <row r="12" spans="1:6" x14ac:dyDescent="0.25">
      <c r="A12" t="s">
        <v>43</v>
      </c>
      <c r="B12">
        <f t="shared" si="3"/>
        <v>4</v>
      </c>
      <c r="C12" t="b">
        <f t="shared" si="0"/>
        <v>0</v>
      </c>
      <c r="D12" t="str">
        <f t="shared" si="1"/>
        <v>DB_NUMBER_BU/</v>
      </c>
      <c r="E12" t="str">
        <f t="shared" si="4"/>
        <v>[empty]</v>
      </c>
    </row>
    <row r="13" spans="1:6" x14ac:dyDescent="0.25">
      <c r="A13" t="s">
        <v>44</v>
      </c>
      <c r="B13">
        <f t="shared" si="3"/>
        <v>4</v>
      </c>
      <c r="C13" t="b">
        <f t="shared" si="0"/>
        <v>0</v>
      </c>
      <c r="D13" t="str">
        <f t="shared" si="1"/>
        <v>DESCR_BU</v>
      </c>
      <c r="E13" t="str">
        <f t="shared" si="4"/>
        <v>Rea Inkoop</v>
      </c>
      <c r="F13" t="s">
        <v>10</v>
      </c>
    </row>
    <row r="14" spans="1:6" x14ac:dyDescent="0.25">
      <c r="A14" t="s">
        <v>45</v>
      </c>
      <c r="B14">
        <f t="shared" si="3"/>
        <v>4</v>
      </c>
      <c r="C14" t="b">
        <f t="shared" si="0"/>
        <v>0</v>
      </c>
      <c r="D14" t="str">
        <f t="shared" si="1"/>
        <v>ADDRESS1_BU</v>
      </c>
      <c r="E14" t="str">
        <f t="shared" si="4"/>
        <v>La Guardiaweg</v>
      </c>
      <c r="F14" t="s">
        <v>11</v>
      </c>
    </row>
    <row r="15" spans="1:6" x14ac:dyDescent="0.25">
      <c r="A15" t="s">
        <v>46</v>
      </c>
      <c r="B15">
        <f t="shared" si="3"/>
        <v>4</v>
      </c>
      <c r="C15" t="b">
        <f t="shared" si="0"/>
        <v>0</v>
      </c>
      <c r="D15" t="str">
        <f t="shared" si="1"/>
        <v>ADDRESS2_BU/</v>
      </c>
      <c r="E15" t="str">
        <f t="shared" si="4"/>
        <v>[empty]</v>
      </c>
      <c r="F15" t="s">
        <v>11</v>
      </c>
    </row>
    <row r="16" spans="1:6" x14ac:dyDescent="0.25">
      <c r="A16" t="s">
        <v>47</v>
      </c>
      <c r="B16">
        <f t="shared" si="3"/>
        <v>4</v>
      </c>
      <c r="C16" t="b">
        <f t="shared" si="0"/>
        <v>0</v>
      </c>
      <c r="D16" t="str">
        <f t="shared" si="1"/>
        <v>ADDRESS3_BU/</v>
      </c>
      <c r="E16" t="str">
        <f t="shared" si="4"/>
        <v>[empty]</v>
      </c>
      <c r="F16" t="s">
        <v>11</v>
      </c>
    </row>
    <row r="17" spans="1:6" x14ac:dyDescent="0.25">
      <c r="A17" t="s">
        <v>48</v>
      </c>
      <c r="B17">
        <f t="shared" si="3"/>
        <v>4</v>
      </c>
      <c r="C17" t="b">
        <f t="shared" si="0"/>
        <v>0</v>
      </c>
      <c r="D17" t="str">
        <f t="shared" si="1"/>
        <v>ADDRESS4_BU/</v>
      </c>
      <c r="E17" t="str">
        <f t="shared" si="4"/>
        <v>[empty]</v>
      </c>
      <c r="F17" t="s">
        <v>11</v>
      </c>
    </row>
    <row r="18" spans="1:6" x14ac:dyDescent="0.25">
      <c r="A18" t="s">
        <v>49</v>
      </c>
      <c r="B18">
        <f t="shared" si="3"/>
        <v>4</v>
      </c>
      <c r="C18" t="b">
        <f t="shared" si="0"/>
        <v>0</v>
      </c>
      <c r="D18" t="str">
        <f t="shared" si="1"/>
        <v>CITY_BU</v>
      </c>
      <c r="E18" t="str">
        <f t="shared" si="4"/>
        <v>Amsterdam</v>
      </c>
      <c r="F18" t="s">
        <v>12</v>
      </c>
    </row>
    <row r="19" spans="1:6" x14ac:dyDescent="0.25">
      <c r="A19" t="s">
        <v>50</v>
      </c>
      <c r="B19">
        <f t="shared" si="3"/>
        <v>4</v>
      </c>
      <c r="C19" t="b">
        <f t="shared" si="0"/>
        <v>0</v>
      </c>
      <c r="D19" t="str">
        <f t="shared" si="1"/>
        <v>STATE_BU/</v>
      </c>
      <c r="E19" t="str">
        <f t="shared" si="4"/>
        <v>[empty]</v>
      </c>
    </row>
    <row r="20" spans="1:6" x14ac:dyDescent="0.25">
      <c r="A20" t="s">
        <v>51</v>
      </c>
      <c r="B20">
        <f t="shared" si="3"/>
        <v>4</v>
      </c>
      <c r="C20" t="b">
        <f t="shared" si="0"/>
        <v>0</v>
      </c>
      <c r="D20" t="str">
        <f t="shared" si="1"/>
        <v>POSTAL_BU</v>
      </c>
      <c r="E20" t="str">
        <f t="shared" si="4"/>
        <v>1043 DL</v>
      </c>
      <c r="F20" t="s">
        <v>13</v>
      </c>
    </row>
    <row r="21" spans="1:6" x14ac:dyDescent="0.25">
      <c r="A21" t="s">
        <v>52</v>
      </c>
      <c r="B21">
        <f t="shared" si="3"/>
        <v>4</v>
      </c>
      <c r="C21" t="b">
        <f t="shared" si="0"/>
        <v>0</v>
      </c>
      <c r="D21" t="str">
        <f t="shared" si="1"/>
        <v>COUNTRY_BU</v>
      </c>
      <c r="E21" t="str">
        <f t="shared" si="4"/>
        <v>NLD</v>
      </c>
      <c r="F21" t="s">
        <v>15</v>
      </c>
    </row>
    <row r="22" spans="1:6" x14ac:dyDescent="0.25">
      <c r="A22" t="s">
        <v>53</v>
      </c>
      <c r="B22">
        <f t="shared" si="3"/>
        <v>4</v>
      </c>
      <c r="C22" t="b">
        <f t="shared" si="0"/>
        <v>0</v>
      </c>
      <c r="D22" t="str">
        <f t="shared" si="1"/>
        <v>ADDRESS1_BILL/</v>
      </c>
      <c r="E22" t="str">
        <f t="shared" si="4"/>
        <v>[empty]</v>
      </c>
    </row>
    <row r="23" spans="1:6" x14ac:dyDescent="0.25">
      <c r="A23" t="s">
        <v>54</v>
      </c>
      <c r="B23">
        <f t="shared" si="3"/>
        <v>4</v>
      </c>
      <c r="C23" t="b">
        <f t="shared" si="0"/>
        <v>0</v>
      </c>
      <c r="D23" t="str">
        <f t="shared" si="1"/>
        <v>ADDRESS2_BILL/</v>
      </c>
      <c r="E23" t="str">
        <f t="shared" si="4"/>
        <v>[empty]</v>
      </c>
    </row>
    <row r="24" spans="1:6" x14ac:dyDescent="0.25">
      <c r="A24" t="s">
        <v>55</v>
      </c>
      <c r="B24">
        <f t="shared" si="3"/>
        <v>4</v>
      </c>
      <c r="C24" t="b">
        <f t="shared" si="0"/>
        <v>0</v>
      </c>
      <c r="D24" t="str">
        <f t="shared" si="1"/>
        <v>ADDRESS3_BILL/</v>
      </c>
      <c r="E24" t="str">
        <f t="shared" si="4"/>
        <v>[empty]</v>
      </c>
    </row>
    <row r="25" spans="1:6" x14ac:dyDescent="0.25">
      <c r="A25" t="s">
        <v>56</v>
      </c>
      <c r="B25">
        <f t="shared" si="3"/>
        <v>4</v>
      </c>
      <c r="C25" t="b">
        <f t="shared" si="0"/>
        <v>0</v>
      </c>
      <c r="D25" t="str">
        <f t="shared" si="1"/>
        <v>ADDRESS4_BILL/</v>
      </c>
      <c r="E25" t="str">
        <f t="shared" si="4"/>
        <v>[empty]</v>
      </c>
    </row>
    <row r="26" spans="1:6" x14ac:dyDescent="0.25">
      <c r="A26" t="s">
        <v>57</v>
      </c>
      <c r="B26">
        <f t="shared" si="3"/>
        <v>4</v>
      </c>
      <c r="C26" t="b">
        <f t="shared" si="0"/>
        <v>0</v>
      </c>
      <c r="D26" t="str">
        <f t="shared" si="1"/>
        <v>CITY_BILL/</v>
      </c>
      <c r="E26" t="str">
        <f t="shared" si="4"/>
        <v>[empty]</v>
      </c>
    </row>
    <row r="27" spans="1:6" x14ac:dyDescent="0.25">
      <c r="A27" t="s">
        <v>58</v>
      </c>
      <c r="B27">
        <f t="shared" si="3"/>
        <v>4</v>
      </c>
      <c r="C27" t="b">
        <f t="shared" si="0"/>
        <v>0</v>
      </c>
      <c r="D27" t="str">
        <f t="shared" si="1"/>
        <v>STATE_BILL/</v>
      </c>
      <c r="E27" t="str">
        <f t="shared" si="4"/>
        <v>[empty]</v>
      </c>
    </row>
    <row r="28" spans="1:6" x14ac:dyDescent="0.25">
      <c r="A28" t="s">
        <v>59</v>
      </c>
      <c r="B28">
        <f t="shared" si="3"/>
        <v>4</v>
      </c>
      <c r="C28" t="b">
        <f t="shared" si="0"/>
        <v>0</v>
      </c>
      <c r="D28" t="str">
        <f t="shared" si="1"/>
        <v>POSTAL_BILL/</v>
      </c>
      <c r="E28" t="str">
        <f t="shared" si="4"/>
        <v>[empty]</v>
      </c>
    </row>
    <row r="29" spans="1:6" x14ac:dyDescent="0.25">
      <c r="A29" t="s">
        <v>60</v>
      </c>
      <c r="B29">
        <f t="shared" si="3"/>
        <v>4</v>
      </c>
      <c r="C29" t="b">
        <f t="shared" si="0"/>
        <v>0</v>
      </c>
      <c r="D29" t="str">
        <f t="shared" si="1"/>
        <v>COUNTRY_BILL/</v>
      </c>
      <c r="E29" t="str">
        <f t="shared" si="4"/>
        <v>[empty]</v>
      </c>
    </row>
    <row r="30" spans="1:6" x14ac:dyDescent="0.25">
      <c r="A30" t="s">
        <v>61</v>
      </c>
      <c r="B30">
        <f t="shared" si="3"/>
        <v>4</v>
      </c>
      <c r="C30" t="b">
        <f t="shared" si="0"/>
        <v>0</v>
      </c>
      <c r="D30" t="str">
        <f t="shared" si="1"/>
        <v>CURRENCY_CD</v>
      </c>
      <c r="E30" t="str">
        <f t="shared" si="4"/>
        <v>EUR</v>
      </c>
      <c r="F30" t="s">
        <v>17</v>
      </c>
    </row>
    <row r="31" spans="1:6" x14ac:dyDescent="0.25">
      <c r="A31" t="s">
        <v>62</v>
      </c>
      <c r="B31">
        <f t="shared" si="3"/>
        <v>4</v>
      </c>
      <c r="C31" t="b">
        <f t="shared" si="0"/>
        <v>0</v>
      </c>
      <c r="D31" t="str">
        <f t="shared" si="1"/>
        <v>TAX_EXEMPT_ID/</v>
      </c>
      <c r="E31" t="str">
        <f t="shared" si="4"/>
        <v>[empty]</v>
      </c>
    </row>
    <row r="32" spans="1:6" x14ac:dyDescent="0.25">
      <c r="A32" t="s">
        <v>888</v>
      </c>
      <c r="B32">
        <f t="shared" si="3"/>
        <v>4</v>
      </c>
      <c r="C32" t="b">
        <f t="shared" si="0"/>
        <v>0</v>
      </c>
      <c r="D32" t="str">
        <f t="shared" si="1"/>
        <v>STD_ID_NUM_VNDR</v>
      </c>
      <c r="E32" t="str">
        <f t="shared" si="4"/>
        <v>12345678</v>
      </c>
      <c r="F32" t="s">
        <v>908</v>
      </c>
    </row>
    <row r="33" spans="1:6" x14ac:dyDescent="0.25">
      <c r="A33" t="s">
        <v>63</v>
      </c>
      <c r="B33">
        <f t="shared" si="3"/>
        <v>4</v>
      </c>
      <c r="C33" t="b">
        <f t="shared" si="0"/>
        <v>0</v>
      </c>
      <c r="D33" t="str">
        <f t="shared" si="1"/>
        <v>NAME1_VNDR</v>
      </c>
      <c r="E33" t="str">
        <f t="shared" si="4"/>
        <v>0000000094-001</v>
      </c>
      <c r="F33" t="s">
        <v>155</v>
      </c>
    </row>
    <row r="34" spans="1:6" x14ac:dyDescent="0.25">
      <c r="A34" t="s">
        <v>64</v>
      </c>
      <c r="B34">
        <f t="shared" si="3"/>
        <v>4</v>
      </c>
      <c r="C34" t="b">
        <f t="shared" si="0"/>
        <v>0</v>
      </c>
      <c r="D34" t="str">
        <f t="shared" si="1"/>
        <v>ADDRESS1_VNDR</v>
      </c>
      <c r="E34" t="str">
        <f t="shared" si="4"/>
        <v>Westpoortweg</v>
      </c>
      <c r="F34" t="s">
        <v>156</v>
      </c>
    </row>
    <row r="35" spans="1:6" ht="31.5" x14ac:dyDescent="0.25">
      <c r="A35" t="s">
        <v>65</v>
      </c>
      <c r="B35">
        <f t="shared" si="3"/>
        <v>4</v>
      </c>
      <c r="C35" t="b">
        <f t="shared" si="0"/>
        <v>0</v>
      </c>
      <c r="D35" t="str">
        <f t="shared" si="1"/>
        <v>ADDRESS2_VNDR/</v>
      </c>
      <c r="E35" t="str">
        <f t="shared" si="4"/>
        <v>[empty]</v>
      </c>
      <c r="F35" s="2" t="s">
        <v>907</v>
      </c>
    </row>
    <row r="36" spans="1:6" x14ac:dyDescent="0.25">
      <c r="A36" t="s">
        <v>66</v>
      </c>
      <c r="B36">
        <f t="shared" si="3"/>
        <v>4</v>
      </c>
      <c r="C36" t="b">
        <f t="shared" si="0"/>
        <v>0</v>
      </c>
      <c r="D36" t="str">
        <f t="shared" si="1"/>
        <v>ADDRESS3_VNDR/</v>
      </c>
      <c r="E36" t="str">
        <f t="shared" si="4"/>
        <v>[empty]</v>
      </c>
      <c r="F36" s="18"/>
    </row>
    <row r="37" spans="1:6" x14ac:dyDescent="0.25">
      <c r="A37" t="s">
        <v>67</v>
      </c>
      <c r="B37">
        <f t="shared" si="3"/>
        <v>4</v>
      </c>
      <c r="C37" t="b">
        <f t="shared" si="0"/>
        <v>0</v>
      </c>
      <c r="D37" t="str">
        <f t="shared" si="1"/>
        <v>ADDRESS4_VNDR/</v>
      </c>
      <c r="E37" t="str">
        <f t="shared" si="4"/>
        <v>[empty]</v>
      </c>
      <c r="F37" t="s">
        <v>896</v>
      </c>
    </row>
    <row r="38" spans="1:6" x14ac:dyDescent="0.25">
      <c r="A38" t="s">
        <v>68</v>
      </c>
      <c r="B38">
        <f t="shared" si="3"/>
        <v>4</v>
      </c>
      <c r="C38" t="b">
        <f t="shared" si="0"/>
        <v>0</v>
      </c>
      <c r="D38" t="str">
        <f t="shared" si="1"/>
        <v>CITY_VNDR</v>
      </c>
      <c r="E38" t="str">
        <f t="shared" si="4"/>
        <v>Conversie</v>
      </c>
      <c r="F38" t="s">
        <v>157</v>
      </c>
    </row>
    <row r="39" spans="1:6" x14ac:dyDescent="0.25">
      <c r="A39" t="s">
        <v>69</v>
      </c>
      <c r="B39">
        <f t="shared" si="3"/>
        <v>4</v>
      </c>
      <c r="C39" t="b">
        <f t="shared" si="0"/>
        <v>0</v>
      </c>
      <c r="D39" t="str">
        <f t="shared" si="1"/>
        <v>STATE_VNDR/</v>
      </c>
      <c r="E39" t="str">
        <f t="shared" si="4"/>
        <v>[empty]</v>
      </c>
    </row>
    <row r="40" spans="1:6" x14ac:dyDescent="0.25">
      <c r="A40" t="s">
        <v>885</v>
      </c>
      <c r="B40">
        <f t="shared" si="3"/>
        <v>4</v>
      </c>
      <c r="C40" t="b">
        <f t="shared" si="0"/>
        <v>0</v>
      </c>
      <c r="D40" t="str">
        <f t="shared" si="1"/>
        <v>POSTAL_VNDR</v>
      </c>
      <c r="E40" t="str">
        <f t="shared" si="4"/>
        <v>1234 HN</v>
      </c>
      <c r="F40" t="s">
        <v>158</v>
      </c>
    </row>
    <row r="41" spans="1:6" x14ac:dyDescent="0.25">
      <c r="A41" t="s">
        <v>70</v>
      </c>
      <c r="B41">
        <f t="shared" si="3"/>
        <v>4</v>
      </c>
      <c r="C41" t="b">
        <f t="shared" si="0"/>
        <v>0</v>
      </c>
      <c r="D41" t="str">
        <f t="shared" si="1"/>
        <v>COUNTRY_VNDR</v>
      </c>
      <c r="E41" t="str">
        <f t="shared" si="4"/>
        <v>NLD</v>
      </c>
      <c r="F41" t="s">
        <v>159</v>
      </c>
    </row>
    <row r="42" spans="1:6" x14ac:dyDescent="0.25">
      <c r="A42" t="s">
        <v>71</v>
      </c>
      <c r="B42">
        <f t="shared" si="3"/>
        <v>4</v>
      </c>
      <c r="C42" t="b">
        <f t="shared" si="0"/>
        <v>0</v>
      </c>
      <c r="D42" t="str">
        <f t="shared" si="1"/>
        <v>PYMNT_TERMS_CD</v>
      </c>
      <c r="E42" t="str">
        <f t="shared" si="4"/>
        <v>00D</v>
      </c>
    </row>
    <row r="43" spans="1:6" x14ac:dyDescent="0.25">
      <c r="A43" t="s">
        <v>72</v>
      </c>
      <c r="B43">
        <f t="shared" si="3"/>
        <v>4</v>
      </c>
      <c r="C43" t="b">
        <f t="shared" si="0"/>
        <v>0</v>
      </c>
      <c r="D43" t="str">
        <f t="shared" si="1"/>
        <v>DESCR50_PAY</v>
      </c>
      <c r="E43" t="str">
        <f t="shared" si="4"/>
        <v>0 dagen</v>
      </c>
    </row>
    <row r="44" spans="1:6" x14ac:dyDescent="0.25">
      <c r="A44" t="s">
        <v>73</v>
      </c>
      <c r="B44">
        <f t="shared" si="3"/>
        <v>4</v>
      </c>
      <c r="C44" t="b">
        <f t="shared" si="0"/>
        <v>0</v>
      </c>
      <c r="D44" t="str">
        <f t="shared" si="1"/>
        <v>BUYER_ID</v>
      </c>
      <c r="E44" t="str">
        <f t="shared" si="4"/>
        <v>HHI011</v>
      </c>
    </row>
    <row r="45" spans="1:6" x14ac:dyDescent="0.25">
      <c r="A45" t="s">
        <v>74</v>
      </c>
      <c r="B45">
        <f t="shared" si="3"/>
        <v>4</v>
      </c>
      <c r="C45" t="b">
        <f t="shared" si="0"/>
        <v>0</v>
      </c>
      <c r="D45" t="str">
        <f t="shared" si="1"/>
        <v>PO_AMT_TTL</v>
      </c>
      <c r="E45" t="str">
        <f t="shared" si="4"/>
        <v>300</v>
      </c>
      <c r="F45" s="18" t="s">
        <v>800</v>
      </c>
    </row>
    <row r="46" spans="1:6" x14ac:dyDescent="0.25">
      <c r="A46" t="s">
        <v>75</v>
      </c>
      <c r="B46">
        <f t="shared" si="3"/>
        <v>4</v>
      </c>
      <c r="C46" t="b">
        <f t="shared" si="0"/>
        <v>0</v>
      </c>
      <c r="D46" t="str">
        <f t="shared" si="1"/>
        <v>TEXT254_CC1/</v>
      </c>
      <c r="E46" t="str">
        <f t="shared" si="4"/>
        <v>[empty]</v>
      </c>
    </row>
    <row r="47" spans="1:6" x14ac:dyDescent="0.25">
      <c r="A47" t="s">
        <v>76</v>
      </c>
      <c r="B47">
        <f t="shared" si="3"/>
        <v>4</v>
      </c>
      <c r="C47" t="b">
        <f t="shared" si="0"/>
        <v>0</v>
      </c>
      <c r="D47" t="str">
        <f t="shared" si="1"/>
        <v>TEXT254_CC2/</v>
      </c>
      <c r="E47" t="str">
        <f t="shared" si="4"/>
        <v>[empty]</v>
      </c>
    </row>
    <row r="48" spans="1:6" x14ac:dyDescent="0.25">
      <c r="A48" t="s">
        <v>77</v>
      </c>
      <c r="B48">
        <f t="shared" si="3"/>
        <v>4</v>
      </c>
      <c r="C48" t="b">
        <f t="shared" si="0"/>
        <v>0</v>
      </c>
      <c r="D48" t="str">
        <f t="shared" si="1"/>
        <v>VNDR_UPN_FLG</v>
      </c>
      <c r="E48" t="str">
        <f t="shared" si="4"/>
        <v>N</v>
      </c>
    </row>
    <row r="49" spans="1:6" x14ac:dyDescent="0.25">
      <c r="A49" t="s">
        <v>78</v>
      </c>
      <c r="B49">
        <f t="shared" si="3"/>
        <v>4</v>
      </c>
      <c r="C49" t="b">
        <f t="shared" si="0"/>
        <v>0</v>
      </c>
      <c r="D49" t="str">
        <f t="shared" si="1"/>
        <v>STD_ID_NUM_VNDRGLN/</v>
      </c>
      <c r="E49" t="str">
        <f t="shared" si="4"/>
        <v>[empty]</v>
      </c>
    </row>
    <row r="50" spans="1:6" x14ac:dyDescent="0.25">
      <c r="A50" t="s">
        <v>79</v>
      </c>
      <c r="B50">
        <f t="shared" si="3"/>
        <v>4</v>
      </c>
      <c r="C50" t="b">
        <f t="shared" si="0"/>
        <v>0</v>
      </c>
      <c r="D50" t="str">
        <f t="shared" si="1"/>
        <v>STD_ID_NUM_BILLTO/</v>
      </c>
      <c r="E50" t="str">
        <f t="shared" si="4"/>
        <v>[empty]</v>
      </c>
    </row>
    <row r="51" spans="1:6" x14ac:dyDescent="0.25">
      <c r="A51" t="s">
        <v>80</v>
      </c>
      <c r="B51">
        <f t="shared" si="3"/>
        <v>4</v>
      </c>
      <c r="C51" t="b">
        <f t="shared" si="0"/>
        <v>0</v>
      </c>
      <c r="D51" t="str">
        <f t="shared" si="1"/>
        <v>ATTN_TO</v>
      </c>
      <c r="E51" t="str">
        <f t="shared" si="4"/>
        <v>Niet opgegeven</v>
      </c>
    </row>
    <row r="52" spans="1:6" x14ac:dyDescent="0.25">
      <c r="A52" t="s">
        <v>81</v>
      </c>
      <c r="B52">
        <f t="shared" si="3"/>
        <v>4</v>
      </c>
      <c r="C52" t="b">
        <f t="shared" si="0"/>
        <v>1</v>
      </c>
      <c r="D52" t="str">
        <f t="shared" si="1"/>
        <v>PO_POD_LN_EVW1 class="R"</v>
      </c>
      <c r="E52" t="str">
        <f t="shared" si="4"/>
        <v>[empty]</v>
      </c>
    </row>
    <row r="53" spans="1:6" x14ac:dyDescent="0.25">
      <c r="A53" t="s">
        <v>82</v>
      </c>
      <c r="B53">
        <f t="shared" si="3"/>
        <v>5</v>
      </c>
      <c r="C53" t="b">
        <f t="shared" si="0"/>
        <v>0</v>
      </c>
      <c r="D53" t="str">
        <f t="shared" si="1"/>
        <v>BUSINESS_UNIT</v>
      </c>
      <c r="E53" t="str">
        <f t="shared" si="4"/>
        <v>REA00</v>
      </c>
    </row>
    <row r="54" spans="1:6" x14ac:dyDescent="0.25">
      <c r="A54" t="s">
        <v>83</v>
      </c>
      <c r="B54">
        <f t="shared" si="3"/>
        <v>5</v>
      </c>
      <c r="C54" t="b">
        <f t="shared" si="0"/>
        <v>0</v>
      </c>
      <c r="D54" t="str">
        <f t="shared" si="1"/>
        <v>PO_ID</v>
      </c>
      <c r="E54" t="str">
        <f t="shared" si="4"/>
        <v>2020061601</v>
      </c>
    </row>
    <row r="55" spans="1:6" x14ac:dyDescent="0.25">
      <c r="A55" t="s">
        <v>84</v>
      </c>
      <c r="B55">
        <f t="shared" si="3"/>
        <v>5</v>
      </c>
      <c r="C55" t="b">
        <f t="shared" si="0"/>
        <v>0</v>
      </c>
      <c r="D55" t="str">
        <f t="shared" si="1"/>
        <v>VENDOR_SETID</v>
      </c>
      <c r="E55" t="str">
        <f t="shared" si="4"/>
        <v>GGALG</v>
      </c>
    </row>
    <row r="56" spans="1:6" x14ac:dyDescent="0.25">
      <c r="A56" t="s">
        <v>85</v>
      </c>
      <c r="B56">
        <f t="shared" si="3"/>
        <v>5</v>
      </c>
      <c r="C56" t="b">
        <f t="shared" si="0"/>
        <v>0</v>
      </c>
      <c r="D56" t="str">
        <f t="shared" si="1"/>
        <v>VENDOR_ID</v>
      </c>
      <c r="E56" t="str">
        <f t="shared" si="4"/>
        <v>0000000094</v>
      </c>
    </row>
    <row r="57" spans="1:6" x14ac:dyDescent="0.25">
      <c r="A57" t="s">
        <v>86</v>
      </c>
      <c r="B57">
        <f t="shared" si="3"/>
        <v>5</v>
      </c>
      <c r="C57" t="b">
        <f t="shared" si="0"/>
        <v>0</v>
      </c>
      <c r="D57" t="str">
        <f t="shared" si="1"/>
        <v>VNDR_LOC</v>
      </c>
      <c r="E57" t="str">
        <f t="shared" si="4"/>
        <v>1</v>
      </c>
    </row>
    <row r="58" spans="1:6" ht="126" x14ac:dyDescent="0.25">
      <c r="A58" t="s">
        <v>87</v>
      </c>
      <c r="B58">
        <f t="shared" si="3"/>
        <v>5</v>
      </c>
      <c r="C58" t="b">
        <f t="shared" si="0"/>
        <v>0</v>
      </c>
      <c r="D58" t="str">
        <f t="shared" si="1"/>
        <v>LINE_NBR</v>
      </c>
      <c r="E58" t="str">
        <f t="shared" si="4"/>
        <v>1</v>
      </c>
      <c r="F58" s="2" t="s">
        <v>893</v>
      </c>
    </row>
    <row r="59" spans="1:6" ht="31.5" x14ac:dyDescent="0.25">
      <c r="A59" t="s">
        <v>88</v>
      </c>
      <c r="B59">
        <f t="shared" si="3"/>
        <v>5</v>
      </c>
      <c r="C59" t="b">
        <f t="shared" si="0"/>
        <v>0</v>
      </c>
      <c r="D59" t="str">
        <f t="shared" si="1"/>
        <v>INV_ITEM_ID</v>
      </c>
      <c r="E59" t="str">
        <f t="shared" si="4"/>
        <v>14PF0611</v>
      </c>
      <c r="F59" s="2" t="s">
        <v>889</v>
      </c>
    </row>
    <row r="60" spans="1:6" x14ac:dyDescent="0.25">
      <c r="A60" t="s">
        <v>89</v>
      </c>
      <c r="B60">
        <f t="shared" si="3"/>
        <v>5</v>
      </c>
      <c r="C60" t="b">
        <f t="shared" si="0"/>
        <v>0</v>
      </c>
      <c r="D60" t="str">
        <f t="shared" si="1"/>
        <v>DESCR254_MIXED</v>
      </c>
      <c r="E60" t="str">
        <f t="shared" si="4"/>
        <v>DV/plaatsing &amp;gt; 3 maanden</v>
      </c>
      <c r="F60" t="s">
        <v>22</v>
      </c>
    </row>
    <row r="61" spans="1:6" x14ac:dyDescent="0.25">
      <c r="A61" t="s">
        <v>90</v>
      </c>
      <c r="B61">
        <f t="shared" si="3"/>
        <v>5</v>
      </c>
      <c r="C61" t="b">
        <f t="shared" si="0"/>
        <v>0</v>
      </c>
      <c r="D61" t="str">
        <f t="shared" si="1"/>
        <v>UNIT_OF_MEASURE</v>
      </c>
      <c r="E61" t="str">
        <f t="shared" si="4"/>
        <v>STD</v>
      </c>
      <c r="F61" t="s">
        <v>23</v>
      </c>
    </row>
    <row r="62" spans="1:6" x14ac:dyDescent="0.25">
      <c r="A62" t="s">
        <v>91</v>
      </c>
      <c r="B62">
        <f t="shared" si="3"/>
        <v>5</v>
      </c>
      <c r="C62" t="b">
        <f t="shared" si="0"/>
        <v>0</v>
      </c>
      <c r="D62" t="str">
        <f t="shared" si="1"/>
        <v>ITM_ID_VNDR/</v>
      </c>
      <c r="E62" t="str">
        <f t="shared" si="4"/>
        <v>[empty]</v>
      </c>
      <c r="F62" s="20" t="s">
        <v>895</v>
      </c>
    </row>
    <row r="63" spans="1:6" x14ac:dyDescent="0.25">
      <c r="A63" t="s">
        <v>92</v>
      </c>
      <c r="B63">
        <f t="shared" si="3"/>
        <v>5</v>
      </c>
      <c r="C63" t="b">
        <f t="shared" si="0"/>
        <v>0</v>
      </c>
      <c r="D63" t="str">
        <f t="shared" si="1"/>
        <v>INV_ITEM_WEIGHT</v>
      </c>
      <c r="E63" t="str">
        <f t="shared" si="4"/>
        <v>0</v>
      </c>
    </row>
    <row r="64" spans="1:6" x14ac:dyDescent="0.25">
      <c r="A64" t="s">
        <v>93</v>
      </c>
      <c r="B64">
        <f t="shared" si="3"/>
        <v>5</v>
      </c>
      <c r="C64" t="b">
        <f t="shared" si="0"/>
        <v>0</v>
      </c>
      <c r="D64" t="str">
        <f t="shared" si="1"/>
        <v>INV_ITEM_HEIGHT</v>
      </c>
      <c r="E64" t="str">
        <f t="shared" si="4"/>
        <v>0</v>
      </c>
    </row>
    <row r="65" spans="1:6" x14ac:dyDescent="0.25">
      <c r="A65" t="s">
        <v>94</v>
      </c>
      <c r="B65">
        <f t="shared" si="3"/>
        <v>5</v>
      </c>
      <c r="C65" t="b">
        <f t="shared" si="0"/>
        <v>0</v>
      </c>
      <c r="D65" t="str">
        <f t="shared" si="1"/>
        <v>INV_ITEM_VOLUME</v>
      </c>
      <c r="E65" t="str">
        <f t="shared" si="4"/>
        <v>0</v>
      </c>
    </row>
    <row r="66" spans="1:6" x14ac:dyDescent="0.25">
      <c r="A66" t="s">
        <v>95</v>
      </c>
      <c r="B66">
        <f t="shared" si="3"/>
        <v>5</v>
      </c>
      <c r="C66" t="b">
        <f t="shared" ref="C66:C124" si="5">(B67&gt;B66)</f>
        <v>0</v>
      </c>
      <c r="D66" t="str">
        <f t="shared" ref="D66:D124" si="6">IFERROR(MID(A66,SEARCH("&lt;",A66)+1,SEARCH("&gt;",TRIM(A66))-2),TRIM(A66))</f>
        <v>INV_ITEM_LENGTH</v>
      </c>
      <c r="E66" t="str">
        <f t="shared" si="4"/>
        <v>0</v>
      </c>
    </row>
    <row r="67" spans="1:6" x14ac:dyDescent="0.25">
      <c r="A67" t="s">
        <v>96</v>
      </c>
      <c r="B67">
        <f t="shared" ref="B67:B124" si="7">(FIND(LEFT(TRIM(A67),1),A67)-1)/2</f>
        <v>5</v>
      </c>
      <c r="C67" t="b">
        <f t="shared" si="5"/>
        <v>0</v>
      </c>
      <c r="D67" t="str">
        <f t="shared" si="6"/>
        <v>INV_ITEM_WIDTH</v>
      </c>
      <c r="E67" t="str">
        <f t="shared" si="4"/>
        <v>0</v>
      </c>
    </row>
    <row r="68" spans="1:6" x14ac:dyDescent="0.25">
      <c r="A68" t="s">
        <v>97</v>
      </c>
      <c r="B68">
        <f t="shared" si="7"/>
        <v>5</v>
      </c>
      <c r="C68" t="b">
        <f t="shared" si="5"/>
        <v>0</v>
      </c>
      <c r="D68" t="str">
        <f t="shared" si="6"/>
        <v>VNDR_CATALOG_ID/</v>
      </c>
      <c r="E68" t="str">
        <f t="shared" si="4"/>
        <v>[empty]</v>
      </c>
    </row>
    <row r="69" spans="1:6" x14ac:dyDescent="0.25">
      <c r="A69" t="s">
        <v>98</v>
      </c>
      <c r="B69">
        <f t="shared" si="7"/>
        <v>5</v>
      </c>
      <c r="C69" t="b">
        <f t="shared" si="5"/>
        <v>0</v>
      </c>
      <c r="D69" t="str">
        <f t="shared" si="6"/>
        <v>MFG_ID</v>
      </c>
      <c r="E69" t="str">
        <f t="shared" si="4"/>
        <v>037</v>
      </c>
      <c r="F69" s="20" t="s">
        <v>894</v>
      </c>
    </row>
    <row r="70" spans="1:6" ht="94.5" x14ac:dyDescent="0.25">
      <c r="A70" t="s">
        <v>99</v>
      </c>
      <c r="B70">
        <f t="shared" si="7"/>
        <v>5</v>
      </c>
      <c r="C70" t="b">
        <f t="shared" si="5"/>
        <v>0</v>
      </c>
      <c r="D70" t="str">
        <f t="shared" si="6"/>
        <v>MFG_ITM_ID</v>
      </c>
      <c r="E70" t="str">
        <f t="shared" si="4"/>
        <v>611</v>
      </c>
      <c r="F70" s="2" t="s">
        <v>890</v>
      </c>
    </row>
    <row r="71" spans="1:6" x14ac:dyDescent="0.25">
      <c r="A71" t="s">
        <v>100</v>
      </c>
      <c r="B71">
        <f t="shared" si="7"/>
        <v>5</v>
      </c>
      <c r="C71" t="b">
        <f t="shared" si="5"/>
        <v>0</v>
      </c>
      <c r="D71" t="str">
        <f t="shared" si="6"/>
        <v>CNTRCT_ID/</v>
      </c>
      <c r="E71" t="str">
        <f t="shared" si="4"/>
        <v>[empty]</v>
      </c>
    </row>
    <row r="72" spans="1:6" x14ac:dyDescent="0.25">
      <c r="A72" t="s">
        <v>101</v>
      </c>
      <c r="B72">
        <f t="shared" si="7"/>
        <v>5</v>
      </c>
      <c r="C72" t="b">
        <f t="shared" si="5"/>
        <v>0</v>
      </c>
      <c r="D72" t="str">
        <f t="shared" si="6"/>
        <v>VERSION_NBR</v>
      </c>
      <c r="E72" t="str">
        <f t="shared" si="4"/>
        <v>0</v>
      </c>
      <c r="F72" s="18"/>
    </row>
    <row r="73" spans="1:6" x14ac:dyDescent="0.25">
      <c r="A73" t="s">
        <v>102</v>
      </c>
      <c r="B73">
        <f t="shared" si="7"/>
        <v>5</v>
      </c>
      <c r="C73" t="b">
        <f t="shared" si="5"/>
        <v>0</v>
      </c>
      <c r="D73" t="str">
        <f t="shared" si="6"/>
        <v>CNTRCT_LINE_NBR</v>
      </c>
      <c r="E73" t="str">
        <f t="shared" si="4"/>
        <v>0</v>
      </c>
      <c r="F73" s="21"/>
    </row>
    <row r="74" spans="1:6" x14ac:dyDescent="0.25">
      <c r="A74" t="s">
        <v>103</v>
      </c>
      <c r="B74">
        <f t="shared" si="7"/>
        <v>5</v>
      </c>
      <c r="C74" t="b">
        <f t="shared" si="5"/>
        <v>0</v>
      </c>
      <c r="D74" t="str">
        <f t="shared" si="6"/>
        <v>CAT_LINE_NBR</v>
      </c>
      <c r="E74" t="str">
        <f t="shared" ref="E74:E124" si="8">IFERROR(MID(A74,SEARCH("&gt;",A74)+1,SEARCH("&lt;/",A74)-SEARCH("&gt;",A74)-1),"[empty]")</f>
        <v>0</v>
      </c>
      <c r="F74" s="21"/>
    </row>
    <row r="75" spans="1:6" x14ac:dyDescent="0.25">
      <c r="A75" t="s">
        <v>104</v>
      </c>
      <c r="B75">
        <f t="shared" si="7"/>
        <v>5</v>
      </c>
      <c r="C75" t="b">
        <f t="shared" si="5"/>
        <v>0</v>
      </c>
      <c r="D75" t="str">
        <f t="shared" si="6"/>
        <v>RELEASE_NBR</v>
      </c>
      <c r="E75" t="str">
        <f t="shared" si="8"/>
        <v>0</v>
      </c>
      <c r="F75" s="21"/>
    </row>
    <row r="76" spans="1:6" ht="31.5" x14ac:dyDescent="0.25">
      <c r="A76" t="s">
        <v>105</v>
      </c>
      <c r="B76">
        <f t="shared" si="7"/>
        <v>5</v>
      </c>
      <c r="C76" t="b">
        <f t="shared" si="5"/>
        <v>0</v>
      </c>
      <c r="D76" t="str">
        <f t="shared" si="6"/>
        <v>CANCEL_STATUS</v>
      </c>
      <c r="E76" t="str">
        <f t="shared" si="8"/>
        <v>A</v>
      </c>
      <c r="F76" s="18" t="s">
        <v>897</v>
      </c>
    </row>
    <row r="77" spans="1:6" x14ac:dyDescent="0.25">
      <c r="A77" t="s">
        <v>106</v>
      </c>
      <c r="B77">
        <f t="shared" si="7"/>
        <v>5</v>
      </c>
      <c r="C77" t="b">
        <f t="shared" si="5"/>
        <v>0</v>
      </c>
      <c r="D77" t="str">
        <f t="shared" si="6"/>
        <v>UPN_ID/</v>
      </c>
      <c r="E77" t="str">
        <f t="shared" si="8"/>
        <v>[empty]</v>
      </c>
    </row>
    <row r="78" spans="1:6" x14ac:dyDescent="0.25">
      <c r="A78" t="s">
        <v>107</v>
      </c>
      <c r="B78">
        <f t="shared" si="7"/>
        <v>5</v>
      </c>
      <c r="C78" t="b">
        <f t="shared" si="5"/>
        <v>1</v>
      </c>
      <c r="D78" t="str">
        <f t="shared" si="6"/>
        <v>PO_POD_SHP_EVW1 class="R"</v>
      </c>
      <c r="E78" t="str">
        <f t="shared" si="8"/>
        <v>[empty]</v>
      </c>
      <c r="F78" t="s">
        <v>891</v>
      </c>
    </row>
    <row r="79" spans="1:6" x14ac:dyDescent="0.25">
      <c r="A79" t="s">
        <v>108</v>
      </c>
      <c r="B79">
        <f t="shared" si="7"/>
        <v>6</v>
      </c>
      <c r="C79" t="b">
        <f t="shared" si="5"/>
        <v>0</v>
      </c>
      <c r="D79" t="str">
        <f t="shared" si="6"/>
        <v>BUSINESS_UNIT</v>
      </c>
      <c r="E79" t="str">
        <f t="shared" si="8"/>
        <v>REA00</v>
      </c>
    </row>
    <row r="80" spans="1:6" x14ac:dyDescent="0.25">
      <c r="A80" t="s">
        <v>109</v>
      </c>
      <c r="B80">
        <f t="shared" si="7"/>
        <v>6</v>
      </c>
      <c r="C80" t="b">
        <f t="shared" si="5"/>
        <v>0</v>
      </c>
      <c r="D80" t="str">
        <f t="shared" si="6"/>
        <v>PO_ID</v>
      </c>
      <c r="E80" t="str">
        <f t="shared" si="8"/>
        <v>2020061601</v>
      </c>
      <c r="F80" t="s">
        <v>892</v>
      </c>
    </row>
    <row r="81" spans="1:6" x14ac:dyDescent="0.25">
      <c r="A81" t="s">
        <v>110</v>
      </c>
      <c r="B81">
        <f t="shared" si="7"/>
        <v>6</v>
      </c>
      <c r="C81" t="b">
        <f t="shared" si="5"/>
        <v>0</v>
      </c>
      <c r="D81" t="str">
        <f t="shared" si="6"/>
        <v>VENDOR_SETID</v>
      </c>
      <c r="E81" t="str">
        <f t="shared" si="8"/>
        <v>GGALG</v>
      </c>
    </row>
    <row r="82" spans="1:6" x14ac:dyDescent="0.25">
      <c r="A82" t="s">
        <v>111</v>
      </c>
      <c r="B82">
        <f t="shared" si="7"/>
        <v>6</v>
      </c>
      <c r="C82" t="b">
        <f t="shared" si="5"/>
        <v>0</v>
      </c>
      <c r="D82" t="str">
        <f t="shared" si="6"/>
        <v>VENDOR_ID</v>
      </c>
      <c r="E82" t="str">
        <f t="shared" si="8"/>
        <v>0000000094</v>
      </c>
    </row>
    <row r="83" spans="1:6" x14ac:dyDescent="0.25">
      <c r="A83" t="s">
        <v>112</v>
      </c>
      <c r="B83">
        <f t="shared" si="7"/>
        <v>6</v>
      </c>
      <c r="C83" t="b">
        <f t="shared" si="5"/>
        <v>0</v>
      </c>
      <c r="D83" t="str">
        <f t="shared" si="6"/>
        <v>VNDR_LOC</v>
      </c>
      <c r="E83" t="str">
        <f t="shared" si="8"/>
        <v>1</v>
      </c>
    </row>
    <row r="84" spans="1:6" x14ac:dyDescent="0.25">
      <c r="A84" t="s">
        <v>113</v>
      </c>
      <c r="B84">
        <f t="shared" si="7"/>
        <v>6</v>
      </c>
      <c r="C84" t="b">
        <f t="shared" si="5"/>
        <v>0</v>
      </c>
      <c r="D84" s="21" t="str">
        <f t="shared" si="6"/>
        <v>LINE_NBR</v>
      </c>
      <c r="E84" s="21" t="str">
        <f t="shared" si="8"/>
        <v>1</v>
      </c>
    </row>
    <row r="85" spans="1:6" x14ac:dyDescent="0.25">
      <c r="A85" t="s">
        <v>114</v>
      </c>
      <c r="B85">
        <f t="shared" si="7"/>
        <v>6</v>
      </c>
      <c r="C85" t="b">
        <f t="shared" si="5"/>
        <v>0</v>
      </c>
      <c r="D85" s="21" t="str">
        <f t="shared" si="6"/>
        <v>SCHED_NBR</v>
      </c>
      <c r="E85" s="21" t="str">
        <f t="shared" si="8"/>
        <v>1</v>
      </c>
    </row>
    <row r="86" spans="1:6" x14ac:dyDescent="0.25">
      <c r="A86" t="s">
        <v>115</v>
      </c>
      <c r="B86">
        <f t="shared" si="7"/>
        <v>6</v>
      </c>
      <c r="C86" t="b">
        <f t="shared" si="5"/>
        <v>0</v>
      </c>
      <c r="D86" t="str">
        <f t="shared" si="6"/>
        <v>DUE_DT</v>
      </c>
      <c r="E86" t="str">
        <f t="shared" si="8"/>
        <v>2020-09-16</v>
      </c>
      <c r="F86" t="s">
        <v>26</v>
      </c>
    </row>
    <row r="87" spans="1:6" x14ac:dyDescent="0.25">
      <c r="A87" t="s">
        <v>116</v>
      </c>
      <c r="B87">
        <f t="shared" si="7"/>
        <v>6</v>
      </c>
      <c r="C87" t="b">
        <f t="shared" si="5"/>
        <v>0</v>
      </c>
      <c r="D87" t="str">
        <f t="shared" si="6"/>
        <v>SHIPTO_ID</v>
      </c>
      <c r="E87" t="str">
        <f t="shared" si="8"/>
        <v>0005</v>
      </c>
    </row>
    <row r="88" spans="1:6" x14ac:dyDescent="0.25">
      <c r="A88" t="s">
        <v>117</v>
      </c>
      <c r="B88">
        <f t="shared" si="7"/>
        <v>6</v>
      </c>
      <c r="C88" t="b">
        <f t="shared" si="5"/>
        <v>0</v>
      </c>
      <c r="D88" t="str">
        <f t="shared" si="6"/>
        <v>DESCR_SHIPTO</v>
      </c>
      <c r="E88" t="str">
        <f t="shared" si="8"/>
        <v>SMZ Amsterdam</v>
      </c>
      <c r="F88" t="s">
        <v>27</v>
      </c>
    </row>
    <row r="89" spans="1:6" x14ac:dyDescent="0.25">
      <c r="A89" t="s">
        <v>118</v>
      </c>
      <c r="B89">
        <f t="shared" si="7"/>
        <v>6</v>
      </c>
      <c r="C89" t="b">
        <f t="shared" si="5"/>
        <v>0</v>
      </c>
      <c r="D89" t="str">
        <f t="shared" si="6"/>
        <v>ADDRESS1_SHIPTO/</v>
      </c>
      <c r="E89" t="s">
        <v>28</v>
      </c>
      <c r="F89" t="s">
        <v>0</v>
      </c>
    </row>
    <row r="90" spans="1:6" x14ac:dyDescent="0.25">
      <c r="A90" t="s">
        <v>119</v>
      </c>
      <c r="B90">
        <f t="shared" si="7"/>
        <v>6</v>
      </c>
      <c r="C90" t="b">
        <f t="shared" si="5"/>
        <v>0</v>
      </c>
      <c r="D90" t="str">
        <f t="shared" si="6"/>
        <v>ADDRESS2_SHIPTO/</v>
      </c>
      <c r="E90" t="str">
        <f t="shared" si="8"/>
        <v>[empty]</v>
      </c>
      <c r="F90" t="s">
        <v>0</v>
      </c>
    </row>
    <row r="91" spans="1:6" x14ac:dyDescent="0.25">
      <c r="A91" t="s">
        <v>120</v>
      </c>
      <c r="B91">
        <f t="shared" si="7"/>
        <v>6</v>
      </c>
      <c r="C91" t="b">
        <f t="shared" si="5"/>
        <v>0</v>
      </c>
      <c r="D91" t="str">
        <f t="shared" si="6"/>
        <v>ADDRESS3_SHIPTO/</v>
      </c>
      <c r="E91" t="s">
        <v>29</v>
      </c>
      <c r="F91" t="s">
        <v>0</v>
      </c>
    </row>
    <row r="92" spans="1:6" x14ac:dyDescent="0.25">
      <c r="A92" t="s">
        <v>121</v>
      </c>
      <c r="B92">
        <f t="shared" si="7"/>
        <v>6</v>
      </c>
      <c r="C92" t="b">
        <f t="shared" si="5"/>
        <v>0</v>
      </c>
      <c r="D92" t="str">
        <f t="shared" si="6"/>
        <v>ADDRESS4_SHIPTO/</v>
      </c>
      <c r="E92" t="str">
        <f t="shared" si="8"/>
        <v>[empty]</v>
      </c>
      <c r="F92" t="s">
        <v>0</v>
      </c>
    </row>
    <row r="93" spans="1:6" x14ac:dyDescent="0.25">
      <c r="A93" t="s">
        <v>122</v>
      </c>
      <c r="B93">
        <f t="shared" si="7"/>
        <v>6</v>
      </c>
      <c r="C93" t="b">
        <f t="shared" si="5"/>
        <v>0</v>
      </c>
      <c r="D93" t="str">
        <f t="shared" si="6"/>
        <v>CITY_SHIPTO/</v>
      </c>
      <c r="E93" t="str">
        <f t="shared" si="8"/>
        <v>[empty]</v>
      </c>
    </row>
    <row r="94" spans="1:6" x14ac:dyDescent="0.25">
      <c r="A94" t="s">
        <v>123</v>
      </c>
      <c r="B94">
        <f t="shared" si="7"/>
        <v>6</v>
      </c>
      <c r="C94" t="b">
        <f t="shared" si="5"/>
        <v>0</v>
      </c>
      <c r="D94" t="str">
        <f t="shared" si="6"/>
        <v>STATE_SHIPTO/</v>
      </c>
      <c r="E94" t="str">
        <f t="shared" si="8"/>
        <v>[empty]</v>
      </c>
    </row>
    <row r="95" spans="1:6" x14ac:dyDescent="0.25">
      <c r="A95" t="s">
        <v>124</v>
      </c>
      <c r="B95">
        <f t="shared" si="7"/>
        <v>6</v>
      </c>
      <c r="C95" t="b">
        <f t="shared" si="5"/>
        <v>0</v>
      </c>
      <c r="D95" t="str">
        <f t="shared" si="6"/>
        <v>POSTAL_SHIPTO/</v>
      </c>
      <c r="E95" t="str">
        <f t="shared" si="8"/>
        <v>[empty]</v>
      </c>
    </row>
    <row r="96" spans="1:6" x14ac:dyDescent="0.25">
      <c r="A96" t="s">
        <v>125</v>
      </c>
      <c r="B96">
        <f t="shared" si="7"/>
        <v>6</v>
      </c>
      <c r="C96" t="b">
        <f t="shared" si="5"/>
        <v>0</v>
      </c>
      <c r="D96" t="str">
        <f t="shared" si="6"/>
        <v>COUNTRY_SHIPTO</v>
      </c>
      <c r="E96" t="str">
        <f t="shared" si="8"/>
        <v>NLD</v>
      </c>
    </row>
    <row r="97" spans="1:6" x14ac:dyDescent="0.25">
      <c r="A97" t="s">
        <v>126</v>
      </c>
      <c r="B97">
        <f t="shared" si="7"/>
        <v>6</v>
      </c>
      <c r="C97" t="b">
        <f t="shared" si="5"/>
        <v>0</v>
      </c>
      <c r="D97" t="str">
        <f t="shared" si="6"/>
        <v>PRICE_PO</v>
      </c>
      <c r="E97" t="str">
        <f t="shared" si="8"/>
        <v>300</v>
      </c>
    </row>
    <row r="98" spans="1:6" x14ac:dyDescent="0.25">
      <c r="A98" t="s">
        <v>127</v>
      </c>
      <c r="B98">
        <f t="shared" si="7"/>
        <v>6</v>
      </c>
      <c r="C98" t="b">
        <f t="shared" si="5"/>
        <v>0</v>
      </c>
      <c r="D98" t="str">
        <f t="shared" si="6"/>
        <v>FREIGHT_TERMS</v>
      </c>
      <c r="E98" t="str">
        <f t="shared" si="8"/>
        <v>VRACHTW</v>
      </c>
    </row>
    <row r="99" spans="1:6" x14ac:dyDescent="0.25">
      <c r="A99" t="s">
        <v>128</v>
      </c>
      <c r="B99">
        <f t="shared" si="7"/>
        <v>6</v>
      </c>
      <c r="C99" t="b">
        <f t="shared" si="5"/>
        <v>0</v>
      </c>
      <c r="D99" t="str">
        <f t="shared" si="6"/>
        <v>QTY_PO</v>
      </c>
      <c r="E99" t="str">
        <f t="shared" si="8"/>
        <v>1</v>
      </c>
    </row>
    <row r="100" spans="1:6" x14ac:dyDescent="0.25">
      <c r="A100" t="s">
        <v>129</v>
      </c>
      <c r="B100">
        <f t="shared" si="7"/>
        <v>6</v>
      </c>
      <c r="C100" t="b">
        <f t="shared" si="5"/>
        <v>0</v>
      </c>
      <c r="D100" t="str">
        <f t="shared" si="6"/>
        <v>SHIP_TYPE_ID</v>
      </c>
      <c r="E100" t="str">
        <f t="shared" si="8"/>
        <v>POST</v>
      </c>
    </row>
    <row r="101" spans="1:6" x14ac:dyDescent="0.25">
      <c r="A101" t="s">
        <v>130</v>
      </c>
      <c r="B101">
        <f t="shared" si="7"/>
        <v>6</v>
      </c>
      <c r="C101" t="b">
        <f t="shared" si="5"/>
        <v>0</v>
      </c>
      <c r="D101" t="str">
        <f t="shared" si="6"/>
        <v>CANCEL_STATUS</v>
      </c>
      <c r="E101" t="str">
        <f t="shared" si="8"/>
        <v>A</v>
      </c>
    </row>
    <row r="102" spans="1:6" x14ac:dyDescent="0.25">
      <c r="A102" t="s">
        <v>131</v>
      </c>
      <c r="B102">
        <f t="shared" si="7"/>
        <v>6</v>
      </c>
      <c r="C102" t="b">
        <f t="shared" si="5"/>
        <v>0</v>
      </c>
      <c r="D102" t="str">
        <f t="shared" si="6"/>
        <v>ATTN_TO/</v>
      </c>
      <c r="E102" t="str">
        <f t="shared" si="8"/>
        <v>[empty]</v>
      </c>
    </row>
    <row r="103" spans="1:6" x14ac:dyDescent="0.25">
      <c r="A103" t="s">
        <v>132</v>
      </c>
      <c r="B103">
        <f t="shared" si="7"/>
        <v>6</v>
      </c>
      <c r="C103" t="b">
        <f t="shared" si="5"/>
        <v>0</v>
      </c>
      <c r="D103" t="str">
        <f t="shared" si="6"/>
        <v>STD_ID_NUM_SHIPTO/</v>
      </c>
      <c r="E103" t="str">
        <f t="shared" si="8"/>
        <v>[empty]</v>
      </c>
    </row>
    <row r="104" spans="1:6" x14ac:dyDescent="0.25">
      <c r="A104" t="s">
        <v>133</v>
      </c>
      <c r="B104">
        <f t="shared" si="7"/>
        <v>5</v>
      </c>
      <c r="C104" t="b">
        <f t="shared" si="5"/>
        <v>0</v>
      </c>
      <c r="D104" t="str">
        <f t="shared" si="6"/>
        <v>/PO_POD_SHP_EVW1</v>
      </c>
      <c r="E104" t="str">
        <f t="shared" si="8"/>
        <v>[empty]</v>
      </c>
    </row>
    <row r="105" spans="1:6" x14ac:dyDescent="0.25">
      <c r="A105" t="s">
        <v>134</v>
      </c>
      <c r="B105">
        <f t="shared" si="7"/>
        <v>5</v>
      </c>
      <c r="C105" t="b">
        <f t="shared" si="5"/>
        <v>1</v>
      </c>
      <c r="D105" t="str">
        <f t="shared" si="6"/>
        <v>PSCAMA class="R"</v>
      </c>
      <c r="E105" t="str">
        <f t="shared" si="8"/>
        <v>[empty]</v>
      </c>
    </row>
    <row r="106" spans="1:6" x14ac:dyDescent="0.25">
      <c r="A106" t="s">
        <v>135</v>
      </c>
      <c r="B106">
        <f t="shared" si="7"/>
        <v>6</v>
      </c>
      <c r="C106" t="b">
        <f t="shared" si="5"/>
        <v>0</v>
      </c>
      <c r="D106" t="str">
        <f t="shared" si="6"/>
        <v>AUDIT_ACTN</v>
      </c>
      <c r="E106" t="str">
        <f t="shared" si="8"/>
        <v>A</v>
      </c>
    </row>
    <row r="107" spans="1:6" x14ac:dyDescent="0.25">
      <c r="A107" t="s">
        <v>136</v>
      </c>
      <c r="B107">
        <f t="shared" si="7"/>
        <v>5</v>
      </c>
      <c r="C107" t="b">
        <f t="shared" si="5"/>
        <v>0</v>
      </c>
      <c r="D107" t="str">
        <f t="shared" si="6"/>
        <v>/PSCAMA</v>
      </c>
      <c r="E107" t="str">
        <f t="shared" si="8"/>
        <v>[empty]</v>
      </c>
    </row>
    <row r="108" spans="1:6" x14ac:dyDescent="0.25">
      <c r="A108" t="s">
        <v>137</v>
      </c>
      <c r="B108">
        <f t="shared" si="7"/>
        <v>4</v>
      </c>
      <c r="C108" t="b">
        <f t="shared" si="5"/>
        <v>0</v>
      </c>
      <c r="D108" t="str">
        <f t="shared" si="6"/>
        <v>/PO_POD_LN_EVW1</v>
      </c>
      <c r="E108" t="str">
        <f t="shared" si="8"/>
        <v>[empty]</v>
      </c>
    </row>
    <row r="109" spans="1:6" x14ac:dyDescent="0.25">
      <c r="A109" t="s">
        <v>138</v>
      </c>
      <c r="B109">
        <f t="shared" si="7"/>
        <v>4</v>
      </c>
      <c r="C109" t="b">
        <f t="shared" si="5"/>
        <v>1</v>
      </c>
      <c r="D109" t="str">
        <f t="shared" si="6"/>
        <v>PSCAMA class="R"</v>
      </c>
      <c r="E109" t="str">
        <f t="shared" si="8"/>
        <v>[empty]</v>
      </c>
    </row>
    <row r="110" spans="1:6" ht="47.25" x14ac:dyDescent="0.25">
      <c r="A110" t="s">
        <v>139</v>
      </c>
      <c r="B110">
        <f t="shared" si="7"/>
        <v>5</v>
      </c>
      <c r="C110" t="b">
        <f t="shared" si="5"/>
        <v>0</v>
      </c>
      <c r="D110" t="str">
        <f t="shared" si="6"/>
        <v>AUDIT_ACTN</v>
      </c>
      <c r="E110" t="str">
        <f t="shared" si="8"/>
        <v>A</v>
      </c>
      <c r="F110" s="2" t="s">
        <v>898</v>
      </c>
    </row>
    <row r="111" spans="1:6" x14ac:dyDescent="0.25">
      <c r="A111" t="s">
        <v>140</v>
      </c>
      <c r="B111">
        <f t="shared" si="7"/>
        <v>4</v>
      </c>
      <c r="C111" t="b">
        <f t="shared" si="5"/>
        <v>0</v>
      </c>
      <c r="D111" t="str">
        <f t="shared" si="6"/>
        <v>/PSCAMA</v>
      </c>
      <c r="E111" t="str">
        <f t="shared" si="8"/>
        <v>[empty]</v>
      </c>
    </row>
    <row r="112" spans="1:6" x14ac:dyDescent="0.25">
      <c r="A112" t="s">
        <v>141</v>
      </c>
      <c r="B112">
        <f t="shared" si="7"/>
        <v>3</v>
      </c>
      <c r="C112" t="b">
        <f t="shared" si="5"/>
        <v>0</v>
      </c>
      <c r="D112" t="str">
        <f t="shared" si="6"/>
        <v>/PO_POD_HDR_EVW1</v>
      </c>
      <c r="E112" t="str">
        <f t="shared" si="8"/>
        <v>[empty]</v>
      </c>
    </row>
    <row r="113" spans="1:5" x14ac:dyDescent="0.25">
      <c r="A113" t="s">
        <v>142</v>
      </c>
      <c r="B113">
        <f t="shared" si="7"/>
        <v>3</v>
      </c>
      <c r="C113" t="b">
        <f t="shared" si="5"/>
        <v>1</v>
      </c>
      <c r="D113" t="str">
        <f t="shared" si="6"/>
        <v>PSCAMA class="R"</v>
      </c>
      <c r="E113" t="str">
        <f t="shared" si="8"/>
        <v>[empty]</v>
      </c>
    </row>
    <row r="114" spans="1:5" x14ac:dyDescent="0.25">
      <c r="A114" t="s">
        <v>143</v>
      </c>
      <c r="B114">
        <f t="shared" si="7"/>
        <v>4</v>
      </c>
      <c r="C114" t="b">
        <f t="shared" si="5"/>
        <v>0</v>
      </c>
      <c r="D114" t="str">
        <f t="shared" si="6"/>
        <v>LANGUAGE_CD</v>
      </c>
      <c r="E114" t="str">
        <f t="shared" si="8"/>
        <v>DUT</v>
      </c>
    </row>
    <row r="115" spans="1:5" x14ac:dyDescent="0.25">
      <c r="A115" t="s">
        <v>144</v>
      </c>
      <c r="B115">
        <f t="shared" si="7"/>
        <v>4</v>
      </c>
      <c r="C115" t="b">
        <f t="shared" si="5"/>
        <v>0</v>
      </c>
      <c r="D115" t="str">
        <f t="shared" si="6"/>
        <v>AUDIT_ACTN</v>
      </c>
      <c r="E115" t="str">
        <f t="shared" si="8"/>
        <v>A</v>
      </c>
    </row>
    <row r="116" spans="1:5" x14ac:dyDescent="0.25">
      <c r="A116" t="s">
        <v>145</v>
      </c>
      <c r="B116">
        <f t="shared" si="7"/>
        <v>4</v>
      </c>
      <c r="C116" t="b">
        <f t="shared" si="5"/>
        <v>0</v>
      </c>
      <c r="D116" t="str">
        <f t="shared" si="6"/>
        <v>BASE_LANGUAGE_CD</v>
      </c>
      <c r="E116" t="str">
        <f t="shared" si="8"/>
        <v>DUT</v>
      </c>
    </row>
    <row r="117" spans="1:5" x14ac:dyDescent="0.25">
      <c r="A117" t="s">
        <v>146</v>
      </c>
      <c r="B117">
        <f t="shared" si="7"/>
        <v>4</v>
      </c>
      <c r="C117" t="b">
        <f t="shared" si="5"/>
        <v>0</v>
      </c>
      <c r="D117" t="str">
        <f t="shared" si="6"/>
        <v>MSG_SEQ_FLG/</v>
      </c>
      <c r="E117" t="str">
        <f t="shared" si="8"/>
        <v>[empty]</v>
      </c>
    </row>
    <row r="118" spans="1:5" x14ac:dyDescent="0.25">
      <c r="A118" t="s">
        <v>147</v>
      </c>
      <c r="B118">
        <f t="shared" si="7"/>
        <v>4</v>
      </c>
      <c r="C118" t="b">
        <f t="shared" si="5"/>
        <v>0</v>
      </c>
      <c r="D118" t="str">
        <f t="shared" si="6"/>
        <v>PROCESS_INSTANCE</v>
      </c>
      <c r="E118" t="str">
        <f t="shared" si="8"/>
        <v>5502</v>
      </c>
    </row>
    <row r="119" spans="1:5" x14ac:dyDescent="0.25">
      <c r="A119" t="s">
        <v>148</v>
      </c>
      <c r="B119">
        <f t="shared" si="7"/>
        <v>4</v>
      </c>
      <c r="C119" t="b">
        <f t="shared" si="5"/>
        <v>0</v>
      </c>
      <c r="D119" t="str">
        <f t="shared" si="6"/>
        <v>PUBLISH_RULE_ID</v>
      </c>
      <c r="E119" t="str">
        <f t="shared" si="8"/>
        <v>PURCHASE_ORDER_DISPATCH_BU</v>
      </c>
    </row>
    <row r="120" spans="1:5" x14ac:dyDescent="0.25">
      <c r="A120" t="s">
        <v>149</v>
      </c>
      <c r="B120">
        <f t="shared" si="7"/>
        <v>4</v>
      </c>
      <c r="C120" t="b">
        <f t="shared" si="5"/>
        <v>0</v>
      </c>
      <c r="D120" t="str">
        <f t="shared" si="6"/>
        <v>MSGNODENAME</v>
      </c>
      <c r="E120" t="str">
        <f t="shared" si="8"/>
        <v xml:space="preserve"> </v>
      </c>
    </row>
    <row r="121" spans="1:5" x14ac:dyDescent="0.25">
      <c r="A121" t="s">
        <v>150</v>
      </c>
      <c r="B121">
        <f t="shared" si="7"/>
        <v>3</v>
      </c>
      <c r="C121" t="b">
        <f t="shared" si="5"/>
        <v>0</v>
      </c>
      <c r="D121" t="str">
        <f t="shared" si="6"/>
        <v>/PSCAMA</v>
      </c>
      <c r="E121" t="str">
        <f t="shared" si="8"/>
        <v>[empty]</v>
      </c>
    </row>
    <row r="122" spans="1:5" x14ac:dyDescent="0.25">
      <c r="A122" t="s">
        <v>151</v>
      </c>
      <c r="B122">
        <f t="shared" si="7"/>
        <v>2</v>
      </c>
      <c r="C122" t="b">
        <f t="shared" si="5"/>
        <v>0</v>
      </c>
      <c r="D122" t="str">
        <f t="shared" si="6"/>
        <v>/Transaction</v>
      </c>
      <c r="E122" t="str">
        <f t="shared" si="8"/>
        <v>[empty]</v>
      </c>
    </row>
    <row r="123" spans="1:5" x14ac:dyDescent="0.25">
      <c r="A123" t="s">
        <v>152</v>
      </c>
      <c r="B123">
        <f t="shared" si="7"/>
        <v>1</v>
      </c>
      <c r="C123" t="b">
        <f t="shared" si="5"/>
        <v>0</v>
      </c>
      <c r="D123" t="str">
        <f t="shared" si="6"/>
        <v>/MsgData</v>
      </c>
      <c r="E123" t="str">
        <f t="shared" si="8"/>
        <v>[empty]</v>
      </c>
    </row>
    <row r="124" spans="1:5" x14ac:dyDescent="0.25">
      <c r="A124" t="s">
        <v>153</v>
      </c>
      <c r="B124">
        <f t="shared" si="7"/>
        <v>0</v>
      </c>
      <c r="C124" t="b">
        <f t="shared" si="5"/>
        <v>0</v>
      </c>
      <c r="D124" t="str">
        <f t="shared" si="6"/>
        <v>/PURCHASE_ORDER_DISPATCH</v>
      </c>
      <c r="E124" t="str">
        <f t="shared" si="8"/>
        <v>[empty]</v>
      </c>
    </row>
  </sheetData>
  <conditionalFormatting sqref="E76 E77:H200 E45 A12:C200 D12:D286 G45:H45 G76:H76 E46:H75 A2:H11 E12:H44 E222:H286 A287:H319">
    <cfRule type="expression" dxfId="13" priority="5">
      <formula>$B3&gt;$B2</formula>
    </cfRule>
  </conditionalFormatting>
  <conditionalFormatting sqref="A222:C222">
    <cfRule type="expression" dxfId="12" priority="4">
      <formula>$B223&gt;$B222</formula>
    </cfRule>
  </conditionalFormatting>
  <conditionalFormatting sqref="A223:C286">
    <cfRule type="expression" dxfId="11" priority="3">
      <formula>$B224&gt;$B223</formula>
    </cfRule>
  </conditionalFormatting>
  <conditionalFormatting sqref="F45">
    <cfRule type="expression" dxfId="10" priority="2">
      <formula>$B98&gt;$B97</formula>
    </cfRule>
  </conditionalFormatting>
  <conditionalFormatting sqref="F76">
    <cfRule type="expression" dxfId="9" priority="1">
      <formula>$B102&gt;$B101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0"/>
  <sheetViews>
    <sheetView topLeftCell="B1" zoomScaleNormal="100" workbookViewId="0">
      <selection activeCell="B1" sqref="B1"/>
    </sheetView>
  </sheetViews>
  <sheetFormatPr defaultColWidth="11" defaultRowHeight="15.75" x14ac:dyDescent="0.25"/>
  <cols>
    <col min="1" max="1" width="46.125" hidden="1" customWidth="1"/>
    <col min="2" max="3" width="14.5" customWidth="1"/>
    <col min="4" max="5" width="34.625" customWidth="1"/>
    <col min="6" max="6" width="54.5" customWidth="1"/>
    <col min="7" max="7" width="2.125" customWidth="1"/>
    <col min="8" max="8" width="68.125" style="18" customWidth="1"/>
  </cols>
  <sheetData>
    <row r="1" spans="1:8" s="1" customFormat="1" x14ac:dyDescent="0.25">
      <c r="A1" s="1" t="s">
        <v>32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H1" s="22" t="s">
        <v>700</v>
      </c>
    </row>
    <row r="2" spans="1:8" x14ac:dyDescent="0.25">
      <c r="A2" t="s">
        <v>33</v>
      </c>
      <c r="B2">
        <f>(FIND(LEFT(TRIM(A2),1),A2)-1)/2</f>
        <v>0</v>
      </c>
      <c r="C2" t="b">
        <f t="shared" ref="C2:C65" si="0">(B3&gt;B2)</f>
        <v>1</v>
      </c>
      <c r="D2" t="str">
        <f t="shared" ref="D2:D65" si="1">IFERROR(MID(A2,SEARCH("&lt;",A2)+1,SEARCH("&gt;",TRIM(A2))-2),TRIM(A2))</f>
        <v>?xml version="1.0"?</v>
      </c>
      <c r="E2" t="str">
        <f t="shared" ref="E2:E8" si="2">IFERROR(MID(A2,SEARCH("&gt;",A2)+1,SEARCH("&lt;/",A2)-SEARCH("&gt;",A2)-1),"[empty]")</f>
        <v>[empty]</v>
      </c>
      <c r="H2" s="23"/>
    </row>
    <row r="3" spans="1:8" x14ac:dyDescent="0.25">
      <c r="A3" t="s">
        <v>34</v>
      </c>
      <c r="B3">
        <f t="shared" ref="B3:B66" si="3">(FIND(LEFT(TRIM(A3),1),A3)-1)/2</f>
        <v>1</v>
      </c>
      <c r="C3" t="b">
        <f t="shared" si="0"/>
        <v>1</v>
      </c>
      <c r="D3" t="str">
        <f t="shared" si="1"/>
        <v>MsgData</v>
      </c>
      <c r="E3" t="str">
        <f t="shared" si="2"/>
        <v>[empty]</v>
      </c>
    </row>
    <row r="4" spans="1:8" x14ac:dyDescent="0.25">
      <c r="A4" t="s">
        <v>35</v>
      </c>
      <c r="B4">
        <f t="shared" si="3"/>
        <v>2</v>
      </c>
      <c r="C4" t="b">
        <f t="shared" si="0"/>
        <v>1</v>
      </c>
      <c r="D4" t="str">
        <f t="shared" si="1"/>
        <v>Transaction</v>
      </c>
      <c r="E4" t="str">
        <f t="shared" si="2"/>
        <v>[empty]</v>
      </c>
    </row>
    <row r="5" spans="1:8" x14ac:dyDescent="0.25">
      <c r="A5" t="s">
        <v>36</v>
      </c>
      <c r="B5">
        <f t="shared" si="3"/>
        <v>3</v>
      </c>
      <c r="C5" t="b">
        <f t="shared" si="0"/>
        <v>1</v>
      </c>
      <c r="D5" t="str">
        <f t="shared" si="1"/>
        <v>PO_POD_HDR_EVW1 class="R"</v>
      </c>
      <c r="E5" t="str">
        <f t="shared" si="2"/>
        <v>[empty]</v>
      </c>
    </row>
    <row r="6" spans="1:8" x14ac:dyDescent="0.25">
      <c r="A6" t="s">
        <v>808</v>
      </c>
      <c r="B6">
        <f t="shared" si="3"/>
        <v>4</v>
      </c>
      <c r="C6" t="b">
        <f t="shared" si="0"/>
        <v>0</v>
      </c>
      <c r="D6" t="str">
        <f t="shared" si="1"/>
        <v>BUSINESS_UNIT IsChanged="Y"</v>
      </c>
      <c r="E6" t="s">
        <v>7</v>
      </c>
      <c r="F6" s="2"/>
    </row>
    <row r="7" spans="1:8" x14ac:dyDescent="0.25">
      <c r="A7" t="s">
        <v>809</v>
      </c>
      <c r="B7">
        <f t="shared" si="3"/>
        <v>4</v>
      </c>
      <c r="C7" t="b">
        <f t="shared" si="0"/>
        <v>0</v>
      </c>
      <c r="D7" t="str">
        <f t="shared" si="1"/>
        <v>PO_ID IsChanged="Y"</v>
      </c>
      <c r="E7" t="str">
        <f t="shared" si="2"/>
        <v>7000122383</v>
      </c>
      <c r="F7" t="s">
        <v>8</v>
      </c>
      <c r="H7" s="18" t="s">
        <v>786</v>
      </c>
    </row>
    <row r="8" spans="1:8" x14ac:dyDescent="0.25">
      <c r="A8" t="s">
        <v>810</v>
      </c>
      <c r="B8">
        <f t="shared" si="3"/>
        <v>4</v>
      </c>
      <c r="C8" t="b">
        <f t="shared" si="0"/>
        <v>0</v>
      </c>
      <c r="D8" t="str">
        <f t="shared" si="1"/>
        <v>VENDOR_SETID IsChanged="Y"</v>
      </c>
      <c r="E8" t="str">
        <f t="shared" si="2"/>
        <v>GGSTP</v>
      </c>
    </row>
    <row r="9" spans="1:8" x14ac:dyDescent="0.25">
      <c r="A9" t="s">
        <v>811</v>
      </c>
      <c r="B9">
        <f t="shared" si="3"/>
        <v>4</v>
      </c>
      <c r="C9" t="b">
        <f t="shared" si="0"/>
        <v>0</v>
      </c>
      <c r="D9" t="str">
        <f t="shared" si="1"/>
        <v>VENDOR_ID IsChanged="Y"</v>
      </c>
      <c r="E9" t="str">
        <f>IFERROR(MID(A9,SEARCH("&gt;",A9)+1,SEARCH("&lt;/",A9)-SEARCH("&gt;",A9)-1),"[empty]")</f>
        <v>28007673</v>
      </c>
      <c r="F9" t="s">
        <v>154</v>
      </c>
    </row>
    <row r="10" spans="1:8" x14ac:dyDescent="0.25">
      <c r="A10" t="s">
        <v>812</v>
      </c>
      <c r="B10">
        <f t="shared" si="3"/>
        <v>4</v>
      </c>
      <c r="C10" t="b">
        <f t="shared" si="0"/>
        <v>0</v>
      </c>
      <c r="D10" t="str">
        <f t="shared" si="1"/>
        <v>VNDR_LOC IsChanged="Y"</v>
      </c>
      <c r="E10" t="str">
        <f t="shared" ref="E10:E73" si="4">IFERROR(MID(A10,SEARCH("&gt;",A10)+1,SEARCH("&lt;/",A10)-SEARCH("&gt;",A10)-1),"[empty]")</f>
        <v>1</v>
      </c>
    </row>
    <row r="11" spans="1:8" x14ac:dyDescent="0.25">
      <c r="A11" t="s">
        <v>813</v>
      </c>
      <c r="B11">
        <f t="shared" si="3"/>
        <v>4</v>
      </c>
      <c r="C11" t="b">
        <f>(B12&gt;B11)</f>
        <v>0</v>
      </c>
      <c r="D11" t="str">
        <f t="shared" si="1"/>
        <v>PO_DT IsChanged="Y"</v>
      </c>
      <c r="E11" t="str">
        <f t="shared" si="4"/>
        <v>2022-07-15</v>
      </c>
      <c r="F11" t="s">
        <v>9</v>
      </c>
      <c r="H11" s="18" t="s">
        <v>801</v>
      </c>
    </row>
    <row r="12" spans="1:8" x14ac:dyDescent="0.25">
      <c r="A12" t="s">
        <v>814</v>
      </c>
      <c r="B12">
        <f t="shared" si="3"/>
        <v>4</v>
      </c>
      <c r="C12" t="b">
        <f t="shared" si="0"/>
        <v>0</v>
      </c>
      <c r="D12" t="str">
        <f t="shared" si="1"/>
        <v>DESCR_BU IsChanged="Y"</v>
      </c>
      <c r="E12" t="str">
        <f t="shared" si="4"/>
        <v>STAP-Budget</v>
      </c>
    </row>
    <row r="13" spans="1:8" x14ac:dyDescent="0.25">
      <c r="A13" t="s">
        <v>815</v>
      </c>
      <c r="B13">
        <f t="shared" si="3"/>
        <v>4</v>
      </c>
      <c r="C13" t="b">
        <f t="shared" si="0"/>
        <v>0</v>
      </c>
      <c r="D13" t="str">
        <f t="shared" si="1"/>
        <v>ADDRESS1_BU IsChanged="Y"</v>
      </c>
      <c r="E13" t="str">
        <f t="shared" si="4"/>
        <v>stap@uwv.nl</v>
      </c>
      <c r="F13" t="s">
        <v>10</v>
      </c>
    </row>
    <row r="14" spans="1:8" x14ac:dyDescent="0.25">
      <c r="A14" t="s">
        <v>816</v>
      </c>
      <c r="B14">
        <f t="shared" si="3"/>
        <v>4</v>
      </c>
      <c r="C14" t="b">
        <f t="shared" si="0"/>
        <v>0</v>
      </c>
      <c r="D14" t="str">
        <f t="shared" si="1"/>
        <v>ADDRESS2_BU IsChanged="Y"</v>
      </c>
      <c r="E14" t="str">
        <f t="shared" si="4"/>
        <v>0888982202</v>
      </c>
      <c r="F14" t="s">
        <v>11</v>
      </c>
    </row>
    <row r="15" spans="1:8" x14ac:dyDescent="0.25">
      <c r="A15" t="s">
        <v>886</v>
      </c>
      <c r="B15">
        <f t="shared" si="3"/>
        <v>4</v>
      </c>
      <c r="C15" t="b">
        <f t="shared" si="0"/>
        <v>0</v>
      </c>
      <c r="D15" t="str">
        <f t="shared" si="1"/>
        <v>ADDRESS3_BU IsChanged="Y"</v>
      </c>
      <c r="E15" t="str">
        <f t="shared" si="4"/>
        <v>Hans Jansen</v>
      </c>
      <c r="F15" t="s">
        <v>11</v>
      </c>
    </row>
    <row r="16" spans="1:8" x14ac:dyDescent="0.25">
      <c r="A16" t="s">
        <v>817</v>
      </c>
      <c r="B16">
        <f t="shared" si="3"/>
        <v>4</v>
      </c>
      <c r="C16" t="b">
        <f t="shared" si="0"/>
        <v>0</v>
      </c>
      <c r="D16" t="str">
        <f t="shared" si="1"/>
        <v>ADDRESS4_BU IsChanged="Y"</v>
      </c>
      <c r="E16" t="str">
        <f t="shared" si="4"/>
        <v>Landelijk manager STAP-budget</v>
      </c>
      <c r="F16" t="s">
        <v>11</v>
      </c>
    </row>
    <row r="17" spans="1:6" x14ac:dyDescent="0.25">
      <c r="A17" t="s">
        <v>818</v>
      </c>
      <c r="B17">
        <f t="shared" si="3"/>
        <v>4</v>
      </c>
      <c r="C17" t="b">
        <f t="shared" si="0"/>
        <v>0</v>
      </c>
      <c r="D17" t="str">
        <f t="shared" si="1"/>
        <v>CITY_BU IsChanged="Y"</v>
      </c>
      <c r="E17" t="str">
        <f t="shared" si="4"/>
        <v>Leeuwarden</v>
      </c>
      <c r="F17" t="s">
        <v>12</v>
      </c>
    </row>
    <row r="18" spans="1:6" x14ac:dyDescent="0.25">
      <c r="A18" t="s">
        <v>50</v>
      </c>
      <c r="B18">
        <f t="shared" si="3"/>
        <v>4</v>
      </c>
      <c r="C18" t="b">
        <f t="shared" si="0"/>
        <v>0</v>
      </c>
      <c r="D18" t="str">
        <f t="shared" si="1"/>
        <v>STATE_BU/</v>
      </c>
      <c r="E18" t="str">
        <f t="shared" si="4"/>
        <v>[empty]</v>
      </c>
    </row>
    <row r="19" spans="1:6" x14ac:dyDescent="0.25">
      <c r="A19" t="s">
        <v>819</v>
      </c>
      <c r="B19">
        <f t="shared" si="3"/>
        <v>4</v>
      </c>
      <c r="C19" t="b">
        <f t="shared" si="0"/>
        <v>0</v>
      </c>
      <c r="D19" t="str">
        <f t="shared" si="1"/>
        <v>POSTAL_BU IsChanged="Y"</v>
      </c>
      <c r="E19" t="str">
        <f t="shared" si="4"/>
        <v>8911 AD</v>
      </c>
      <c r="F19" t="s">
        <v>13</v>
      </c>
    </row>
    <row r="20" spans="1:6" x14ac:dyDescent="0.25">
      <c r="A20" t="s">
        <v>820</v>
      </c>
      <c r="B20">
        <f t="shared" si="3"/>
        <v>4</v>
      </c>
      <c r="C20" t="b">
        <f t="shared" si="0"/>
        <v>0</v>
      </c>
      <c r="D20" t="str">
        <f t="shared" si="1"/>
        <v>COUNTRY_BU IsChanged="Y"</v>
      </c>
      <c r="E20" t="str">
        <f t="shared" si="4"/>
        <v>NLD</v>
      </c>
      <c r="F20" t="s">
        <v>15</v>
      </c>
    </row>
    <row r="21" spans="1:6" x14ac:dyDescent="0.25">
      <c r="A21" t="s">
        <v>878</v>
      </c>
      <c r="B21">
        <f t="shared" si="3"/>
        <v>4</v>
      </c>
      <c r="C21" t="b">
        <f t="shared" si="0"/>
        <v>0</v>
      </c>
      <c r="D21" t="str">
        <f t="shared" si="1"/>
        <v>ADDRESS1_BILL IsChanged="Y"</v>
      </c>
      <c r="E21" t="str">
        <f t="shared" si="4"/>
        <v>Naam Burger</v>
      </c>
      <c r="F21" t="s">
        <v>873</v>
      </c>
    </row>
    <row r="22" spans="1:6" x14ac:dyDescent="0.25">
      <c r="A22" t="s">
        <v>879</v>
      </c>
      <c r="B22">
        <f t="shared" si="3"/>
        <v>4</v>
      </c>
      <c r="C22" t="b">
        <f t="shared" si="0"/>
        <v>0</v>
      </c>
      <c r="D22" t="str">
        <f t="shared" si="1"/>
        <v>ADDRESS2_BILL IsChanged="Y"</v>
      </c>
      <c r="E22" t="str">
        <f t="shared" si="4"/>
        <v>Burgerweg 172</v>
      </c>
      <c r="F22" t="s">
        <v>874</v>
      </c>
    </row>
    <row r="23" spans="1:6" x14ac:dyDescent="0.25">
      <c r="A23" t="s">
        <v>880</v>
      </c>
      <c r="B23">
        <f t="shared" si="3"/>
        <v>4</v>
      </c>
      <c r="C23" t="b">
        <f t="shared" si="0"/>
        <v>0</v>
      </c>
      <c r="D23" t="str">
        <f t="shared" si="1"/>
        <v>ADDRESS3_BILL IsChanged="Y"</v>
      </c>
      <c r="E23" t="str">
        <f t="shared" si="4"/>
        <v>1234LD Burger</v>
      </c>
      <c r="F23" t="s">
        <v>875</v>
      </c>
    </row>
    <row r="24" spans="1:6" x14ac:dyDescent="0.25">
      <c r="A24" t="s">
        <v>821</v>
      </c>
      <c r="B24">
        <f t="shared" si="3"/>
        <v>4</v>
      </c>
      <c r="C24" t="b">
        <f t="shared" si="0"/>
        <v>0</v>
      </c>
      <c r="D24" t="str">
        <f t="shared" si="1"/>
        <v>ADDRESS4_BILL IsChanged="Y"</v>
      </c>
      <c r="E24" t="str">
        <f t="shared" si="4"/>
        <v>67006</v>
      </c>
    </row>
    <row r="25" spans="1:6" x14ac:dyDescent="0.25">
      <c r="A25" t="s">
        <v>822</v>
      </c>
      <c r="B25">
        <f t="shared" si="3"/>
        <v>4</v>
      </c>
      <c r="C25" t="b">
        <f t="shared" si="0"/>
        <v>0</v>
      </c>
      <c r="D25" t="str">
        <f t="shared" si="1"/>
        <v>CITY_BILL IsChanged="Y"</v>
      </c>
      <c r="E25" t="str">
        <f t="shared" si="4"/>
        <v>Amsterdam</v>
      </c>
    </row>
    <row r="26" spans="1:6" x14ac:dyDescent="0.25">
      <c r="A26" t="s">
        <v>58</v>
      </c>
      <c r="B26">
        <f t="shared" si="3"/>
        <v>4</v>
      </c>
      <c r="C26" t="b">
        <f t="shared" si="0"/>
        <v>0</v>
      </c>
      <c r="D26" t="str">
        <f t="shared" si="1"/>
        <v>STATE_BILL/</v>
      </c>
      <c r="E26" t="str">
        <f t="shared" si="4"/>
        <v>[empty]</v>
      </c>
    </row>
    <row r="27" spans="1:6" x14ac:dyDescent="0.25">
      <c r="A27" t="s">
        <v>823</v>
      </c>
      <c r="B27">
        <f t="shared" si="3"/>
        <v>4</v>
      </c>
      <c r="C27" t="b">
        <f t="shared" si="0"/>
        <v>0</v>
      </c>
      <c r="D27" t="str">
        <f t="shared" si="1"/>
        <v>POSTAL_BILL IsChanged="Y"</v>
      </c>
      <c r="E27" t="str">
        <f t="shared" si="4"/>
        <v>1060 JA</v>
      </c>
    </row>
    <row r="28" spans="1:6" x14ac:dyDescent="0.25">
      <c r="A28" t="s">
        <v>60</v>
      </c>
      <c r="B28">
        <f t="shared" si="3"/>
        <v>4</v>
      </c>
      <c r="C28" t="b">
        <f t="shared" si="0"/>
        <v>0</v>
      </c>
      <c r="D28" t="str">
        <f t="shared" si="1"/>
        <v>COUNTRY_BILL/</v>
      </c>
      <c r="E28" t="str">
        <f t="shared" si="4"/>
        <v>[empty]</v>
      </c>
    </row>
    <row r="29" spans="1:6" x14ac:dyDescent="0.25">
      <c r="A29" t="s">
        <v>824</v>
      </c>
      <c r="B29">
        <f t="shared" si="3"/>
        <v>4</v>
      </c>
      <c r="C29" t="b">
        <f t="shared" si="0"/>
        <v>0</v>
      </c>
      <c r="D29" t="str">
        <f t="shared" si="1"/>
        <v>CURRENCY_CD IsChanged="Y"</v>
      </c>
      <c r="E29" t="str">
        <f t="shared" si="4"/>
        <v>EUR</v>
      </c>
      <c r="F29" t="s">
        <v>17</v>
      </c>
    </row>
    <row r="30" spans="1:6" x14ac:dyDescent="0.25">
      <c r="A30" t="s">
        <v>62</v>
      </c>
      <c r="B30">
        <f t="shared" si="3"/>
        <v>4</v>
      </c>
      <c r="C30" t="b">
        <f t="shared" si="0"/>
        <v>0</v>
      </c>
      <c r="D30" t="str">
        <f t="shared" si="1"/>
        <v>TAX_EXEMPT_ID/</v>
      </c>
      <c r="E30" t="str">
        <f t="shared" si="4"/>
        <v>[empty]</v>
      </c>
    </row>
    <row r="31" spans="1:6" x14ac:dyDescent="0.25">
      <c r="A31" t="s">
        <v>825</v>
      </c>
      <c r="B31">
        <f t="shared" si="3"/>
        <v>4</v>
      </c>
      <c r="C31" t="b">
        <f t="shared" si="0"/>
        <v>0</v>
      </c>
      <c r="D31" t="str">
        <f t="shared" si="1"/>
        <v>STD_ID_NUM_VNDR IsChanged="Y"</v>
      </c>
      <c r="E31" t="str">
        <f t="shared" si="4"/>
        <v>28007673</v>
      </c>
      <c r="F31" t="s">
        <v>806</v>
      </c>
    </row>
    <row r="32" spans="1:6" x14ac:dyDescent="0.25">
      <c r="A32" t="s">
        <v>826</v>
      </c>
      <c r="B32">
        <f t="shared" si="3"/>
        <v>4</v>
      </c>
      <c r="C32" t="b">
        <f t="shared" si="0"/>
        <v>0</v>
      </c>
      <c r="D32" t="str">
        <f t="shared" si="1"/>
        <v>NAME1_VNDR IsChanged="Y"</v>
      </c>
      <c r="E32" t="str">
        <f t="shared" si="4"/>
        <v>Leidse Onderwijsinstellingen B.V.</v>
      </c>
      <c r="F32" t="s">
        <v>155</v>
      </c>
    </row>
    <row r="33" spans="1:6" x14ac:dyDescent="0.25">
      <c r="A33" t="s">
        <v>827</v>
      </c>
      <c r="B33">
        <f t="shared" si="3"/>
        <v>4</v>
      </c>
      <c r="C33" t="b">
        <f t="shared" si="0"/>
        <v>0</v>
      </c>
      <c r="D33" t="str">
        <f t="shared" si="1"/>
        <v>ADDRESS1_VNDR IsChanged="Y"</v>
      </c>
      <c r="E33" t="str">
        <f t="shared" si="4"/>
        <v>Postbus 4200</v>
      </c>
      <c r="F33" t="s">
        <v>156</v>
      </c>
    </row>
    <row r="34" spans="1:6" x14ac:dyDescent="0.25">
      <c r="A34" t="s">
        <v>65</v>
      </c>
      <c r="B34">
        <f t="shared" si="3"/>
        <v>4</v>
      </c>
      <c r="C34" t="b">
        <f t="shared" si="0"/>
        <v>0</v>
      </c>
      <c r="D34" t="str">
        <f t="shared" si="1"/>
        <v>ADDRESS2_VNDR/</v>
      </c>
      <c r="E34" t="str">
        <f t="shared" si="4"/>
        <v>[empty]</v>
      </c>
      <c r="F34" t="s">
        <v>156</v>
      </c>
    </row>
    <row r="35" spans="1:6" x14ac:dyDescent="0.25">
      <c r="A35" t="s">
        <v>828</v>
      </c>
      <c r="B35">
        <f t="shared" si="3"/>
        <v>4</v>
      </c>
      <c r="C35" t="b">
        <f t="shared" si="0"/>
        <v>0</v>
      </c>
      <c r="D35" t="str">
        <f t="shared" si="1"/>
        <v>ADDRESS3_VNDR IsChanged="Y"</v>
      </c>
      <c r="E35" t="str">
        <f t="shared" si="4"/>
        <v>LOI</v>
      </c>
      <c r="F35" t="s">
        <v>156</v>
      </c>
    </row>
    <row r="36" spans="1:6" x14ac:dyDescent="0.25">
      <c r="A36" t="s">
        <v>887</v>
      </c>
      <c r="B36">
        <f t="shared" si="3"/>
        <v>4</v>
      </c>
      <c r="C36" t="b">
        <f t="shared" si="0"/>
        <v>0</v>
      </c>
      <c r="D36" t="str">
        <f t="shared" si="1"/>
        <v>ADDRESS4_VNDR IsChanged="Y"</v>
      </c>
      <c r="E36" t="str">
        <f t="shared" si="4"/>
        <v>NL58TEST0816289824</v>
      </c>
      <c r="F36" t="s">
        <v>881</v>
      </c>
    </row>
    <row r="37" spans="1:6" x14ac:dyDescent="0.25">
      <c r="A37" t="s">
        <v>829</v>
      </c>
      <c r="B37">
        <f t="shared" si="3"/>
        <v>4</v>
      </c>
      <c r="C37" t="b">
        <f t="shared" si="0"/>
        <v>0</v>
      </c>
      <c r="D37" t="str">
        <f t="shared" si="1"/>
        <v>CITY_VNDR IsChanged="Y"</v>
      </c>
      <c r="E37" t="str">
        <f t="shared" si="4"/>
        <v>Leiderdorp</v>
      </c>
      <c r="F37" t="s">
        <v>157</v>
      </c>
    </row>
    <row r="38" spans="1:6" x14ac:dyDescent="0.25">
      <c r="A38" t="s">
        <v>69</v>
      </c>
      <c r="B38">
        <f t="shared" si="3"/>
        <v>4</v>
      </c>
      <c r="C38" t="b">
        <f t="shared" si="0"/>
        <v>0</v>
      </c>
      <c r="D38" t="str">
        <f t="shared" si="1"/>
        <v>STATE_VNDR/</v>
      </c>
      <c r="E38" t="str">
        <f t="shared" si="4"/>
        <v>[empty]</v>
      </c>
    </row>
    <row r="39" spans="1:6" x14ac:dyDescent="0.25">
      <c r="A39" t="s">
        <v>830</v>
      </c>
      <c r="B39">
        <f t="shared" si="3"/>
        <v>4</v>
      </c>
      <c r="C39" t="b">
        <f t="shared" si="0"/>
        <v>0</v>
      </c>
      <c r="D39" t="str">
        <f t="shared" si="1"/>
        <v>POSTAL_VNDR IsChanged="Y"</v>
      </c>
      <c r="E39" t="str">
        <f t="shared" si="4"/>
        <v>2350 CA</v>
      </c>
      <c r="F39" t="s">
        <v>158</v>
      </c>
    </row>
    <row r="40" spans="1:6" x14ac:dyDescent="0.25">
      <c r="A40" t="s">
        <v>831</v>
      </c>
      <c r="B40">
        <f t="shared" si="3"/>
        <v>4</v>
      </c>
      <c r="C40" t="b">
        <f t="shared" si="0"/>
        <v>0</v>
      </c>
      <c r="D40" t="str">
        <f t="shared" si="1"/>
        <v>COUNTRY_VNDR IsChanged="Y"</v>
      </c>
      <c r="E40" t="str">
        <f t="shared" si="4"/>
        <v>NLD</v>
      </c>
      <c r="F40" t="s">
        <v>159</v>
      </c>
    </row>
    <row r="41" spans="1:6" x14ac:dyDescent="0.25">
      <c r="A41" t="s">
        <v>832</v>
      </c>
      <c r="B41">
        <f t="shared" si="3"/>
        <v>4</v>
      </c>
      <c r="C41" t="b">
        <f t="shared" si="0"/>
        <v>0</v>
      </c>
      <c r="D41" t="str">
        <f t="shared" si="1"/>
        <v>PYMNT_TERMS_CD IsChanged="Y"</v>
      </c>
      <c r="E41" t="str">
        <f t="shared" si="4"/>
        <v>00D</v>
      </c>
    </row>
    <row r="42" spans="1:6" x14ac:dyDescent="0.25">
      <c r="A42" t="s">
        <v>833</v>
      </c>
      <c r="B42">
        <f t="shared" si="3"/>
        <v>4</v>
      </c>
      <c r="C42" t="b">
        <f t="shared" si="0"/>
        <v>0</v>
      </c>
      <c r="D42" t="str">
        <f t="shared" si="1"/>
        <v>DESCR50_PAY IsChanged="Y"</v>
      </c>
      <c r="E42" t="str">
        <f t="shared" si="4"/>
        <v>0 dagen</v>
      </c>
    </row>
    <row r="43" spans="1:6" x14ac:dyDescent="0.25">
      <c r="A43" t="s">
        <v>834</v>
      </c>
      <c r="B43">
        <f t="shared" si="3"/>
        <v>4</v>
      </c>
      <c r="C43" t="b">
        <f t="shared" si="0"/>
        <v>0</v>
      </c>
      <c r="D43" t="str">
        <f t="shared" si="1"/>
        <v>BUYER_ID IsChanged="Y"</v>
      </c>
      <c r="E43" t="str">
        <f t="shared" si="4"/>
        <v>STP01</v>
      </c>
    </row>
    <row r="44" spans="1:6" x14ac:dyDescent="0.25">
      <c r="A44" t="s">
        <v>835</v>
      </c>
      <c r="B44">
        <f t="shared" si="3"/>
        <v>4</v>
      </c>
      <c r="C44" t="b">
        <f t="shared" si="0"/>
        <v>0</v>
      </c>
      <c r="D44" t="str">
        <f t="shared" si="1"/>
        <v>PO_AMT_TTL IsChanged="Y"</v>
      </c>
      <c r="E44" t="str">
        <f t="shared" si="4"/>
        <v>972</v>
      </c>
      <c r="F44" t="s">
        <v>876</v>
      </c>
    </row>
    <row r="45" spans="1:6" x14ac:dyDescent="0.25">
      <c r="A45" t="s">
        <v>836</v>
      </c>
      <c r="B45">
        <f t="shared" si="3"/>
        <v>4</v>
      </c>
      <c r="C45" t="b">
        <f t="shared" si="0"/>
        <v>0</v>
      </c>
      <c r="D45" t="str">
        <f t="shared" si="1"/>
        <v>TEXT254_CC1 IsChanged="Y"</v>
      </c>
      <c r="E45" t="str">
        <f t="shared" si="4"/>
        <v>ED0CAC1B-1BC3-3336-11EE-AED308FAF10F</v>
      </c>
      <c r="F45" t="s">
        <v>877</v>
      </c>
    </row>
    <row r="46" spans="1:6" x14ac:dyDescent="0.25">
      <c r="A46" t="s">
        <v>837</v>
      </c>
      <c r="B46">
        <f t="shared" si="3"/>
        <v>4</v>
      </c>
      <c r="C46" t="b">
        <f t="shared" si="0"/>
        <v>0</v>
      </c>
      <c r="D46" t="str">
        <f t="shared" si="1"/>
        <v>TEXT254_CC2 IsChanged="Y"</v>
      </c>
      <c r="E46" t="str">
        <f t="shared" si="4"/>
        <v>4841R-directstart</v>
      </c>
      <c r="F46" t="s">
        <v>877</v>
      </c>
    </row>
    <row r="47" spans="1:6" x14ac:dyDescent="0.25">
      <c r="A47" t="s">
        <v>838</v>
      </c>
      <c r="B47">
        <f t="shared" si="3"/>
        <v>4</v>
      </c>
      <c r="C47" t="b">
        <f t="shared" si="0"/>
        <v>0</v>
      </c>
      <c r="D47" t="str">
        <f t="shared" si="1"/>
        <v>VNDR_UPN_FLG IsChanged="Y"</v>
      </c>
      <c r="E47" t="str">
        <f t="shared" si="4"/>
        <v>N</v>
      </c>
      <c r="F47" t="s">
        <v>877</v>
      </c>
    </row>
    <row r="48" spans="1:6" x14ac:dyDescent="0.25">
      <c r="A48" t="s">
        <v>78</v>
      </c>
      <c r="B48">
        <f t="shared" si="3"/>
        <v>4</v>
      </c>
      <c r="C48" t="b">
        <f t="shared" si="0"/>
        <v>0</v>
      </c>
      <c r="D48" t="str">
        <f t="shared" si="1"/>
        <v>STD_ID_NUM_VNDRGLN/</v>
      </c>
      <c r="E48" t="str">
        <f t="shared" si="4"/>
        <v>[empty]</v>
      </c>
      <c r="F48" t="s">
        <v>877</v>
      </c>
    </row>
    <row r="49" spans="1:8" x14ac:dyDescent="0.25">
      <c r="A49" t="s">
        <v>839</v>
      </c>
      <c r="B49">
        <f t="shared" si="3"/>
        <v>4</v>
      </c>
      <c r="C49" t="b">
        <f t="shared" si="0"/>
        <v>0</v>
      </c>
      <c r="D49" t="str">
        <f t="shared" si="1"/>
        <v>STD_ID_NUM_BILLTO IsChanged="Y"</v>
      </c>
      <c r="E49" t="str">
        <f t="shared" si="4"/>
        <v>305499300-28606</v>
      </c>
      <c r="F49" t="s">
        <v>877</v>
      </c>
    </row>
    <row r="50" spans="1:8" x14ac:dyDescent="0.25">
      <c r="A50" t="s">
        <v>840</v>
      </c>
      <c r="B50">
        <f t="shared" si="3"/>
        <v>4</v>
      </c>
      <c r="C50" t="b">
        <f t="shared" si="0"/>
        <v>0</v>
      </c>
      <c r="D50" t="str">
        <f t="shared" si="1"/>
        <v>ATTN_TO IsChanged="Y"</v>
      </c>
      <c r="E50" t="str">
        <f t="shared" si="4"/>
        <v>S7PFEXLC</v>
      </c>
      <c r="F50" t="s">
        <v>877</v>
      </c>
    </row>
    <row r="51" spans="1:8" x14ac:dyDescent="0.25">
      <c r="A51" t="s">
        <v>81</v>
      </c>
      <c r="B51">
        <f t="shared" si="3"/>
        <v>4</v>
      </c>
      <c r="C51" t="b">
        <f t="shared" si="0"/>
        <v>1</v>
      </c>
      <c r="D51" t="str">
        <f t="shared" si="1"/>
        <v>PO_POD_LN_EVW1 class="R"</v>
      </c>
      <c r="E51" t="str">
        <f t="shared" si="4"/>
        <v>[empty]</v>
      </c>
      <c r="F51" t="s">
        <v>19</v>
      </c>
    </row>
    <row r="52" spans="1:8" x14ac:dyDescent="0.25">
      <c r="A52" t="s">
        <v>841</v>
      </c>
      <c r="B52">
        <f t="shared" si="3"/>
        <v>5</v>
      </c>
      <c r="C52" t="b">
        <f t="shared" si="0"/>
        <v>0</v>
      </c>
      <c r="D52" t="str">
        <f t="shared" si="1"/>
        <v>BUSINESS_UNIT IsChanged="Y"</v>
      </c>
      <c r="E52" t="str">
        <f t="shared" si="4"/>
        <v>STP01</v>
      </c>
    </row>
    <row r="53" spans="1:8" x14ac:dyDescent="0.25">
      <c r="A53" t="s">
        <v>842</v>
      </c>
      <c r="B53">
        <f t="shared" si="3"/>
        <v>5</v>
      </c>
      <c r="C53" t="b">
        <f t="shared" si="0"/>
        <v>0</v>
      </c>
      <c r="D53" t="str">
        <f t="shared" si="1"/>
        <v>PO_ID IsChanged="Y"</v>
      </c>
      <c r="E53" t="str">
        <f t="shared" si="4"/>
        <v>7000122383</v>
      </c>
    </row>
    <row r="54" spans="1:8" x14ac:dyDescent="0.25">
      <c r="A54" t="s">
        <v>843</v>
      </c>
      <c r="B54">
        <f t="shared" si="3"/>
        <v>5</v>
      </c>
      <c r="C54" t="b">
        <f t="shared" si="0"/>
        <v>0</v>
      </c>
      <c r="D54" t="str">
        <f t="shared" si="1"/>
        <v>VENDOR_SETID IsChanged="Y"</v>
      </c>
      <c r="E54" t="str">
        <f t="shared" si="4"/>
        <v>GGSTP</v>
      </c>
    </row>
    <row r="55" spans="1:8" x14ac:dyDescent="0.25">
      <c r="A55" t="s">
        <v>844</v>
      </c>
      <c r="B55">
        <f t="shared" si="3"/>
        <v>5</v>
      </c>
      <c r="C55" t="b">
        <f t="shared" si="0"/>
        <v>0</v>
      </c>
      <c r="D55" t="str">
        <f t="shared" si="1"/>
        <v>VENDOR_ID IsChanged="Y"</v>
      </c>
      <c r="E55" t="str">
        <f t="shared" si="4"/>
        <v>28007673</v>
      </c>
    </row>
    <row r="56" spans="1:8" x14ac:dyDescent="0.25">
      <c r="A56" t="s">
        <v>845</v>
      </c>
      <c r="B56">
        <f t="shared" si="3"/>
        <v>5</v>
      </c>
      <c r="C56" t="b">
        <f t="shared" si="0"/>
        <v>0</v>
      </c>
      <c r="D56" t="str">
        <f t="shared" si="1"/>
        <v>VNDR_LOC IsChanged="Y"</v>
      </c>
      <c r="E56" t="str">
        <f t="shared" si="4"/>
        <v>1</v>
      </c>
    </row>
    <row r="57" spans="1:8" ht="63" x14ac:dyDescent="0.25">
      <c r="A57" t="s">
        <v>802</v>
      </c>
      <c r="B57">
        <f t="shared" si="3"/>
        <v>5</v>
      </c>
      <c r="C57" t="b">
        <f t="shared" si="0"/>
        <v>0</v>
      </c>
      <c r="D57" t="str">
        <f t="shared" si="1"/>
        <v>LINE_NBR IsChanged="Y"</v>
      </c>
      <c r="E57" t="str">
        <f t="shared" si="4"/>
        <v>1</v>
      </c>
      <c r="F57" t="s">
        <v>20</v>
      </c>
      <c r="H57" s="18" t="s">
        <v>798</v>
      </c>
    </row>
    <row r="58" spans="1:8" x14ac:dyDescent="0.25">
      <c r="A58" t="s">
        <v>846</v>
      </c>
      <c r="B58">
        <f t="shared" si="3"/>
        <v>5</v>
      </c>
      <c r="C58" t="b">
        <f t="shared" si="0"/>
        <v>0</v>
      </c>
      <c r="D58" t="str">
        <f t="shared" si="1"/>
        <v>INV_ITEM_ID IsChanged="Y"</v>
      </c>
      <c r="E58" t="str">
        <f t="shared" si="4"/>
        <v>STP001</v>
      </c>
      <c r="F58" t="s">
        <v>21</v>
      </c>
    </row>
    <row r="59" spans="1:8" x14ac:dyDescent="0.25">
      <c r="A59" t="s">
        <v>847</v>
      </c>
      <c r="B59">
        <f t="shared" si="3"/>
        <v>5</v>
      </c>
      <c r="C59" t="b">
        <f t="shared" si="0"/>
        <v>0</v>
      </c>
      <c r="D59" t="str">
        <f t="shared" si="1"/>
        <v>DESCR254_MIXED IsChanged="Y"</v>
      </c>
      <c r="E59" t="str">
        <f t="shared" si="4"/>
        <v>STAP-budget</v>
      </c>
      <c r="F59" t="s">
        <v>22</v>
      </c>
    </row>
    <row r="60" spans="1:8" x14ac:dyDescent="0.25">
      <c r="A60" t="s">
        <v>848</v>
      </c>
      <c r="B60">
        <f t="shared" si="3"/>
        <v>5</v>
      </c>
      <c r="C60" t="b">
        <f t="shared" si="0"/>
        <v>0</v>
      </c>
      <c r="D60" t="str">
        <f t="shared" si="1"/>
        <v>UNIT_OF_MEASURE IsChanged="Y"</v>
      </c>
      <c r="E60" t="str">
        <f t="shared" si="4"/>
        <v>STD</v>
      </c>
      <c r="F60" t="s">
        <v>23</v>
      </c>
    </row>
    <row r="61" spans="1:8" x14ac:dyDescent="0.25">
      <c r="A61" t="s">
        <v>91</v>
      </c>
      <c r="B61">
        <f t="shared" si="3"/>
        <v>5</v>
      </c>
      <c r="C61" t="b">
        <f t="shared" si="0"/>
        <v>0</v>
      </c>
      <c r="D61" t="str">
        <f t="shared" si="1"/>
        <v>ITM_ID_VNDR/</v>
      </c>
      <c r="E61" t="str">
        <f t="shared" si="4"/>
        <v>[empty]</v>
      </c>
    </row>
    <row r="62" spans="1:8" x14ac:dyDescent="0.25">
      <c r="A62" t="s">
        <v>92</v>
      </c>
      <c r="B62">
        <f t="shared" si="3"/>
        <v>5</v>
      </c>
      <c r="C62" t="b">
        <f t="shared" si="0"/>
        <v>0</v>
      </c>
      <c r="D62" t="str">
        <f t="shared" si="1"/>
        <v>INV_ITEM_WEIGHT</v>
      </c>
      <c r="E62" t="str">
        <f t="shared" si="4"/>
        <v>0</v>
      </c>
    </row>
    <row r="63" spans="1:8" x14ac:dyDescent="0.25">
      <c r="A63" t="s">
        <v>93</v>
      </c>
      <c r="B63">
        <f t="shared" si="3"/>
        <v>5</v>
      </c>
      <c r="C63" t="b">
        <f t="shared" si="0"/>
        <v>0</v>
      </c>
      <c r="D63" t="str">
        <f t="shared" si="1"/>
        <v>INV_ITEM_HEIGHT</v>
      </c>
      <c r="E63" t="str">
        <f t="shared" si="4"/>
        <v>0</v>
      </c>
    </row>
    <row r="64" spans="1:8" x14ac:dyDescent="0.25">
      <c r="A64" t="s">
        <v>94</v>
      </c>
      <c r="B64">
        <f t="shared" si="3"/>
        <v>5</v>
      </c>
      <c r="C64" t="b">
        <f t="shared" si="0"/>
        <v>0</v>
      </c>
      <c r="D64" t="str">
        <f t="shared" si="1"/>
        <v>INV_ITEM_VOLUME</v>
      </c>
      <c r="E64" t="str">
        <f t="shared" si="4"/>
        <v>0</v>
      </c>
    </row>
    <row r="65" spans="1:8" x14ac:dyDescent="0.25">
      <c r="A65" t="s">
        <v>95</v>
      </c>
      <c r="B65">
        <f t="shared" si="3"/>
        <v>5</v>
      </c>
      <c r="C65" t="b">
        <f t="shared" si="0"/>
        <v>0</v>
      </c>
      <c r="D65" t="str">
        <f t="shared" si="1"/>
        <v>INV_ITEM_LENGTH</v>
      </c>
      <c r="E65" t="str">
        <f t="shared" si="4"/>
        <v>0</v>
      </c>
    </row>
    <row r="66" spans="1:8" x14ac:dyDescent="0.25">
      <c r="A66" t="s">
        <v>96</v>
      </c>
      <c r="B66">
        <f t="shared" si="3"/>
        <v>5</v>
      </c>
      <c r="C66" t="b">
        <f t="shared" ref="C66:C119" si="5">(B67&gt;B66)</f>
        <v>0</v>
      </c>
      <c r="D66" t="str">
        <f t="shared" ref="D66:D120" si="6">IFERROR(MID(A66,SEARCH("&lt;",A66)+1,SEARCH("&gt;",TRIM(A66))-2),TRIM(A66))</f>
        <v>INV_ITEM_WIDTH</v>
      </c>
      <c r="E66" t="str">
        <f t="shared" si="4"/>
        <v>0</v>
      </c>
    </row>
    <row r="67" spans="1:8" x14ac:dyDescent="0.25">
      <c r="A67" t="s">
        <v>97</v>
      </c>
      <c r="B67">
        <f t="shared" ref="B67:B120" si="7">(FIND(LEFT(TRIM(A67),1),A67)-1)/2</f>
        <v>5</v>
      </c>
      <c r="C67" t="b">
        <f t="shared" si="5"/>
        <v>0</v>
      </c>
      <c r="D67" t="str">
        <f t="shared" si="6"/>
        <v>VNDR_CATALOG_ID/</v>
      </c>
      <c r="E67" t="str">
        <f t="shared" si="4"/>
        <v>[empty]</v>
      </c>
    </row>
    <row r="68" spans="1:8" x14ac:dyDescent="0.25">
      <c r="A68" t="s">
        <v>849</v>
      </c>
      <c r="B68">
        <f t="shared" si="7"/>
        <v>5</v>
      </c>
      <c r="C68" t="b">
        <f t="shared" si="5"/>
        <v>0</v>
      </c>
      <c r="D68" t="str">
        <f t="shared" si="6"/>
        <v>MFG_ID/</v>
      </c>
      <c r="E68" t="str">
        <f t="shared" si="4"/>
        <v>[empty]</v>
      </c>
    </row>
    <row r="69" spans="1:8" x14ac:dyDescent="0.25">
      <c r="A69" t="s">
        <v>803</v>
      </c>
      <c r="B69">
        <f t="shared" si="7"/>
        <v>5</v>
      </c>
      <c r="C69" t="b">
        <f t="shared" si="5"/>
        <v>0</v>
      </c>
      <c r="D69" t="str">
        <f t="shared" si="6"/>
        <v>MFG_ITM_ID/</v>
      </c>
      <c r="E69" t="str">
        <f t="shared" si="4"/>
        <v>[empty]</v>
      </c>
      <c r="F69" t="s">
        <v>807</v>
      </c>
    </row>
    <row r="70" spans="1:8" ht="31.5" x14ac:dyDescent="0.25">
      <c r="A70" t="s">
        <v>100</v>
      </c>
      <c r="B70">
        <f t="shared" si="7"/>
        <v>5</v>
      </c>
      <c r="C70" t="b">
        <f t="shared" si="5"/>
        <v>0</v>
      </c>
      <c r="D70" t="str">
        <f t="shared" si="6"/>
        <v>CNTRCT_ID/</v>
      </c>
      <c r="E70" t="str">
        <f t="shared" si="4"/>
        <v>[empty]</v>
      </c>
      <c r="H70" s="18" t="s">
        <v>799</v>
      </c>
    </row>
    <row r="71" spans="1:8" x14ac:dyDescent="0.25">
      <c r="A71" t="s">
        <v>101</v>
      </c>
      <c r="B71">
        <f t="shared" si="7"/>
        <v>5</v>
      </c>
      <c r="C71" t="b">
        <f t="shared" si="5"/>
        <v>0</v>
      </c>
      <c r="D71" t="str">
        <f t="shared" si="6"/>
        <v>VERSION_NBR</v>
      </c>
      <c r="E71" t="str">
        <f t="shared" si="4"/>
        <v>0</v>
      </c>
    </row>
    <row r="72" spans="1:8" x14ac:dyDescent="0.25">
      <c r="A72" t="s">
        <v>102</v>
      </c>
      <c r="B72">
        <f t="shared" si="7"/>
        <v>5</v>
      </c>
      <c r="C72" t="b">
        <f t="shared" si="5"/>
        <v>0</v>
      </c>
      <c r="D72" t="str">
        <f t="shared" si="6"/>
        <v>CNTRCT_LINE_NBR</v>
      </c>
      <c r="E72" t="str">
        <f t="shared" si="4"/>
        <v>0</v>
      </c>
    </row>
    <row r="73" spans="1:8" x14ac:dyDescent="0.25">
      <c r="A73" t="s">
        <v>103</v>
      </c>
      <c r="B73">
        <f t="shared" si="7"/>
        <v>5</v>
      </c>
      <c r="C73" t="b">
        <f t="shared" si="5"/>
        <v>0</v>
      </c>
      <c r="D73" t="str">
        <f t="shared" si="6"/>
        <v>CAT_LINE_NBR</v>
      </c>
      <c r="E73" t="str">
        <f t="shared" si="4"/>
        <v>0</v>
      </c>
    </row>
    <row r="74" spans="1:8" x14ac:dyDescent="0.25">
      <c r="A74" t="s">
        <v>104</v>
      </c>
      <c r="B74">
        <f t="shared" si="7"/>
        <v>5</v>
      </c>
      <c r="C74" t="b">
        <f t="shared" si="5"/>
        <v>0</v>
      </c>
      <c r="D74" t="str">
        <f t="shared" si="6"/>
        <v>RELEASE_NBR</v>
      </c>
      <c r="E74" t="str">
        <f t="shared" ref="E74:E120" si="8">IFERROR(MID(A74,SEARCH("&gt;",A74)+1,SEARCH("&lt;/",A74)-SEARCH("&gt;",A74)-1),"[empty]")</f>
        <v>0</v>
      </c>
    </row>
    <row r="75" spans="1:8" x14ac:dyDescent="0.25">
      <c r="A75" t="s">
        <v>850</v>
      </c>
      <c r="B75">
        <f t="shared" si="7"/>
        <v>5</v>
      </c>
      <c r="C75" t="b">
        <f t="shared" si="5"/>
        <v>0</v>
      </c>
      <c r="D75" t="str">
        <f t="shared" si="6"/>
        <v>CANCEL_STATUS IsChanged="Y"</v>
      </c>
      <c r="E75" t="str">
        <f t="shared" si="8"/>
        <v>A</v>
      </c>
    </row>
    <row r="76" spans="1:8" x14ac:dyDescent="0.25">
      <c r="A76" t="s">
        <v>106</v>
      </c>
      <c r="B76">
        <f t="shared" si="7"/>
        <v>5</v>
      </c>
      <c r="C76" t="b">
        <f t="shared" si="5"/>
        <v>0</v>
      </c>
      <c r="D76" t="str">
        <f t="shared" si="6"/>
        <v>UPN_ID/</v>
      </c>
      <c r="E76" t="str">
        <f t="shared" si="8"/>
        <v>[empty]</v>
      </c>
    </row>
    <row r="77" spans="1:8" x14ac:dyDescent="0.25">
      <c r="A77" t="s">
        <v>107</v>
      </c>
      <c r="B77">
        <f t="shared" si="7"/>
        <v>5</v>
      </c>
      <c r="C77" t="b">
        <f t="shared" si="5"/>
        <v>1</v>
      </c>
      <c r="D77" t="str">
        <f t="shared" si="6"/>
        <v>PO_POD_SHP_EVW1 class="R"</v>
      </c>
      <c r="E77" t="str">
        <f t="shared" si="8"/>
        <v>[empty]</v>
      </c>
    </row>
    <row r="78" spans="1:8" x14ac:dyDescent="0.25">
      <c r="A78" t="s">
        <v>851</v>
      </c>
      <c r="B78">
        <f t="shared" si="7"/>
        <v>6</v>
      </c>
      <c r="C78" t="b">
        <f t="shared" si="5"/>
        <v>0</v>
      </c>
      <c r="D78" t="str">
        <f t="shared" si="6"/>
        <v>BUSINESS_UNIT IsChanged="Y"</v>
      </c>
      <c r="E78" t="str">
        <f t="shared" si="8"/>
        <v>STP01</v>
      </c>
    </row>
    <row r="79" spans="1:8" x14ac:dyDescent="0.25">
      <c r="A79" t="s">
        <v>852</v>
      </c>
      <c r="B79">
        <f t="shared" si="7"/>
        <v>6</v>
      </c>
      <c r="C79" t="b">
        <f t="shared" si="5"/>
        <v>0</v>
      </c>
      <c r="D79" t="str">
        <f t="shared" si="6"/>
        <v>PO_ID IsChanged="Y"</v>
      </c>
      <c r="E79" t="str">
        <f t="shared" si="8"/>
        <v>7000122383</v>
      </c>
      <c r="F79" t="s">
        <v>25</v>
      </c>
    </row>
    <row r="80" spans="1:8" x14ac:dyDescent="0.25">
      <c r="A80" t="s">
        <v>853</v>
      </c>
      <c r="B80">
        <f t="shared" si="7"/>
        <v>6</v>
      </c>
      <c r="C80" t="b">
        <f t="shared" si="5"/>
        <v>0</v>
      </c>
      <c r="D80" t="str">
        <f t="shared" si="6"/>
        <v>VENDOR_SETID IsChanged="Y"</v>
      </c>
      <c r="E80" t="str">
        <f t="shared" si="8"/>
        <v>GGSTP</v>
      </c>
    </row>
    <row r="81" spans="1:6" x14ac:dyDescent="0.25">
      <c r="A81" t="s">
        <v>854</v>
      </c>
      <c r="B81">
        <f t="shared" si="7"/>
        <v>6</v>
      </c>
      <c r="C81" t="b">
        <f t="shared" si="5"/>
        <v>0</v>
      </c>
      <c r="D81" t="str">
        <f t="shared" si="6"/>
        <v>VENDOR_ID IsChanged="Y"</v>
      </c>
      <c r="E81" t="str">
        <f t="shared" si="8"/>
        <v>28007673</v>
      </c>
    </row>
    <row r="82" spans="1:6" x14ac:dyDescent="0.25">
      <c r="A82" t="s">
        <v>855</v>
      </c>
      <c r="B82">
        <f t="shared" si="7"/>
        <v>6</v>
      </c>
      <c r="C82" t="b">
        <f t="shared" si="5"/>
        <v>0</v>
      </c>
      <c r="D82" t="str">
        <f t="shared" si="6"/>
        <v>VNDR_LOC IsChanged="Y"</v>
      </c>
      <c r="E82" t="str">
        <f t="shared" si="8"/>
        <v>1</v>
      </c>
    </row>
    <row r="83" spans="1:6" x14ac:dyDescent="0.25">
      <c r="A83" t="s">
        <v>804</v>
      </c>
      <c r="B83">
        <f t="shared" si="7"/>
        <v>6</v>
      </c>
      <c r="C83" t="b">
        <f t="shared" si="5"/>
        <v>0</v>
      </c>
      <c r="D83" t="str">
        <f t="shared" si="6"/>
        <v>LINE_NBR IsChanged="Y"</v>
      </c>
      <c r="E83" t="str">
        <f t="shared" si="8"/>
        <v>1</v>
      </c>
    </row>
    <row r="84" spans="1:6" x14ac:dyDescent="0.25">
      <c r="A84" t="s">
        <v>805</v>
      </c>
      <c r="B84">
        <f t="shared" si="7"/>
        <v>6</v>
      </c>
      <c r="C84" t="b">
        <f t="shared" si="5"/>
        <v>0</v>
      </c>
      <c r="D84" s="17" t="str">
        <f t="shared" si="6"/>
        <v>SCHED_NBR IsChanged="Y"</v>
      </c>
      <c r="E84" s="17" t="str">
        <f t="shared" si="8"/>
        <v>1</v>
      </c>
    </row>
    <row r="85" spans="1:6" x14ac:dyDescent="0.25">
      <c r="A85" t="s">
        <v>856</v>
      </c>
      <c r="B85">
        <f t="shared" si="7"/>
        <v>6</v>
      </c>
      <c r="C85" t="b">
        <f t="shared" si="5"/>
        <v>0</v>
      </c>
      <c r="D85" s="17" t="str">
        <f t="shared" si="6"/>
        <v>DUE_DT IsChanged="Y"</v>
      </c>
      <c r="E85" s="17" t="str">
        <f t="shared" si="8"/>
        <v>2022-07-15</v>
      </c>
      <c r="F85" t="s">
        <v>26</v>
      </c>
    </row>
    <row r="86" spans="1:6" x14ac:dyDescent="0.25">
      <c r="A86" t="s">
        <v>857</v>
      </c>
      <c r="B86">
        <f t="shared" si="7"/>
        <v>6</v>
      </c>
      <c r="C86" t="b">
        <f t="shared" si="5"/>
        <v>0</v>
      </c>
      <c r="D86" t="str">
        <f t="shared" si="6"/>
        <v>SHIPTO_ID IsChanged="Y"</v>
      </c>
      <c r="E86" t="str">
        <f t="shared" si="8"/>
        <v>STP01</v>
      </c>
    </row>
    <row r="87" spans="1:6" x14ac:dyDescent="0.25">
      <c r="A87" t="s">
        <v>858</v>
      </c>
      <c r="B87">
        <f t="shared" si="7"/>
        <v>6</v>
      </c>
      <c r="C87" t="b">
        <f t="shared" si="5"/>
        <v>0</v>
      </c>
      <c r="D87" t="str">
        <f t="shared" si="6"/>
        <v>DESCR_SHIPTO IsChanged="Y"</v>
      </c>
      <c r="E87" t="str">
        <f t="shared" si="8"/>
        <v>STAP</v>
      </c>
      <c r="F87" t="s">
        <v>27</v>
      </c>
    </row>
    <row r="88" spans="1:6" x14ac:dyDescent="0.25">
      <c r="A88" t="s">
        <v>859</v>
      </c>
      <c r="B88">
        <f t="shared" si="7"/>
        <v>6</v>
      </c>
      <c r="C88" t="b">
        <f t="shared" si="5"/>
        <v>0</v>
      </c>
      <c r="D88" t="str">
        <f t="shared" si="6"/>
        <v>ADDRESS1_SHIPTO IsChanged="Y"</v>
      </c>
      <c r="E88" t="str">
        <f t="shared" si="8"/>
        <v>ED0CAC1B-1BC3-3336-11EE-AED308FAF10F-4841R-directstart</v>
      </c>
      <c r="F88" t="s">
        <v>877</v>
      </c>
    </row>
    <row r="89" spans="1:6" x14ac:dyDescent="0.25">
      <c r="A89" t="s">
        <v>860</v>
      </c>
      <c r="B89">
        <f t="shared" si="7"/>
        <v>6</v>
      </c>
      <c r="C89" t="b">
        <f t="shared" si="5"/>
        <v>0</v>
      </c>
      <c r="D89" t="str">
        <f t="shared" si="6"/>
        <v>ADDRESS2_SHIPTO IsChanged="Y"</v>
      </c>
      <c r="E89" t="s">
        <v>28</v>
      </c>
      <c r="F89" t="s">
        <v>877</v>
      </c>
    </row>
    <row r="90" spans="1:6" x14ac:dyDescent="0.25">
      <c r="A90" t="s">
        <v>861</v>
      </c>
      <c r="B90">
        <f t="shared" si="7"/>
        <v>6</v>
      </c>
      <c r="C90" t="b">
        <f t="shared" si="5"/>
        <v>0</v>
      </c>
      <c r="D90" t="str">
        <f t="shared" si="6"/>
        <v>ADDRESS3_SHIPTO IsChanged="Y"</v>
      </c>
      <c r="E90" t="str">
        <f t="shared" si="8"/>
        <v>ONLINE</v>
      </c>
      <c r="F90" t="s">
        <v>877</v>
      </c>
    </row>
    <row r="91" spans="1:6" x14ac:dyDescent="0.25">
      <c r="A91" t="s">
        <v>862</v>
      </c>
      <c r="B91">
        <f t="shared" si="7"/>
        <v>6</v>
      </c>
      <c r="C91" t="b">
        <f t="shared" si="5"/>
        <v>0</v>
      </c>
      <c r="D91" t="str">
        <f t="shared" si="6"/>
        <v>ADDRESS4_SHIPTO IsChanged="Y"</v>
      </c>
      <c r="E91" t="s">
        <v>29</v>
      </c>
      <c r="F91" t="s">
        <v>877</v>
      </c>
    </row>
    <row r="92" spans="1:6" x14ac:dyDescent="0.25">
      <c r="A92" t="s">
        <v>863</v>
      </c>
      <c r="B92">
        <f t="shared" si="7"/>
        <v>6</v>
      </c>
      <c r="C92" t="b">
        <f t="shared" si="5"/>
        <v>0</v>
      </c>
      <c r="D92" t="str">
        <f t="shared" si="6"/>
        <v>CITY_SHIPTO IsChanged="Y"</v>
      </c>
      <c r="E92" t="str">
        <f t="shared" si="8"/>
        <v>Leeuwarden</v>
      </c>
      <c r="F92" t="s">
        <v>877</v>
      </c>
    </row>
    <row r="93" spans="1:6" x14ac:dyDescent="0.25">
      <c r="A93" t="s">
        <v>123</v>
      </c>
      <c r="B93">
        <f t="shared" si="7"/>
        <v>6</v>
      </c>
      <c r="C93" t="b">
        <f t="shared" si="5"/>
        <v>0</v>
      </c>
      <c r="D93" t="str">
        <f t="shared" si="6"/>
        <v>STATE_SHIPTO/</v>
      </c>
      <c r="E93" t="str">
        <f t="shared" si="8"/>
        <v>[empty]</v>
      </c>
    </row>
    <row r="94" spans="1:6" x14ac:dyDescent="0.25">
      <c r="A94" t="s">
        <v>864</v>
      </c>
      <c r="B94">
        <f t="shared" si="7"/>
        <v>6</v>
      </c>
      <c r="C94" t="b">
        <f t="shared" si="5"/>
        <v>0</v>
      </c>
      <c r="D94" t="str">
        <f t="shared" si="6"/>
        <v>POSTAL_SHIPTO IsChanged="Y"</v>
      </c>
      <c r="E94" t="str">
        <f t="shared" si="8"/>
        <v>8911 AD</v>
      </c>
      <c r="F94" t="s">
        <v>877</v>
      </c>
    </row>
    <row r="95" spans="1:6" x14ac:dyDescent="0.25">
      <c r="A95" t="s">
        <v>865</v>
      </c>
      <c r="B95">
        <f t="shared" si="7"/>
        <v>6</v>
      </c>
      <c r="C95" t="b">
        <f t="shared" si="5"/>
        <v>0</v>
      </c>
      <c r="D95" t="str">
        <f t="shared" si="6"/>
        <v>COUNTRY_SHIPTO IsChanged="Y"</v>
      </c>
      <c r="E95" t="str">
        <f t="shared" si="8"/>
        <v>NLD</v>
      </c>
    </row>
    <row r="96" spans="1:6" x14ac:dyDescent="0.25">
      <c r="A96" t="s">
        <v>866</v>
      </c>
      <c r="B96">
        <f t="shared" si="7"/>
        <v>6</v>
      </c>
      <c r="C96" t="b">
        <f t="shared" si="5"/>
        <v>0</v>
      </c>
      <c r="D96" t="str">
        <f t="shared" si="6"/>
        <v>PRICE_PO IsChanged="Y"</v>
      </c>
      <c r="E96" t="str">
        <f t="shared" si="8"/>
        <v>972</v>
      </c>
      <c r="F96" t="s">
        <v>882</v>
      </c>
    </row>
    <row r="97" spans="1:6" x14ac:dyDescent="0.25">
      <c r="A97" t="s">
        <v>867</v>
      </c>
      <c r="B97">
        <f t="shared" si="7"/>
        <v>6</v>
      </c>
      <c r="C97" t="b">
        <f t="shared" si="5"/>
        <v>0</v>
      </c>
      <c r="D97" t="str">
        <f t="shared" si="6"/>
        <v>FREIGHT_TERMS IsChanged="Y"</v>
      </c>
      <c r="E97" t="str">
        <f t="shared" si="8"/>
        <v>VRACHTW</v>
      </c>
    </row>
    <row r="98" spans="1:6" x14ac:dyDescent="0.25">
      <c r="A98" t="s">
        <v>868</v>
      </c>
      <c r="B98">
        <f t="shared" si="7"/>
        <v>6</v>
      </c>
      <c r="C98" t="b">
        <f t="shared" si="5"/>
        <v>0</v>
      </c>
      <c r="D98" t="str">
        <f t="shared" si="6"/>
        <v>QTY_PO IsChanged="Y"</v>
      </c>
      <c r="E98" t="str">
        <f t="shared" si="8"/>
        <v>1</v>
      </c>
      <c r="F98" t="s">
        <v>883</v>
      </c>
    </row>
    <row r="99" spans="1:6" x14ac:dyDescent="0.25">
      <c r="A99" t="s">
        <v>869</v>
      </c>
      <c r="B99">
        <f t="shared" si="7"/>
        <v>6</v>
      </c>
      <c r="C99" t="b">
        <f t="shared" si="5"/>
        <v>0</v>
      </c>
      <c r="D99" t="str">
        <f t="shared" si="6"/>
        <v>SHIP_TYPE_ID IsChanged="Y"</v>
      </c>
      <c r="E99" t="str">
        <f t="shared" si="8"/>
        <v>POST</v>
      </c>
    </row>
    <row r="100" spans="1:6" x14ac:dyDescent="0.25">
      <c r="A100" t="s">
        <v>870</v>
      </c>
      <c r="B100">
        <f t="shared" si="7"/>
        <v>6</v>
      </c>
      <c r="C100" t="b">
        <f t="shared" si="5"/>
        <v>0</v>
      </c>
      <c r="D100" t="str">
        <f t="shared" si="6"/>
        <v>CANCEL_STATUS IsChanged="Y"</v>
      </c>
      <c r="E100" t="str">
        <f t="shared" si="8"/>
        <v>A</v>
      </c>
      <c r="F100" t="s">
        <v>884</v>
      </c>
    </row>
    <row r="101" spans="1:6" x14ac:dyDescent="0.25">
      <c r="A101" t="s">
        <v>131</v>
      </c>
      <c r="B101">
        <f t="shared" si="7"/>
        <v>6</v>
      </c>
      <c r="C101" t="b">
        <f t="shared" si="5"/>
        <v>0</v>
      </c>
      <c r="D101" t="str">
        <f t="shared" si="6"/>
        <v>ATTN_TO/</v>
      </c>
      <c r="E101" t="str">
        <f t="shared" si="8"/>
        <v>[empty]</v>
      </c>
    </row>
    <row r="102" spans="1:6" x14ac:dyDescent="0.25">
      <c r="A102" t="s">
        <v>132</v>
      </c>
      <c r="B102">
        <f t="shared" si="7"/>
        <v>6</v>
      </c>
      <c r="C102" t="b">
        <f t="shared" si="5"/>
        <v>0</v>
      </c>
      <c r="D102" t="str">
        <f t="shared" si="6"/>
        <v>STD_ID_NUM_SHIPTO/</v>
      </c>
      <c r="E102" t="str">
        <f t="shared" si="8"/>
        <v>[empty]</v>
      </c>
    </row>
    <row r="103" spans="1:6" x14ac:dyDescent="0.25">
      <c r="A103" t="s">
        <v>133</v>
      </c>
      <c r="B103">
        <f t="shared" si="7"/>
        <v>5</v>
      </c>
      <c r="C103" t="b">
        <f t="shared" si="5"/>
        <v>0</v>
      </c>
      <c r="D103" t="str">
        <f t="shared" si="6"/>
        <v>/PO_POD_SHP_EVW1</v>
      </c>
      <c r="E103" t="str">
        <f t="shared" si="8"/>
        <v>[empty]</v>
      </c>
    </row>
    <row r="104" spans="1:6" x14ac:dyDescent="0.25">
      <c r="A104" t="s">
        <v>134</v>
      </c>
      <c r="B104">
        <f t="shared" si="7"/>
        <v>5</v>
      </c>
      <c r="C104" t="b">
        <f t="shared" si="5"/>
        <v>1</v>
      </c>
      <c r="D104" t="str">
        <f t="shared" si="6"/>
        <v>PSCAMA class="R"</v>
      </c>
      <c r="E104" t="str">
        <f t="shared" si="8"/>
        <v>[empty]</v>
      </c>
    </row>
    <row r="105" spans="1:6" x14ac:dyDescent="0.25">
      <c r="A105" t="s">
        <v>392</v>
      </c>
      <c r="B105">
        <f t="shared" si="7"/>
        <v>6</v>
      </c>
      <c r="C105" t="b">
        <f t="shared" si="5"/>
        <v>0</v>
      </c>
      <c r="D105" t="str">
        <f t="shared" si="6"/>
        <v>AUDIT_ACTN IsChanged="Y"</v>
      </c>
      <c r="E105" t="str">
        <f t="shared" si="8"/>
        <v>A</v>
      </c>
    </row>
    <row r="106" spans="1:6" x14ac:dyDescent="0.25">
      <c r="A106" t="s">
        <v>136</v>
      </c>
      <c r="B106">
        <f t="shared" si="7"/>
        <v>5</v>
      </c>
      <c r="C106" t="b">
        <f t="shared" si="5"/>
        <v>0</v>
      </c>
      <c r="D106" t="str">
        <f t="shared" si="6"/>
        <v>/PSCAMA</v>
      </c>
      <c r="E106" t="str">
        <f t="shared" si="8"/>
        <v>[empty]</v>
      </c>
    </row>
    <row r="107" spans="1:6" x14ac:dyDescent="0.25">
      <c r="A107" t="s">
        <v>137</v>
      </c>
      <c r="B107">
        <f t="shared" si="7"/>
        <v>4</v>
      </c>
      <c r="C107" t="b">
        <f t="shared" si="5"/>
        <v>0</v>
      </c>
      <c r="D107" t="str">
        <f t="shared" si="6"/>
        <v>/PO_POD_LN_EVW1</v>
      </c>
      <c r="E107" t="str">
        <f t="shared" si="8"/>
        <v>[empty]</v>
      </c>
    </row>
    <row r="108" spans="1:6" x14ac:dyDescent="0.25">
      <c r="A108" t="s">
        <v>138</v>
      </c>
      <c r="B108">
        <f t="shared" si="7"/>
        <v>4</v>
      </c>
      <c r="C108" t="b">
        <f t="shared" si="5"/>
        <v>1</v>
      </c>
      <c r="D108" t="str">
        <f t="shared" si="6"/>
        <v>PSCAMA class="R"</v>
      </c>
      <c r="E108" t="str">
        <f t="shared" si="8"/>
        <v>[empty]</v>
      </c>
    </row>
    <row r="109" spans="1:6" x14ac:dyDescent="0.25">
      <c r="A109" t="s">
        <v>259</v>
      </c>
      <c r="B109">
        <f t="shared" si="7"/>
        <v>5</v>
      </c>
      <c r="C109" t="b">
        <f t="shared" si="5"/>
        <v>0</v>
      </c>
      <c r="D109" t="str">
        <f t="shared" si="6"/>
        <v>AUDIT_ACTN IsChanged="Y"</v>
      </c>
      <c r="E109" t="str">
        <f t="shared" si="8"/>
        <v>A</v>
      </c>
    </row>
    <row r="110" spans="1:6" x14ac:dyDescent="0.25">
      <c r="A110" t="s">
        <v>140</v>
      </c>
      <c r="B110">
        <f t="shared" si="7"/>
        <v>4</v>
      </c>
      <c r="C110" t="b">
        <f t="shared" si="5"/>
        <v>0</v>
      </c>
      <c r="D110" t="str">
        <f t="shared" si="6"/>
        <v>/PSCAMA</v>
      </c>
      <c r="E110" t="str">
        <f t="shared" si="8"/>
        <v>[empty]</v>
      </c>
    </row>
    <row r="111" spans="1:6" x14ac:dyDescent="0.25">
      <c r="A111" t="s">
        <v>141</v>
      </c>
      <c r="B111">
        <f t="shared" si="7"/>
        <v>3</v>
      </c>
      <c r="C111" t="b">
        <f t="shared" si="5"/>
        <v>0</v>
      </c>
      <c r="D111" t="str">
        <f t="shared" si="6"/>
        <v>/PO_POD_HDR_EVW1</v>
      </c>
      <c r="E111" t="str">
        <f t="shared" si="8"/>
        <v>[empty]</v>
      </c>
    </row>
    <row r="112" spans="1:6" x14ac:dyDescent="0.25">
      <c r="A112" t="s">
        <v>142</v>
      </c>
      <c r="B112">
        <f t="shared" si="7"/>
        <v>3</v>
      </c>
      <c r="C112" t="b">
        <f t="shared" si="5"/>
        <v>1</v>
      </c>
      <c r="D112" t="str">
        <f t="shared" si="6"/>
        <v>PSCAMA class="R"</v>
      </c>
      <c r="E112" t="str">
        <f t="shared" si="8"/>
        <v>[empty]</v>
      </c>
    </row>
    <row r="113" spans="1:5" x14ac:dyDescent="0.25">
      <c r="A113" t="s">
        <v>143</v>
      </c>
      <c r="B113">
        <f t="shared" si="7"/>
        <v>4</v>
      </c>
      <c r="C113" t="b">
        <f t="shared" si="5"/>
        <v>0</v>
      </c>
      <c r="D113" t="str">
        <f t="shared" si="6"/>
        <v>LANGUAGE_CD</v>
      </c>
      <c r="E113" t="str">
        <f t="shared" si="8"/>
        <v>DUT</v>
      </c>
    </row>
    <row r="114" spans="1:5" x14ac:dyDescent="0.25">
      <c r="A114" t="s">
        <v>455</v>
      </c>
      <c r="B114">
        <f t="shared" si="7"/>
        <v>4</v>
      </c>
      <c r="C114" t="b">
        <f t="shared" si="5"/>
        <v>0</v>
      </c>
      <c r="D114" t="str">
        <f t="shared" si="6"/>
        <v>AUDIT_ACTN IsChanged="Y"</v>
      </c>
      <c r="E114" t="str">
        <f t="shared" si="8"/>
        <v>A</v>
      </c>
    </row>
    <row r="115" spans="1:5" x14ac:dyDescent="0.25">
      <c r="A115" t="s">
        <v>145</v>
      </c>
      <c r="B115">
        <f t="shared" si="7"/>
        <v>4</v>
      </c>
      <c r="C115" t="b">
        <f t="shared" si="5"/>
        <v>0</v>
      </c>
      <c r="D115" t="str">
        <f t="shared" si="6"/>
        <v>BASE_LANGUAGE_CD</v>
      </c>
      <c r="E115" t="str">
        <f t="shared" si="8"/>
        <v>DUT</v>
      </c>
    </row>
    <row r="116" spans="1:5" x14ac:dyDescent="0.25">
      <c r="A116" t="s">
        <v>146</v>
      </c>
      <c r="B116">
        <f t="shared" si="7"/>
        <v>4</v>
      </c>
      <c r="C116" t="b">
        <f t="shared" si="5"/>
        <v>0</v>
      </c>
      <c r="D116" t="str">
        <f t="shared" si="6"/>
        <v>MSG_SEQ_FLG/</v>
      </c>
      <c r="E116" t="str">
        <f t="shared" si="8"/>
        <v>[empty]</v>
      </c>
    </row>
    <row r="117" spans="1:5" x14ac:dyDescent="0.25">
      <c r="A117" t="s">
        <v>871</v>
      </c>
      <c r="B117">
        <f t="shared" si="7"/>
        <v>4</v>
      </c>
      <c r="C117" t="b">
        <f t="shared" si="5"/>
        <v>0</v>
      </c>
      <c r="D117" t="str">
        <f t="shared" si="6"/>
        <v>PROCESS_INSTANCE IsChanged="Y"</v>
      </c>
      <c r="E117" t="str">
        <f t="shared" si="8"/>
        <v>5147141</v>
      </c>
    </row>
    <row r="118" spans="1:5" x14ac:dyDescent="0.25">
      <c r="A118" t="s">
        <v>872</v>
      </c>
      <c r="B118">
        <f t="shared" si="7"/>
        <v>4</v>
      </c>
      <c r="C118" t="b">
        <f t="shared" si="5"/>
        <v>0</v>
      </c>
      <c r="D118" t="str">
        <f t="shared" si="6"/>
        <v>PUBLISH_RULE_ID IsChanged="Y"</v>
      </c>
      <c r="E118" t="str">
        <f t="shared" si="8"/>
        <v>PURCHASE_ORDER_DISPATCH_BU</v>
      </c>
    </row>
    <row r="119" spans="1:5" x14ac:dyDescent="0.25">
      <c r="A119" t="s">
        <v>458</v>
      </c>
      <c r="B119">
        <f t="shared" si="7"/>
        <v>4</v>
      </c>
      <c r="C119" t="b">
        <f t="shared" si="5"/>
        <v>0</v>
      </c>
      <c r="D119" t="str">
        <f t="shared" si="6"/>
        <v>MSGNODENAME IsChanged="Y"</v>
      </c>
      <c r="E119" t="str">
        <f t="shared" si="8"/>
        <v xml:space="preserve"> </v>
      </c>
    </row>
    <row r="120" spans="1:5" x14ac:dyDescent="0.25">
      <c r="A120" t="s">
        <v>150</v>
      </c>
      <c r="B120">
        <f t="shared" si="7"/>
        <v>3</v>
      </c>
      <c r="C120" t="e">
        <f>(#REF!&gt;B120)</f>
        <v>#REF!</v>
      </c>
      <c r="D120" t="str">
        <f t="shared" si="6"/>
        <v>/PSCAMA</v>
      </c>
      <c r="E120" t="str">
        <f t="shared" si="8"/>
        <v>[empty]</v>
      </c>
    </row>
  </sheetData>
  <conditionalFormatting sqref="E76:G76 I76 E101:G101 I101 E45:G45 I45 E98:I100 E97:G97 I97 E102:I119 E121:I196 A121:C196 A12:D119 D121:D282 E12:I44 E77:I96 A2:I11 E46:I75">
    <cfRule type="expression" dxfId="8" priority="3">
      <formula>$B3&gt;$B2</formula>
    </cfRule>
  </conditionalFormatting>
  <conditionalFormatting sqref="A218:C218 E218:I218">
    <cfRule type="expression" dxfId="7" priority="2">
      <formula>$B219&gt;$B218</formula>
    </cfRule>
  </conditionalFormatting>
  <conditionalFormatting sqref="A283:I315 A219:C282 E219:I282">
    <cfRule type="expression" dxfId="6" priority="1">
      <formula>$B220&gt;$B219</formula>
    </cfRule>
  </conditionalFormatting>
  <conditionalFormatting sqref="H76">
    <cfRule type="expression" dxfId="5" priority="4">
      <formula>$B102&gt;$B101</formula>
    </cfRule>
  </conditionalFormatting>
  <conditionalFormatting sqref="H45">
    <cfRule type="expression" dxfId="4" priority="5">
      <formula>$B98&gt;$B97</formula>
    </cfRule>
  </conditionalFormatting>
  <conditionalFormatting sqref="A120:I120">
    <cfRule type="expression" dxfId="3" priority="15">
      <formula>#REF!&gt;$B120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7"/>
  <sheetViews>
    <sheetView zoomScaleNormal="100" workbookViewId="0"/>
  </sheetViews>
  <sheetFormatPr defaultColWidth="9" defaultRowHeight="15" x14ac:dyDescent="0.25"/>
  <cols>
    <col min="1" max="1" width="99.625" style="9" bestFit="1" customWidth="1"/>
    <col min="2" max="2" width="9" style="9"/>
    <col min="3" max="3" width="60.625" style="9" customWidth="1"/>
    <col min="4" max="4" width="45.625" style="12" customWidth="1"/>
    <col min="5" max="16384" width="9" style="9"/>
  </cols>
  <sheetData>
    <row r="1" spans="1:4" ht="83.25" customHeight="1" x14ac:dyDescent="0.25">
      <c r="A1" s="5" t="s">
        <v>461</v>
      </c>
      <c r="B1" s="6" t="s">
        <v>462</v>
      </c>
      <c r="C1" s="7" t="s">
        <v>463</v>
      </c>
      <c r="D1" s="8" t="s">
        <v>700</v>
      </c>
    </row>
    <row r="2" spans="1:4" x14ac:dyDescent="0.25">
      <c r="A2" s="9" t="s">
        <v>694</v>
      </c>
      <c r="B2" s="10" t="s">
        <v>465</v>
      </c>
      <c r="C2" s="15" t="s">
        <v>697</v>
      </c>
      <c r="D2" s="12" t="s">
        <v>787</v>
      </c>
    </row>
    <row r="3" spans="1:4" x14ac:dyDescent="0.25">
      <c r="A3" s="9" t="s">
        <v>695</v>
      </c>
      <c r="B3" s="10" t="s">
        <v>465</v>
      </c>
      <c r="C3" s="15" t="s">
        <v>698</v>
      </c>
      <c r="D3" s="12" t="s">
        <v>788</v>
      </c>
    </row>
    <row r="4" spans="1:4" x14ac:dyDescent="0.25">
      <c r="A4" s="9" t="s">
        <v>696</v>
      </c>
      <c r="B4" s="10" t="s">
        <v>465</v>
      </c>
      <c r="C4" s="15" t="s">
        <v>699</v>
      </c>
      <c r="D4" s="12" t="s">
        <v>789</v>
      </c>
    </row>
    <row r="5" spans="1:4" x14ac:dyDescent="0.25">
      <c r="A5" s="7" t="s">
        <v>464</v>
      </c>
      <c r="B5" s="11" t="s">
        <v>465</v>
      </c>
      <c r="C5" s="9" t="s">
        <v>466</v>
      </c>
      <c r="D5" s="12" t="s">
        <v>792</v>
      </c>
    </row>
    <row r="6" spans="1:4" x14ac:dyDescent="0.25">
      <c r="A6" s="9" t="s">
        <v>467</v>
      </c>
      <c r="B6" s="11" t="s">
        <v>465</v>
      </c>
      <c r="C6" s="9" t="s">
        <v>468</v>
      </c>
    </row>
    <row r="7" spans="1:4" x14ac:dyDescent="0.25">
      <c r="A7" s="7" t="s">
        <v>469</v>
      </c>
      <c r="B7" s="11" t="s">
        <v>465</v>
      </c>
      <c r="C7" s="9" t="s">
        <v>470</v>
      </c>
    </row>
    <row r="8" spans="1:4" x14ac:dyDescent="0.25">
      <c r="A8" s="9" t="s">
        <v>471</v>
      </c>
      <c r="B8" s="11" t="s">
        <v>472</v>
      </c>
      <c r="C8" s="9" t="s">
        <v>473</v>
      </c>
    </row>
    <row r="9" spans="1:4" ht="45" x14ac:dyDescent="0.25">
      <c r="A9" s="13" t="s">
        <v>474</v>
      </c>
      <c r="B9" s="11" t="s">
        <v>465</v>
      </c>
      <c r="C9" s="9" t="s">
        <v>475</v>
      </c>
      <c r="D9" s="12" t="s">
        <v>899</v>
      </c>
    </row>
    <row r="10" spans="1:4" x14ac:dyDescent="0.25">
      <c r="A10" s="9" t="s">
        <v>476</v>
      </c>
      <c r="B10" s="11" t="s">
        <v>465</v>
      </c>
      <c r="C10" s="9" t="s">
        <v>477</v>
      </c>
    </row>
    <row r="11" spans="1:4" x14ac:dyDescent="0.25">
      <c r="A11" s="9" t="s">
        <v>478</v>
      </c>
      <c r="B11" s="11" t="s">
        <v>465</v>
      </c>
      <c r="C11" s="9" t="s">
        <v>479</v>
      </c>
    </row>
    <row r="12" spans="1:4" x14ac:dyDescent="0.25">
      <c r="A12" s="9" t="s">
        <v>480</v>
      </c>
      <c r="B12" s="11" t="s">
        <v>465</v>
      </c>
      <c r="C12" s="9" t="s">
        <v>481</v>
      </c>
    </row>
    <row r="13" spans="1:4" ht="45" x14ac:dyDescent="0.25">
      <c r="A13" s="14" t="s">
        <v>482</v>
      </c>
      <c r="B13" s="11" t="s">
        <v>465</v>
      </c>
      <c r="C13" s="9" t="s">
        <v>483</v>
      </c>
      <c r="D13" s="12" t="s">
        <v>900</v>
      </c>
    </row>
    <row r="14" spans="1:4" x14ac:dyDescent="0.25">
      <c r="A14" s="9" t="s">
        <v>484</v>
      </c>
      <c r="B14" s="11" t="s">
        <v>472</v>
      </c>
      <c r="C14" s="9" t="s">
        <v>485</v>
      </c>
    </row>
    <row r="15" spans="1:4" x14ac:dyDescent="0.25">
      <c r="A15" s="9" t="s">
        <v>486</v>
      </c>
      <c r="B15" s="11" t="s">
        <v>472</v>
      </c>
      <c r="C15" s="9" t="s">
        <v>487</v>
      </c>
      <c r="D15" s="12" t="s">
        <v>901</v>
      </c>
    </row>
    <row r="16" spans="1:4" ht="30" x14ac:dyDescent="0.25">
      <c r="A16" s="9" t="s">
        <v>488</v>
      </c>
      <c r="B16" s="11" t="s">
        <v>465</v>
      </c>
      <c r="C16" s="9" t="s">
        <v>489</v>
      </c>
      <c r="D16" s="12" t="s">
        <v>790</v>
      </c>
    </row>
    <row r="17" spans="1:4" x14ac:dyDescent="0.25">
      <c r="A17" s="9" t="s">
        <v>490</v>
      </c>
      <c r="B17" s="11" t="s">
        <v>472</v>
      </c>
      <c r="C17" s="9" t="s">
        <v>491</v>
      </c>
    </row>
    <row r="18" spans="1:4" x14ac:dyDescent="0.25">
      <c r="A18" s="9" t="s">
        <v>492</v>
      </c>
      <c r="B18" s="11" t="s">
        <v>465</v>
      </c>
      <c r="C18" s="9" t="s">
        <v>493</v>
      </c>
    </row>
    <row r="19" spans="1:4" x14ac:dyDescent="0.25">
      <c r="A19" s="14" t="s">
        <v>494</v>
      </c>
      <c r="B19" s="11" t="s">
        <v>465</v>
      </c>
      <c r="C19" s="9" t="s">
        <v>495</v>
      </c>
    </row>
    <row r="20" spans="1:4" x14ac:dyDescent="0.25">
      <c r="A20" s="9" t="s">
        <v>496</v>
      </c>
      <c r="B20" s="11" t="s">
        <v>472</v>
      </c>
      <c r="C20" s="9" t="s">
        <v>497</v>
      </c>
    </row>
    <row r="21" spans="1:4" x14ac:dyDescent="0.25">
      <c r="A21" s="6" t="s">
        <v>498</v>
      </c>
      <c r="B21" s="11" t="s">
        <v>465</v>
      </c>
      <c r="C21" s="12" t="s">
        <v>499</v>
      </c>
      <c r="D21" s="12" t="s">
        <v>791</v>
      </c>
    </row>
    <row r="22" spans="1:4" x14ac:dyDescent="0.25">
      <c r="A22" s="9" t="s">
        <v>500</v>
      </c>
      <c r="B22" s="11" t="s">
        <v>472</v>
      </c>
      <c r="C22" s="9" t="s">
        <v>501</v>
      </c>
    </row>
    <row r="23" spans="1:4" x14ac:dyDescent="0.25">
      <c r="A23" s="9" t="s">
        <v>502</v>
      </c>
      <c r="B23" s="11" t="s">
        <v>472</v>
      </c>
      <c r="C23" s="9" t="s">
        <v>503</v>
      </c>
    </row>
    <row r="24" spans="1:4" x14ac:dyDescent="0.25">
      <c r="A24" s="7" t="s">
        <v>504</v>
      </c>
      <c r="B24" s="11" t="s">
        <v>465</v>
      </c>
      <c r="C24" s="9" t="s">
        <v>505</v>
      </c>
    </row>
    <row r="25" spans="1:4" x14ac:dyDescent="0.25">
      <c r="A25" s="14" t="s">
        <v>506</v>
      </c>
      <c r="B25" s="11" t="s">
        <v>465</v>
      </c>
      <c r="C25" s="12" t="s">
        <v>507</v>
      </c>
    </row>
    <row r="26" spans="1:4" x14ac:dyDescent="0.25">
      <c r="A26" s="14" t="s">
        <v>508</v>
      </c>
      <c r="B26" s="11" t="s">
        <v>465</v>
      </c>
      <c r="C26" s="12" t="s">
        <v>509</v>
      </c>
    </row>
    <row r="27" spans="1:4" x14ac:dyDescent="0.25">
      <c r="A27" s="14" t="s">
        <v>510</v>
      </c>
      <c r="B27" s="11" t="s">
        <v>465</v>
      </c>
      <c r="C27" s="12" t="s">
        <v>511</v>
      </c>
    </row>
    <row r="28" spans="1:4" x14ac:dyDescent="0.25">
      <c r="A28" s="9" t="s">
        <v>512</v>
      </c>
      <c r="B28" s="11" t="s">
        <v>472</v>
      </c>
      <c r="C28" s="9" t="s">
        <v>513</v>
      </c>
    </row>
    <row r="29" spans="1:4" x14ac:dyDescent="0.25">
      <c r="A29" s="9" t="s">
        <v>514</v>
      </c>
      <c r="B29" s="11" t="s">
        <v>465</v>
      </c>
      <c r="C29" s="9" t="s">
        <v>515</v>
      </c>
    </row>
    <row r="30" spans="1:4" x14ac:dyDescent="0.25">
      <c r="A30" s="13" t="s">
        <v>516</v>
      </c>
      <c r="B30" s="11" t="s">
        <v>465</v>
      </c>
      <c r="C30" s="12" t="s">
        <v>517</v>
      </c>
    </row>
    <row r="31" spans="1:4" x14ac:dyDescent="0.25">
      <c r="A31" s="13" t="s">
        <v>518</v>
      </c>
      <c r="B31" s="11" t="s">
        <v>465</v>
      </c>
      <c r="C31" s="12" t="s">
        <v>519</v>
      </c>
    </row>
    <row r="32" spans="1:4" x14ac:dyDescent="0.25">
      <c r="A32" s="9" t="s">
        <v>520</v>
      </c>
      <c r="B32" s="11" t="s">
        <v>472</v>
      </c>
      <c r="C32" s="12" t="s">
        <v>521</v>
      </c>
    </row>
    <row r="33" spans="1:4" x14ac:dyDescent="0.25">
      <c r="A33" s="13" t="s">
        <v>522</v>
      </c>
      <c r="B33" s="11" t="s">
        <v>465</v>
      </c>
      <c r="C33" s="12" t="s">
        <v>523</v>
      </c>
    </row>
    <row r="34" spans="1:4" x14ac:dyDescent="0.25">
      <c r="A34" s="13" t="s">
        <v>524</v>
      </c>
      <c r="B34" s="11" t="s">
        <v>465</v>
      </c>
      <c r="C34" s="12" t="s">
        <v>525</v>
      </c>
    </row>
    <row r="35" spans="1:4" x14ac:dyDescent="0.25">
      <c r="A35" s="9" t="s">
        <v>526</v>
      </c>
      <c r="B35" s="11" t="s">
        <v>472</v>
      </c>
      <c r="C35" s="9" t="s">
        <v>527</v>
      </c>
    </row>
    <row r="36" spans="1:4" x14ac:dyDescent="0.25">
      <c r="A36" s="9" t="s">
        <v>528</v>
      </c>
      <c r="B36" s="11" t="s">
        <v>465</v>
      </c>
      <c r="C36" s="9" t="s">
        <v>529</v>
      </c>
    </row>
    <row r="37" spans="1:4" x14ac:dyDescent="0.25">
      <c r="A37" s="14" t="s">
        <v>530</v>
      </c>
      <c r="B37" s="11" t="s">
        <v>465</v>
      </c>
      <c r="C37" s="9" t="s">
        <v>531</v>
      </c>
    </row>
    <row r="38" spans="1:4" ht="30" x14ac:dyDescent="0.25">
      <c r="A38" s="9" t="s">
        <v>532</v>
      </c>
      <c r="B38" s="9" t="s">
        <v>472</v>
      </c>
      <c r="C38" s="12" t="s">
        <v>533</v>
      </c>
    </row>
    <row r="39" spans="1:4" x14ac:dyDescent="0.25">
      <c r="A39" s="9" t="s">
        <v>534</v>
      </c>
      <c r="B39" s="11" t="s">
        <v>472</v>
      </c>
      <c r="C39" s="9" t="s">
        <v>535</v>
      </c>
    </row>
    <row r="40" spans="1:4" x14ac:dyDescent="0.25">
      <c r="A40" s="6" t="s">
        <v>536</v>
      </c>
      <c r="B40" s="11" t="s">
        <v>465</v>
      </c>
      <c r="C40" s="9" t="s">
        <v>537</v>
      </c>
    </row>
    <row r="41" spans="1:4" ht="30" x14ac:dyDescent="0.25">
      <c r="A41" s="6" t="s">
        <v>538</v>
      </c>
      <c r="B41" s="11" t="s">
        <v>465</v>
      </c>
      <c r="C41" s="9" t="s">
        <v>539</v>
      </c>
      <c r="D41" s="12" t="s">
        <v>795</v>
      </c>
    </row>
    <row r="42" spans="1:4" x14ac:dyDescent="0.25">
      <c r="A42" s="9" t="s">
        <v>540</v>
      </c>
      <c r="B42" s="11" t="s">
        <v>472</v>
      </c>
      <c r="C42" s="15" t="s">
        <v>541</v>
      </c>
    </row>
    <row r="43" spans="1:4" x14ac:dyDescent="0.25">
      <c r="A43" s="15" t="s">
        <v>542</v>
      </c>
      <c r="B43" s="11" t="s">
        <v>472</v>
      </c>
      <c r="C43" s="9" t="s">
        <v>543</v>
      </c>
    </row>
    <row r="44" spans="1:4" x14ac:dyDescent="0.25">
      <c r="A44" s="9" t="s">
        <v>544</v>
      </c>
      <c r="B44" s="11" t="s">
        <v>472</v>
      </c>
      <c r="C44" s="9" t="s">
        <v>545</v>
      </c>
    </row>
    <row r="45" spans="1:4" x14ac:dyDescent="0.25">
      <c r="A45" s="9" t="s">
        <v>546</v>
      </c>
      <c r="B45" s="11" t="s">
        <v>472</v>
      </c>
      <c r="C45" s="9" t="s">
        <v>547</v>
      </c>
    </row>
    <row r="46" spans="1:4" ht="30" x14ac:dyDescent="0.25">
      <c r="A46" s="7" t="s">
        <v>548</v>
      </c>
      <c r="B46" s="11" t="s">
        <v>465</v>
      </c>
      <c r="C46" s="9" t="s">
        <v>549</v>
      </c>
      <c r="D46" s="12" t="s">
        <v>794</v>
      </c>
    </row>
    <row r="47" spans="1:4" ht="45" x14ac:dyDescent="0.25">
      <c r="A47" s="6" t="s">
        <v>550</v>
      </c>
      <c r="B47" s="11" t="s">
        <v>465</v>
      </c>
      <c r="C47" s="9" t="s">
        <v>551</v>
      </c>
      <c r="D47" s="12" t="s">
        <v>902</v>
      </c>
    </row>
    <row r="48" spans="1:4" x14ac:dyDescent="0.25">
      <c r="A48" s="6" t="s">
        <v>552</v>
      </c>
      <c r="B48" s="11" t="s">
        <v>465</v>
      </c>
      <c r="C48" s="9" t="s">
        <v>553</v>
      </c>
    </row>
    <row r="49" spans="1:3" x14ac:dyDescent="0.25">
      <c r="A49" s="6" t="s">
        <v>554</v>
      </c>
      <c r="B49" s="11" t="s">
        <v>465</v>
      </c>
      <c r="C49" s="9" t="s">
        <v>555</v>
      </c>
    </row>
    <row r="50" spans="1:3" x14ac:dyDescent="0.25">
      <c r="A50" s="15" t="s">
        <v>556</v>
      </c>
      <c r="B50" s="11" t="s">
        <v>472</v>
      </c>
      <c r="C50" s="9" t="s">
        <v>557</v>
      </c>
    </row>
    <row r="51" spans="1:3" x14ac:dyDescent="0.25">
      <c r="A51" s="15" t="s">
        <v>558</v>
      </c>
      <c r="B51" s="11" t="s">
        <v>472</v>
      </c>
      <c r="C51" s="12" t="s">
        <v>559</v>
      </c>
    </row>
    <row r="52" spans="1:3" x14ac:dyDescent="0.25">
      <c r="A52" s="15" t="s">
        <v>560</v>
      </c>
      <c r="B52" s="11" t="s">
        <v>472</v>
      </c>
      <c r="C52" s="9" t="s">
        <v>561</v>
      </c>
    </row>
    <row r="53" spans="1:3" x14ac:dyDescent="0.25">
      <c r="A53" s="15" t="s">
        <v>562</v>
      </c>
      <c r="B53" s="11" t="s">
        <v>472</v>
      </c>
      <c r="C53" s="9" t="s">
        <v>563</v>
      </c>
    </row>
    <row r="54" spans="1:3" x14ac:dyDescent="0.25">
      <c r="A54" s="15" t="s">
        <v>564</v>
      </c>
      <c r="B54" s="11" t="s">
        <v>472</v>
      </c>
      <c r="C54" s="9" t="s">
        <v>565</v>
      </c>
    </row>
    <row r="55" spans="1:3" x14ac:dyDescent="0.25">
      <c r="A55" s="15" t="s">
        <v>566</v>
      </c>
      <c r="B55" s="11" t="s">
        <v>472</v>
      </c>
      <c r="C55" s="9" t="s">
        <v>567</v>
      </c>
    </row>
    <row r="56" spans="1:3" x14ac:dyDescent="0.25">
      <c r="A56" s="14" t="s">
        <v>568</v>
      </c>
      <c r="B56" s="11" t="s">
        <v>465</v>
      </c>
      <c r="C56" s="9" t="s">
        <v>569</v>
      </c>
    </row>
    <row r="57" spans="1:3" x14ac:dyDescent="0.25">
      <c r="A57" s="9" t="s">
        <v>570</v>
      </c>
      <c r="B57" s="11" t="s">
        <v>472</v>
      </c>
      <c r="C57" s="9" t="s">
        <v>571</v>
      </c>
    </row>
    <row r="58" spans="1:3" x14ac:dyDescent="0.25">
      <c r="A58" s="9" t="s">
        <v>572</v>
      </c>
      <c r="B58" s="11" t="s">
        <v>472</v>
      </c>
      <c r="C58" s="9" t="s">
        <v>573</v>
      </c>
    </row>
    <row r="59" spans="1:3" x14ac:dyDescent="0.25">
      <c r="A59" s="9" t="s">
        <v>574</v>
      </c>
      <c r="B59" s="9" t="s">
        <v>472</v>
      </c>
      <c r="C59" s="9" t="s">
        <v>575</v>
      </c>
    </row>
    <row r="60" spans="1:3" x14ac:dyDescent="0.25">
      <c r="A60" s="9" t="s">
        <v>576</v>
      </c>
      <c r="B60" s="9" t="s">
        <v>472</v>
      </c>
      <c r="C60" s="9" t="s">
        <v>577</v>
      </c>
    </row>
    <row r="61" spans="1:3" x14ac:dyDescent="0.25">
      <c r="A61" s="9" t="s">
        <v>578</v>
      </c>
      <c r="B61" s="9" t="s">
        <v>472</v>
      </c>
      <c r="C61" s="9" t="s">
        <v>579</v>
      </c>
    </row>
    <row r="62" spans="1:3" x14ac:dyDescent="0.25">
      <c r="A62" s="9" t="s">
        <v>580</v>
      </c>
      <c r="B62" s="9" t="s">
        <v>472</v>
      </c>
      <c r="C62" s="9" t="s">
        <v>581</v>
      </c>
    </row>
    <row r="63" spans="1:3" x14ac:dyDescent="0.25">
      <c r="A63" s="9" t="s">
        <v>582</v>
      </c>
      <c r="B63" s="9" t="s">
        <v>472</v>
      </c>
      <c r="C63" s="9" t="s">
        <v>583</v>
      </c>
    </row>
    <row r="64" spans="1:3" x14ac:dyDescent="0.25">
      <c r="A64" s="9" t="s">
        <v>584</v>
      </c>
      <c r="B64" s="9" t="s">
        <v>472</v>
      </c>
      <c r="C64" s="9" t="s">
        <v>585</v>
      </c>
    </row>
    <row r="65" spans="1:4" x14ac:dyDescent="0.25">
      <c r="A65" s="9" t="s">
        <v>586</v>
      </c>
      <c r="B65" s="9" t="s">
        <v>472</v>
      </c>
      <c r="C65" s="9" t="s">
        <v>587</v>
      </c>
    </row>
    <row r="66" spans="1:4" x14ac:dyDescent="0.25">
      <c r="A66" s="9" t="s">
        <v>588</v>
      </c>
      <c r="B66" s="9" t="s">
        <v>472</v>
      </c>
      <c r="C66" s="9" t="s">
        <v>589</v>
      </c>
    </row>
    <row r="67" spans="1:4" x14ac:dyDescent="0.25">
      <c r="A67" s="9" t="s">
        <v>590</v>
      </c>
      <c r="B67" s="9" t="s">
        <v>472</v>
      </c>
      <c r="C67" s="9" t="s">
        <v>591</v>
      </c>
    </row>
    <row r="68" spans="1:4" x14ac:dyDescent="0.25">
      <c r="A68" s="9" t="s">
        <v>592</v>
      </c>
      <c r="B68" s="9" t="s">
        <v>472</v>
      </c>
      <c r="C68" s="9" t="s">
        <v>593</v>
      </c>
    </row>
    <row r="69" spans="1:4" x14ac:dyDescent="0.25">
      <c r="A69" s="9" t="s">
        <v>594</v>
      </c>
      <c r="B69" s="9" t="s">
        <v>472</v>
      </c>
      <c r="C69" s="9" t="s">
        <v>595</v>
      </c>
    </row>
    <row r="70" spans="1:4" x14ac:dyDescent="0.25">
      <c r="A70" s="9" t="s">
        <v>596</v>
      </c>
      <c r="B70" s="9" t="s">
        <v>472</v>
      </c>
      <c r="C70" s="9" t="s">
        <v>597</v>
      </c>
    </row>
    <row r="71" spans="1:4" x14ac:dyDescent="0.25">
      <c r="A71" s="9" t="s">
        <v>598</v>
      </c>
      <c r="B71" s="9" t="s">
        <v>472</v>
      </c>
      <c r="C71" s="9" t="s">
        <v>599</v>
      </c>
    </row>
    <row r="72" spans="1:4" x14ac:dyDescent="0.25">
      <c r="A72" s="9" t="s">
        <v>600</v>
      </c>
      <c r="B72" s="9" t="s">
        <v>472</v>
      </c>
      <c r="C72" s="9" t="s">
        <v>601</v>
      </c>
    </row>
    <row r="73" spans="1:4" x14ac:dyDescent="0.25">
      <c r="A73" s="9" t="s">
        <v>602</v>
      </c>
      <c r="B73" s="9" t="s">
        <v>472</v>
      </c>
      <c r="C73" s="9" t="s">
        <v>603</v>
      </c>
    </row>
    <row r="74" spans="1:4" x14ac:dyDescent="0.25">
      <c r="A74" s="9" t="s">
        <v>604</v>
      </c>
      <c r="B74" s="9" t="s">
        <v>472</v>
      </c>
      <c r="C74" s="9" t="s">
        <v>605</v>
      </c>
    </row>
    <row r="75" spans="1:4" x14ac:dyDescent="0.25">
      <c r="A75" s="9" t="s">
        <v>606</v>
      </c>
      <c r="B75" s="9" t="s">
        <v>472</v>
      </c>
      <c r="C75" s="9" t="s">
        <v>607</v>
      </c>
    </row>
    <row r="76" spans="1:4" x14ac:dyDescent="0.25">
      <c r="A76" s="9" t="s">
        <v>608</v>
      </c>
      <c r="B76" s="9" t="s">
        <v>472</v>
      </c>
      <c r="C76" s="9" t="s">
        <v>609</v>
      </c>
    </row>
    <row r="77" spans="1:4" x14ac:dyDescent="0.25">
      <c r="A77" s="9" t="s">
        <v>610</v>
      </c>
      <c r="B77" s="9" t="s">
        <v>472</v>
      </c>
      <c r="C77" s="9" t="s">
        <v>611</v>
      </c>
    </row>
    <row r="78" spans="1:4" x14ac:dyDescent="0.25">
      <c r="A78" s="9" t="s">
        <v>612</v>
      </c>
      <c r="B78" s="9" t="s">
        <v>472</v>
      </c>
      <c r="C78" s="9" t="s">
        <v>613</v>
      </c>
    </row>
    <row r="79" spans="1:4" x14ac:dyDescent="0.25">
      <c r="A79" s="9" t="s">
        <v>614</v>
      </c>
      <c r="B79" s="9" t="s">
        <v>472</v>
      </c>
      <c r="C79" s="9" t="s">
        <v>615</v>
      </c>
    </row>
    <row r="80" spans="1:4" ht="45" x14ac:dyDescent="0.25">
      <c r="A80" s="7" t="s">
        <v>616</v>
      </c>
      <c r="B80" s="11" t="s">
        <v>465</v>
      </c>
      <c r="C80" s="9" t="s">
        <v>617</v>
      </c>
      <c r="D80" s="12" t="s">
        <v>903</v>
      </c>
    </row>
    <row r="81" spans="1:3" x14ac:dyDescent="0.25">
      <c r="A81" s="9" t="s">
        <v>618</v>
      </c>
      <c r="B81" s="11" t="s">
        <v>472</v>
      </c>
      <c r="C81" s="9" t="s">
        <v>619</v>
      </c>
    </row>
    <row r="82" spans="1:3" x14ac:dyDescent="0.25">
      <c r="A82" s="9" t="s">
        <v>620</v>
      </c>
      <c r="B82" s="11" t="s">
        <v>472</v>
      </c>
      <c r="C82" s="9" t="s">
        <v>621</v>
      </c>
    </row>
    <row r="83" spans="1:3" x14ac:dyDescent="0.25">
      <c r="A83" s="9" t="s">
        <v>622</v>
      </c>
      <c r="B83" s="11" t="s">
        <v>472</v>
      </c>
      <c r="C83" s="9" t="s">
        <v>623</v>
      </c>
    </row>
    <row r="84" spans="1:3" x14ac:dyDescent="0.25">
      <c r="A84" s="6" t="s">
        <v>624</v>
      </c>
      <c r="B84" s="11" t="s">
        <v>465</v>
      </c>
      <c r="C84" s="9" t="s">
        <v>625</v>
      </c>
    </row>
    <row r="85" spans="1:3" x14ac:dyDescent="0.25">
      <c r="A85" s="9" t="s">
        <v>626</v>
      </c>
      <c r="B85" s="11" t="s">
        <v>465</v>
      </c>
      <c r="C85" s="9" t="s">
        <v>627</v>
      </c>
    </row>
    <row r="86" spans="1:3" x14ac:dyDescent="0.25">
      <c r="A86" s="7" t="s">
        <v>628</v>
      </c>
      <c r="B86" s="11" t="s">
        <v>629</v>
      </c>
      <c r="C86" s="9" t="s">
        <v>630</v>
      </c>
    </row>
    <row r="87" spans="1:3" x14ac:dyDescent="0.25">
      <c r="A87" s="15" t="s">
        <v>631</v>
      </c>
      <c r="B87" s="11" t="s">
        <v>465</v>
      </c>
      <c r="C87" s="9" t="s">
        <v>632</v>
      </c>
    </row>
    <row r="88" spans="1:3" x14ac:dyDescent="0.25">
      <c r="A88" s="7" t="s">
        <v>633</v>
      </c>
      <c r="B88" s="11" t="s">
        <v>629</v>
      </c>
      <c r="C88" s="9" t="s">
        <v>634</v>
      </c>
    </row>
    <row r="89" spans="1:3" x14ac:dyDescent="0.25">
      <c r="A89" s="15" t="s">
        <v>635</v>
      </c>
      <c r="B89" s="11" t="s">
        <v>465</v>
      </c>
      <c r="C89" s="9" t="s">
        <v>636</v>
      </c>
    </row>
    <row r="90" spans="1:3" x14ac:dyDescent="0.25">
      <c r="A90" s="6" t="s">
        <v>637</v>
      </c>
      <c r="B90" s="11" t="s">
        <v>629</v>
      </c>
      <c r="C90" s="9" t="s">
        <v>638</v>
      </c>
    </row>
    <row r="91" spans="1:3" x14ac:dyDescent="0.25">
      <c r="A91" s="7" t="s">
        <v>639</v>
      </c>
      <c r="B91" s="11" t="s">
        <v>465</v>
      </c>
      <c r="C91" s="9" t="s">
        <v>640</v>
      </c>
    </row>
    <row r="92" spans="1:3" x14ac:dyDescent="0.25">
      <c r="A92" s="7" t="s">
        <v>641</v>
      </c>
      <c r="B92" s="11" t="s">
        <v>465</v>
      </c>
      <c r="C92" s="9" t="s">
        <v>642</v>
      </c>
    </row>
    <row r="93" spans="1:3" x14ac:dyDescent="0.25">
      <c r="A93" s="15" t="s">
        <v>643</v>
      </c>
      <c r="B93" s="11" t="s">
        <v>465</v>
      </c>
      <c r="C93" s="9" t="s">
        <v>644</v>
      </c>
    </row>
    <row r="94" spans="1:3" x14ac:dyDescent="0.25">
      <c r="A94" s="6" t="s">
        <v>645</v>
      </c>
      <c r="B94" s="11" t="s">
        <v>646</v>
      </c>
      <c r="C94" s="9" t="s">
        <v>647</v>
      </c>
    </row>
    <row r="95" spans="1:3" x14ac:dyDescent="0.25">
      <c r="A95" s="7" t="s">
        <v>648</v>
      </c>
      <c r="B95" s="11" t="s">
        <v>465</v>
      </c>
      <c r="C95" s="9" t="s">
        <v>649</v>
      </c>
    </row>
    <row r="96" spans="1:3" x14ac:dyDescent="0.25">
      <c r="A96" s="15" t="s">
        <v>650</v>
      </c>
      <c r="B96" s="11" t="s">
        <v>465</v>
      </c>
      <c r="C96" s="9" t="s">
        <v>651</v>
      </c>
    </row>
    <row r="97" spans="1:4" x14ac:dyDescent="0.25">
      <c r="A97" s="7" t="s">
        <v>652</v>
      </c>
      <c r="B97" s="11" t="s">
        <v>465</v>
      </c>
      <c r="C97" s="9" t="s">
        <v>653</v>
      </c>
    </row>
    <row r="98" spans="1:4" x14ac:dyDescent="0.25">
      <c r="A98" s="15" t="s">
        <v>654</v>
      </c>
      <c r="B98" s="11" t="s">
        <v>465</v>
      </c>
      <c r="C98" s="9" t="s">
        <v>655</v>
      </c>
    </row>
    <row r="99" spans="1:4" x14ac:dyDescent="0.25">
      <c r="A99" s="9" t="s">
        <v>656</v>
      </c>
      <c r="B99" s="9" t="s">
        <v>472</v>
      </c>
      <c r="C99" s="9" t="s">
        <v>657</v>
      </c>
    </row>
    <row r="100" spans="1:4" x14ac:dyDescent="0.25">
      <c r="A100" s="9" t="s">
        <v>658</v>
      </c>
      <c r="B100" s="11" t="s">
        <v>465</v>
      </c>
      <c r="C100" s="9" t="s">
        <v>659</v>
      </c>
    </row>
    <row r="101" spans="1:4" ht="45" x14ac:dyDescent="0.25">
      <c r="A101" s="14" t="s">
        <v>660</v>
      </c>
      <c r="B101" s="11" t="s">
        <v>465</v>
      </c>
      <c r="C101" s="9" t="s">
        <v>661</v>
      </c>
      <c r="D101" s="12" t="s">
        <v>904</v>
      </c>
    </row>
    <row r="102" spans="1:4" x14ac:dyDescent="0.25">
      <c r="A102" s="9" t="s">
        <v>662</v>
      </c>
      <c r="B102" s="11" t="s">
        <v>472</v>
      </c>
      <c r="C102" s="9" t="s">
        <v>663</v>
      </c>
    </row>
    <row r="103" spans="1:4" x14ac:dyDescent="0.25">
      <c r="A103" s="7" t="s">
        <v>664</v>
      </c>
      <c r="B103" s="11" t="s">
        <v>465</v>
      </c>
      <c r="C103" s="9" t="s">
        <v>665</v>
      </c>
    </row>
    <row r="104" spans="1:4" x14ac:dyDescent="0.25">
      <c r="A104" s="15" t="s">
        <v>666</v>
      </c>
      <c r="B104" s="11" t="s">
        <v>465</v>
      </c>
      <c r="C104" s="9" t="s">
        <v>667</v>
      </c>
    </row>
    <row r="105" spans="1:4" x14ac:dyDescent="0.25">
      <c r="A105" s="7" t="s">
        <v>668</v>
      </c>
      <c r="B105" s="11" t="s">
        <v>465</v>
      </c>
      <c r="C105" s="9" t="s">
        <v>669</v>
      </c>
    </row>
    <row r="106" spans="1:4" x14ac:dyDescent="0.25">
      <c r="A106" s="15" t="s">
        <v>670</v>
      </c>
      <c r="B106" s="11" t="s">
        <v>465</v>
      </c>
      <c r="C106" s="9" t="s">
        <v>671</v>
      </c>
    </row>
    <row r="107" spans="1:4" x14ac:dyDescent="0.25">
      <c r="A107" s="7" t="s">
        <v>672</v>
      </c>
      <c r="B107" s="11" t="s">
        <v>465</v>
      </c>
      <c r="C107" s="9" t="s">
        <v>673</v>
      </c>
    </row>
    <row r="108" spans="1:4" x14ac:dyDescent="0.25">
      <c r="A108" s="15" t="s">
        <v>674</v>
      </c>
      <c r="B108" s="11" t="s">
        <v>465</v>
      </c>
      <c r="C108" s="9" t="s">
        <v>675</v>
      </c>
    </row>
    <row r="109" spans="1:4" x14ac:dyDescent="0.25">
      <c r="A109" s="7" t="s">
        <v>676</v>
      </c>
      <c r="B109" s="11" t="s">
        <v>465</v>
      </c>
      <c r="C109" s="9" t="s">
        <v>677</v>
      </c>
    </row>
    <row r="110" spans="1:4" x14ac:dyDescent="0.25">
      <c r="A110" s="7" t="s">
        <v>678</v>
      </c>
      <c r="B110" s="11" t="s">
        <v>465</v>
      </c>
      <c r="C110" s="9" t="s">
        <v>679</v>
      </c>
    </row>
    <row r="111" spans="1:4" x14ac:dyDescent="0.25">
      <c r="A111" s="13" t="s">
        <v>680</v>
      </c>
      <c r="B111" s="11" t="s">
        <v>465</v>
      </c>
      <c r="C111" s="9" t="s">
        <v>681</v>
      </c>
    </row>
    <row r="112" spans="1:4" ht="60" x14ac:dyDescent="0.25">
      <c r="A112" s="9" t="s">
        <v>682</v>
      </c>
      <c r="B112" s="11" t="s">
        <v>472</v>
      </c>
      <c r="C112" s="9" t="s">
        <v>683</v>
      </c>
      <c r="D112" s="12" t="s">
        <v>905</v>
      </c>
    </row>
    <row r="113" spans="1:4" x14ac:dyDescent="0.25">
      <c r="A113" s="9" t="s">
        <v>684</v>
      </c>
      <c r="B113" s="11" t="s">
        <v>472</v>
      </c>
      <c r="C113" s="9" t="s">
        <v>685</v>
      </c>
      <c r="D113" s="12" t="s">
        <v>906</v>
      </c>
    </row>
    <row r="114" spans="1:4" x14ac:dyDescent="0.25">
      <c r="A114" s="7" t="s">
        <v>686</v>
      </c>
      <c r="B114" s="11" t="s">
        <v>465</v>
      </c>
      <c r="C114" s="9" t="s">
        <v>687</v>
      </c>
    </row>
    <row r="115" spans="1:4" x14ac:dyDescent="0.25">
      <c r="A115" s="15" t="s">
        <v>688</v>
      </c>
      <c r="B115" s="11" t="s">
        <v>465</v>
      </c>
      <c r="C115" s="9" t="s">
        <v>689</v>
      </c>
    </row>
    <row r="116" spans="1:4" ht="15" customHeight="1" x14ac:dyDescent="0.25">
      <c r="A116" s="16" t="s">
        <v>690</v>
      </c>
      <c r="B116" s="11" t="s">
        <v>465</v>
      </c>
      <c r="C116" s="12" t="s">
        <v>691</v>
      </c>
    </row>
    <row r="117" spans="1:4" x14ac:dyDescent="0.25">
      <c r="A117" s="9" t="s">
        <v>692</v>
      </c>
      <c r="B117" s="11" t="s">
        <v>465</v>
      </c>
      <c r="C117" s="9" t="s">
        <v>693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319"/>
  <sheetViews>
    <sheetView topLeftCell="B1" workbookViewId="0">
      <selection activeCell="B1" sqref="B1"/>
    </sheetView>
  </sheetViews>
  <sheetFormatPr defaultColWidth="11" defaultRowHeight="15.75" x14ac:dyDescent="0.25"/>
  <cols>
    <col min="1" max="1" width="75.5" hidden="1" customWidth="1"/>
    <col min="2" max="3" width="14.5" customWidth="1"/>
    <col min="4" max="4" width="34.625" customWidth="1"/>
    <col min="5" max="5" width="24.625" customWidth="1"/>
    <col min="6" max="6" width="54.5" style="2" customWidth="1"/>
    <col min="7" max="7" width="2.125" customWidth="1"/>
    <col min="8" max="8" width="68.125" customWidth="1"/>
  </cols>
  <sheetData>
    <row r="1" spans="1:8" x14ac:dyDescent="0.25">
      <c r="A1" t="s">
        <v>32</v>
      </c>
      <c r="B1" t="s">
        <v>1</v>
      </c>
      <c r="C1" t="s">
        <v>2</v>
      </c>
      <c r="D1" t="s">
        <v>3</v>
      </c>
      <c r="E1" t="s">
        <v>4</v>
      </c>
      <c r="F1" s="2" t="s">
        <v>160</v>
      </c>
      <c r="H1" t="s">
        <v>161</v>
      </c>
    </row>
    <row r="2" spans="1:8" x14ac:dyDescent="0.25">
      <c r="A2" t="s">
        <v>33</v>
      </c>
      <c r="B2">
        <f>(FIND(LEFT(TRIM(A2),1),A2)-1)/2</f>
        <v>0</v>
      </c>
      <c r="C2" t="b">
        <f t="shared" ref="C2:C65" si="0">(B3&gt;B2)</f>
        <v>0</v>
      </c>
      <c r="D2" t="str">
        <f t="shared" ref="D2:D65" si="1">IFERROR(MID(A2,SEARCH("&lt;",A2)+1,SEARCH("&gt;",TRIM(A2))-2),TRIM(A2))</f>
        <v>?xml version="1.0"?</v>
      </c>
      <c r="E2" t="s">
        <v>6</v>
      </c>
      <c r="F2" s="2" t="s">
        <v>162</v>
      </c>
    </row>
    <row r="3" spans="1:8" x14ac:dyDescent="0.25">
      <c r="A3" t="s">
        <v>163</v>
      </c>
      <c r="B3">
        <f t="shared" ref="B3:B66" si="2">(FIND(LEFT(TRIM(A3),1),A3)-1)/2</f>
        <v>0</v>
      </c>
      <c r="C3" t="b">
        <f t="shared" si="0"/>
        <v>1</v>
      </c>
      <c r="D3" t="str">
        <f t="shared" si="1"/>
        <v>BILLING_INVOICE_NOTICE</v>
      </c>
      <c r="E3" t="s">
        <v>6</v>
      </c>
    </row>
    <row r="4" spans="1:8" x14ac:dyDescent="0.25">
      <c r="A4" t="s">
        <v>34</v>
      </c>
      <c r="B4">
        <f t="shared" si="2"/>
        <v>1</v>
      </c>
      <c r="C4" t="b">
        <f t="shared" si="0"/>
        <v>1</v>
      </c>
      <c r="D4" t="str">
        <f t="shared" si="1"/>
        <v>MsgData</v>
      </c>
      <c r="E4" t="s">
        <v>6</v>
      </c>
    </row>
    <row r="5" spans="1:8" x14ac:dyDescent="0.25">
      <c r="A5" t="s">
        <v>35</v>
      </c>
      <c r="B5">
        <f t="shared" si="2"/>
        <v>2</v>
      </c>
      <c r="C5" t="b">
        <f t="shared" si="0"/>
        <v>1</v>
      </c>
      <c r="D5" t="str">
        <f t="shared" si="1"/>
        <v>Transaction</v>
      </c>
      <c r="E5" t="s">
        <v>6</v>
      </c>
    </row>
    <row r="6" spans="1:8" x14ac:dyDescent="0.25">
      <c r="A6" t="s">
        <v>164</v>
      </c>
      <c r="B6">
        <f t="shared" si="2"/>
        <v>3</v>
      </c>
      <c r="C6" t="b">
        <f t="shared" si="0"/>
        <v>1</v>
      </c>
      <c r="D6" t="str">
        <f t="shared" si="1"/>
        <v>BI_XHDR_TAO class="R"</v>
      </c>
      <c r="E6" t="s">
        <v>6</v>
      </c>
      <c r="F6" s="2" t="s">
        <v>165</v>
      </c>
    </row>
    <row r="7" spans="1:8" x14ac:dyDescent="0.25">
      <c r="A7" t="s">
        <v>166</v>
      </c>
      <c r="B7">
        <f t="shared" si="2"/>
        <v>4</v>
      </c>
      <c r="C7" t="b">
        <f t="shared" si="0"/>
        <v>0</v>
      </c>
      <c r="D7" t="str">
        <f t="shared" si="1"/>
        <v>SETID IsChanged="Y"</v>
      </c>
      <c r="E7" t="s">
        <v>716</v>
      </c>
    </row>
    <row r="8" spans="1:8" x14ac:dyDescent="0.25">
      <c r="A8" t="s">
        <v>167</v>
      </c>
      <c r="B8">
        <f t="shared" si="2"/>
        <v>4</v>
      </c>
      <c r="C8" t="b">
        <f t="shared" si="0"/>
        <v>0</v>
      </c>
      <c r="D8" t="str">
        <f t="shared" si="1"/>
        <v>CUST_ID IsChanged="Y"</v>
      </c>
      <c r="E8" t="s">
        <v>717</v>
      </c>
    </row>
    <row r="9" spans="1:8" x14ac:dyDescent="0.25">
      <c r="A9" t="s">
        <v>168</v>
      </c>
      <c r="B9">
        <f t="shared" si="2"/>
        <v>4</v>
      </c>
      <c r="C9" t="b">
        <f t="shared" si="0"/>
        <v>0</v>
      </c>
      <c r="D9" t="str">
        <f t="shared" si="1"/>
        <v>BUSINESS_UNIT IsChanged="Y"</v>
      </c>
      <c r="E9" t="s">
        <v>718</v>
      </c>
    </row>
    <row r="10" spans="1:8" x14ac:dyDescent="0.25">
      <c r="A10" t="s">
        <v>169</v>
      </c>
      <c r="B10">
        <f t="shared" si="2"/>
        <v>4</v>
      </c>
      <c r="C10" t="b">
        <f t="shared" si="0"/>
        <v>0</v>
      </c>
      <c r="D10" t="str">
        <f t="shared" si="1"/>
        <v>INVOICE IsChanged="Y"</v>
      </c>
      <c r="E10" t="s">
        <v>719</v>
      </c>
      <c r="F10" s="2" t="s">
        <v>170</v>
      </c>
    </row>
    <row r="11" spans="1:8" x14ac:dyDescent="0.25">
      <c r="A11" t="s">
        <v>171</v>
      </c>
      <c r="B11">
        <f t="shared" si="2"/>
        <v>4</v>
      </c>
      <c r="C11" t="b">
        <f t="shared" si="0"/>
        <v>0</v>
      </c>
      <c r="D11" t="str">
        <f t="shared" si="1"/>
        <v>DOC_SEQ_NBR/</v>
      </c>
      <c r="E11" t="s">
        <v>6</v>
      </c>
    </row>
    <row r="12" spans="1:8" x14ac:dyDescent="0.25">
      <c r="A12" t="s">
        <v>172</v>
      </c>
      <c r="B12">
        <f t="shared" si="2"/>
        <v>4</v>
      </c>
      <c r="C12" t="b">
        <f t="shared" si="0"/>
        <v>0</v>
      </c>
      <c r="D12" t="str">
        <f t="shared" si="1"/>
        <v>FROM_DT/</v>
      </c>
      <c r="E12" t="s">
        <v>6</v>
      </c>
    </row>
    <row r="13" spans="1:8" x14ac:dyDescent="0.25">
      <c r="A13" t="s">
        <v>173</v>
      </c>
      <c r="B13">
        <f t="shared" si="2"/>
        <v>4</v>
      </c>
      <c r="C13" t="b">
        <f t="shared" si="0"/>
        <v>0</v>
      </c>
      <c r="D13" t="str">
        <f t="shared" si="1"/>
        <v>TO_DT/</v>
      </c>
      <c r="E13" t="s">
        <v>6</v>
      </c>
    </row>
    <row r="14" spans="1:8" x14ac:dyDescent="0.25">
      <c r="A14" t="s">
        <v>174</v>
      </c>
      <c r="B14">
        <f t="shared" si="2"/>
        <v>4</v>
      </c>
      <c r="C14" t="b">
        <f t="shared" si="0"/>
        <v>0</v>
      </c>
      <c r="D14" t="str">
        <f t="shared" si="1"/>
        <v>BILL_TO_CUST_ID IsChanged="Y"</v>
      </c>
      <c r="E14" t="s">
        <v>717</v>
      </c>
    </row>
    <row r="15" spans="1:8" x14ac:dyDescent="0.25">
      <c r="A15" t="s">
        <v>175</v>
      </c>
      <c r="B15">
        <f t="shared" si="2"/>
        <v>4</v>
      </c>
      <c r="C15" t="b">
        <f t="shared" si="0"/>
        <v>0</v>
      </c>
      <c r="D15" t="str">
        <f t="shared" si="1"/>
        <v>ADDRESS_SEQ_NUM IsChanged="Y"</v>
      </c>
      <c r="E15" t="s">
        <v>720</v>
      </c>
    </row>
    <row r="16" spans="1:8" x14ac:dyDescent="0.25">
      <c r="A16" t="s">
        <v>176</v>
      </c>
      <c r="B16">
        <f t="shared" si="2"/>
        <v>4</v>
      </c>
      <c r="C16" t="b">
        <f t="shared" si="0"/>
        <v>0</v>
      </c>
      <c r="D16" t="str">
        <f t="shared" si="1"/>
        <v>BILL_INQUIRY_PHONE IsChanged="Y"</v>
      </c>
      <c r="E16" t="s">
        <v>721</v>
      </c>
      <c r="F16" s="2" t="s">
        <v>177</v>
      </c>
    </row>
    <row r="17" spans="1:6" x14ac:dyDescent="0.25">
      <c r="A17" t="s">
        <v>178</v>
      </c>
      <c r="B17">
        <f t="shared" si="2"/>
        <v>4</v>
      </c>
      <c r="C17" t="b">
        <f t="shared" si="0"/>
        <v>0</v>
      </c>
      <c r="D17" t="str">
        <f t="shared" si="1"/>
        <v>BILLING_SPECIALIST IsChanged="Y"</v>
      </c>
      <c r="E17" t="s">
        <v>718</v>
      </c>
    </row>
    <row r="18" spans="1:6" x14ac:dyDescent="0.25">
      <c r="A18" t="s">
        <v>179</v>
      </c>
      <c r="B18">
        <f t="shared" si="2"/>
        <v>4</v>
      </c>
      <c r="C18" t="b">
        <f t="shared" si="0"/>
        <v>0</v>
      </c>
      <c r="D18" t="str">
        <f t="shared" si="1"/>
        <v>SALES_PERSON IsChanged="Y"</v>
      </c>
      <c r="E18" t="s">
        <v>722</v>
      </c>
    </row>
    <row r="19" spans="1:6" x14ac:dyDescent="0.25">
      <c r="A19" t="s">
        <v>180</v>
      </c>
      <c r="B19">
        <f t="shared" si="2"/>
        <v>4</v>
      </c>
      <c r="C19" t="b">
        <f t="shared" si="0"/>
        <v>0</v>
      </c>
      <c r="D19" t="str">
        <f t="shared" si="1"/>
        <v>PYMNT_TERMS_CD IsChanged="Y"</v>
      </c>
      <c r="E19" t="s">
        <v>723</v>
      </c>
    </row>
    <row r="20" spans="1:6" x14ac:dyDescent="0.25">
      <c r="A20" t="s">
        <v>181</v>
      </c>
      <c r="B20">
        <f t="shared" si="2"/>
        <v>4</v>
      </c>
      <c r="C20" t="b">
        <f t="shared" si="0"/>
        <v>0</v>
      </c>
      <c r="D20" t="str">
        <f t="shared" si="1"/>
        <v>BANK_CD IsChanged="Y"</v>
      </c>
      <c r="E20" t="s">
        <v>724</v>
      </c>
    </row>
    <row r="21" spans="1:6" x14ac:dyDescent="0.25">
      <c r="A21" t="s">
        <v>182</v>
      </c>
      <c r="B21">
        <f t="shared" si="2"/>
        <v>4</v>
      </c>
      <c r="C21" t="b">
        <f t="shared" si="0"/>
        <v>0</v>
      </c>
      <c r="D21" t="str">
        <f t="shared" si="1"/>
        <v>BANK_ACCT_KEY IsChanged="Y"</v>
      </c>
      <c r="E21" t="s">
        <v>725</v>
      </c>
    </row>
    <row r="22" spans="1:6" x14ac:dyDescent="0.25">
      <c r="A22" t="s">
        <v>183</v>
      </c>
      <c r="B22">
        <f t="shared" si="2"/>
        <v>4</v>
      </c>
      <c r="C22" t="b">
        <f t="shared" si="0"/>
        <v>0</v>
      </c>
      <c r="D22" t="str">
        <f t="shared" si="1"/>
        <v>PAID_AMT</v>
      </c>
      <c r="E22" t="s">
        <v>726</v>
      </c>
      <c r="F22" s="2" t="s">
        <v>184</v>
      </c>
    </row>
    <row r="23" spans="1:6" x14ac:dyDescent="0.25">
      <c r="A23" t="s">
        <v>185</v>
      </c>
      <c r="B23">
        <f t="shared" si="2"/>
        <v>4</v>
      </c>
      <c r="C23" t="b">
        <f t="shared" si="0"/>
        <v>0</v>
      </c>
      <c r="D23" t="str">
        <f t="shared" si="1"/>
        <v>PAID_AMT_XEU</v>
      </c>
      <c r="E23" t="s">
        <v>726</v>
      </c>
    </row>
    <row r="24" spans="1:6" x14ac:dyDescent="0.25">
      <c r="A24" t="s">
        <v>186</v>
      </c>
      <c r="B24">
        <f t="shared" si="2"/>
        <v>4</v>
      </c>
      <c r="C24" t="b">
        <f t="shared" si="0"/>
        <v>0</v>
      </c>
      <c r="D24" t="str">
        <f t="shared" si="1"/>
        <v>FORWARD_BAL_AMT</v>
      </c>
      <c r="E24" t="s">
        <v>726</v>
      </c>
    </row>
    <row r="25" spans="1:6" x14ac:dyDescent="0.25">
      <c r="A25" t="s">
        <v>187</v>
      </c>
      <c r="B25">
        <f t="shared" si="2"/>
        <v>4</v>
      </c>
      <c r="C25" t="b">
        <f t="shared" si="0"/>
        <v>0</v>
      </c>
      <c r="D25" t="str">
        <f t="shared" si="1"/>
        <v>FORWARD_BAL_XEU</v>
      </c>
      <c r="E25" t="s">
        <v>726</v>
      </c>
    </row>
    <row r="26" spans="1:6" x14ac:dyDescent="0.25">
      <c r="A26" t="s">
        <v>188</v>
      </c>
      <c r="B26">
        <f t="shared" si="2"/>
        <v>4</v>
      </c>
      <c r="C26" t="b">
        <f t="shared" si="0"/>
        <v>0</v>
      </c>
      <c r="D26" t="str">
        <f t="shared" si="1"/>
        <v>INVOICE_AMT_PRETAX IsChanged="Y"</v>
      </c>
      <c r="E26" t="s">
        <v>727</v>
      </c>
      <c r="F26" s="2" t="s">
        <v>189</v>
      </c>
    </row>
    <row r="27" spans="1:6" x14ac:dyDescent="0.25">
      <c r="A27" t="s">
        <v>190</v>
      </c>
      <c r="B27">
        <f t="shared" si="2"/>
        <v>4</v>
      </c>
      <c r="C27" t="b">
        <f t="shared" si="0"/>
        <v>0</v>
      </c>
      <c r="D27" t="str">
        <f t="shared" si="1"/>
        <v>INVOICE_PRETAX_XEU</v>
      </c>
      <c r="E27" t="s">
        <v>726</v>
      </c>
    </row>
    <row r="28" spans="1:6" x14ac:dyDescent="0.25">
      <c r="A28" t="s">
        <v>191</v>
      </c>
      <c r="B28">
        <f t="shared" si="2"/>
        <v>4</v>
      </c>
      <c r="C28" t="b">
        <f t="shared" si="0"/>
        <v>0</v>
      </c>
      <c r="D28" t="str">
        <f t="shared" si="1"/>
        <v>INVOICE_AMOUNT IsChanged="Y"</v>
      </c>
      <c r="E28" t="s">
        <v>727</v>
      </c>
      <c r="F28" s="2" t="s">
        <v>192</v>
      </c>
    </row>
    <row r="29" spans="1:6" x14ac:dyDescent="0.25">
      <c r="A29" t="s">
        <v>193</v>
      </c>
      <c r="B29">
        <f t="shared" si="2"/>
        <v>4</v>
      </c>
      <c r="C29" t="b">
        <f t="shared" si="0"/>
        <v>0</v>
      </c>
      <c r="D29" t="str">
        <f t="shared" si="1"/>
        <v>INVOICE_AMT_XEU IsChanged="Y"</v>
      </c>
      <c r="E29" t="s">
        <v>727</v>
      </c>
    </row>
    <row r="30" spans="1:6" x14ac:dyDescent="0.25">
      <c r="A30" t="s">
        <v>194</v>
      </c>
      <c r="B30">
        <f t="shared" si="2"/>
        <v>4</v>
      </c>
      <c r="C30" t="b">
        <f t="shared" si="0"/>
        <v>0</v>
      </c>
      <c r="D30" t="str">
        <f t="shared" si="1"/>
        <v>INVOICE_DT IsChanged="Y"</v>
      </c>
      <c r="E30" t="s">
        <v>728</v>
      </c>
      <c r="F30" s="2" t="s">
        <v>195</v>
      </c>
    </row>
    <row r="31" spans="1:6" x14ac:dyDescent="0.25">
      <c r="A31" t="s">
        <v>196</v>
      </c>
      <c r="B31">
        <f t="shared" si="2"/>
        <v>4</v>
      </c>
      <c r="C31" t="b">
        <f t="shared" si="0"/>
        <v>0</v>
      </c>
      <c r="D31" t="str">
        <f t="shared" si="1"/>
        <v>DUE_DT IsChanged="Y"</v>
      </c>
      <c r="E31" t="s">
        <v>729</v>
      </c>
      <c r="F31" s="2" t="s">
        <v>197</v>
      </c>
    </row>
    <row r="32" spans="1:6" x14ac:dyDescent="0.25">
      <c r="A32" t="s">
        <v>198</v>
      </c>
      <c r="B32">
        <f t="shared" si="2"/>
        <v>4</v>
      </c>
      <c r="C32" t="b">
        <f t="shared" si="0"/>
        <v>0</v>
      </c>
      <c r="D32" t="str">
        <f t="shared" si="1"/>
        <v>BI_CURRENCY_CD IsChanged="Y"</v>
      </c>
      <c r="E32" t="s">
        <v>16</v>
      </c>
      <c r="F32" s="2" t="s">
        <v>199</v>
      </c>
    </row>
    <row r="33" spans="1:6" x14ac:dyDescent="0.25">
      <c r="A33" t="s">
        <v>200</v>
      </c>
      <c r="B33">
        <f t="shared" si="2"/>
        <v>4</v>
      </c>
      <c r="C33" t="b">
        <f t="shared" si="0"/>
        <v>0</v>
      </c>
      <c r="D33" t="str">
        <f t="shared" si="1"/>
        <v>CURRENCY_CD_XEU IsChanged="Y"</v>
      </c>
      <c r="E33" t="s">
        <v>16</v>
      </c>
    </row>
    <row r="34" spans="1:6" x14ac:dyDescent="0.25">
      <c r="A34" t="s">
        <v>201</v>
      </c>
      <c r="B34">
        <f t="shared" si="2"/>
        <v>4</v>
      </c>
      <c r="C34" t="b">
        <f t="shared" si="0"/>
        <v>0</v>
      </c>
      <c r="D34" t="str">
        <f t="shared" si="1"/>
        <v>INVOICE_TYPE IsChanged="Y"</v>
      </c>
      <c r="E34" t="s">
        <v>730</v>
      </c>
      <c r="F34" s="2" t="s">
        <v>202</v>
      </c>
    </row>
    <row r="35" spans="1:6" x14ac:dyDescent="0.25">
      <c r="A35" t="s">
        <v>203</v>
      </c>
      <c r="B35">
        <f t="shared" si="2"/>
        <v>4</v>
      </c>
      <c r="C35" t="b">
        <f t="shared" si="0"/>
        <v>0</v>
      </c>
      <c r="D35" t="str">
        <f t="shared" si="1"/>
        <v>PO_REF/</v>
      </c>
      <c r="E35" t="s">
        <v>6</v>
      </c>
      <c r="F35" s="2" t="s">
        <v>204</v>
      </c>
    </row>
    <row r="36" spans="1:6" x14ac:dyDescent="0.25">
      <c r="A36" t="s">
        <v>205</v>
      </c>
      <c r="B36">
        <f t="shared" si="2"/>
        <v>4</v>
      </c>
      <c r="C36" t="b">
        <f t="shared" si="0"/>
        <v>0</v>
      </c>
      <c r="D36" t="str">
        <f t="shared" si="1"/>
        <v>ORIGINAL_INVOICE IsChanged="Y"</v>
      </c>
      <c r="E36" t="s">
        <v>719</v>
      </c>
      <c r="F36" s="2" t="s">
        <v>206</v>
      </c>
    </row>
    <row r="37" spans="1:6" x14ac:dyDescent="0.25">
      <c r="A37" t="s">
        <v>207</v>
      </c>
      <c r="B37">
        <f t="shared" si="2"/>
        <v>4</v>
      </c>
      <c r="C37" t="b">
        <f t="shared" si="0"/>
        <v>0</v>
      </c>
      <c r="D37" t="str">
        <f t="shared" si="1"/>
        <v>PAYMENT_METHOD/</v>
      </c>
      <c r="E37" t="s">
        <v>6</v>
      </c>
    </row>
    <row r="38" spans="1:6" x14ac:dyDescent="0.25">
      <c r="A38" t="s">
        <v>208</v>
      </c>
      <c r="B38">
        <f t="shared" si="2"/>
        <v>4</v>
      </c>
      <c r="C38" t="b">
        <f t="shared" si="0"/>
        <v>0</v>
      </c>
      <c r="D38" t="str">
        <f t="shared" si="1"/>
        <v>PYMT_TERMS_DESCR IsChanged="Y"</v>
      </c>
      <c r="E38" t="s">
        <v>731</v>
      </c>
      <c r="F38" s="2" t="s">
        <v>209</v>
      </c>
    </row>
    <row r="39" spans="1:6" x14ac:dyDescent="0.25">
      <c r="A39" t="s">
        <v>210</v>
      </c>
      <c r="B39">
        <f t="shared" si="2"/>
        <v>4</v>
      </c>
      <c r="C39" t="b">
        <f t="shared" si="0"/>
        <v>0</v>
      </c>
      <c r="D39" t="str">
        <f t="shared" si="1"/>
        <v>PAY_TRMS_DSCNTP</v>
      </c>
      <c r="E39" t="s">
        <v>726</v>
      </c>
    </row>
    <row r="40" spans="1:6" x14ac:dyDescent="0.25">
      <c r="A40" t="s">
        <v>211</v>
      </c>
      <c r="B40">
        <f t="shared" si="2"/>
        <v>4</v>
      </c>
      <c r="C40" t="b">
        <f t="shared" si="0"/>
        <v>0</v>
      </c>
      <c r="D40" t="str">
        <f t="shared" si="1"/>
        <v>PAY_TRMS_DSCNTA</v>
      </c>
      <c r="E40" t="s">
        <v>726</v>
      </c>
    </row>
    <row r="41" spans="1:6" x14ac:dyDescent="0.25">
      <c r="A41" t="s">
        <v>212</v>
      </c>
      <c r="B41">
        <f t="shared" si="2"/>
        <v>4</v>
      </c>
      <c r="C41" t="b">
        <f t="shared" si="0"/>
        <v>0</v>
      </c>
      <c r="D41" t="str">
        <f t="shared" si="1"/>
        <v>PY_TRMS_DSC_DT IsChanged="Y"</v>
      </c>
      <c r="E41" t="s">
        <v>729</v>
      </c>
      <c r="F41" s="2" t="s">
        <v>213</v>
      </c>
    </row>
    <row r="42" spans="1:6" x14ac:dyDescent="0.25">
      <c r="A42" t="s">
        <v>214</v>
      </c>
      <c r="B42">
        <f t="shared" si="2"/>
        <v>4</v>
      </c>
      <c r="C42" t="b">
        <f t="shared" si="0"/>
        <v>0</v>
      </c>
      <c r="D42" t="str">
        <f t="shared" si="1"/>
        <v>PY_TRMS_DSC_DAY</v>
      </c>
      <c r="E42" t="s">
        <v>726</v>
      </c>
    </row>
    <row r="43" spans="1:6" x14ac:dyDescent="0.25">
      <c r="A43" t="s">
        <v>215</v>
      </c>
      <c r="B43">
        <f t="shared" si="2"/>
        <v>4</v>
      </c>
      <c r="C43" t="b">
        <f t="shared" si="0"/>
        <v>0</v>
      </c>
      <c r="D43" t="str">
        <f t="shared" si="1"/>
        <v>BI_SPECIALST_NM IsChanged="Y"</v>
      </c>
      <c r="E43" t="s">
        <v>732</v>
      </c>
    </row>
    <row r="44" spans="1:6" x14ac:dyDescent="0.25">
      <c r="A44" t="s">
        <v>216</v>
      </c>
      <c r="B44">
        <f t="shared" si="2"/>
        <v>4</v>
      </c>
      <c r="C44" t="b">
        <f t="shared" si="0"/>
        <v>0</v>
      </c>
      <c r="D44" t="str">
        <f t="shared" si="1"/>
        <v>SALES_PERSON_NM IsChanged="Y"</v>
      </c>
      <c r="E44" t="s">
        <v>733</v>
      </c>
    </row>
    <row r="45" spans="1:6" x14ac:dyDescent="0.25">
      <c r="A45" t="s">
        <v>217</v>
      </c>
      <c r="B45">
        <f t="shared" si="2"/>
        <v>4</v>
      </c>
      <c r="C45" t="b">
        <f t="shared" si="0"/>
        <v>0</v>
      </c>
      <c r="D45" t="str">
        <f t="shared" si="1"/>
        <v>FREIGHT_TERMS/</v>
      </c>
      <c r="E45" t="s">
        <v>6</v>
      </c>
    </row>
    <row r="46" spans="1:6" x14ac:dyDescent="0.25">
      <c r="A46" t="s">
        <v>218</v>
      </c>
      <c r="B46">
        <f t="shared" si="2"/>
        <v>4</v>
      </c>
      <c r="C46" t="b">
        <f t="shared" si="0"/>
        <v>0</v>
      </c>
      <c r="D46" t="str">
        <f t="shared" si="1"/>
        <v>TOT_SU_TAX</v>
      </c>
      <c r="E46" t="s">
        <v>726</v>
      </c>
    </row>
    <row r="47" spans="1:6" x14ac:dyDescent="0.25">
      <c r="A47" t="s">
        <v>219</v>
      </c>
      <c r="B47">
        <f t="shared" si="2"/>
        <v>4</v>
      </c>
      <c r="C47" t="b">
        <f t="shared" si="0"/>
        <v>0</v>
      </c>
      <c r="D47" t="str">
        <f t="shared" si="1"/>
        <v>TOT_SU_TAX_XEU</v>
      </c>
      <c r="E47" t="s">
        <v>726</v>
      </c>
    </row>
    <row r="48" spans="1:6" x14ac:dyDescent="0.25">
      <c r="A48" t="s">
        <v>220</v>
      </c>
      <c r="B48">
        <f t="shared" si="2"/>
        <v>4</v>
      </c>
      <c r="C48" t="b">
        <f t="shared" si="0"/>
        <v>0</v>
      </c>
      <c r="D48" t="str">
        <f t="shared" si="1"/>
        <v>LANGUAGE_CD IsChanged="Y"</v>
      </c>
      <c r="E48" t="s">
        <v>30</v>
      </c>
    </row>
    <row r="49" spans="1:6" x14ac:dyDescent="0.25">
      <c r="A49" t="s">
        <v>221</v>
      </c>
      <c r="B49">
        <f t="shared" si="2"/>
        <v>4</v>
      </c>
      <c r="C49" t="b">
        <f t="shared" si="0"/>
        <v>0</v>
      </c>
      <c r="D49" t="str">
        <f t="shared" si="1"/>
        <v>RUNDATE IsChanged="Y"</v>
      </c>
      <c r="E49" t="s">
        <v>728</v>
      </c>
    </row>
    <row r="50" spans="1:6" x14ac:dyDescent="0.25">
      <c r="A50" t="s">
        <v>222</v>
      </c>
      <c r="B50">
        <f t="shared" si="2"/>
        <v>4</v>
      </c>
      <c r="C50" t="b">
        <f t="shared" si="0"/>
        <v>0</v>
      </c>
      <c r="D50" t="str">
        <f t="shared" si="1"/>
        <v>RUNTIME IsChanged="Y"</v>
      </c>
      <c r="E50" t="s">
        <v>734</v>
      </c>
    </row>
    <row r="51" spans="1:6" x14ac:dyDescent="0.25">
      <c r="A51" t="s">
        <v>223</v>
      </c>
      <c r="B51">
        <f t="shared" si="2"/>
        <v>4</v>
      </c>
      <c r="C51" t="b">
        <f t="shared" si="0"/>
        <v>0</v>
      </c>
      <c r="D51" t="str">
        <f t="shared" si="1"/>
        <v>SEQUENCENO IsChanged="Y"</v>
      </c>
      <c r="E51" t="s">
        <v>735</v>
      </c>
    </row>
    <row r="52" spans="1:6" x14ac:dyDescent="0.25">
      <c r="A52" t="s">
        <v>224</v>
      </c>
      <c r="B52">
        <f t="shared" si="2"/>
        <v>4</v>
      </c>
      <c r="C52" t="b">
        <f t="shared" si="0"/>
        <v>1</v>
      </c>
      <c r="D52" t="str">
        <f t="shared" si="1"/>
        <v>BI_XHD_VAT_TAO class="R"</v>
      </c>
      <c r="E52" t="s">
        <v>6</v>
      </c>
      <c r="F52" s="2" t="s">
        <v>225</v>
      </c>
    </row>
    <row r="53" spans="1:6" x14ac:dyDescent="0.25">
      <c r="A53" t="s">
        <v>226</v>
      </c>
      <c r="B53">
        <f t="shared" si="2"/>
        <v>5</v>
      </c>
      <c r="C53" t="b">
        <f t="shared" si="0"/>
        <v>0</v>
      </c>
      <c r="D53" t="str">
        <f t="shared" si="1"/>
        <v>SETID IsChanged="Y"</v>
      </c>
      <c r="E53" t="s">
        <v>716</v>
      </c>
    </row>
    <row r="54" spans="1:6" x14ac:dyDescent="0.25">
      <c r="A54" t="s">
        <v>227</v>
      </c>
      <c r="B54">
        <f t="shared" si="2"/>
        <v>5</v>
      </c>
      <c r="C54" t="b">
        <f t="shared" si="0"/>
        <v>0</v>
      </c>
      <c r="D54" t="str">
        <f t="shared" si="1"/>
        <v>CUST_ID IsChanged="Y"</v>
      </c>
      <c r="E54" t="s">
        <v>717</v>
      </c>
    </row>
    <row r="55" spans="1:6" x14ac:dyDescent="0.25">
      <c r="A55" t="s">
        <v>228</v>
      </c>
      <c r="B55">
        <f t="shared" si="2"/>
        <v>5</v>
      </c>
      <c r="C55" t="b">
        <f t="shared" si="0"/>
        <v>0</v>
      </c>
      <c r="D55" t="str">
        <f t="shared" si="1"/>
        <v>BUSINESS_UNIT IsChanged="Y"</v>
      </c>
      <c r="E55" t="s">
        <v>736</v>
      </c>
    </row>
    <row r="56" spans="1:6" x14ac:dyDescent="0.25">
      <c r="A56" t="s">
        <v>229</v>
      </c>
      <c r="B56">
        <f t="shared" si="2"/>
        <v>5</v>
      </c>
      <c r="C56" t="b">
        <f t="shared" si="0"/>
        <v>0</v>
      </c>
      <c r="D56" t="str">
        <f t="shared" si="1"/>
        <v>INVOICE IsChanged="Y"</v>
      </c>
      <c r="E56" t="s">
        <v>719</v>
      </c>
    </row>
    <row r="57" spans="1:6" x14ac:dyDescent="0.25">
      <c r="A57" t="s">
        <v>230</v>
      </c>
      <c r="B57">
        <f t="shared" si="2"/>
        <v>5</v>
      </c>
      <c r="C57" t="b">
        <f t="shared" si="0"/>
        <v>0</v>
      </c>
      <c r="D57" t="str">
        <f t="shared" si="1"/>
        <v>VAT_DCLRTN_POINT IsChanged="Y"</v>
      </c>
      <c r="E57" t="s">
        <v>737</v>
      </c>
    </row>
    <row r="58" spans="1:6" x14ac:dyDescent="0.25">
      <c r="A58" t="s">
        <v>231</v>
      </c>
      <c r="B58">
        <f t="shared" si="2"/>
        <v>5</v>
      </c>
      <c r="C58" t="b">
        <f t="shared" si="0"/>
        <v>0</v>
      </c>
      <c r="D58" t="str">
        <f t="shared" si="1"/>
        <v>VAT_CALC_GROSS_NET IsChanged="Y"</v>
      </c>
      <c r="E58" t="s">
        <v>18</v>
      </c>
    </row>
    <row r="59" spans="1:6" x14ac:dyDescent="0.25">
      <c r="A59" t="s">
        <v>232</v>
      </c>
      <c r="B59">
        <f t="shared" si="2"/>
        <v>5</v>
      </c>
      <c r="C59" t="b">
        <f t="shared" si="0"/>
        <v>0</v>
      </c>
      <c r="D59" t="str">
        <f t="shared" si="1"/>
        <v>VAT_RECALC_FLG IsChanged="Y"</v>
      </c>
      <c r="E59" t="s">
        <v>18</v>
      </c>
    </row>
    <row r="60" spans="1:6" x14ac:dyDescent="0.25">
      <c r="A60" t="s">
        <v>233</v>
      </c>
      <c r="B60">
        <f t="shared" si="2"/>
        <v>5</v>
      </c>
      <c r="C60" t="b">
        <f t="shared" si="0"/>
        <v>0</v>
      </c>
      <c r="D60" t="str">
        <f t="shared" si="1"/>
        <v>VAT_DST_ACCT_TYPE IsChanged="Y"</v>
      </c>
      <c r="E60" t="s">
        <v>738</v>
      </c>
    </row>
    <row r="61" spans="1:6" x14ac:dyDescent="0.25">
      <c r="A61" t="s">
        <v>234</v>
      </c>
      <c r="B61">
        <f t="shared" si="2"/>
        <v>5</v>
      </c>
      <c r="C61" t="b">
        <f t="shared" si="0"/>
        <v>0</v>
      </c>
      <c r="D61" t="str">
        <f t="shared" si="1"/>
        <v>VAT_EXCPTN_TYPE IsChanged="Y"</v>
      </c>
      <c r="E61" t="s">
        <v>18</v>
      </c>
    </row>
    <row r="62" spans="1:6" x14ac:dyDescent="0.25">
      <c r="A62" t="s">
        <v>235</v>
      </c>
      <c r="B62">
        <f t="shared" si="2"/>
        <v>5</v>
      </c>
      <c r="C62" t="b">
        <f t="shared" si="0"/>
        <v>0</v>
      </c>
      <c r="D62" t="str">
        <f t="shared" si="1"/>
        <v>VAT_EXCPTN_CERTIF/</v>
      </c>
      <c r="E62" t="s">
        <v>6</v>
      </c>
    </row>
    <row r="63" spans="1:6" x14ac:dyDescent="0.25">
      <c r="A63" t="s">
        <v>236</v>
      </c>
      <c r="B63">
        <f t="shared" si="2"/>
        <v>5</v>
      </c>
      <c r="C63" t="b">
        <f t="shared" si="0"/>
        <v>0</v>
      </c>
      <c r="D63" t="str">
        <f t="shared" si="1"/>
        <v>COUNTRY_VAT_BILLFR IsChanged="Y"</v>
      </c>
      <c r="E63" t="s">
        <v>14</v>
      </c>
    </row>
    <row r="64" spans="1:6" x14ac:dyDescent="0.25">
      <c r="A64" t="s">
        <v>237</v>
      </c>
      <c r="B64">
        <f t="shared" si="2"/>
        <v>5</v>
      </c>
      <c r="C64" t="b">
        <f t="shared" si="0"/>
        <v>0</v>
      </c>
      <c r="D64" t="str">
        <f t="shared" si="1"/>
        <v>COUNTRY_VAT_BILLTO/</v>
      </c>
      <c r="E64" t="s">
        <v>6</v>
      </c>
    </row>
    <row r="65" spans="1:6" x14ac:dyDescent="0.25">
      <c r="A65" t="s">
        <v>238</v>
      </c>
      <c r="B65">
        <f t="shared" si="2"/>
        <v>5</v>
      </c>
      <c r="C65" t="b">
        <f t="shared" si="0"/>
        <v>0</v>
      </c>
      <c r="D65" t="str">
        <f t="shared" si="1"/>
        <v>VAT_RGSTRN_BUYER/</v>
      </c>
      <c r="E65" t="s">
        <v>6</v>
      </c>
      <c r="F65" s="2" t="s">
        <v>239</v>
      </c>
    </row>
    <row r="66" spans="1:6" x14ac:dyDescent="0.25">
      <c r="A66" t="s">
        <v>240</v>
      </c>
      <c r="B66">
        <f t="shared" si="2"/>
        <v>5</v>
      </c>
      <c r="C66" t="b">
        <f t="shared" ref="C66:C129" si="3">(B67&gt;B66)</f>
        <v>0</v>
      </c>
      <c r="D66" t="str">
        <f t="shared" ref="D66:D129" si="4">IFERROR(MID(A66,SEARCH("&lt;",A66)+1,SEARCH("&gt;",TRIM(A66))-2),TRIM(A66))</f>
        <v>VAT_RGSTRN_SELLER IsChanged="Y"</v>
      </c>
      <c r="E66" t="s">
        <v>739</v>
      </c>
      <c r="F66" s="2" t="s">
        <v>241</v>
      </c>
    </row>
    <row r="67" spans="1:6" x14ac:dyDescent="0.25">
      <c r="A67" t="s">
        <v>242</v>
      </c>
      <c r="B67">
        <f t="shared" ref="B67:B130" si="5">(FIND(LEFT(TRIM(A67),1),A67)-1)/2</f>
        <v>5</v>
      </c>
      <c r="C67" t="b">
        <f t="shared" si="3"/>
        <v>0</v>
      </c>
      <c r="D67" t="str">
        <f t="shared" si="4"/>
        <v>COUNTRY_SHIP_FROM IsChanged="Y"</v>
      </c>
      <c r="E67" t="s">
        <v>14</v>
      </c>
    </row>
    <row r="68" spans="1:6" x14ac:dyDescent="0.25">
      <c r="A68" t="s">
        <v>243</v>
      </c>
      <c r="B68">
        <f t="shared" si="5"/>
        <v>5</v>
      </c>
      <c r="C68" t="b">
        <f t="shared" si="3"/>
        <v>0</v>
      </c>
      <c r="D68" t="str">
        <f t="shared" si="4"/>
        <v>COUNTRY_SHIP_TO IsChanged="Y"</v>
      </c>
      <c r="E68" t="s">
        <v>14</v>
      </c>
    </row>
    <row r="69" spans="1:6" x14ac:dyDescent="0.25">
      <c r="A69" t="s">
        <v>244</v>
      </c>
      <c r="B69">
        <f t="shared" si="5"/>
        <v>5</v>
      </c>
      <c r="C69" t="b">
        <f t="shared" si="3"/>
        <v>0</v>
      </c>
      <c r="D69" t="str">
        <f t="shared" si="4"/>
        <v>TOT_VAT</v>
      </c>
      <c r="E69" t="s">
        <v>726</v>
      </c>
      <c r="F69" s="2" t="s">
        <v>245</v>
      </c>
    </row>
    <row r="70" spans="1:6" x14ac:dyDescent="0.25">
      <c r="A70" t="s">
        <v>246</v>
      </c>
      <c r="B70">
        <f t="shared" si="5"/>
        <v>5</v>
      </c>
      <c r="C70" t="b">
        <f t="shared" si="3"/>
        <v>0</v>
      </c>
      <c r="D70" t="str">
        <f t="shared" si="4"/>
        <v>TOT_VAT_XEU</v>
      </c>
      <c r="E70" t="s">
        <v>726</v>
      </c>
    </row>
    <row r="71" spans="1:6" x14ac:dyDescent="0.25">
      <c r="A71" t="s">
        <v>247</v>
      </c>
      <c r="B71">
        <f t="shared" si="5"/>
        <v>5</v>
      </c>
      <c r="C71" t="b">
        <f t="shared" si="3"/>
        <v>0</v>
      </c>
      <c r="D71" t="str">
        <f t="shared" si="4"/>
        <v>TOT_VAT_BASIS IsChanged="Y"</v>
      </c>
      <c r="E71" t="s">
        <v>727</v>
      </c>
      <c r="F71" s="2" t="s">
        <v>248</v>
      </c>
    </row>
    <row r="72" spans="1:6" x14ac:dyDescent="0.25">
      <c r="A72" t="s">
        <v>249</v>
      </c>
      <c r="B72">
        <f t="shared" si="5"/>
        <v>5</v>
      </c>
      <c r="C72" t="b">
        <f t="shared" si="3"/>
        <v>0</v>
      </c>
      <c r="D72" t="str">
        <f t="shared" si="4"/>
        <v>TOT_VAT_BASIS_XEU IsChanged="Y"</v>
      </c>
      <c r="E72" t="s">
        <v>727</v>
      </c>
    </row>
    <row r="73" spans="1:6" x14ac:dyDescent="0.25">
      <c r="A73" t="s">
        <v>250</v>
      </c>
      <c r="B73">
        <f t="shared" si="5"/>
        <v>5</v>
      </c>
      <c r="C73" t="b">
        <f t="shared" si="3"/>
        <v>0</v>
      </c>
      <c r="D73" t="str">
        <f t="shared" si="4"/>
        <v>VAT_TREATMENT_GRP IsChanged="Y"</v>
      </c>
      <c r="E73" t="s">
        <v>740</v>
      </c>
    </row>
    <row r="74" spans="1:6" x14ac:dyDescent="0.25">
      <c r="A74" t="s">
        <v>251</v>
      </c>
      <c r="B74">
        <f t="shared" si="5"/>
        <v>5</v>
      </c>
      <c r="C74" t="b">
        <f t="shared" si="3"/>
        <v>0</v>
      </c>
      <c r="D74" t="str">
        <f t="shared" si="4"/>
        <v>VAT_TREAT_GRP_DSC IsChanged="Y"</v>
      </c>
      <c r="E74" t="s">
        <v>741</v>
      </c>
    </row>
    <row r="75" spans="1:6" x14ac:dyDescent="0.25">
      <c r="A75" t="s">
        <v>252</v>
      </c>
      <c r="B75">
        <f t="shared" si="5"/>
        <v>5</v>
      </c>
      <c r="C75" t="b">
        <f t="shared" si="3"/>
        <v>0</v>
      </c>
      <c r="D75" t="str">
        <f t="shared" si="4"/>
        <v>VAT_DCLRTN_PT_DESC IsChanged="Y"</v>
      </c>
      <c r="E75" t="s">
        <v>742</v>
      </c>
    </row>
    <row r="76" spans="1:6" x14ac:dyDescent="0.25">
      <c r="A76" t="s">
        <v>253</v>
      </c>
      <c r="B76">
        <f t="shared" si="5"/>
        <v>5</v>
      </c>
      <c r="C76" t="b">
        <f t="shared" si="3"/>
        <v>0</v>
      </c>
      <c r="D76" t="str">
        <f t="shared" si="4"/>
        <v>VAT_CALC_DESCR IsChanged="Y"</v>
      </c>
      <c r="E76" t="s">
        <v>743</v>
      </c>
    </row>
    <row r="77" spans="1:6" x14ac:dyDescent="0.25">
      <c r="A77" t="s">
        <v>254</v>
      </c>
      <c r="B77">
        <f t="shared" si="5"/>
        <v>5</v>
      </c>
      <c r="C77" t="b">
        <f t="shared" si="3"/>
        <v>0</v>
      </c>
      <c r="D77" t="str">
        <f t="shared" si="4"/>
        <v>VAT_EXCPTN_DESCR IsChanged="Y"</v>
      </c>
      <c r="E77" t="s">
        <v>744</v>
      </c>
    </row>
    <row r="78" spans="1:6" x14ac:dyDescent="0.25">
      <c r="A78" t="s">
        <v>255</v>
      </c>
      <c r="B78">
        <f t="shared" si="5"/>
        <v>5</v>
      </c>
      <c r="C78" t="b">
        <f t="shared" si="3"/>
        <v>0</v>
      </c>
      <c r="D78" t="str">
        <f t="shared" si="4"/>
        <v>TOT_VAT_RVC</v>
      </c>
      <c r="E78" t="s">
        <v>726</v>
      </c>
    </row>
    <row r="79" spans="1:6" x14ac:dyDescent="0.25">
      <c r="A79" t="s">
        <v>256</v>
      </c>
      <c r="B79">
        <f t="shared" si="5"/>
        <v>5</v>
      </c>
      <c r="C79" t="b">
        <f t="shared" si="3"/>
        <v>0</v>
      </c>
      <c r="D79" t="str">
        <f t="shared" si="4"/>
        <v>TOT_VAT_RVC_XEU</v>
      </c>
      <c r="E79" t="s">
        <v>726</v>
      </c>
    </row>
    <row r="80" spans="1:6" x14ac:dyDescent="0.25">
      <c r="A80" t="s">
        <v>257</v>
      </c>
      <c r="B80">
        <f t="shared" si="5"/>
        <v>4</v>
      </c>
      <c r="C80" t="b">
        <f t="shared" si="3"/>
        <v>0</v>
      </c>
      <c r="D80" t="str">
        <f t="shared" si="4"/>
        <v>/BI_XHD_VAT_TAO</v>
      </c>
      <c r="E80" t="s">
        <v>6</v>
      </c>
    </row>
    <row r="81" spans="1:6" x14ac:dyDescent="0.25">
      <c r="A81" t="s">
        <v>138</v>
      </c>
      <c r="B81">
        <f t="shared" si="5"/>
        <v>4</v>
      </c>
      <c r="C81" t="b">
        <f t="shared" si="3"/>
        <v>1</v>
      </c>
      <c r="D81" t="str">
        <f t="shared" si="4"/>
        <v>PSCAMA class="R"</v>
      </c>
      <c r="E81" t="s">
        <v>6</v>
      </c>
      <c r="F81" s="2" t="s">
        <v>258</v>
      </c>
    </row>
    <row r="82" spans="1:6" x14ac:dyDescent="0.25">
      <c r="A82" t="s">
        <v>259</v>
      </c>
      <c r="B82">
        <f t="shared" si="5"/>
        <v>5</v>
      </c>
      <c r="C82" t="b">
        <f t="shared" si="3"/>
        <v>0</v>
      </c>
      <c r="D82" t="str">
        <f t="shared" si="4"/>
        <v>AUDIT_ACTN IsChanged="Y"</v>
      </c>
      <c r="E82" t="s">
        <v>24</v>
      </c>
    </row>
    <row r="83" spans="1:6" x14ac:dyDescent="0.25">
      <c r="A83" t="s">
        <v>140</v>
      </c>
      <c r="B83">
        <f t="shared" si="5"/>
        <v>4</v>
      </c>
      <c r="C83" t="b">
        <f t="shared" si="3"/>
        <v>0</v>
      </c>
      <c r="D83" t="str">
        <f t="shared" si="4"/>
        <v>/PSCAMA</v>
      </c>
      <c r="E83" t="s">
        <v>6</v>
      </c>
    </row>
    <row r="84" spans="1:6" x14ac:dyDescent="0.25">
      <c r="A84" t="s">
        <v>260</v>
      </c>
      <c r="B84">
        <f t="shared" si="5"/>
        <v>4</v>
      </c>
      <c r="C84" t="b">
        <f t="shared" si="3"/>
        <v>1</v>
      </c>
      <c r="D84" t="str">
        <f t="shared" si="4"/>
        <v>BI_XHD_ADR_TAO class="R"</v>
      </c>
      <c r="E84" t="s">
        <v>6</v>
      </c>
      <c r="F84" s="2" t="s">
        <v>261</v>
      </c>
    </row>
    <row r="85" spans="1:6" x14ac:dyDescent="0.25">
      <c r="A85" t="s">
        <v>226</v>
      </c>
      <c r="B85">
        <f t="shared" si="5"/>
        <v>5</v>
      </c>
      <c r="C85" t="b">
        <f t="shared" si="3"/>
        <v>0</v>
      </c>
      <c r="D85" t="str">
        <f t="shared" si="4"/>
        <v>SETID IsChanged="Y"</v>
      </c>
      <c r="E85" t="s">
        <v>716</v>
      </c>
    </row>
    <row r="86" spans="1:6" x14ac:dyDescent="0.25">
      <c r="A86" t="s">
        <v>227</v>
      </c>
      <c r="B86">
        <f t="shared" si="5"/>
        <v>5</v>
      </c>
      <c r="C86" t="b">
        <f t="shared" si="3"/>
        <v>0</v>
      </c>
      <c r="D86" t="str">
        <f t="shared" si="4"/>
        <v>CUST_ID IsChanged="Y"</v>
      </c>
      <c r="E86" t="s">
        <v>717</v>
      </c>
      <c r="F86" s="2" t="s">
        <v>262</v>
      </c>
    </row>
    <row r="87" spans="1:6" x14ac:dyDescent="0.25">
      <c r="A87" t="s">
        <v>228</v>
      </c>
      <c r="B87">
        <f t="shared" si="5"/>
        <v>5</v>
      </c>
      <c r="C87" t="b">
        <f t="shared" si="3"/>
        <v>0</v>
      </c>
      <c r="D87" t="str">
        <f t="shared" si="4"/>
        <v>BUSINESS_UNIT IsChanged="Y"</v>
      </c>
      <c r="E87" t="s">
        <v>736</v>
      </c>
    </row>
    <row r="88" spans="1:6" x14ac:dyDescent="0.25">
      <c r="A88" t="s">
        <v>229</v>
      </c>
      <c r="B88">
        <f t="shared" si="5"/>
        <v>5</v>
      </c>
      <c r="C88" t="b">
        <f t="shared" si="3"/>
        <v>0</v>
      </c>
      <c r="D88" t="str">
        <f t="shared" si="4"/>
        <v>INVOICE IsChanged="Y"</v>
      </c>
      <c r="E88" t="s">
        <v>719</v>
      </c>
    </row>
    <row r="89" spans="1:6" x14ac:dyDescent="0.25">
      <c r="A89" t="s">
        <v>263</v>
      </c>
      <c r="B89">
        <f t="shared" si="5"/>
        <v>5</v>
      </c>
      <c r="C89" t="b">
        <f t="shared" si="3"/>
        <v>0</v>
      </c>
      <c r="D89" t="str">
        <f t="shared" si="4"/>
        <v>NAME1 IsChanged="Y"</v>
      </c>
      <c r="E89" t="s">
        <v>28</v>
      </c>
      <c r="F89" s="2" t="s">
        <v>264</v>
      </c>
    </row>
    <row r="90" spans="1:6" x14ac:dyDescent="0.25">
      <c r="A90" t="s">
        <v>265</v>
      </c>
      <c r="B90">
        <f t="shared" si="5"/>
        <v>5</v>
      </c>
      <c r="C90" t="b">
        <f t="shared" si="3"/>
        <v>0</v>
      </c>
      <c r="D90" t="str">
        <f t="shared" si="4"/>
        <v>NAME2 IsChanged="Y"</v>
      </c>
      <c r="E90" t="s">
        <v>745</v>
      </c>
      <c r="F90" s="2" t="s">
        <v>266</v>
      </c>
    </row>
    <row r="91" spans="1:6" x14ac:dyDescent="0.25">
      <c r="A91" t="s">
        <v>267</v>
      </c>
      <c r="B91">
        <f t="shared" si="5"/>
        <v>5</v>
      </c>
      <c r="C91" t="b">
        <f t="shared" si="3"/>
        <v>0</v>
      </c>
      <c r="D91" t="str">
        <f t="shared" si="4"/>
        <v>NAME3 IsChanged="Y"</v>
      </c>
      <c r="E91" t="s">
        <v>29</v>
      </c>
      <c r="F91" s="2" t="s">
        <v>268</v>
      </c>
    </row>
    <row r="92" spans="1:6" x14ac:dyDescent="0.25">
      <c r="A92" t="s">
        <v>269</v>
      </c>
      <c r="B92">
        <f t="shared" si="5"/>
        <v>5</v>
      </c>
      <c r="C92" t="b">
        <f t="shared" si="3"/>
        <v>0</v>
      </c>
      <c r="D92" t="str">
        <f t="shared" si="4"/>
        <v>NAMESHORT IsChanged="Y"</v>
      </c>
      <c r="E92" t="s">
        <v>746</v>
      </c>
    </row>
    <row r="93" spans="1:6" x14ac:dyDescent="0.25">
      <c r="A93" t="s">
        <v>270</v>
      </c>
      <c r="B93">
        <f t="shared" si="5"/>
        <v>5</v>
      </c>
      <c r="C93" t="b">
        <f t="shared" si="3"/>
        <v>0</v>
      </c>
      <c r="D93" t="str">
        <f t="shared" si="4"/>
        <v>COUNTRY IsChanged="Y"</v>
      </c>
      <c r="E93" t="s">
        <v>14</v>
      </c>
      <c r="F93" s="2" t="s">
        <v>271</v>
      </c>
    </row>
    <row r="94" spans="1:6" x14ac:dyDescent="0.25">
      <c r="A94" t="s">
        <v>272</v>
      </c>
      <c r="B94">
        <f t="shared" si="5"/>
        <v>5</v>
      </c>
      <c r="C94" t="b">
        <f t="shared" si="3"/>
        <v>0</v>
      </c>
      <c r="D94" t="str">
        <f t="shared" si="4"/>
        <v>ADDRESS1/</v>
      </c>
      <c r="E94" t="s">
        <v>6</v>
      </c>
    </row>
    <row r="95" spans="1:6" x14ac:dyDescent="0.25">
      <c r="A95" t="s">
        <v>273</v>
      </c>
      <c r="B95">
        <f t="shared" si="5"/>
        <v>5</v>
      </c>
      <c r="C95" t="b">
        <f t="shared" si="3"/>
        <v>0</v>
      </c>
      <c r="D95" t="str">
        <f t="shared" si="4"/>
        <v>ADDRESS2/</v>
      </c>
      <c r="E95" t="s">
        <v>6</v>
      </c>
    </row>
    <row r="96" spans="1:6" x14ac:dyDescent="0.25">
      <c r="A96" t="s">
        <v>274</v>
      </c>
      <c r="B96">
        <f t="shared" si="5"/>
        <v>5</v>
      </c>
      <c r="C96" t="b">
        <f t="shared" si="3"/>
        <v>0</v>
      </c>
      <c r="D96" t="str">
        <f t="shared" si="4"/>
        <v>ADDRESS3 IsChanged="Y"</v>
      </c>
      <c r="E96" t="s">
        <v>747</v>
      </c>
      <c r="F96" s="2" t="s">
        <v>275</v>
      </c>
    </row>
    <row r="97" spans="1:6" x14ac:dyDescent="0.25">
      <c r="A97" t="s">
        <v>276</v>
      </c>
      <c r="B97">
        <f t="shared" si="5"/>
        <v>5</v>
      </c>
      <c r="C97" t="b">
        <f t="shared" si="3"/>
        <v>0</v>
      </c>
      <c r="D97" t="str">
        <f t="shared" si="4"/>
        <v>ADDRESS4/</v>
      </c>
      <c r="E97" t="s">
        <v>6</v>
      </c>
    </row>
    <row r="98" spans="1:6" x14ac:dyDescent="0.25">
      <c r="A98" t="s">
        <v>277</v>
      </c>
      <c r="B98">
        <f t="shared" si="5"/>
        <v>5</v>
      </c>
      <c r="C98" t="b">
        <f t="shared" si="3"/>
        <v>0</v>
      </c>
      <c r="D98" t="str">
        <f t="shared" si="4"/>
        <v>CITY IsChanged="Y"</v>
      </c>
      <c r="E98" t="s">
        <v>748</v>
      </c>
      <c r="F98" s="2" t="s">
        <v>278</v>
      </c>
    </row>
    <row r="99" spans="1:6" x14ac:dyDescent="0.25">
      <c r="A99" t="s">
        <v>279</v>
      </c>
      <c r="B99">
        <f t="shared" si="5"/>
        <v>5</v>
      </c>
      <c r="C99" t="b">
        <f t="shared" si="3"/>
        <v>0</v>
      </c>
      <c r="D99" t="str">
        <f t="shared" si="4"/>
        <v>NUM1 IsChanged="Y"</v>
      </c>
      <c r="E99" t="s">
        <v>749</v>
      </c>
      <c r="F99" s="2" t="s">
        <v>280</v>
      </c>
    </row>
    <row r="100" spans="1:6" x14ac:dyDescent="0.25">
      <c r="A100" t="s">
        <v>281</v>
      </c>
      <c r="B100">
        <f t="shared" si="5"/>
        <v>5</v>
      </c>
      <c r="C100" t="b">
        <f t="shared" si="3"/>
        <v>0</v>
      </c>
      <c r="D100" t="str">
        <f t="shared" si="4"/>
        <v>NUM2/</v>
      </c>
      <c r="E100" t="s">
        <v>6</v>
      </c>
      <c r="F100" s="2" t="s">
        <v>282</v>
      </c>
    </row>
    <row r="101" spans="1:6" x14ac:dyDescent="0.25">
      <c r="A101" t="s">
        <v>283</v>
      </c>
      <c r="B101">
        <f t="shared" si="5"/>
        <v>5</v>
      </c>
      <c r="C101" t="b">
        <f t="shared" si="3"/>
        <v>0</v>
      </c>
      <c r="D101" t="str">
        <f t="shared" si="4"/>
        <v>HOUSE_TYPE/</v>
      </c>
      <c r="E101" t="s">
        <v>6</v>
      </c>
    </row>
    <row r="102" spans="1:6" x14ac:dyDescent="0.25">
      <c r="A102" t="s">
        <v>284</v>
      </c>
      <c r="B102">
        <f t="shared" si="5"/>
        <v>5</v>
      </c>
      <c r="C102" t="b">
        <f t="shared" si="3"/>
        <v>0</v>
      </c>
      <c r="D102" t="str">
        <f t="shared" si="4"/>
        <v>ADDR_FIELD1/</v>
      </c>
      <c r="E102" t="s">
        <v>6</v>
      </c>
    </row>
    <row r="103" spans="1:6" x14ac:dyDescent="0.25">
      <c r="A103" t="s">
        <v>285</v>
      </c>
      <c r="B103">
        <f t="shared" si="5"/>
        <v>5</v>
      </c>
      <c r="C103" t="b">
        <f t="shared" si="3"/>
        <v>0</v>
      </c>
      <c r="D103" t="str">
        <f t="shared" si="4"/>
        <v>ADDR_FIELD2/</v>
      </c>
      <c r="E103" t="s">
        <v>6</v>
      </c>
    </row>
    <row r="104" spans="1:6" x14ac:dyDescent="0.25">
      <c r="A104" t="s">
        <v>286</v>
      </c>
      <c r="B104">
        <f t="shared" si="5"/>
        <v>5</v>
      </c>
      <c r="C104" t="b">
        <f t="shared" si="3"/>
        <v>0</v>
      </c>
      <c r="D104" t="str">
        <f t="shared" si="4"/>
        <v>ADDR_FIELD3/</v>
      </c>
      <c r="E104" t="s">
        <v>6</v>
      </c>
    </row>
    <row r="105" spans="1:6" x14ac:dyDescent="0.25">
      <c r="A105" t="s">
        <v>287</v>
      </c>
      <c r="B105">
        <f t="shared" si="5"/>
        <v>5</v>
      </c>
      <c r="C105" t="b">
        <f t="shared" si="3"/>
        <v>0</v>
      </c>
      <c r="D105" t="str">
        <f t="shared" si="4"/>
        <v>COUNTY/</v>
      </c>
      <c r="E105" t="s">
        <v>6</v>
      </c>
    </row>
    <row r="106" spans="1:6" x14ac:dyDescent="0.25">
      <c r="A106" t="s">
        <v>288</v>
      </c>
      <c r="B106">
        <f t="shared" si="5"/>
        <v>5</v>
      </c>
      <c r="C106" t="b">
        <f t="shared" si="3"/>
        <v>0</v>
      </c>
      <c r="D106" t="str">
        <f t="shared" si="4"/>
        <v>STATE/</v>
      </c>
      <c r="E106" t="s">
        <v>6</v>
      </c>
    </row>
    <row r="107" spans="1:6" x14ac:dyDescent="0.25">
      <c r="A107" t="s">
        <v>289</v>
      </c>
      <c r="B107">
        <f t="shared" si="5"/>
        <v>5</v>
      </c>
      <c r="C107" t="b">
        <f t="shared" si="3"/>
        <v>0</v>
      </c>
      <c r="D107" t="str">
        <f t="shared" si="4"/>
        <v>POSTAL IsChanged="Y"</v>
      </c>
      <c r="E107" t="s">
        <v>750</v>
      </c>
      <c r="F107" s="2" t="s">
        <v>290</v>
      </c>
    </row>
    <row r="108" spans="1:6" x14ac:dyDescent="0.25">
      <c r="A108" t="s">
        <v>291</v>
      </c>
      <c r="B108">
        <f t="shared" si="5"/>
        <v>5</v>
      </c>
      <c r="C108" t="b">
        <f t="shared" si="3"/>
        <v>0</v>
      </c>
      <c r="D108" t="str">
        <f t="shared" si="4"/>
        <v>GEO_CODE/</v>
      </c>
      <c r="E108" t="s">
        <v>6</v>
      </c>
    </row>
    <row r="109" spans="1:6" x14ac:dyDescent="0.25">
      <c r="A109" t="s">
        <v>292</v>
      </c>
      <c r="B109">
        <f t="shared" si="5"/>
        <v>5</v>
      </c>
      <c r="C109" t="b">
        <f t="shared" si="3"/>
        <v>0</v>
      </c>
      <c r="D109" t="str">
        <f t="shared" si="4"/>
        <v>IN_CITY_LIMIT/</v>
      </c>
      <c r="E109" t="s">
        <v>6</v>
      </c>
    </row>
    <row r="110" spans="1:6" x14ac:dyDescent="0.25">
      <c r="A110" t="s">
        <v>293</v>
      </c>
      <c r="B110">
        <f t="shared" si="5"/>
        <v>5</v>
      </c>
      <c r="C110" t="b">
        <f t="shared" si="3"/>
        <v>0</v>
      </c>
      <c r="D110" t="str">
        <f t="shared" si="4"/>
        <v>PHONE/</v>
      </c>
      <c r="E110" t="s">
        <v>6</v>
      </c>
    </row>
    <row r="111" spans="1:6" x14ac:dyDescent="0.25">
      <c r="A111" t="s">
        <v>294</v>
      </c>
      <c r="B111">
        <f t="shared" si="5"/>
        <v>5</v>
      </c>
      <c r="C111" t="b">
        <f t="shared" si="3"/>
        <v>0</v>
      </c>
      <c r="D111" t="str">
        <f t="shared" si="4"/>
        <v>EXTENSION/</v>
      </c>
      <c r="E111" t="s">
        <v>6</v>
      </c>
    </row>
    <row r="112" spans="1:6" x14ac:dyDescent="0.25">
      <c r="A112" t="s">
        <v>295</v>
      </c>
      <c r="B112">
        <f t="shared" si="5"/>
        <v>5</v>
      </c>
      <c r="C112" t="b">
        <f t="shared" si="3"/>
        <v>0</v>
      </c>
      <c r="D112" t="str">
        <f t="shared" si="4"/>
        <v>FAX/</v>
      </c>
      <c r="E112" t="s">
        <v>6</v>
      </c>
    </row>
    <row r="113" spans="1:6" x14ac:dyDescent="0.25">
      <c r="A113" t="s">
        <v>296</v>
      </c>
      <c r="B113">
        <f t="shared" si="5"/>
        <v>5</v>
      </c>
      <c r="C113" t="b">
        <f t="shared" si="3"/>
        <v>0</v>
      </c>
      <c r="D113" t="str">
        <f t="shared" si="4"/>
        <v>ALT_NAME1/</v>
      </c>
      <c r="E113" t="s">
        <v>6</v>
      </c>
    </row>
    <row r="114" spans="1:6" x14ac:dyDescent="0.25">
      <c r="A114" t="s">
        <v>297</v>
      </c>
      <c r="B114">
        <f t="shared" si="5"/>
        <v>5</v>
      </c>
      <c r="C114" t="b">
        <f t="shared" si="3"/>
        <v>0</v>
      </c>
      <c r="D114" t="str">
        <f t="shared" si="4"/>
        <v>ALT_NAME2/</v>
      </c>
      <c r="E114" t="s">
        <v>6</v>
      </c>
    </row>
    <row r="115" spans="1:6" x14ac:dyDescent="0.25">
      <c r="A115" t="s">
        <v>298</v>
      </c>
      <c r="B115">
        <f t="shared" si="5"/>
        <v>4</v>
      </c>
      <c r="C115" t="b">
        <f t="shared" si="3"/>
        <v>0</v>
      </c>
      <c r="D115" t="str">
        <f t="shared" si="4"/>
        <v>/BI_XHD_ADR_TAO</v>
      </c>
      <c r="E115" t="s">
        <v>6</v>
      </c>
    </row>
    <row r="116" spans="1:6" x14ac:dyDescent="0.25">
      <c r="A116" t="s">
        <v>138</v>
      </c>
      <c r="B116">
        <f t="shared" si="5"/>
        <v>4</v>
      </c>
      <c r="C116" t="b">
        <f t="shared" si="3"/>
        <v>1</v>
      </c>
      <c r="D116" t="str">
        <f t="shared" si="4"/>
        <v>PSCAMA class="R"</v>
      </c>
      <c r="E116" t="s">
        <v>6</v>
      </c>
      <c r="F116" s="2" t="s">
        <v>258</v>
      </c>
    </row>
    <row r="117" spans="1:6" x14ac:dyDescent="0.25">
      <c r="A117" t="s">
        <v>259</v>
      </c>
      <c r="B117">
        <f t="shared" si="5"/>
        <v>5</v>
      </c>
      <c r="C117" t="b">
        <f t="shared" si="3"/>
        <v>0</v>
      </c>
      <c r="D117" t="str">
        <f t="shared" si="4"/>
        <v>AUDIT_ACTN IsChanged="Y"</v>
      </c>
      <c r="E117" t="s">
        <v>24</v>
      </c>
    </row>
    <row r="118" spans="1:6" x14ac:dyDescent="0.25">
      <c r="A118" t="s">
        <v>140</v>
      </c>
      <c r="B118">
        <f t="shared" si="5"/>
        <v>4</v>
      </c>
      <c r="C118" t="b">
        <f t="shared" si="3"/>
        <v>0</v>
      </c>
      <c r="D118" t="str">
        <f t="shared" si="4"/>
        <v>/PSCAMA</v>
      </c>
      <c r="E118" t="s">
        <v>6</v>
      </c>
    </row>
    <row r="119" spans="1:6" x14ac:dyDescent="0.25">
      <c r="A119" t="s">
        <v>299</v>
      </c>
      <c r="B119">
        <f t="shared" si="5"/>
        <v>4</v>
      </c>
      <c r="C119" t="b">
        <f t="shared" si="3"/>
        <v>1</v>
      </c>
      <c r="D119" t="str">
        <f t="shared" si="4"/>
        <v>BI_XREMIT_TAO class="R"</v>
      </c>
      <c r="E119" t="s">
        <v>6</v>
      </c>
      <c r="F119" s="2" t="s">
        <v>300</v>
      </c>
    </row>
    <row r="120" spans="1:6" x14ac:dyDescent="0.25">
      <c r="A120" t="s">
        <v>226</v>
      </c>
      <c r="B120">
        <f t="shared" si="5"/>
        <v>5</v>
      </c>
      <c r="C120" t="b">
        <f t="shared" si="3"/>
        <v>0</v>
      </c>
      <c r="D120" t="str">
        <f t="shared" si="4"/>
        <v>SETID IsChanged="Y"</v>
      </c>
      <c r="E120" t="s">
        <v>716</v>
      </c>
    </row>
    <row r="121" spans="1:6" x14ac:dyDescent="0.25">
      <c r="A121" t="s">
        <v>227</v>
      </c>
      <c r="B121">
        <f t="shared" si="5"/>
        <v>5</v>
      </c>
      <c r="C121" t="b">
        <f t="shared" si="3"/>
        <v>0</v>
      </c>
      <c r="D121" t="str">
        <f t="shared" si="4"/>
        <v>CUST_ID IsChanged="Y"</v>
      </c>
      <c r="E121" t="s">
        <v>717</v>
      </c>
    </row>
    <row r="122" spans="1:6" x14ac:dyDescent="0.25">
      <c r="A122" t="s">
        <v>228</v>
      </c>
      <c r="B122">
        <f t="shared" si="5"/>
        <v>5</v>
      </c>
      <c r="C122" t="b">
        <f t="shared" si="3"/>
        <v>0</v>
      </c>
      <c r="D122" t="str">
        <f t="shared" si="4"/>
        <v>BUSINESS_UNIT IsChanged="Y"</v>
      </c>
      <c r="E122" t="s">
        <v>736</v>
      </c>
    </row>
    <row r="123" spans="1:6" x14ac:dyDescent="0.25">
      <c r="A123" t="s">
        <v>229</v>
      </c>
      <c r="B123">
        <f t="shared" si="5"/>
        <v>5</v>
      </c>
      <c r="C123" t="b">
        <f t="shared" si="3"/>
        <v>0</v>
      </c>
      <c r="D123" t="str">
        <f t="shared" si="4"/>
        <v>INVOICE IsChanged="Y"</v>
      </c>
      <c r="E123" t="s">
        <v>719</v>
      </c>
    </row>
    <row r="124" spans="1:6" x14ac:dyDescent="0.25">
      <c r="A124" t="s">
        <v>301</v>
      </c>
      <c r="B124">
        <f t="shared" si="5"/>
        <v>5</v>
      </c>
      <c r="C124" t="b">
        <f t="shared" si="3"/>
        <v>0</v>
      </c>
      <c r="D124" t="str">
        <f t="shared" si="4"/>
        <v>DESCR IsChanged="Y"</v>
      </c>
      <c r="E124" t="s">
        <v>751</v>
      </c>
    </row>
    <row r="125" spans="1:6" x14ac:dyDescent="0.25">
      <c r="A125" t="s">
        <v>270</v>
      </c>
      <c r="B125">
        <f t="shared" si="5"/>
        <v>5</v>
      </c>
      <c r="C125" t="b">
        <f t="shared" si="3"/>
        <v>0</v>
      </c>
      <c r="D125" t="str">
        <f t="shared" si="4"/>
        <v>COUNTRY IsChanged="Y"</v>
      </c>
      <c r="E125" t="s">
        <v>14</v>
      </c>
    </row>
    <row r="126" spans="1:6" x14ac:dyDescent="0.25">
      <c r="A126" t="s">
        <v>272</v>
      </c>
      <c r="B126">
        <f t="shared" si="5"/>
        <v>5</v>
      </c>
      <c r="C126" t="b">
        <f t="shared" si="3"/>
        <v>0</v>
      </c>
      <c r="D126" t="str">
        <f t="shared" si="4"/>
        <v>ADDRESS1/</v>
      </c>
      <c r="E126" t="s">
        <v>6</v>
      </c>
    </row>
    <row r="127" spans="1:6" x14ac:dyDescent="0.25">
      <c r="A127" t="s">
        <v>273</v>
      </c>
      <c r="B127">
        <f t="shared" si="5"/>
        <v>5</v>
      </c>
      <c r="C127" t="b">
        <f t="shared" si="3"/>
        <v>0</v>
      </c>
      <c r="D127" t="str">
        <f t="shared" si="4"/>
        <v>ADDRESS2/</v>
      </c>
      <c r="E127" t="s">
        <v>6</v>
      </c>
    </row>
    <row r="128" spans="1:6" x14ac:dyDescent="0.25">
      <c r="A128" t="s">
        <v>302</v>
      </c>
      <c r="B128">
        <f t="shared" si="5"/>
        <v>5</v>
      </c>
      <c r="C128" t="b">
        <f t="shared" si="3"/>
        <v>0</v>
      </c>
      <c r="D128" t="str">
        <f t="shared" si="4"/>
        <v>ADDRESS3/</v>
      </c>
      <c r="E128" t="s">
        <v>6</v>
      </c>
    </row>
    <row r="129" spans="1:6" x14ac:dyDescent="0.25">
      <c r="A129" t="s">
        <v>276</v>
      </c>
      <c r="B129">
        <f t="shared" si="5"/>
        <v>5</v>
      </c>
      <c r="C129" t="b">
        <f t="shared" si="3"/>
        <v>0</v>
      </c>
      <c r="D129" t="str">
        <f t="shared" si="4"/>
        <v>ADDRESS4/</v>
      </c>
      <c r="E129" t="s">
        <v>6</v>
      </c>
    </row>
    <row r="130" spans="1:6" x14ac:dyDescent="0.25">
      <c r="A130" t="s">
        <v>303</v>
      </c>
      <c r="B130">
        <f t="shared" si="5"/>
        <v>5</v>
      </c>
      <c r="C130" t="b">
        <f t="shared" ref="C130:C193" si="6">(B131&gt;B130)</f>
        <v>0</v>
      </c>
      <c r="D130" t="str">
        <f t="shared" ref="D130:D193" si="7">IFERROR(MID(A130,SEARCH("&lt;",A130)+1,SEARCH("&gt;",TRIM(A130))-2),TRIM(A130))</f>
        <v>CITY/</v>
      </c>
      <c r="E130" t="s">
        <v>6</v>
      </c>
    </row>
    <row r="131" spans="1:6" x14ac:dyDescent="0.25">
      <c r="A131" t="s">
        <v>304</v>
      </c>
      <c r="B131">
        <f t="shared" ref="B131:B194" si="8">(FIND(LEFT(TRIM(A131),1),A131)-1)/2</f>
        <v>5</v>
      </c>
      <c r="C131" t="b">
        <f t="shared" si="6"/>
        <v>0</v>
      </c>
      <c r="D131" t="str">
        <f t="shared" si="7"/>
        <v>NUM1/</v>
      </c>
      <c r="E131" t="s">
        <v>6</v>
      </c>
    </row>
    <row r="132" spans="1:6" x14ac:dyDescent="0.25">
      <c r="A132" t="s">
        <v>281</v>
      </c>
      <c r="B132">
        <f t="shared" si="8"/>
        <v>5</v>
      </c>
      <c r="C132" t="b">
        <f t="shared" si="6"/>
        <v>0</v>
      </c>
      <c r="D132" t="str">
        <f t="shared" si="7"/>
        <v>NUM2/</v>
      </c>
      <c r="E132" t="s">
        <v>6</v>
      </c>
    </row>
    <row r="133" spans="1:6" x14ac:dyDescent="0.25">
      <c r="A133" t="s">
        <v>283</v>
      </c>
      <c r="B133">
        <f t="shared" si="8"/>
        <v>5</v>
      </c>
      <c r="C133" t="b">
        <f t="shared" si="6"/>
        <v>0</v>
      </c>
      <c r="D133" t="str">
        <f t="shared" si="7"/>
        <v>HOUSE_TYPE/</v>
      </c>
      <c r="E133" t="s">
        <v>6</v>
      </c>
    </row>
    <row r="134" spans="1:6" x14ac:dyDescent="0.25">
      <c r="A134" t="s">
        <v>284</v>
      </c>
      <c r="B134">
        <f t="shared" si="8"/>
        <v>5</v>
      </c>
      <c r="C134" t="b">
        <f t="shared" si="6"/>
        <v>0</v>
      </c>
      <c r="D134" t="str">
        <f t="shared" si="7"/>
        <v>ADDR_FIELD1/</v>
      </c>
      <c r="E134" t="s">
        <v>6</v>
      </c>
    </row>
    <row r="135" spans="1:6" x14ac:dyDescent="0.25">
      <c r="A135" t="s">
        <v>285</v>
      </c>
      <c r="B135">
        <f t="shared" si="8"/>
        <v>5</v>
      </c>
      <c r="C135" t="b">
        <f t="shared" si="6"/>
        <v>0</v>
      </c>
      <c r="D135" t="str">
        <f t="shared" si="7"/>
        <v>ADDR_FIELD2/</v>
      </c>
      <c r="E135" t="s">
        <v>6</v>
      </c>
    </row>
    <row r="136" spans="1:6" x14ac:dyDescent="0.25">
      <c r="A136" t="s">
        <v>286</v>
      </c>
      <c r="B136">
        <f t="shared" si="8"/>
        <v>5</v>
      </c>
      <c r="C136" t="b">
        <f t="shared" si="6"/>
        <v>0</v>
      </c>
      <c r="D136" t="str">
        <f t="shared" si="7"/>
        <v>ADDR_FIELD3/</v>
      </c>
      <c r="E136" t="s">
        <v>6</v>
      </c>
    </row>
    <row r="137" spans="1:6" x14ac:dyDescent="0.25">
      <c r="A137" t="s">
        <v>287</v>
      </c>
      <c r="B137">
        <f t="shared" si="8"/>
        <v>5</v>
      </c>
      <c r="C137" t="b">
        <f t="shared" si="6"/>
        <v>0</v>
      </c>
      <c r="D137" t="str">
        <f t="shared" si="7"/>
        <v>COUNTY/</v>
      </c>
      <c r="E137" t="s">
        <v>6</v>
      </c>
    </row>
    <row r="138" spans="1:6" x14ac:dyDescent="0.25">
      <c r="A138" t="s">
        <v>288</v>
      </c>
      <c r="B138">
        <f t="shared" si="8"/>
        <v>5</v>
      </c>
      <c r="C138" t="b">
        <f t="shared" si="6"/>
        <v>0</v>
      </c>
      <c r="D138" t="str">
        <f t="shared" si="7"/>
        <v>STATE/</v>
      </c>
      <c r="E138" t="s">
        <v>6</v>
      </c>
    </row>
    <row r="139" spans="1:6" x14ac:dyDescent="0.25">
      <c r="A139" t="s">
        <v>305</v>
      </c>
      <c r="B139">
        <f t="shared" si="8"/>
        <v>5</v>
      </c>
      <c r="C139" t="b">
        <f t="shared" si="6"/>
        <v>0</v>
      </c>
      <c r="D139" t="str">
        <f t="shared" si="7"/>
        <v>POSTAL/</v>
      </c>
      <c r="E139" t="s">
        <v>6</v>
      </c>
    </row>
    <row r="140" spans="1:6" x14ac:dyDescent="0.25">
      <c r="A140" t="s">
        <v>291</v>
      </c>
      <c r="B140">
        <f t="shared" si="8"/>
        <v>5</v>
      </c>
      <c r="C140" t="b">
        <f t="shared" si="6"/>
        <v>0</v>
      </c>
      <c r="D140" t="str">
        <f t="shared" si="7"/>
        <v>GEO_CODE/</v>
      </c>
      <c r="E140" t="s">
        <v>6</v>
      </c>
    </row>
    <row r="141" spans="1:6" x14ac:dyDescent="0.25">
      <c r="A141" t="s">
        <v>292</v>
      </c>
      <c r="B141">
        <f t="shared" si="8"/>
        <v>5</v>
      </c>
      <c r="C141" t="b">
        <f t="shared" si="6"/>
        <v>0</v>
      </c>
      <c r="D141" t="str">
        <f t="shared" si="7"/>
        <v>IN_CITY_LIMIT/</v>
      </c>
      <c r="E141" t="s">
        <v>6</v>
      </c>
    </row>
    <row r="142" spans="1:6" x14ac:dyDescent="0.25">
      <c r="A142" t="s">
        <v>306</v>
      </c>
      <c r="B142">
        <f t="shared" si="8"/>
        <v>5</v>
      </c>
      <c r="C142" t="b">
        <f t="shared" si="6"/>
        <v>0</v>
      </c>
      <c r="D142" t="str">
        <f t="shared" si="7"/>
        <v>BANK_STATUS IsChanged="Y"</v>
      </c>
      <c r="E142" t="s">
        <v>24</v>
      </c>
    </row>
    <row r="143" spans="1:6" x14ac:dyDescent="0.25">
      <c r="A143" t="s">
        <v>307</v>
      </c>
      <c r="B143">
        <f t="shared" si="8"/>
        <v>4</v>
      </c>
      <c r="C143" t="b">
        <f t="shared" si="6"/>
        <v>0</v>
      </c>
      <c r="D143" t="str">
        <f t="shared" si="7"/>
        <v>/BI_XREMIT_TAO</v>
      </c>
      <c r="E143" t="s">
        <v>6</v>
      </c>
    </row>
    <row r="144" spans="1:6" x14ac:dyDescent="0.25">
      <c r="A144" t="s">
        <v>138</v>
      </c>
      <c r="B144">
        <f t="shared" si="8"/>
        <v>4</v>
      </c>
      <c r="C144" t="b">
        <f t="shared" si="6"/>
        <v>1</v>
      </c>
      <c r="D144" t="str">
        <f t="shared" si="7"/>
        <v>PSCAMA class="R"</v>
      </c>
      <c r="E144" t="s">
        <v>6</v>
      </c>
      <c r="F144" s="2" t="s">
        <v>258</v>
      </c>
    </row>
    <row r="145" spans="1:6" x14ac:dyDescent="0.25">
      <c r="A145" t="s">
        <v>259</v>
      </c>
      <c r="B145">
        <f t="shared" si="8"/>
        <v>5</v>
      </c>
      <c r="C145" t="b">
        <f t="shared" si="6"/>
        <v>0</v>
      </c>
      <c r="D145" t="str">
        <f t="shared" si="7"/>
        <v>AUDIT_ACTN IsChanged="Y"</v>
      </c>
      <c r="E145" t="s">
        <v>24</v>
      </c>
    </row>
    <row r="146" spans="1:6" x14ac:dyDescent="0.25">
      <c r="A146" t="s">
        <v>140</v>
      </c>
      <c r="B146">
        <f t="shared" si="8"/>
        <v>4</v>
      </c>
      <c r="C146" t="b">
        <f t="shared" si="6"/>
        <v>0</v>
      </c>
      <c r="D146" t="str">
        <f t="shared" si="7"/>
        <v>/PSCAMA</v>
      </c>
      <c r="E146" t="s">
        <v>6</v>
      </c>
    </row>
    <row r="147" spans="1:6" x14ac:dyDescent="0.25">
      <c r="A147" t="s">
        <v>308</v>
      </c>
      <c r="B147">
        <f t="shared" si="8"/>
        <v>4</v>
      </c>
      <c r="C147" t="b">
        <f t="shared" si="6"/>
        <v>1</v>
      </c>
      <c r="D147" t="str">
        <f t="shared" si="7"/>
        <v>BI_XLINE_TAO class="R"</v>
      </c>
      <c r="E147" t="s">
        <v>6</v>
      </c>
      <c r="F147" s="2" t="s">
        <v>309</v>
      </c>
    </row>
    <row r="148" spans="1:6" x14ac:dyDescent="0.25">
      <c r="A148" t="s">
        <v>226</v>
      </c>
      <c r="B148">
        <f t="shared" si="8"/>
        <v>5</v>
      </c>
      <c r="C148" t="b">
        <f t="shared" si="6"/>
        <v>0</v>
      </c>
      <c r="D148" t="str">
        <f t="shared" si="7"/>
        <v>SETID IsChanged="Y"</v>
      </c>
      <c r="E148" t="s">
        <v>716</v>
      </c>
    </row>
    <row r="149" spans="1:6" x14ac:dyDescent="0.25">
      <c r="A149" t="s">
        <v>227</v>
      </c>
      <c r="B149">
        <f t="shared" si="8"/>
        <v>5</v>
      </c>
      <c r="C149" t="b">
        <f t="shared" si="6"/>
        <v>0</v>
      </c>
      <c r="D149" t="str">
        <f t="shared" si="7"/>
        <v>CUST_ID IsChanged="Y"</v>
      </c>
      <c r="E149" t="s">
        <v>717</v>
      </c>
    </row>
    <row r="150" spans="1:6" x14ac:dyDescent="0.25">
      <c r="A150" t="s">
        <v>228</v>
      </c>
      <c r="B150">
        <f t="shared" si="8"/>
        <v>5</v>
      </c>
      <c r="C150" t="b">
        <f t="shared" si="6"/>
        <v>0</v>
      </c>
      <c r="D150" t="str">
        <f t="shared" si="7"/>
        <v>BUSINESS_UNIT IsChanged="Y"</v>
      </c>
      <c r="E150" t="s">
        <v>736</v>
      </c>
    </row>
    <row r="151" spans="1:6" x14ac:dyDescent="0.25">
      <c r="A151" t="s">
        <v>229</v>
      </c>
      <c r="B151">
        <f t="shared" si="8"/>
        <v>5</v>
      </c>
      <c r="C151" t="b">
        <f t="shared" si="6"/>
        <v>0</v>
      </c>
      <c r="D151" t="str">
        <f t="shared" si="7"/>
        <v>INVOICE IsChanged="Y"</v>
      </c>
      <c r="E151" t="s">
        <v>719</v>
      </c>
    </row>
    <row r="152" spans="1:6" x14ac:dyDescent="0.25">
      <c r="A152" t="s">
        <v>310</v>
      </c>
      <c r="B152">
        <f t="shared" si="8"/>
        <v>5</v>
      </c>
      <c r="C152" t="b">
        <f t="shared" si="6"/>
        <v>0</v>
      </c>
      <c r="D152" t="str">
        <f t="shared" si="7"/>
        <v>LINE_SEQ_NUM IsChanged="Y"</v>
      </c>
      <c r="E152" t="s">
        <v>720</v>
      </c>
      <c r="F152" s="2" t="s">
        <v>311</v>
      </c>
    </row>
    <row r="153" spans="1:6" x14ac:dyDescent="0.25">
      <c r="A153" t="s">
        <v>312</v>
      </c>
      <c r="B153">
        <f t="shared" si="8"/>
        <v>5</v>
      </c>
      <c r="C153" t="b">
        <f t="shared" si="6"/>
        <v>0</v>
      </c>
      <c r="D153" t="str">
        <f t="shared" si="7"/>
        <v>INVOICE_LINE IsChanged="Y"</v>
      </c>
      <c r="E153" t="s">
        <v>720</v>
      </c>
    </row>
    <row r="154" spans="1:6" x14ac:dyDescent="0.25">
      <c r="A154" t="s">
        <v>313</v>
      </c>
      <c r="B154">
        <f t="shared" si="8"/>
        <v>5</v>
      </c>
      <c r="C154" t="b">
        <f t="shared" si="6"/>
        <v>0</v>
      </c>
      <c r="D154" t="str">
        <f t="shared" si="7"/>
        <v>CHARGE_FROM_DT/</v>
      </c>
      <c r="E154" t="s">
        <v>6</v>
      </c>
    </row>
    <row r="155" spans="1:6" x14ac:dyDescent="0.25">
      <c r="A155" t="s">
        <v>314</v>
      </c>
      <c r="B155">
        <f t="shared" si="8"/>
        <v>5</v>
      </c>
      <c r="C155" t="b">
        <f t="shared" si="6"/>
        <v>0</v>
      </c>
      <c r="D155" t="str">
        <f t="shared" si="7"/>
        <v>CHARGE_TO_DT/</v>
      </c>
      <c r="E155" t="s">
        <v>6</v>
      </c>
    </row>
    <row r="156" spans="1:6" x14ac:dyDescent="0.25">
      <c r="A156" t="s">
        <v>315</v>
      </c>
      <c r="B156">
        <f t="shared" si="8"/>
        <v>5</v>
      </c>
      <c r="C156" t="b">
        <f t="shared" si="6"/>
        <v>0</v>
      </c>
      <c r="D156" t="str">
        <f t="shared" si="7"/>
        <v>IDENTIFIER IsChanged="Y"</v>
      </c>
      <c r="E156" t="s">
        <v>752</v>
      </c>
    </row>
    <row r="157" spans="1:6" x14ac:dyDescent="0.25">
      <c r="A157" t="s">
        <v>316</v>
      </c>
      <c r="B157">
        <f t="shared" si="8"/>
        <v>5</v>
      </c>
      <c r="C157" t="b">
        <f t="shared" si="6"/>
        <v>0</v>
      </c>
      <c r="D157" t="str">
        <f t="shared" si="7"/>
        <v>DESCR IsChanged="Y"</v>
      </c>
      <c r="E157" t="s">
        <v>753</v>
      </c>
      <c r="F157" s="2" t="s">
        <v>317</v>
      </c>
    </row>
    <row r="158" spans="1:6" x14ac:dyDescent="0.25">
      <c r="A158" t="s">
        <v>318</v>
      </c>
      <c r="B158">
        <f t="shared" si="8"/>
        <v>5</v>
      </c>
      <c r="C158" t="b">
        <f t="shared" si="6"/>
        <v>0</v>
      </c>
      <c r="D158" t="str">
        <f t="shared" si="7"/>
        <v>UNIT_OF_MEASURE IsChanged="Y"</v>
      </c>
      <c r="E158" t="s">
        <v>754</v>
      </c>
      <c r="F158" s="2" t="s">
        <v>319</v>
      </c>
    </row>
    <row r="159" spans="1:6" x14ac:dyDescent="0.25">
      <c r="A159" t="s">
        <v>320</v>
      </c>
      <c r="B159">
        <f t="shared" si="8"/>
        <v>5</v>
      </c>
      <c r="C159" t="b">
        <f t="shared" si="6"/>
        <v>0</v>
      </c>
      <c r="D159" t="str">
        <f t="shared" si="7"/>
        <v>QTY IsChanged="Y"</v>
      </c>
      <c r="E159" t="s">
        <v>720</v>
      </c>
      <c r="F159" s="2" t="s">
        <v>321</v>
      </c>
    </row>
    <row r="160" spans="1:6" x14ac:dyDescent="0.25">
      <c r="A160" t="s">
        <v>322</v>
      </c>
      <c r="B160">
        <f t="shared" si="8"/>
        <v>5</v>
      </c>
      <c r="C160" t="b">
        <f t="shared" si="6"/>
        <v>0</v>
      </c>
      <c r="D160" t="str">
        <f t="shared" si="7"/>
        <v>UNIT_AMT IsChanged="Y"</v>
      </c>
      <c r="E160" t="s">
        <v>727</v>
      </c>
      <c r="F160" s="2" t="s">
        <v>460</v>
      </c>
    </row>
    <row r="161" spans="1:6" x14ac:dyDescent="0.25">
      <c r="A161" t="s">
        <v>323</v>
      </c>
      <c r="B161">
        <f t="shared" si="8"/>
        <v>5</v>
      </c>
      <c r="C161" t="b">
        <f t="shared" si="6"/>
        <v>0</v>
      </c>
      <c r="D161" t="str">
        <f t="shared" si="7"/>
        <v>GROSS_EXTENDED_AMT IsChanged="Y"</v>
      </c>
      <c r="E161" t="s">
        <v>727</v>
      </c>
      <c r="F161" s="2" t="s">
        <v>324</v>
      </c>
    </row>
    <row r="162" spans="1:6" x14ac:dyDescent="0.25">
      <c r="A162" t="s">
        <v>325</v>
      </c>
      <c r="B162">
        <f t="shared" si="8"/>
        <v>5</v>
      </c>
      <c r="C162" t="b">
        <f t="shared" si="6"/>
        <v>0</v>
      </c>
      <c r="D162" t="str">
        <f t="shared" si="7"/>
        <v>GROSS_EXTENDED_XEU IsChanged="Y"</v>
      </c>
      <c r="E162" t="s">
        <v>727</v>
      </c>
    </row>
    <row r="163" spans="1:6" x14ac:dyDescent="0.25">
      <c r="A163" t="s">
        <v>326</v>
      </c>
      <c r="B163">
        <f t="shared" si="8"/>
        <v>5</v>
      </c>
      <c r="C163" t="b">
        <f t="shared" si="6"/>
        <v>0</v>
      </c>
      <c r="D163" t="str">
        <f t="shared" si="7"/>
        <v>NET_EXTENDED_AMT IsChanged="Y"</v>
      </c>
      <c r="E163" t="s">
        <v>727</v>
      </c>
      <c r="F163" s="2" t="s">
        <v>327</v>
      </c>
    </row>
    <row r="164" spans="1:6" x14ac:dyDescent="0.25">
      <c r="A164" t="s">
        <v>328</v>
      </c>
      <c r="B164">
        <f t="shared" si="8"/>
        <v>5</v>
      </c>
      <c r="C164" t="b">
        <f t="shared" si="6"/>
        <v>0</v>
      </c>
      <c r="D164" t="str">
        <f t="shared" si="7"/>
        <v>NET_EXTENDED_XEU IsChanged="Y"</v>
      </c>
      <c r="E164" t="s">
        <v>727</v>
      </c>
    </row>
    <row r="165" spans="1:6" x14ac:dyDescent="0.25">
      <c r="A165" t="s">
        <v>329</v>
      </c>
      <c r="B165">
        <f t="shared" si="8"/>
        <v>5</v>
      </c>
      <c r="C165" t="b">
        <f t="shared" si="6"/>
        <v>0</v>
      </c>
      <c r="D165" t="str">
        <f t="shared" si="7"/>
        <v>TOT_DISCOUNT_AMT</v>
      </c>
      <c r="E165" t="s">
        <v>726</v>
      </c>
      <c r="F165" s="2" t="s">
        <v>330</v>
      </c>
    </row>
    <row r="166" spans="1:6" x14ac:dyDescent="0.25">
      <c r="A166" t="s">
        <v>331</v>
      </c>
      <c r="B166">
        <f t="shared" si="8"/>
        <v>5</v>
      </c>
      <c r="C166" t="b">
        <f t="shared" si="6"/>
        <v>0</v>
      </c>
      <c r="D166" t="str">
        <f t="shared" si="7"/>
        <v>TOT_DISCOUNT_XEU</v>
      </c>
      <c r="E166" t="s">
        <v>726</v>
      </c>
    </row>
    <row r="167" spans="1:6" x14ac:dyDescent="0.25">
      <c r="A167" t="s">
        <v>332</v>
      </c>
      <c r="B167">
        <f t="shared" si="8"/>
        <v>5</v>
      </c>
      <c r="C167" t="b">
        <f t="shared" si="6"/>
        <v>0</v>
      </c>
      <c r="D167" t="str">
        <f t="shared" si="7"/>
        <v>TOT_SURCHARGE_AMT</v>
      </c>
      <c r="E167" t="s">
        <v>726</v>
      </c>
      <c r="F167" s="2" t="s">
        <v>333</v>
      </c>
    </row>
    <row r="168" spans="1:6" x14ac:dyDescent="0.25">
      <c r="A168" t="s">
        <v>334</v>
      </c>
      <c r="B168">
        <f t="shared" si="8"/>
        <v>5</v>
      </c>
      <c r="C168" t="b">
        <f t="shared" si="6"/>
        <v>0</v>
      </c>
      <c r="D168" t="str">
        <f t="shared" si="7"/>
        <v>TOT_SURCHARGE_XEU</v>
      </c>
      <c r="E168" t="s">
        <v>726</v>
      </c>
    </row>
    <row r="169" spans="1:6" x14ac:dyDescent="0.25">
      <c r="A169" t="s">
        <v>335</v>
      </c>
      <c r="B169">
        <f t="shared" si="8"/>
        <v>5</v>
      </c>
      <c r="C169" t="b">
        <f t="shared" si="6"/>
        <v>0</v>
      </c>
      <c r="D169" t="str">
        <f t="shared" si="7"/>
        <v>TAX_AMT</v>
      </c>
      <c r="E169" t="s">
        <v>726</v>
      </c>
      <c r="F169" s="2" t="s">
        <v>336</v>
      </c>
    </row>
    <row r="170" spans="1:6" x14ac:dyDescent="0.25">
      <c r="A170" t="s">
        <v>337</v>
      </c>
      <c r="B170">
        <f t="shared" si="8"/>
        <v>5</v>
      </c>
      <c r="C170" t="b">
        <f t="shared" si="6"/>
        <v>0</v>
      </c>
      <c r="D170" t="str">
        <f t="shared" si="7"/>
        <v>TAX_AMT_XEU</v>
      </c>
      <c r="E170" t="s">
        <v>726</v>
      </c>
    </row>
    <row r="171" spans="1:6" x14ac:dyDescent="0.25">
      <c r="A171" t="s">
        <v>338</v>
      </c>
      <c r="B171">
        <f t="shared" si="8"/>
        <v>5</v>
      </c>
      <c r="C171" t="b">
        <f t="shared" si="6"/>
        <v>0</v>
      </c>
      <c r="D171" t="str">
        <f t="shared" si="7"/>
        <v>TAX_PCT</v>
      </c>
      <c r="E171" t="s">
        <v>726</v>
      </c>
      <c r="F171" s="2" t="s">
        <v>339</v>
      </c>
    </row>
    <row r="172" spans="1:6" x14ac:dyDescent="0.25">
      <c r="A172" t="s">
        <v>340</v>
      </c>
      <c r="B172">
        <f t="shared" si="8"/>
        <v>5</v>
      </c>
      <c r="C172" t="b">
        <f t="shared" si="6"/>
        <v>0</v>
      </c>
      <c r="D172" t="str">
        <f t="shared" si="7"/>
        <v>TAX_CD/</v>
      </c>
      <c r="E172" t="s">
        <v>6</v>
      </c>
    </row>
    <row r="173" spans="1:6" x14ac:dyDescent="0.25">
      <c r="A173" t="s">
        <v>341</v>
      </c>
      <c r="B173">
        <f t="shared" si="8"/>
        <v>5</v>
      </c>
      <c r="C173" t="b">
        <f t="shared" si="6"/>
        <v>0</v>
      </c>
      <c r="D173" t="str">
        <f t="shared" si="7"/>
        <v>TAX_EXEMPT_CERT/</v>
      </c>
      <c r="E173" t="s">
        <v>6</v>
      </c>
    </row>
    <row r="174" spans="1:6" x14ac:dyDescent="0.25">
      <c r="A174" t="s">
        <v>342</v>
      </c>
      <c r="B174">
        <f t="shared" si="8"/>
        <v>5</v>
      </c>
      <c r="C174" t="b">
        <f t="shared" si="6"/>
        <v>0</v>
      </c>
      <c r="D174" t="str">
        <f t="shared" si="7"/>
        <v>TAX_EXEMPT_FLG IsChanged="Y"</v>
      </c>
      <c r="E174" t="s">
        <v>18</v>
      </c>
      <c r="F174" s="2" t="s">
        <v>343</v>
      </c>
    </row>
    <row r="175" spans="1:6" x14ac:dyDescent="0.25">
      <c r="A175" t="s">
        <v>344</v>
      </c>
      <c r="B175">
        <f t="shared" si="8"/>
        <v>5</v>
      </c>
      <c r="C175" t="b">
        <f t="shared" si="6"/>
        <v>0</v>
      </c>
      <c r="D175" t="str">
        <f t="shared" si="7"/>
        <v>PO_REF/</v>
      </c>
      <c r="E175" t="s">
        <v>6</v>
      </c>
    </row>
    <row r="176" spans="1:6" x14ac:dyDescent="0.25">
      <c r="A176" t="s">
        <v>345</v>
      </c>
      <c r="B176">
        <f t="shared" si="8"/>
        <v>5</v>
      </c>
      <c r="C176" t="b">
        <f t="shared" si="6"/>
        <v>0</v>
      </c>
      <c r="D176" t="str">
        <f t="shared" si="7"/>
        <v>PO_LINE</v>
      </c>
      <c r="E176" t="s">
        <v>726</v>
      </c>
      <c r="F176" s="2" t="s">
        <v>346</v>
      </c>
    </row>
    <row r="177" spans="1:6" x14ac:dyDescent="0.25">
      <c r="A177" t="s">
        <v>347</v>
      </c>
      <c r="B177">
        <f t="shared" si="8"/>
        <v>5</v>
      </c>
      <c r="C177" t="b">
        <f t="shared" si="6"/>
        <v>0</v>
      </c>
      <c r="D177" t="str">
        <f t="shared" si="7"/>
        <v>CONTRACT_NUM/</v>
      </c>
      <c r="E177" t="s">
        <v>6</v>
      </c>
    </row>
    <row r="178" spans="1:6" x14ac:dyDescent="0.25">
      <c r="A178" t="s">
        <v>348</v>
      </c>
      <c r="B178">
        <f t="shared" si="8"/>
        <v>5</v>
      </c>
      <c r="C178" t="b">
        <f t="shared" si="6"/>
        <v>0</v>
      </c>
      <c r="D178" t="str">
        <f t="shared" si="7"/>
        <v>CONTRACT_DT/</v>
      </c>
      <c r="E178" t="s">
        <v>6</v>
      </c>
    </row>
    <row r="179" spans="1:6" x14ac:dyDescent="0.25">
      <c r="A179" t="s">
        <v>349</v>
      </c>
      <c r="B179">
        <f t="shared" si="8"/>
        <v>5</v>
      </c>
      <c r="C179" t="b">
        <f t="shared" si="6"/>
        <v>0</v>
      </c>
      <c r="D179" t="str">
        <f t="shared" si="7"/>
        <v>CONTRACT_TYPE/</v>
      </c>
      <c r="E179" t="s">
        <v>6</v>
      </c>
    </row>
    <row r="180" spans="1:6" x14ac:dyDescent="0.25">
      <c r="A180" t="s">
        <v>350</v>
      </c>
      <c r="B180">
        <f t="shared" si="8"/>
        <v>5</v>
      </c>
      <c r="C180" t="b">
        <f t="shared" si="6"/>
        <v>0</v>
      </c>
      <c r="D180" t="str">
        <f t="shared" si="7"/>
        <v>BI_CURRENCY_CD IsChanged="Y"</v>
      </c>
      <c r="E180" t="s">
        <v>16</v>
      </c>
    </row>
    <row r="181" spans="1:6" x14ac:dyDescent="0.25">
      <c r="A181" t="s">
        <v>351</v>
      </c>
      <c r="B181">
        <f t="shared" si="8"/>
        <v>5</v>
      </c>
      <c r="C181" t="b">
        <f t="shared" si="6"/>
        <v>0</v>
      </c>
      <c r="D181" t="str">
        <f t="shared" si="7"/>
        <v>CURRENCY_CD_XEU IsChanged="Y"</v>
      </c>
      <c r="E181" t="s">
        <v>16</v>
      </c>
    </row>
    <row r="182" spans="1:6" x14ac:dyDescent="0.25">
      <c r="A182" t="s">
        <v>352</v>
      </c>
      <c r="B182">
        <f t="shared" si="8"/>
        <v>5</v>
      </c>
      <c r="C182" t="b">
        <f t="shared" si="6"/>
        <v>0</v>
      </c>
      <c r="D182" t="str">
        <f t="shared" si="7"/>
        <v>IDENTIFIER_TBL IsChanged="Y"</v>
      </c>
      <c r="E182" t="s">
        <v>755</v>
      </c>
    </row>
    <row r="183" spans="1:6" x14ac:dyDescent="0.25">
      <c r="A183" t="s">
        <v>353</v>
      </c>
      <c r="B183">
        <f t="shared" si="8"/>
        <v>5</v>
      </c>
      <c r="C183" t="b">
        <f t="shared" si="6"/>
        <v>0</v>
      </c>
      <c r="D183" t="str">
        <f t="shared" si="7"/>
        <v>CUSTOMER_PO_LINE/</v>
      </c>
      <c r="E183" t="s">
        <v>6</v>
      </c>
    </row>
    <row r="184" spans="1:6" x14ac:dyDescent="0.25">
      <c r="A184" t="s">
        <v>354</v>
      </c>
      <c r="B184">
        <f t="shared" si="8"/>
        <v>5</v>
      </c>
      <c r="C184" t="b">
        <f t="shared" si="6"/>
        <v>0</v>
      </c>
      <c r="D184" t="str">
        <f t="shared" si="7"/>
        <v>CUSTOMER_PO_SCHED/</v>
      </c>
      <c r="E184" t="s">
        <v>6</v>
      </c>
    </row>
    <row r="185" spans="1:6" x14ac:dyDescent="0.25">
      <c r="A185" t="s">
        <v>355</v>
      </c>
      <c r="B185">
        <f t="shared" si="8"/>
        <v>5</v>
      </c>
      <c r="C185" t="b">
        <f t="shared" si="6"/>
        <v>0</v>
      </c>
      <c r="D185" t="str">
        <f t="shared" si="7"/>
        <v>BUSINESS_UNIT_OM/</v>
      </c>
      <c r="E185" t="s">
        <v>6</v>
      </c>
    </row>
    <row r="186" spans="1:6" x14ac:dyDescent="0.25">
      <c r="A186" t="s">
        <v>356</v>
      </c>
      <c r="B186">
        <f t="shared" si="8"/>
        <v>5</v>
      </c>
      <c r="C186" t="b">
        <f t="shared" si="6"/>
        <v>0</v>
      </c>
      <c r="D186" t="str">
        <f t="shared" si="7"/>
        <v>ORDER_NO/</v>
      </c>
      <c r="E186" t="s">
        <v>6</v>
      </c>
      <c r="F186" s="2" t="s">
        <v>357</v>
      </c>
    </row>
    <row r="187" spans="1:6" x14ac:dyDescent="0.25">
      <c r="A187" t="s">
        <v>358</v>
      </c>
      <c r="B187">
        <f t="shared" si="8"/>
        <v>5</v>
      </c>
      <c r="C187" t="b">
        <f t="shared" si="6"/>
        <v>0</v>
      </c>
      <c r="D187" t="str">
        <f t="shared" si="7"/>
        <v>ORDER_INT_LINE_NO</v>
      </c>
      <c r="E187" t="s">
        <v>726</v>
      </c>
    </row>
    <row r="188" spans="1:6" x14ac:dyDescent="0.25">
      <c r="A188" t="s">
        <v>106</v>
      </c>
      <c r="B188">
        <f t="shared" si="8"/>
        <v>5</v>
      </c>
      <c r="C188" t="b">
        <f t="shared" si="6"/>
        <v>0</v>
      </c>
      <c r="D188" t="str">
        <f t="shared" si="7"/>
        <v>UPN_ID/</v>
      </c>
      <c r="E188" t="s">
        <v>6</v>
      </c>
    </row>
    <row r="189" spans="1:6" x14ac:dyDescent="0.25">
      <c r="A189" t="s">
        <v>359</v>
      </c>
      <c r="B189">
        <f t="shared" si="8"/>
        <v>5</v>
      </c>
      <c r="C189" t="b">
        <f t="shared" si="6"/>
        <v>1</v>
      </c>
      <c r="D189" t="str">
        <f t="shared" si="7"/>
        <v>BI_XLN_ST_TAO class="R"</v>
      </c>
      <c r="E189" t="s">
        <v>6</v>
      </c>
    </row>
    <row r="190" spans="1:6" x14ac:dyDescent="0.25">
      <c r="A190" t="s">
        <v>360</v>
      </c>
      <c r="B190">
        <f t="shared" si="8"/>
        <v>6</v>
      </c>
      <c r="C190" t="b">
        <f t="shared" si="6"/>
        <v>0</v>
      </c>
      <c r="D190" t="str">
        <f t="shared" si="7"/>
        <v>SETID IsChanged="Y"</v>
      </c>
      <c r="E190" t="s">
        <v>716</v>
      </c>
    </row>
    <row r="191" spans="1:6" x14ac:dyDescent="0.25">
      <c r="A191" t="s">
        <v>361</v>
      </c>
      <c r="B191">
        <f t="shared" si="8"/>
        <v>6</v>
      </c>
      <c r="C191" t="b">
        <f t="shared" si="6"/>
        <v>0</v>
      </c>
      <c r="D191" t="str">
        <f t="shared" si="7"/>
        <v>CUST_ID IsChanged="Y"</v>
      </c>
      <c r="E191" t="s">
        <v>717</v>
      </c>
    </row>
    <row r="192" spans="1:6" x14ac:dyDescent="0.25">
      <c r="A192" t="s">
        <v>362</v>
      </c>
      <c r="B192">
        <f t="shared" si="8"/>
        <v>6</v>
      </c>
      <c r="C192" t="b">
        <f t="shared" si="6"/>
        <v>0</v>
      </c>
      <c r="D192" t="str">
        <f t="shared" si="7"/>
        <v>BUSINESS_UNIT IsChanged="Y"</v>
      </c>
      <c r="E192" t="s">
        <v>736</v>
      </c>
    </row>
    <row r="193" spans="1:6" x14ac:dyDescent="0.25">
      <c r="A193" t="s">
        <v>363</v>
      </c>
      <c r="B193">
        <f t="shared" si="8"/>
        <v>6</v>
      </c>
      <c r="C193" t="b">
        <f t="shared" si="6"/>
        <v>0</v>
      </c>
      <c r="D193" t="str">
        <f t="shared" si="7"/>
        <v>INVOICE IsChanged="Y"</v>
      </c>
      <c r="E193" t="s">
        <v>719</v>
      </c>
    </row>
    <row r="194" spans="1:6" x14ac:dyDescent="0.25">
      <c r="A194" t="s">
        <v>364</v>
      </c>
      <c r="B194">
        <f t="shared" si="8"/>
        <v>6</v>
      </c>
      <c r="C194" t="b">
        <f t="shared" ref="C194:C257" si="9">(B195&gt;B194)</f>
        <v>0</v>
      </c>
      <c r="D194" t="str">
        <f t="shared" ref="D194:D257" si="10">IFERROR(MID(A194,SEARCH("&lt;",A194)+1,SEARCH("&gt;",TRIM(A194))-2),TRIM(A194))</f>
        <v>LINE_SEQ_NUM IsChanged="Y"</v>
      </c>
      <c r="E194" t="s">
        <v>720</v>
      </c>
    </row>
    <row r="195" spans="1:6" x14ac:dyDescent="0.25">
      <c r="A195" t="s">
        <v>365</v>
      </c>
      <c r="B195">
        <f t="shared" ref="B195:B258" si="11">(FIND(LEFT(TRIM(A195),1),A195)-1)/2</f>
        <v>6</v>
      </c>
      <c r="C195" t="b">
        <f t="shared" si="9"/>
        <v>0</v>
      </c>
      <c r="D195" t="str">
        <f t="shared" si="10"/>
        <v>NAME1 IsChanged="Y"</v>
      </c>
      <c r="E195" t="s">
        <v>765</v>
      </c>
      <c r="F195" s="2" t="s">
        <v>768</v>
      </c>
    </row>
    <row r="196" spans="1:6" x14ac:dyDescent="0.25">
      <c r="A196" t="s">
        <v>366</v>
      </c>
      <c r="B196">
        <f t="shared" si="11"/>
        <v>6</v>
      </c>
      <c r="C196" t="b">
        <f t="shared" si="9"/>
        <v>0</v>
      </c>
      <c r="D196" t="str">
        <f t="shared" si="10"/>
        <v>NAME2 IsChanged="Y"</v>
      </c>
      <c r="E196" t="s">
        <v>745</v>
      </c>
      <c r="F196" s="2" t="s">
        <v>769</v>
      </c>
    </row>
    <row r="197" spans="1:6" x14ac:dyDescent="0.25">
      <c r="A197" t="s">
        <v>367</v>
      </c>
      <c r="B197">
        <f t="shared" si="11"/>
        <v>6</v>
      </c>
      <c r="C197" t="b">
        <f t="shared" si="9"/>
        <v>0</v>
      </c>
      <c r="D197" t="str">
        <f t="shared" si="10"/>
        <v>NAME3 IsChanged="Y"</v>
      </c>
      <c r="E197" s="3" t="s">
        <v>766</v>
      </c>
      <c r="F197" s="2" t="s">
        <v>767</v>
      </c>
    </row>
    <row r="198" spans="1:6" x14ac:dyDescent="0.25">
      <c r="A198" t="s">
        <v>368</v>
      </c>
      <c r="B198">
        <f t="shared" si="11"/>
        <v>6</v>
      </c>
      <c r="C198" t="b">
        <f t="shared" si="9"/>
        <v>0</v>
      </c>
      <c r="D198" t="str">
        <f t="shared" si="10"/>
        <v>NAMESHORT IsChanged="Y"</v>
      </c>
      <c r="E198" t="s">
        <v>746</v>
      </c>
      <c r="F198" s="2" t="s">
        <v>770</v>
      </c>
    </row>
    <row r="199" spans="1:6" x14ac:dyDescent="0.25">
      <c r="A199" t="s">
        <v>369</v>
      </c>
      <c r="B199">
        <f t="shared" si="11"/>
        <v>6</v>
      </c>
      <c r="C199" t="b">
        <f t="shared" si="9"/>
        <v>0</v>
      </c>
      <c r="D199" t="str">
        <f t="shared" si="10"/>
        <v>COUNTRY IsChanged="Y"</v>
      </c>
      <c r="E199" t="s">
        <v>14</v>
      </c>
    </row>
    <row r="200" spans="1:6" x14ac:dyDescent="0.25">
      <c r="A200" t="s">
        <v>370</v>
      </c>
      <c r="B200">
        <f t="shared" si="11"/>
        <v>6</v>
      </c>
      <c r="C200" t="b">
        <f t="shared" si="9"/>
        <v>0</v>
      </c>
      <c r="D200" t="str">
        <f t="shared" si="10"/>
        <v>ADDRESS1/</v>
      </c>
      <c r="E200" t="s">
        <v>6</v>
      </c>
    </row>
    <row r="201" spans="1:6" x14ac:dyDescent="0.25">
      <c r="A201" t="s">
        <v>371</v>
      </c>
      <c r="B201">
        <f t="shared" si="11"/>
        <v>6</v>
      </c>
      <c r="C201" t="b">
        <f t="shared" si="9"/>
        <v>0</v>
      </c>
      <c r="D201" t="str">
        <f t="shared" si="10"/>
        <v>ADDRESS2/</v>
      </c>
      <c r="E201" t="s">
        <v>6</v>
      </c>
    </row>
    <row r="202" spans="1:6" x14ac:dyDescent="0.25">
      <c r="A202" t="s">
        <v>372</v>
      </c>
      <c r="B202">
        <f t="shared" si="11"/>
        <v>6</v>
      </c>
      <c r="C202" t="b">
        <f t="shared" si="9"/>
        <v>0</v>
      </c>
      <c r="D202" t="str">
        <f t="shared" si="10"/>
        <v>ADDRESS3 IsChanged="Y"</v>
      </c>
      <c r="E202" t="s">
        <v>747</v>
      </c>
      <c r="F202" s="2" t="s">
        <v>773</v>
      </c>
    </row>
    <row r="203" spans="1:6" x14ac:dyDescent="0.25">
      <c r="A203" t="s">
        <v>373</v>
      </c>
      <c r="B203">
        <f t="shared" si="11"/>
        <v>6</v>
      </c>
      <c r="C203" t="b">
        <f t="shared" si="9"/>
        <v>0</v>
      </c>
      <c r="D203" t="str">
        <f t="shared" si="10"/>
        <v>ADDRESS4/</v>
      </c>
      <c r="E203" t="s">
        <v>6</v>
      </c>
    </row>
    <row r="204" spans="1:6" x14ac:dyDescent="0.25">
      <c r="A204" t="s">
        <v>374</v>
      </c>
      <c r="B204">
        <f t="shared" si="11"/>
        <v>6</v>
      </c>
      <c r="C204" t="b">
        <f t="shared" si="9"/>
        <v>0</v>
      </c>
      <c r="D204" t="str">
        <f t="shared" si="10"/>
        <v>CITY IsChanged="Y"</v>
      </c>
      <c r="E204" t="s">
        <v>748</v>
      </c>
      <c r="F204" s="2" t="s">
        <v>772</v>
      </c>
    </row>
    <row r="205" spans="1:6" x14ac:dyDescent="0.25">
      <c r="A205" t="s">
        <v>375</v>
      </c>
      <c r="B205">
        <f t="shared" si="11"/>
        <v>6</v>
      </c>
      <c r="C205" t="b">
        <f t="shared" si="9"/>
        <v>0</v>
      </c>
      <c r="D205" t="str">
        <f t="shared" si="10"/>
        <v>NUM1 IsChanged="Y"</v>
      </c>
      <c r="E205" t="s">
        <v>749</v>
      </c>
      <c r="F205" s="2" t="s">
        <v>771</v>
      </c>
    </row>
    <row r="206" spans="1:6" x14ac:dyDescent="0.25">
      <c r="A206" t="s">
        <v>376</v>
      </c>
      <c r="B206">
        <f t="shared" si="11"/>
        <v>6</v>
      </c>
      <c r="C206" t="b">
        <f t="shared" si="9"/>
        <v>0</v>
      </c>
      <c r="D206" t="str">
        <f t="shared" si="10"/>
        <v>NUM2/</v>
      </c>
      <c r="E206" t="s">
        <v>6</v>
      </c>
    </row>
    <row r="207" spans="1:6" x14ac:dyDescent="0.25">
      <c r="A207" t="s">
        <v>377</v>
      </c>
      <c r="B207">
        <f t="shared" si="11"/>
        <v>6</v>
      </c>
      <c r="C207" t="b">
        <f t="shared" si="9"/>
        <v>0</v>
      </c>
      <c r="D207" t="str">
        <f t="shared" si="10"/>
        <v>HOUSE_TYPE/</v>
      </c>
      <c r="E207" t="s">
        <v>6</v>
      </c>
    </row>
    <row r="208" spans="1:6" x14ac:dyDescent="0.25">
      <c r="A208" t="s">
        <v>378</v>
      </c>
      <c r="B208">
        <f t="shared" si="11"/>
        <v>6</v>
      </c>
      <c r="C208" t="b">
        <f t="shared" si="9"/>
        <v>0</v>
      </c>
      <c r="D208" t="str">
        <f t="shared" si="10"/>
        <v>ADDR_FIELD1/</v>
      </c>
      <c r="E208" t="s">
        <v>6</v>
      </c>
    </row>
    <row r="209" spans="1:6" x14ac:dyDescent="0.25">
      <c r="A209" t="s">
        <v>379</v>
      </c>
      <c r="B209">
        <f t="shared" si="11"/>
        <v>6</v>
      </c>
      <c r="C209" t="b">
        <f t="shared" si="9"/>
        <v>0</v>
      </c>
      <c r="D209" t="str">
        <f t="shared" si="10"/>
        <v>ADDR_FIELD2/</v>
      </c>
      <c r="E209" t="s">
        <v>6</v>
      </c>
    </row>
    <row r="210" spans="1:6" x14ac:dyDescent="0.25">
      <c r="A210" t="s">
        <v>380</v>
      </c>
      <c r="B210">
        <f t="shared" si="11"/>
        <v>6</v>
      </c>
      <c r="C210" t="b">
        <f t="shared" si="9"/>
        <v>0</v>
      </c>
      <c r="D210" t="str">
        <f t="shared" si="10"/>
        <v>ADDR_FIELD3/</v>
      </c>
      <c r="E210" t="s">
        <v>6</v>
      </c>
    </row>
    <row r="211" spans="1:6" x14ac:dyDescent="0.25">
      <c r="A211" t="s">
        <v>381</v>
      </c>
      <c r="B211">
        <f t="shared" si="11"/>
        <v>6</v>
      </c>
      <c r="C211" t="b">
        <f t="shared" si="9"/>
        <v>0</v>
      </c>
      <c r="D211" t="str">
        <f t="shared" si="10"/>
        <v>COUNTY/</v>
      </c>
      <c r="E211" t="s">
        <v>6</v>
      </c>
    </row>
    <row r="212" spans="1:6" x14ac:dyDescent="0.25">
      <c r="A212" t="s">
        <v>382</v>
      </c>
      <c r="B212">
        <f t="shared" si="11"/>
        <v>6</v>
      </c>
      <c r="C212" t="b">
        <f t="shared" si="9"/>
        <v>0</v>
      </c>
      <c r="D212" t="str">
        <f t="shared" si="10"/>
        <v>STATE/</v>
      </c>
      <c r="E212" t="s">
        <v>6</v>
      </c>
    </row>
    <row r="213" spans="1:6" x14ac:dyDescent="0.25">
      <c r="A213" t="s">
        <v>383</v>
      </c>
      <c r="B213">
        <f t="shared" si="11"/>
        <v>6</v>
      </c>
      <c r="C213" t="b">
        <f t="shared" si="9"/>
        <v>0</v>
      </c>
      <c r="D213" t="str">
        <f t="shared" si="10"/>
        <v>POSTAL IsChanged="Y"</v>
      </c>
      <c r="E213" t="s">
        <v>750</v>
      </c>
      <c r="F213" s="2" t="s">
        <v>774</v>
      </c>
    </row>
    <row r="214" spans="1:6" x14ac:dyDescent="0.25">
      <c r="A214" t="s">
        <v>384</v>
      </c>
      <c r="B214">
        <f t="shared" si="11"/>
        <v>6</v>
      </c>
      <c r="C214" t="b">
        <f t="shared" si="9"/>
        <v>0</v>
      </c>
      <c r="D214" t="str">
        <f t="shared" si="10"/>
        <v>GEO_CODE/</v>
      </c>
      <c r="E214" t="s">
        <v>6</v>
      </c>
    </row>
    <row r="215" spans="1:6" x14ac:dyDescent="0.25">
      <c r="A215" t="s">
        <v>385</v>
      </c>
      <c r="B215">
        <f t="shared" si="11"/>
        <v>6</v>
      </c>
      <c r="C215" t="b">
        <f t="shared" si="9"/>
        <v>0</v>
      </c>
      <c r="D215" t="str">
        <f t="shared" si="10"/>
        <v>IN_CITY_LIMIT/</v>
      </c>
      <c r="E215" t="s">
        <v>6</v>
      </c>
    </row>
    <row r="216" spans="1:6" x14ac:dyDescent="0.25">
      <c r="A216" t="s">
        <v>386</v>
      </c>
      <c r="B216">
        <f t="shared" si="11"/>
        <v>6</v>
      </c>
      <c r="C216" t="b">
        <f t="shared" si="9"/>
        <v>0</v>
      </c>
      <c r="D216" t="str">
        <f t="shared" si="10"/>
        <v>PHONE/</v>
      </c>
      <c r="E216" t="s">
        <v>6</v>
      </c>
    </row>
    <row r="217" spans="1:6" x14ac:dyDescent="0.25">
      <c r="A217" t="s">
        <v>387</v>
      </c>
      <c r="B217">
        <f t="shared" si="11"/>
        <v>6</v>
      </c>
      <c r="C217" t="b">
        <f t="shared" si="9"/>
        <v>0</v>
      </c>
      <c r="D217" t="str">
        <f t="shared" si="10"/>
        <v>EXTENSION/</v>
      </c>
      <c r="E217" t="s">
        <v>6</v>
      </c>
    </row>
    <row r="218" spans="1:6" x14ac:dyDescent="0.25">
      <c r="A218" t="s">
        <v>388</v>
      </c>
      <c r="B218">
        <f t="shared" si="11"/>
        <v>6</v>
      </c>
      <c r="C218" t="b">
        <f t="shared" si="9"/>
        <v>0</v>
      </c>
      <c r="D218" t="str">
        <f t="shared" si="10"/>
        <v>FAX/</v>
      </c>
      <c r="E218" t="s">
        <v>6</v>
      </c>
    </row>
    <row r="219" spans="1:6" x14ac:dyDescent="0.25">
      <c r="A219" t="s">
        <v>389</v>
      </c>
      <c r="B219">
        <f t="shared" si="11"/>
        <v>6</v>
      </c>
      <c r="C219" t="b">
        <f t="shared" si="9"/>
        <v>0</v>
      </c>
      <c r="D219" t="str">
        <f t="shared" si="10"/>
        <v>ALT_NAME1/</v>
      </c>
      <c r="E219" t="s">
        <v>6</v>
      </c>
      <c r="F219" s="2" t="s">
        <v>775</v>
      </c>
    </row>
    <row r="220" spans="1:6" x14ac:dyDescent="0.25">
      <c r="A220" t="s">
        <v>390</v>
      </c>
      <c r="B220">
        <f t="shared" si="11"/>
        <v>6</v>
      </c>
      <c r="C220" t="b">
        <f t="shared" si="9"/>
        <v>0</v>
      </c>
      <c r="D220" t="str">
        <f t="shared" si="10"/>
        <v>ALT_NAME2/</v>
      </c>
      <c r="E220" t="s">
        <v>6</v>
      </c>
    </row>
    <row r="221" spans="1:6" x14ac:dyDescent="0.25">
      <c r="A221" t="s">
        <v>391</v>
      </c>
      <c r="B221">
        <f t="shared" si="11"/>
        <v>5</v>
      </c>
      <c r="C221" t="b">
        <f t="shared" si="9"/>
        <v>0</v>
      </c>
      <c r="D221" t="str">
        <f t="shared" si="10"/>
        <v>/BI_XLN_ST_TAO</v>
      </c>
      <c r="E221" t="s">
        <v>6</v>
      </c>
    </row>
    <row r="222" spans="1:6" x14ac:dyDescent="0.25">
      <c r="A222" t="s">
        <v>134</v>
      </c>
      <c r="B222">
        <f t="shared" si="11"/>
        <v>5</v>
      </c>
      <c r="C222" t="b">
        <f t="shared" si="9"/>
        <v>1</v>
      </c>
      <c r="D222" t="str">
        <f t="shared" si="10"/>
        <v>PSCAMA class="R"</v>
      </c>
      <c r="E222" t="s">
        <v>6</v>
      </c>
      <c r="F222" s="2" t="s">
        <v>258</v>
      </c>
    </row>
    <row r="223" spans="1:6" x14ac:dyDescent="0.25">
      <c r="A223" t="s">
        <v>392</v>
      </c>
      <c r="B223">
        <f t="shared" si="11"/>
        <v>6</v>
      </c>
      <c r="C223" t="b">
        <f t="shared" si="9"/>
        <v>0</v>
      </c>
      <c r="D223" t="str">
        <f t="shared" si="10"/>
        <v>AUDIT_ACTN IsChanged="Y"</v>
      </c>
      <c r="E223" t="s">
        <v>24</v>
      </c>
    </row>
    <row r="224" spans="1:6" x14ac:dyDescent="0.25">
      <c r="A224" t="s">
        <v>136</v>
      </c>
      <c r="B224">
        <f t="shared" si="11"/>
        <v>5</v>
      </c>
      <c r="C224" t="b">
        <f t="shared" si="9"/>
        <v>0</v>
      </c>
      <c r="D224" t="str">
        <f t="shared" si="10"/>
        <v>/PSCAMA</v>
      </c>
      <c r="E224" t="s">
        <v>6</v>
      </c>
    </row>
    <row r="225" spans="1:6" x14ac:dyDescent="0.25">
      <c r="A225" t="s">
        <v>393</v>
      </c>
      <c r="B225">
        <f t="shared" si="11"/>
        <v>5</v>
      </c>
      <c r="C225" t="b">
        <f t="shared" si="9"/>
        <v>1</v>
      </c>
      <c r="D225" t="str">
        <f t="shared" si="10"/>
        <v>BI_XLN_VAT_TAO class="R"</v>
      </c>
      <c r="E225" t="s">
        <v>6</v>
      </c>
    </row>
    <row r="226" spans="1:6" x14ac:dyDescent="0.25">
      <c r="A226" t="s">
        <v>360</v>
      </c>
      <c r="B226">
        <f t="shared" si="11"/>
        <v>6</v>
      </c>
      <c r="C226" t="b">
        <f t="shared" si="9"/>
        <v>0</v>
      </c>
      <c r="D226" t="str">
        <f t="shared" si="10"/>
        <v>SETID IsChanged="Y"</v>
      </c>
      <c r="E226" t="s">
        <v>716</v>
      </c>
    </row>
    <row r="227" spans="1:6" x14ac:dyDescent="0.25">
      <c r="A227" t="s">
        <v>361</v>
      </c>
      <c r="B227">
        <f t="shared" si="11"/>
        <v>6</v>
      </c>
      <c r="C227" t="b">
        <f t="shared" si="9"/>
        <v>0</v>
      </c>
      <c r="D227" t="str">
        <f t="shared" si="10"/>
        <v>CUST_ID IsChanged="Y"</v>
      </c>
      <c r="E227" t="s">
        <v>717</v>
      </c>
    </row>
    <row r="228" spans="1:6" x14ac:dyDescent="0.25">
      <c r="A228" t="s">
        <v>362</v>
      </c>
      <c r="B228">
        <f t="shared" si="11"/>
        <v>6</v>
      </c>
      <c r="C228" t="b">
        <f t="shared" si="9"/>
        <v>0</v>
      </c>
      <c r="D228" t="str">
        <f t="shared" si="10"/>
        <v>BUSINESS_UNIT IsChanged="Y"</v>
      </c>
      <c r="E228" t="s">
        <v>736</v>
      </c>
    </row>
    <row r="229" spans="1:6" x14ac:dyDescent="0.25">
      <c r="A229" t="s">
        <v>363</v>
      </c>
      <c r="B229">
        <f t="shared" si="11"/>
        <v>6</v>
      </c>
      <c r="C229" t="b">
        <f t="shared" si="9"/>
        <v>0</v>
      </c>
      <c r="D229" t="str">
        <f t="shared" si="10"/>
        <v>INVOICE IsChanged="Y"</v>
      </c>
      <c r="E229" t="s">
        <v>719</v>
      </c>
    </row>
    <row r="230" spans="1:6" x14ac:dyDescent="0.25">
      <c r="A230" t="s">
        <v>364</v>
      </c>
      <c r="B230">
        <f t="shared" si="11"/>
        <v>6</v>
      </c>
      <c r="C230" t="b">
        <f t="shared" si="9"/>
        <v>0</v>
      </c>
      <c r="D230" t="str">
        <f t="shared" si="10"/>
        <v>LINE_SEQ_NUM IsChanged="Y"</v>
      </c>
      <c r="E230" t="s">
        <v>720</v>
      </c>
    </row>
    <row r="231" spans="1:6" x14ac:dyDescent="0.25">
      <c r="A231" t="s">
        <v>394</v>
      </c>
      <c r="B231">
        <f t="shared" si="11"/>
        <v>6</v>
      </c>
      <c r="C231" t="b">
        <f t="shared" si="9"/>
        <v>0</v>
      </c>
      <c r="D231" t="str">
        <f t="shared" si="10"/>
        <v>VAT_BASIS_AMT IsChanged="Y"</v>
      </c>
      <c r="E231" t="s">
        <v>727</v>
      </c>
      <c r="F231" s="2" t="s">
        <v>395</v>
      </c>
    </row>
    <row r="232" spans="1:6" x14ac:dyDescent="0.25">
      <c r="A232" t="s">
        <v>396</v>
      </c>
      <c r="B232">
        <f t="shared" si="11"/>
        <v>6</v>
      </c>
      <c r="C232" t="b">
        <f t="shared" si="9"/>
        <v>0</v>
      </c>
      <c r="D232" t="str">
        <f t="shared" si="10"/>
        <v>VAT_BASIS_AMT_XEU IsChanged="Y"</v>
      </c>
      <c r="E232" t="s">
        <v>727</v>
      </c>
    </row>
    <row r="233" spans="1:6" x14ac:dyDescent="0.25">
      <c r="A233" t="s">
        <v>397</v>
      </c>
      <c r="B233">
        <f t="shared" si="11"/>
        <v>6</v>
      </c>
      <c r="C233" t="b">
        <f t="shared" si="9"/>
        <v>0</v>
      </c>
      <c r="D233" t="str">
        <f t="shared" si="10"/>
        <v>VAT_AMT</v>
      </c>
      <c r="E233" t="s">
        <v>726</v>
      </c>
      <c r="F233" s="2" t="s">
        <v>398</v>
      </c>
    </row>
    <row r="234" spans="1:6" x14ac:dyDescent="0.25">
      <c r="A234" t="s">
        <v>399</v>
      </c>
      <c r="B234">
        <f t="shared" si="11"/>
        <v>6</v>
      </c>
      <c r="C234" t="b">
        <f t="shared" si="9"/>
        <v>0</v>
      </c>
      <c r="D234" t="str">
        <f t="shared" si="10"/>
        <v>VAT_AMT_XEU</v>
      </c>
      <c r="E234" t="s">
        <v>726</v>
      </c>
    </row>
    <row r="235" spans="1:6" x14ac:dyDescent="0.25">
      <c r="A235" t="s">
        <v>400</v>
      </c>
      <c r="B235">
        <f t="shared" si="11"/>
        <v>6</v>
      </c>
      <c r="C235" t="b">
        <f t="shared" si="9"/>
        <v>0</v>
      </c>
      <c r="D235" t="str">
        <f t="shared" si="10"/>
        <v>VAT_TXN_TYPE_CD IsChanged="Y"</v>
      </c>
      <c r="E235" t="s">
        <v>756</v>
      </c>
    </row>
    <row r="236" spans="1:6" x14ac:dyDescent="0.25">
      <c r="A236" t="s">
        <v>401</v>
      </c>
      <c r="B236">
        <f t="shared" si="11"/>
        <v>6</v>
      </c>
      <c r="C236" t="b">
        <f t="shared" si="9"/>
        <v>0</v>
      </c>
      <c r="D236" t="str">
        <f t="shared" si="10"/>
        <v>TAX_CD_VAT IsChanged="Y"</v>
      </c>
      <c r="E236" t="s">
        <v>776</v>
      </c>
      <c r="F236" s="2" t="s">
        <v>402</v>
      </c>
    </row>
    <row r="237" spans="1:6" x14ac:dyDescent="0.25">
      <c r="A237" t="s">
        <v>403</v>
      </c>
      <c r="B237">
        <f t="shared" si="11"/>
        <v>6</v>
      </c>
      <c r="C237" t="b">
        <f t="shared" si="9"/>
        <v>0</v>
      </c>
      <c r="D237" t="str">
        <f t="shared" si="10"/>
        <v>TAX_CD_VAT_PCT</v>
      </c>
      <c r="E237" t="s">
        <v>404</v>
      </c>
      <c r="F237" s="2" t="s">
        <v>405</v>
      </c>
    </row>
    <row r="238" spans="1:6" x14ac:dyDescent="0.25">
      <c r="A238" t="s">
        <v>406</v>
      </c>
      <c r="B238">
        <f t="shared" si="11"/>
        <v>6</v>
      </c>
      <c r="C238" t="b">
        <f t="shared" si="9"/>
        <v>0</v>
      </c>
      <c r="D238" t="str">
        <f t="shared" si="10"/>
        <v>VAT_APPLICABILITY IsChanged="Y"</v>
      </c>
      <c r="E238" t="s">
        <v>757</v>
      </c>
    </row>
    <row r="239" spans="1:6" x14ac:dyDescent="0.25">
      <c r="A239" t="s">
        <v>407</v>
      </c>
      <c r="B239">
        <f t="shared" si="11"/>
        <v>6</v>
      </c>
      <c r="C239" t="b">
        <f t="shared" si="9"/>
        <v>0</v>
      </c>
      <c r="D239" t="str">
        <f t="shared" si="10"/>
        <v>TAX_VAT_FLG IsChanged="Y"</v>
      </c>
      <c r="E239" t="s">
        <v>18</v>
      </c>
    </row>
    <row r="240" spans="1:6" x14ac:dyDescent="0.25">
      <c r="A240" t="s">
        <v>408</v>
      </c>
      <c r="B240">
        <f t="shared" si="11"/>
        <v>6</v>
      </c>
      <c r="C240" t="b">
        <f t="shared" si="9"/>
        <v>0</v>
      </c>
      <c r="D240" t="str">
        <f t="shared" si="10"/>
        <v>BI_CURRENCY_CD IsChanged="Y"</v>
      </c>
      <c r="E240" t="s">
        <v>16</v>
      </c>
    </row>
    <row r="241" spans="1:6" x14ac:dyDescent="0.25">
      <c r="A241" t="s">
        <v>409</v>
      </c>
      <c r="B241">
        <f t="shared" si="11"/>
        <v>6</v>
      </c>
      <c r="C241" t="b">
        <f t="shared" si="9"/>
        <v>0</v>
      </c>
      <c r="D241" t="str">
        <f t="shared" si="10"/>
        <v>CURRENCY_CD_XEU IsChanged="Y"</v>
      </c>
      <c r="E241" t="s">
        <v>16</v>
      </c>
    </row>
    <row r="242" spans="1:6" x14ac:dyDescent="0.25">
      <c r="A242" t="s">
        <v>410</v>
      </c>
      <c r="B242">
        <f t="shared" si="11"/>
        <v>6</v>
      </c>
      <c r="C242" t="b">
        <f t="shared" si="9"/>
        <v>0</v>
      </c>
      <c r="D242" t="str">
        <f t="shared" si="10"/>
        <v>VAT_TREATMENT IsChanged="Y"</v>
      </c>
      <c r="E242" t="s">
        <v>758</v>
      </c>
    </row>
    <row r="243" spans="1:6" x14ac:dyDescent="0.25">
      <c r="A243" t="s">
        <v>411</v>
      </c>
      <c r="B243">
        <f t="shared" si="11"/>
        <v>6</v>
      </c>
      <c r="C243" t="b">
        <f t="shared" si="9"/>
        <v>0</v>
      </c>
      <c r="D243" t="str">
        <f t="shared" si="10"/>
        <v>VAT_TREATMENT_DSC IsChanged="Y"</v>
      </c>
      <c r="E243" t="s">
        <v>759</v>
      </c>
    </row>
    <row r="244" spans="1:6" x14ac:dyDescent="0.25">
      <c r="A244" t="s">
        <v>412</v>
      </c>
      <c r="B244">
        <f t="shared" si="11"/>
        <v>6</v>
      </c>
      <c r="C244" t="b">
        <f t="shared" si="9"/>
        <v>0</v>
      </c>
      <c r="D244" t="str">
        <f t="shared" si="10"/>
        <v>VAT_TXN_TYCD_DESCR IsChanged="Y"</v>
      </c>
      <c r="E244" t="s">
        <v>760</v>
      </c>
    </row>
    <row r="245" spans="1:6" x14ac:dyDescent="0.25">
      <c r="A245" t="s">
        <v>413</v>
      </c>
      <c r="B245">
        <f t="shared" si="11"/>
        <v>6</v>
      </c>
      <c r="C245" t="b">
        <f t="shared" si="9"/>
        <v>0</v>
      </c>
      <c r="D245" t="str">
        <f t="shared" si="10"/>
        <v>VAT_RVRSE_CHG_GDS IsChanged="Y"</v>
      </c>
      <c r="E245" t="s">
        <v>18</v>
      </c>
      <c r="F245" s="2" t="s">
        <v>414</v>
      </c>
    </row>
    <row r="246" spans="1:6" x14ac:dyDescent="0.25">
      <c r="A246" t="s">
        <v>415</v>
      </c>
      <c r="B246">
        <f t="shared" si="11"/>
        <v>6</v>
      </c>
      <c r="C246" t="b">
        <f t="shared" si="9"/>
        <v>0</v>
      </c>
      <c r="D246" t="str">
        <f t="shared" si="10"/>
        <v>TAX_CD_VAT_RVC/</v>
      </c>
      <c r="E246" t="s">
        <v>6</v>
      </c>
    </row>
    <row r="247" spans="1:6" x14ac:dyDescent="0.25">
      <c r="A247" t="s">
        <v>416</v>
      </c>
      <c r="B247">
        <f t="shared" si="11"/>
        <v>6</v>
      </c>
      <c r="C247" t="b">
        <f t="shared" si="9"/>
        <v>0</v>
      </c>
      <c r="D247" t="str">
        <f t="shared" si="10"/>
        <v>TAX_CD_VAT_RVC_PCT</v>
      </c>
      <c r="E247" t="s">
        <v>726</v>
      </c>
    </row>
    <row r="248" spans="1:6" x14ac:dyDescent="0.25">
      <c r="A248" t="s">
        <v>417</v>
      </c>
      <c r="B248">
        <f t="shared" si="11"/>
        <v>6</v>
      </c>
      <c r="C248" t="b">
        <f t="shared" si="9"/>
        <v>0</v>
      </c>
      <c r="D248" t="str">
        <f t="shared" si="10"/>
        <v>VAT_AMT_RVC</v>
      </c>
      <c r="E248" t="s">
        <v>726</v>
      </c>
    </row>
    <row r="249" spans="1:6" x14ac:dyDescent="0.25">
      <c r="A249" t="s">
        <v>418</v>
      </c>
      <c r="B249">
        <f t="shared" si="11"/>
        <v>6</v>
      </c>
      <c r="C249" t="b">
        <f t="shared" si="9"/>
        <v>0</v>
      </c>
      <c r="D249" t="str">
        <f t="shared" si="10"/>
        <v>VAT_AMT_RVC_XEU</v>
      </c>
      <c r="E249" t="s">
        <v>726</v>
      </c>
    </row>
    <row r="250" spans="1:6" x14ac:dyDescent="0.25">
      <c r="A250" t="s">
        <v>419</v>
      </c>
      <c r="B250">
        <f t="shared" si="11"/>
        <v>5</v>
      </c>
      <c r="C250" t="b">
        <f t="shared" si="9"/>
        <v>0</v>
      </c>
      <c r="D250" t="str">
        <f t="shared" si="10"/>
        <v>/BI_XLN_VAT_TAO</v>
      </c>
      <c r="E250" t="s">
        <v>6</v>
      </c>
    </row>
    <row r="251" spans="1:6" x14ac:dyDescent="0.25">
      <c r="A251" t="s">
        <v>134</v>
      </c>
      <c r="B251">
        <f t="shared" si="11"/>
        <v>5</v>
      </c>
      <c r="C251" t="b">
        <f t="shared" si="9"/>
        <v>1</v>
      </c>
      <c r="D251" t="str">
        <f t="shared" si="10"/>
        <v>PSCAMA class="R"</v>
      </c>
      <c r="E251" t="s">
        <v>6</v>
      </c>
    </row>
    <row r="252" spans="1:6" x14ac:dyDescent="0.25">
      <c r="A252" t="s">
        <v>392</v>
      </c>
      <c r="B252">
        <f t="shared" si="11"/>
        <v>6</v>
      </c>
      <c r="C252" t="b">
        <f t="shared" si="9"/>
        <v>0</v>
      </c>
      <c r="D252" t="str">
        <f t="shared" si="10"/>
        <v>AUDIT_ACTN IsChanged="Y"</v>
      </c>
      <c r="E252" t="s">
        <v>24</v>
      </c>
    </row>
    <row r="253" spans="1:6" x14ac:dyDescent="0.25">
      <c r="A253" t="s">
        <v>136</v>
      </c>
      <c r="B253">
        <f t="shared" si="11"/>
        <v>5</v>
      </c>
      <c r="C253" t="b">
        <f t="shared" si="9"/>
        <v>0</v>
      </c>
      <c r="D253" t="str">
        <f t="shared" si="10"/>
        <v>/PSCAMA</v>
      </c>
      <c r="E253" t="s">
        <v>6</v>
      </c>
    </row>
    <row r="254" spans="1:6" x14ac:dyDescent="0.25">
      <c r="A254" t="s">
        <v>420</v>
      </c>
      <c r="B254">
        <f t="shared" si="11"/>
        <v>5</v>
      </c>
      <c r="C254" t="b">
        <f t="shared" si="9"/>
        <v>1</v>
      </c>
      <c r="D254" t="str">
        <f t="shared" si="10"/>
        <v>BI_XLN_OM_TAO class="R"</v>
      </c>
      <c r="E254" t="s">
        <v>6</v>
      </c>
      <c r="F254" s="2" t="s">
        <v>258</v>
      </c>
    </row>
    <row r="255" spans="1:6" x14ac:dyDescent="0.25">
      <c r="A255" t="s">
        <v>360</v>
      </c>
      <c r="B255">
        <f t="shared" si="11"/>
        <v>6</v>
      </c>
      <c r="C255" t="b">
        <f t="shared" si="9"/>
        <v>0</v>
      </c>
      <c r="D255" t="str">
        <f t="shared" si="10"/>
        <v>SETID IsChanged="Y"</v>
      </c>
      <c r="E255" t="s">
        <v>716</v>
      </c>
    </row>
    <row r="256" spans="1:6" x14ac:dyDescent="0.25">
      <c r="A256" t="s">
        <v>361</v>
      </c>
      <c r="B256">
        <f t="shared" si="11"/>
        <v>6</v>
      </c>
      <c r="C256" t="b">
        <f t="shared" si="9"/>
        <v>0</v>
      </c>
      <c r="D256" t="str">
        <f t="shared" si="10"/>
        <v>CUST_ID IsChanged="Y"</v>
      </c>
      <c r="E256" t="s">
        <v>717</v>
      </c>
    </row>
    <row r="257" spans="1:5" x14ac:dyDescent="0.25">
      <c r="A257" t="s">
        <v>362</v>
      </c>
      <c r="B257">
        <f t="shared" si="11"/>
        <v>6</v>
      </c>
      <c r="C257" t="b">
        <f t="shared" si="9"/>
        <v>0</v>
      </c>
      <c r="D257" t="str">
        <f t="shared" si="10"/>
        <v>BUSINESS_UNIT IsChanged="Y"</v>
      </c>
      <c r="E257" t="s">
        <v>736</v>
      </c>
    </row>
    <row r="258" spans="1:5" x14ac:dyDescent="0.25">
      <c r="A258" t="s">
        <v>363</v>
      </c>
      <c r="B258">
        <f t="shared" si="11"/>
        <v>6</v>
      </c>
      <c r="C258" t="b">
        <f t="shared" ref="C258:C319" si="12">(B259&gt;B258)</f>
        <v>0</v>
      </c>
      <c r="D258" t="str">
        <f t="shared" ref="D258:D319" si="13">IFERROR(MID(A258,SEARCH("&lt;",A258)+1,SEARCH("&gt;",TRIM(A258))-2),TRIM(A258))</f>
        <v>INVOICE IsChanged="Y"</v>
      </c>
      <c r="E258" t="s">
        <v>719</v>
      </c>
    </row>
    <row r="259" spans="1:5" x14ac:dyDescent="0.25">
      <c r="A259" t="s">
        <v>364</v>
      </c>
      <c r="B259">
        <f t="shared" ref="B259:B319" si="14">(FIND(LEFT(TRIM(A259),1),A259)-1)/2</f>
        <v>6</v>
      </c>
      <c r="C259" t="b">
        <f t="shared" si="12"/>
        <v>0</v>
      </c>
      <c r="D259" t="str">
        <f t="shared" si="13"/>
        <v>LINE_SEQ_NUM IsChanged="Y"</v>
      </c>
      <c r="E259" t="s">
        <v>720</v>
      </c>
    </row>
    <row r="260" spans="1:5" x14ac:dyDescent="0.25">
      <c r="A260" t="s">
        <v>421</v>
      </c>
      <c r="B260">
        <f t="shared" si="14"/>
        <v>6</v>
      </c>
      <c r="C260" t="b">
        <f t="shared" si="12"/>
        <v>0</v>
      </c>
      <c r="D260" t="str">
        <f t="shared" si="13"/>
        <v>BUSINESS_UNIT_OM/</v>
      </c>
      <c r="E260" t="s">
        <v>6</v>
      </c>
    </row>
    <row r="261" spans="1:5" x14ac:dyDescent="0.25">
      <c r="A261" t="s">
        <v>422</v>
      </c>
      <c r="B261">
        <f t="shared" si="14"/>
        <v>6</v>
      </c>
      <c r="C261" t="b">
        <f t="shared" si="12"/>
        <v>0</v>
      </c>
      <c r="D261" t="str">
        <f t="shared" si="13"/>
        <v>ORDER_NO/</v>
      </c>
      <c r="E261" t="s">
        <v>6</v>
      </c>
    </row>
    <row r="262" spans="1:5" x14ac:dyDescent="0.25">
      <c r="A262" t="s">
        <v>423</v>
      </c>
      <c r="B262">
        <f t="shared" si="14"/>
        <v>6</v>
      </c>
      <c r="C262" t="b">
        <f t="shared" si="12"/>
        <v>0</v>
      </c>
      <c r="D262" t="str">
        <f t="shared" si="13"/>
        <v>ORDER_DATE/</v>
      </c>
      <c r="E262" t="s">
        <v>6</v>
      </c>
    </row>
    <row r="263" spans="1:5" x14ac:dyDescent="0.25">
      <c r="A263" t="s">
        <v>424</v>
      </c>
      <c r="B263">
        <f t="shared" si="14"/>
        <v>6</v>
      </c>
      <c r="C263" t="b">
        <f t="shared" si="12"/>
        <v>0</v>
      </c>
      <c r="D263" t="str">
        <f t="shared" si="13"/>
        <v>ORDER_INT_LINE_NO</v>
      </c>
      <c r="E263" t="s">
        <v>726</v>
      </c>
    </row>
    <row r="264" spans="1:5" x14ac:dyDescent="0.25">
      <c r="A264" t="s">
        <v>425</v>
      </c>
      <c r="B264">
        <f t="shared" si="14"/>
        <v>6</v>
      </c>
      <c r="C264" t="b">
        <f t="shared" si="12"/>
        <v>0</v>
      </c>
      <c r="D264" t="str">
        <f t="shared" si="13"/>
        <v>SCHED_LINE_NBR</v>
      </c>
      <c r="E264" t="s">
        <v>726</v>
      </c>
    </row>
    <row r="265" spans="1:5" x14ac:dyDescent="0.25">
      <c r="A265" t="s">
        <v>426</v>
      </c>
      <c r="B265">
        <f t="shared" si="14"/>
        <v>6</v>
      </c>
      <c r="C265" t="b">
        <f t="shared" si="12"/>
        <v>0</v>
      </c>
      <c r="D265" t="str">
        <f t="shared" si="13"/>
        <v>FREIGHT_TERMS/</v>
      </c>
      <c r="E265" t="s">
        <v>6</v>
      </c>
    </row>
    <row r="266" spans="1:5" x14ac:dyDescent="0.25">
      <c r="A266" t="s">
        <v>427</v>
      </c>
      <c r="B266">
        <f t="shared" si="14"/>
        <v>6</v>
      </c>
      <c r="C266" t="b">
        <f t="shared" si="12"/>
        <v>0</v>
      </c>
      <c r="D266" t="str">
        <f t="shared" si="13"/>
        <v>BILL_OF_LADING/</v>
      </c>
      <c r="E266" t="s">
        <v>6</v>
      </c>
    </row>
    <row r="267" spans="1:5" x14ac:dyDescent="0.25">
      <c r="A267" t="s">
        <v>428</v>
      </c>
      <c r="B267">
        <f t="shared" si="14"/>
        <v>6</v>
      </c>
      <c r="C267" t="b">
        <f t="shared" si="12"/>
        <v>0</v>
      </c>
      <c r="D267" t="str">
        <f t="shared" si="13"/>
        <v>SHIP_TO_CUST_ID IsChanged="Y"</v>
      </c>
      <c r="E267" t="s">
        <v>717</v>
      </c>
    </row>
    <row r="268" spans="1:5" x14ac:dyDescent="0.25">
      <c r="A268" t="s">
        <v>429</v>
      </c>
      <c r="B268">
        <f t="shared" si="14"/>
        <v>6</v>
      </c>
      <c r="C268" t="b">
        <f t="shared" si="12"/>
        <v>0</v>
      </c>
      <c r="D268" t="str">
        <f t="shared" si="13"/>
        <v>SHIP_TO_ADDR_NUM IsChanged="Y"</v>
      </c>
      <c r="E268" t="s">
        <v>720</v>
      </c>
    </row>
    <row r="269" spans="1:5" x14ac:dyDescent="0.25">
      <c r="A269" t="s">
        <v>430</v>
      </c>
      <c r="B269">
        <f t="shared" si="14"/>
        <v>6</v>
      </c>
      <c r="C269" t="b">
        <f t="shared" si="12"/>
        <v>0</v>
      </c>
      <c r="D269" t="str">
        <f t="shared" si="13"/>
        <v>SHIP_ID/</v>
      </c>
      <c r="E269" t="s">
        <v>6</v>
      </c>
    </row>
    <row r="270" spans="1:5" x14ac:dyDescent="0.25">
      <c r="A270" t="s">
        <v>431</v>
      </c>
      <c r="B270">
        <f t="shared" si="14"/>
        <v>6</v>
      </c>
      <c r="C270" t="b">
        <f t="shared" si="12"/>
        <v>0</v>
      </c>
      <c r="D270" t="str">
        <f t="shared" si="13"/>
        <v>SHIP_TYPE_ID/</v>
      </c>
      <c r="E270" t="s">
        <v>6</v>
      </c>
    </row>
    <row r="271" spans="1:5" x14ac:dyDescent="0.25">
      <c r="A271" t="s">
        <v>432</v>
      </c>
      <c r="B271">
        <f t="shared" si="14"/>
        <v>6</v>
      </c>
      <c r="C271" t="b">
        <f t="shared" si="12"/>
        <v>0</v>
      </c>
      <c r="D271" t="str">
        <f t="shared" si="13"/>
        <v>SHIP_FROM_BU/</v>
      </c>
      <c r="E271" t="s">
        <v>6</v>
      </c>
    </row>
    <row r="272" spans="1:5" x14ac:dyDescent="0.25">
      <c r="A272" t="s">
        <v>433</v>
      </c>
      <c r="B272">
        <f t="shared" si="14"/>
        <v>6</v>
      </c>
      <c r="C272" t="b">
        <f t="shared" si="12"/>
        <v>0</v>
      </c>
      <c r="D272" t="str">
        <f t="shared" si="13"/>
        <v>SHIP_DATE/</v>
      </c>
      <c r="E272" t="s">
        <v>6</v>
      </c>
    </row>
    <row r="273" spans="1:6" x14ac:dyDescent="0.25">
      <c r="A273" t="s">
        <v>434</v>
      </c>
      <c r="B273">
        <f t="shared" si="14"/>
        <v>6</v>
      </c>
      <c r="C273" t="b">
        <f t="shared" si="12"/>
        <v>0</v>
      </c>
      <c r="D273" t="str">
        <f t="shared" si="13"/>
        <v>SHIP_TIME/</v>
      </c>
      <c r="E273" t="s">
        <v>6</v>
      </c>
    </row>
    <row r="274" spans="1:6" x14ac:dyDescent="0.25">
      <c r="A274" t="s">
        <v>435</v>
      </c>
      <c r="B274">
        <f t="shared" si="14"/>
        <v>6</v>
      </c>
      <c r="C274" t="b">
        <f t="shared" si="12"/>
        <v>0</v>
      </c>
      <c r="D274" t="str">
        <f t="shared" si="13"/>
        <v>SEQUENCE_NBR</v>
      </c>
      <c r="E274" t="s">
        <v>726</v>
      </c>
    </row>
    <row r="275" spans="1:6" x14ac:dyDescent="0.25">
      <c r="A275" t="s">
        <v>436</v>
      </c>
      <c r="B275">
        <f t="shared" si="14"/>
        <v>6</v>
      </c>
      <c r="C275" t="b">
        <f t="shared" si="12"/>
        <v>0</v>
      </c>
      <c r="D275" t="str">
        <f t="shared" si="13"/>
        <v>SOLD_TO_CUST_ID/</v>
      </c>
      <c r="E275" t="s">
        <v>6</v>
      </c>
    </row>
    <row r="276" spans="1:6" x14ac:dyDescent="0.25">
      <c r="A276" t="s">
        <v>437</v>
      </c>
      <c r="B276">
        <f t="shared" si="14"/>
        <v>6</v>
      </c>
      <c r="C276" t="b">
        <f t="shared" si="12"/>
        <v>0</v>
      </c>
      <c r="D276" t="str">
        <f t="shared" si="13"/>
        <v>FREIGHT_TRMS_DESCR/</v>
      </c>
      <c r="E276" t="s">
        <v>6</v>
      </c>
    </row>
    <row r="277" spans="1:6" x14ac:dyDescent="0.25">
      <c r="A277" t="s">
        <v>438</v>
      </c>
      <c r="B277">
        <f t="shared" si="14"/>
        <v>5</v>
      </c>
      <c r="C277" t="b">
        <f t="shared" si="12"/>
        <v>0</v>
      </c>
      <c r="D277" t="str">
        <f t="shared" si="13"/>
        <v>/BI_XLN_OM_TAO</v>
      </c>
      <c r="E277" t="s">
        <v>6</v>
      </c>
    </row>
    <row r="278" spans="1:6" x14ac:dyDescent="0.25">
      <c r="A278" t="s">
        <v>134</v>
      </c>
      <c r="B278">
        <f t="shared" si="14"/>
        <v>5</v>
      </c>
      <c r="C278" t="b">
        <f t="shared" si="12"/>
        <v>1</v>
      </c>
      <c r="D278" t="str">
        <f t="shared" si="13"/>
        <v>PSCAMA class="R"</v>
      </c>
      <c r="E278" t="s">
        <v>6</v>
      </c>
    </row>
    <row r="279" spans="1:6" x14ac:dyDescent="0.25">
      <c r="A279" t="s">
        <v>392</v>
      </c>
      <c r="B279">
        <f t="shared" si="14"/>
        <v>6</v>
      </c>
      <c r="C279" t="b">
        <f t="shared" si="12"/>
        <v>0</v>
      </c>
      <c r="D279" t="str">
        <f t="shared" si="13"/>
        <v>AUDIT_ACTN IsChanged="Y"</v>
      </c>
      <c r="E279" t="s">
        <v>24</v>
      </c>
    </row>
    <row r="280" spans="1:6" x14ac:dyDescent="0.25">
      <c r="A280" t="s">
        <v>136</v>
      </c>
      <c r="B280">
        <f t="shared" si="14"/>
        <v>5</v>
      </c>
      <c r="C280" t="b">
        <f t="shared" si="12"/>
        <v>0</v>
      </c>
      <c r="D280" t="str">
        <f t="shared" si="13"/>
        <v>/PSCAMA</v>
      </c>
      <c r="E280" t="s">
        <v>6</v>
      </c>
    </row>
    <row r="281" spans="1:6" x14ac:dyDescent="0.25">
      <c r="A281" t="s">
        <v>439</v>
      </c>
      <c r="B281">
        <f t="shared" si="14"/>
        <v>5</v>
      </c>
      <c r="C281" t="b">
        <f t="shared" si="12"/>
        <v>1</v>
      </c>
      <c r="D281" t="str">
        <f t="shared" si="13"/>
        <v>BI_XLN_PC_TAO class="R"</v>
      </c>
      <c r="E281" t="s">
        <v>6</v>
      </c>
      <c r="F281" s="2" t="s">
        <v>258</v>
      </c>
    </row>
    <row r="282" spans="1:6" x14ac:dyDescent="0.25">
      <c r="A282" t="s">
        <v>360</v>
      </c>
      <c r="B282">
        <f t="shared" si="14"/>
        <v>6</v>
      </c>
      <c r="C282" t="b">
        <f t="shared" si="12"/>
        <v>0</v>
      </c>
      <c r="D282" t="str">
        <f t="shared" si="13"/>
        <v>SETID IsChanged="Y"</v>
      </c>
      <c r="E282" t="s">
        <v>716</v>
      </c>
    </row>
    <row r="283" spans="1:6" x14ac:dyDescent="0.25">
      <c r="A283" t="s">
        <v>361</v>
      </c>
      <c r="B283">
        <f t="shared" si="14"/>
        <v>6</v>
      </c>
      <c r="C283" t="b">
        <f t="shared" si="12"/>
        <v>0</v>
      </c>
      <c r="D283" t="str">
        <f t="shared" si="13"/>
        <v>CUST_ID IsChanged="Y"</v>
      </c>
      <c r="E283" t="s">
        <v>717</v>
      </c>
    </row>
    <row r="284" spans="1:6" x14ac:dyDescent="0.25">
      <c r="A284" t="s">
        <v>362</v>
      </c>
      <c r="B284">
        <f t="shared" si="14"/>
        <v>6</v>
      </c>
      <c r="C284" t="b">
        <f t="shared" si="12"/>
        <v>0</v>
      </c>
      <c r="D284" t="str">
        <f t="shared" si="13"/>
        <v>BUSINESS_UNIT IsChanged="Y"</v>
      </c>
      <c r="E284" t="s">
        <v>736</v>
      </c>
    </row>
    <row r="285" spans="1:6" x14ac:dyDescent="0.25">
      <c r="A285" t="s">
        <v>363</v>
      </c>
      <c r="B285">
        <f t="shared" si="14"/>
        <v>6</v>
      </c>
      <c r="C285" t="b">
        <f t="shared" si="12"/>
        <v>0</v>
      </c>
      <c r="D285" t="str">
        <f t="shared" si="13"/>
        <v>INVOICE IsChanged="Y"</v>
      </c>
      <c r="E285" t="s">
        <v>719</v>
      </c>
    </row>
    <row r="286" spans="1:6" x14ac:dyDescent="0.25">
      <c r="A286" t="s">
        <v>364</v>
      </c>
      <c r="B286">
        <f t="shared" si="14"/>
        <v>6</v>
      </c>
      <c r="C286" t="b">
        <f t="shared" si="12"/>
        <v>0</v>
      </c>
      <c r="D286" t="str">
        <f t="shared" si="13"/>
        <v>LINE_SEQ_NUM IsChanged="Y"</v>
      </c>
      <c r="E286" t="s">
        <v>720</v>
      </c>
    </row>
    <row r="287" spans="1:6" x14ac:dyDescent="0.25">
      <c r="A287" t="s">
        <v>440</v>
      </c>
      <c r="B287">
        <f t="shared" si="14"/>
        <v>6</v>
      </c>
      <c r="C287" t="b">
        <f t="shared" si="12"/>
        <v>0</v>
      </c>
      <c r="D287" t="str">
        <f t="shared" si="13"/>
        <v>BUSINESS_UNIT_PC/</v>
      </c>
      <c r="E287" t="s">
        <v>6</v>
      </c>
    </row>
    <row r="288" spans="1:6" x14ac:dyDescent="0.25">
      <c r="A288" t="s">
        <v>441</v>
      </c>
      <c r="B288">
        <f t="shared" si="14"/>
        <v>6</v>
      </c>
      <c r="C288" t="b">
        <f t="shared" si="12"/>
        <v>0</v>
      </c>
      <c r="D288" t="str">
        <f t="shared" si="13"/>
        <v>PROJECT_ID/</v>
      </c>
      <c r="E288" t="s">
        <v>6</v>
      </c>
    </row>
    <row r="289" spans="1:6" x14ac:dyDescent="0.25">
      <c r="A289" t="s">
        <v>442</v>
      </c>
      <c r="B289">
        <f t="shared" si="14"/>
        <v>6</v>
      </c>
      <c r="C289" t="b">
        <f t="shared" si="12"/>
        <v>0</v>
      </c>
      <c r="D289" t="str">
        <f t="shared" si="13"/>
        <v>ANALYSIS_TYPE/</v>
      </c>
      <c r="E289" t="s">
        <v>6</v>
      </c>
    </row>
    <row r="290" spans="1:6" x14ac:dyDescent="0.25">
      <c r="A290" t="s">
        <v>443</v>
      </c>
      <c r="B290">
        <f t="shared" si="14"/>
        <v>6</v>
      </c>
      <c r="C290" t="b">
        <f t="shared" si="12"/>
        <v>0</v>
      </c>
      <c r="D290" t="str">
        <f t="shared" si="13"/>
        <v>RESOURCE_TYPE/</v>
      </c>
      <c r="E290" t="s">
        <v>6</v>
      </c>
    </row>
    <row r="291" spans="1:6" x14ac:dyDescent="0.25">
      <c r="A291" t="s">
        <v>444</v>
      </c>
      <c r="B291">
        <f t="shared" si="14"/>
        <v>6</v>
      </c>
      <c r="C291" t="b">
        <f t="shared" si="12"/>
        <v>0</v>
      </c>
      <c r="D291" t="str">
        <f t="shared" si="13"/>
        <v>RESOURCE_CATEGORY/</v>
      </c>
      <c r="E291" t="s">
        <v>6</v>
      </c>
    </row>
    <row r="292" spans="1:6" x14ac:dyDescent="0.25">
      <c r="A292" t="s">
        <v>445</v>
      </c>
      <c r="B292">
        <f t="shared" si="14"/>
        <v>6</v>
      </c>
      <c r="C292" t="b">
        <f t="shared" si="12"/>
        <v>0</v>
      </c>
      <c r="D292" t="str">
        <f t="shared" si="13"/>
        <v>RESOURCE_SUB_CAT/</v>
      </c>
      <c r="E292" t="s">
        <v>6</v>
      </c>
    </row>
    <row r="293" spans="1:6" x14ac:dyDescent="0.25">
      <c r="A293" t="s">
        <v>446</v>
      </c>
      <c r="B293">
        <f t="shared" si="14"/>
        <v>6</v>
      </c>
      <c r="C293" t="b">
        <f t="shared" si="12"/>
        <v>0</v>
      </c>
      <c r="D293" t="str">
        <f t="shared" si="13"/>
        <v>ACTIVITY_ID/</v>
      </c>
      <c r="E293" t="s">
        <v>6</v>
      </c>
    </row>
    <row r="294" spans="1:6" x14ac:dyDescent="0.25">
      <c r="A294" t="s">
        <v>447</v>
      </c>
      <c r="B294">
        <f t="shared" si="14"/>
        <v>6</v>
      </c>
      <c r="C294" t="b">
        <f t="shared" si="12"/>
        <v>0</v>
      </c>
      <c r="D294" t="str">
        <f t="shared" si="13"/>
        <v>ACTIVITY_TYPE/</v>
      </c>
      <c r="E294" t="s">
        <v>6</v>
      </c>
    </row>
    <row r="295" spans="1:6" x14ac:dyDescent="0.25">
      <c r="A295" t="s">
        <v>448</v>
      </c>
      <c r="B295">
        <f t="shared" si="14"/>
        <v>6</v>
      </c>
      <c r="C295" t="b">
        <f t="shared" si="12"/>
        <v>0</v>
      </c>
      <c r="D295" t="str">
        <f t="shared" si="13"/>
        <v>SYSTEM_SOURCE IsChanged="Y"</v>
      </c>
      <c r="E295" t="s">
        <v>761</v>
      </c>
    </row>
    <row r="296" spans="1:6" x14ac:dyDescent="0.25">
      <c r="A296" t="s">
        <v>449</v>
      </c>
      <c r="B296">
        <f t="shared" si="14"/>
        <v>6</v>
      </c>
      <c r="C296" t="b">
        <f t="shared" si="12"/>
        <v>0</v>
      </c>
      <c r="D296" t="str">
        <f t="shared" si="13"/>
        <v>EMPLID/</v>
      </c>
      <c r="E296" t="s">
        <v>6</v>
      </c>
    </row>
    <row r="297" spans="1:6" ht="31.5" x14ac:dyDescent="0.25">
      <c r="A297" t="s">
        <v>450</v>
      </c>
      <c r="B297">
        <f t="shared" si="14"/>
        <v>6</v>
      </c>
      <c r="C297" t="b">
        <f t="shared" si="12"/>
        <v>0</v>
      </c>
      <c r="D297" t="str">
        <f t="shared" si="13"/>
        <v>SSN IsChanged="Y"</v>
      </c>
      <c r="E297" t="s">
        <v>762</v>
      </c>
      <c r="F297" s="2" t="s">
        <v>715</v>
      </c>
    </row>
    <row r="298" spans="1:6" x14ac:dyDescent="0.25">
      <c r="A298" t="s">
        <v>451</v>
      </c>
      <c r="B298">
        <f t="shared" si="14"/>
        <v>6</v>
      </c>
      <c r="C298" t="b">
        <f t="shared" si="12"/>
        <v>0</v>
      </c>
      <c r="D298" t="str">
        <f t="shared" si="13"/>
        <v>EMPL_RCD</v>
      </c>
      <c r="E298" t="s">
        <v>726</v>
      </c>
    </row>
    <row r="299" spans="1:6" x14ac:dyDescent="0.25">
      <c r="A299" t="s">
        <v>452</v>
      </c>
      <c r="B299">
        <f t="shared" si="14"/>
        <v>5</v>
      </c>
      <c r="C299" t="b">
        <f t="shared" si="12"/>
        <v>0</v>
      </c>
      <c r="D299" t="str">
        <f t="shared" si="13"/>
        <v>/BI_XLN_PC_TAO</v>
      </c>
      <c r="E299" t="s">
        <v>6</v>
      </c>
    </row>
    <row r="300" spans="1:6" x14ac:dyDescent="0.25">
      <c r="A300" t="s">
        <v>134</v>
      </c>
      <c r="B300">
        <f t="shared" si="14"/>
        <v>5</v>
      </c>
      <c r="C300" t="b">
        <f t="shared" si="12"/>
        <v>1</v>
      </c>
      <c r="D300" t="str">
        <f t="shared" si="13"/>
        <v>PSCAMA class="R"</v>
      </c>
      <c r="E300" t="s">
        <v>6</v>
      </c>
      <c r="F300" s="2" t="s">
        <v>258</v>
      </c>
    </row>
    <row r="301" spans="1:6" x14ac:dyDescent="0.25">
      <c r="A301" t="s">
        <v>392</v>
      </c>
      <c r="B301">
        <f t="shared" si="14"/>
        <v>6</v>
      </c>
      <c r="C301" t="b">
        <f t="shared" si="12"/>
        <v>0</v>
      </c>
      <c r="D301" t="str">
        <f t="shared" si="13"/>
        <v>AUDIT_ACTN IsChanged="Y"</v>
      </c>
      <c r="E301" t="s">
        <v>24</v>
      </c>
    </row>
    <row r="302" spans="1:6" x14ac:dyDescent="0.25">
      <c r="A302" t="s">
        <v>136</v>
      </c>
      <c r="B302">
        <f t="shared" si="14"/>
        <v>5</v>
      </c>
      <c r="C302" t="b">
        <f t="shared" si="12"/>
        <v>0</v>
      </c>
      <c r="D302" t="str">
        <f t="shared" si="13"/>
        <v>/PSCAMA</v>
      </c>
      <c r="E302" t="s">
        <v>6</v>
      </c>
    </row>
    <row r="303" spans="1:6" x14ac:dyDescent="0.25">
      <c r="A303" t="s">
        <v>453</v>
      </c>
      <c r="B303">
        <f t="shared" si="14"/>
        <v>4</v>
      </c>
      <c r="C303" t="b">
        <f t="shared" si="12"/>
        <v>0</v>
      </c>
      <c r="D303" t="str">
        <f t="shared" si="13"/>
        <v>/BI_XLINE_TAO</v>
      </c>
      <c r="E303" t="s">
        <v>6</v>
      </c>
    </row>
    <row r="304" spans="1:6" x14ac:dyDescent="0.25">
      <c r="A304" t="s">
        <v>138</v>
      </c>
      <c r="B304">
        <f t="shared" si="14"/>
        <v>4</v>
      </c>
      <c r="C304" t="b">
        <f t="shared" si="12"/>
        <v>1</v>
      </c>
      <c r="D304" t="str">
        <f t="shared" si="13"/>
        <v>PSCAMA class="R"</v>
      </c>
      <c r="E304" t="s">
        <v>6</v>
      </c>
      <c r="F304" s="2" t="s">
        <v>258</v>
      </c>
    </row>
    <row r="305" spans="1:6" x14ac:dyDescent="0.25">
      <c r="A305" t="s">
        <v>259</v>
      </c>
      <c r="B305">
        <f t="shared" si="14"/>
        <v>5</v>
      </c>
      <c r="C305" t="b">
        <f t="shared" si="12"/>
        <v>0</v>
      </c>
      <c r="D305" t="str">
        <f t="shared" si="13"/>
        <v>AUDIT_ACTN IsChanged="Y"</v>
      </c>
      <c r="E305" t="s">
        <v>24</v>
      </c>
    </row>
    <row r="306" spans="1:6" x14ac:dyDescent="0.25">
      <c r="A306" t="s">
        <v>140</v>
      </c>
      <c r="B306">
        <f t="shared" si="14"/>
        <v>4</v>
      </c>
      <c r="C306" t="b">
        <f t="shared" si="12"/>
        <v>0</v>
      </c>
      <c r="D306" t="str">
        <f t="shared" si="13"/>
        <v>/PSCAMA</v>
      </c>
      <c r="E306" t="s">
        <v>6</v>
      </c>
    </row>
    <row r="307" spans="1:6" x14ac:dyDescent="0.25">
      <c r="A307" t="s">
        <v>454</v>
      </c>
      <c r="B307">
        <f t="shared" si="14"/>
        <v>3</v>
      </c>
      <c r="C307" t="b">
        <f t="shared" si="12"/>
        <v>0</v>
      </c>
      <c r="D307" t="str">
        <f t="shared" si="13"/>
        <v>/BI_XHDR_TAO</v>
      </c>
      <c r="E307" t="s">
        <v>6</v>
      </c>
    </row>
    <row r="308" spans="1:6" x14ac:dyDescent="0.25">
      <c r="A308" t="s">
        <v>142</v>
      </c>
      <c r="B308">
        <f t="shared" si="14"/>
        <v>3</v>
      </c>
      <c r="C308" t="b">
        <f t="shared" si="12"/>
        <v>1</v>
      </c>
      <c r="D308" t="str">
        <f t="shared" si="13"/>
        <v>PSCAMA class="R"</v>
      </c>
      <c r="E308" t="s">
        <v>6</v>
      </c>
      <c r="F308" s="2" t="s">
        <v>258</v>
      </c>
    </row>
    <row r="309" spans="1:6" x14ac:dyDescent="0.25">
      <c r="A309" t="s">
        <v>143</v>
      </c>
      <c r="B309">
        <f t="shared" si="14"/>
        <v>4</v>
      </c>
      <c r="C309" t="b">
        <f t="shared" si="12"/>
        <v>0</v>
      </c>
      <c r="D309" t="str">
        <f t="shared" si="13"/>
        <v>LANGUAGE_CD</v>
      </c>
      <c r="E309" t="s">
        <v>30</v>
      </c>
    </row>
    <row r="310" spans="1:6" x14ac:dyDescent="0.25">
      <c r="A310" t="s">
        <v>455</v>
      </c>
      <c r="B310">
        <f t="shared" si="14"/>
        <v>4</v>
      </c>
      <c r="C310" t="b">
        <f t="shared" si="12"/>
        <v>0</v>
      </c>
      <c r="D310" t="str">
        <f t="shared" si="13"/>
        <v>AUDIT_ACTN IsChanged="Y"</v>
      </c>
      <c r="E310" t="s">
        <v>24</v>
      </c>
    </row>
    <row r="311" spans="1:6" x14ac:dyDescent="0.25">
      <c r="A311" t="s">
        <v>145</v>
      </c>
      <c r="B311">
        <f t="shared" si="14"/>
        <v>4</v>
      </c>
      <c r="C311" t="b">
        <f t="shared" si="12"/>
        <v>0</v>
      </c>
      <c r="D311" t="str">
        <f t="shared" si="13"/>
        <v>BASE_LANGUAGE_CD</v>
      </c>
      <c r="E311" t="s">
        <v>30</v>
      </c>
    </row>
    <row r="312" spans="1:6" x14ac:dyDescent="0.25">
      <c r="A312" t="s">
        <v>146</v>
      </c>
      <c r="B312">
        <f t="shared" si="14"/>
        <v>4</v>
      </c>
      <c r="C312" t="b">
        <f t="shared" si="12"/>
        <v>0</v>
      </c>
      <c r="D312" t="str">
        <f t="shared" si="13"/>
        <v>MSG_SEQ_FLG/</v>
      </c>
      <c r="E312" t="s">
        <v>6</v>
      </c>
    </row>
    <row r="313" spans="1:6" x14ac:dyDescent="0.25">
      <c r="A313" t="s">
        <v>456</v>
      </c>
      <c r="B313">
        <f t="shared" si="14"/>
        <v>4</v>
      </c>
      <c r="C313" t="b">
        <f t="shared" si="12"/>
        <v>0</v>
      </c>
      <c r="D313" t="str">
        <f t="shared" si="13"/>
        <v>PROCESS_INSTANCE IsChanged="Y"</v>
      </c>
      <c r="E313" t="s">
        <v>763</v>
      </c>
    </row>
    <row r="314" spans="1:6" x14ac:dyDescent="0.25">
      <c r="A314" t="s">
        <v>457</v>
      </c>
      <c r="B314">
        <f t="shared" si="14"/>
        <v>4</v>
      </c>
      <c r="C314" t="b">
        <f t="shared" si="12"/>
        <v>0</v>
      </c>
      <c r="D314" t="str">
        <f t="shared" si="13"/>
        <v>PUBLISH_RULE_ID IsChanged="Y"</v>
      </c>
      <c r="E314" t="s">
        <v>764</v>
      </c>
    </row>
    <row r="315" spans="1:6" x14ac:dyDescent="0.25">
      <c r="A315" t="s">
        <v>458</v>
      </c>
      <c r="B315">
        <f t="shared" si="14"/>
        <v>4</v>
      </c>
      <c r="C315" t="b">
        <f t="shared" si="12"/>
        <v>0</v>
      </c>
      <c r="D315" t="str">
        <f t="shared" si="13"/>
        <v>MSGNODENAME IsChanged="Y"</v>
      </c>
      <c r="E315" t="s">
        <v>31</v>
      </c>
    </row>
    <row r="316" spans="1:6" x14ac:dyDescent="0.25">
      <c r="A316" t="s">
        <v>150</v>
      </c>
      <c r="B316">
        <f t="shared" si="14"/>
        <v>3</v>
      </c>
      <c r="C316" t="b">
        <f t="shared" si="12"/>
        <v>0</v>
      </c>
      <c r="D316" t="str">
        <f t="shared" si="13"/>
        <v>/PSCAMA</v>
      </c>
      <c r="E316" t="s">
        <v>6</v>
      </c>
    </row>
    <row r="317" spans="1:6" x14ac:dyDescent="0.25">
      <c r="A317" t="s">
        <v>151</v>
      </c>
      <c r="B317">
        <f t="shared" si="14"/>
        <v>2</v>
      </c>
      <c r="C317" t="b">
        <f t="shared" si="12"/>
        <v>0</v>
      </c>
      <c r="D317" t="str">
        <f t="shared" si="13"/>
        <v>/Transaction</v>
      </c>
      <c r="E317" t="s">
        <v>6</v>
      </c>
    </row>
    <row r="318" spans="1:6" x14ac:dyDescent="0.25">
      <c r="A318" t="s">
        <v>152</v>
      </c>
      <c r="B318">
        <f t="shared" si="14"/>
        <v>1</v>
      </c>
      <c r="C318" t="b">
        <f t="shared" si="12"/>
        <v>0</v>
      </c>
      <c r="D318" t="str">
        <f t="shared" si="13"/>
        <v>/MsgData</v>
      </c>
      <c r="E318" t="s">
        <v>6</v>
      </c>
    </row>
    <row r="319" spans="1:6" x14ac:dyDescent="0.25">
      <c r="A319" t="s">
        <v>459</v>
      </c>
      <c r="B319">
        <f t="shared" si="14"/>
        <v>0</v>
      </c>
      <c r="C319" t="b">
        <f t="shared" si="12"/>
        <v>0</v>
      </c>
      <c r="D319" t="str">
        <f t="shared" si="13"/>
        <v>/BILLING_INVOICE_NOTICE</v>
      </c>
      <c r="E319" t="s">
        <v>6</v>
      </c>
    </row>
  </sheetData>
  <conditionalFormatting sqref="A2:C200 E2:I200">
    <cfRule type="expression" dxfId="2" priority="3">
      <formula>$B3&gt;$B2</formula>
    </cfRule>
  </conditionalFormatting>
  <conditionalFormatting sqref="A222:C222 E222:I222">
    <cfRule type="expression" dxfId="1" priority="2">
      <formula>$B223&gt;$B222</formula>
    </cfRule>
  </conditionalFormatting>
  <conditionalFormatting sqref="A287:I319 A223:C286 E223:I286 D2:D286">
    <cfRule type="expression" dxfId="0" priority="1">
      <formula>$B3&gt;$B2</formula>
    </cfRule>
  </conditionalFormatting>
  <hyperlinks>
    <hyperlink ref="E197" r:id="rId1"/>
  </hyperlinks>
  <pageMargins left="0.7" right="0.7" top="0.75" bottom="0.75" header="0.3" footer="0.3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52896d6-2ef5-4964-990e-acaabcf41789" xsi:nil="true"/>
    <lcf76f155ced4ddcb4097134ff3c332f xmlns="f36edee2-b13d-4d57-8d66-e877501af20b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2AF76D23189D94DB4D3AC0B7C219F14" ma:contentTypeVersion="13" ma:contentTypeDescription="Create a new document." ma:contentTypeScope="" ma:versionID="130101579ed517f91b142aa473cad62f">
  <xsd:schema xmlns:xsd="http://www.w3.org/2001/XMLSchema" xmlns:xs="http://www.w3.org/2001/XMLSchema" xmlns:p="http://schemas.microsoft.com/office/2006/metadata/properties" xmlns:ns2="f36edee2-b13d-4d57-8d66-e877501af20b" xmlns:ns3="552896d6-2ef5-4964-990e-acaabcf41789" targetNamespace="http://schemas.microsoft.com/office/2006/metadata/properties" ma:root="true" ma:fieldsID="202e162446ed38d60d094cc93ab4beb2" ns2:_="" ns3:_="">
    <xsd:import namespace="f36edee2-b13d-4d57-8d66-e877501af20b"/>
    <xsd:import namespace="552896d6-2ef5-4964-990e-acaabcf4178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6edee2-b13d-4d57-8d66-e877501af2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6f4bde8a-d782-452d-a08c-a021e5487d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2896d6-2ef5-4964-990e-acaabcf41789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bd969c22-a813-4519-b50e-4a32d1013a8f}" ma:internalName="TaxCatchAll" ma:showField="CatchAllData" ma:web="552896d6-2ef5-4964-990e-acaabcf4178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005CA1-C1A6-4B3B-9FF3-047CCC56880D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552896d6-2ef5-4964-990e-acaabcf41789"/>
    <ds:schemaRef ds:uri="f36edee2-b13d-4d57-8d66-e877501af20b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64778D90-22D9-429D-936F-2DB674DF67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36edee2-b13d-4d57-8d66-e877501af20b"/>
    <ds:schemaRef ds:uri="552896d6-2ef5-4964-990e-acaabcf4178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9A9CFC4-F217-4C72-925E-169BFAB7DBC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Overview</vt:lpstr>
      <vt:lpstr>Koppelvlak Uitgaande Orders</vt:lpstr>
      <vt:lpstr>Koppelvlak Uitgaande Orders STA</vt:lpstr>
      <vt:lpstr>Koppelvlak Inkomende Facturen</vt:lpstr>
      <vt:lpstr>Koppelvlak Uitgaande Facturen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Vlis, Charles van der (C.)</cp:lastModifiedBy>
  <dcterms:created xsi:type="dcterms:W3CDTF">2022-06-24T07:01:29Z</dcterms:created>
  <dcterms:modified xsi:type="dcterms:W3CDTF">2022-08-09T08:53:03Z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0x010100F2AF76D23189D94DB4D3AC0B7C219F14</vt:lpwstr>
  </property>
  <property fmtid="{D5CDD505-2E9C-101B-9397-08002B2CF9AE}" pid="3" name="MediaServiceImageTags">
    <vt:lpwstr/>
  </property>
</Properties>
</file>