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Charles\Projecten\Broker factuurverwerking\Inkoopdocumenten\Beschrijvend document\Bijlagen Beschrijven Document\Definitieve documenten\"/>
    </mc:Choice>
  </mc:AlternateContent>
  <bookViews>
    <workbookView xWindow="0" yWindow="0" windowWidth="19170" windowHeight="8205"/>
  </bookViews>
  <sheets>
    <sheet name="Toelichting" sheetId="7" r:id="rId1"/>
    <sheet name="Prijzenblad" sheetId="6" r:id="rId2"/>
    <sheet name="Totaal opdrachtwaarde" sheetId="5"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1" i="5" l="1"/>
  <c r="K12" i="5" l="1"/>
  <c r="L12" i="5" s="1"/>
  <c r="E53" i="5"/>
  <c r="F53" i="5"/>
  <c r="G53" i="5"/>
  <c r="H53" i="5"/>
  <c r="I53" i="5"/>
  <c r="J53" i="5"/>
  <c r="K53" i="5"/>
  <c r="D53" i="5"/>
  <c r="E54" i="5"/>
  <c r="F54" i="5"/>
  <c r="G54" i="5"/>
  <c r="H54" i="5"/>
  <c r="I54" i="5"/>
  <c r="J54" i="5"/>
  <c r="K54" i="5"/>
  <c r="D54" i="5"/>
  <c r="D52" i="5"/>
  <c r="L52" i="5" s="1"/>
  <c r="M83" i="6"/>
  <c r="E48" i="5" s="1"/>
  <c r="M38" i="6"/>
  <c r="E28" i="5" s="1"/>
  <c r="I27" i="5"/>
  <c r="J27" i="5"/>
  <c r="K27" i="5"/>
  <c r="H27" i="5"/>
  <c r="D25" i="5"/>
  <c r="L25" i="5" s="1"/>
  <c r="K11" i="5"/>
  <c r="J11" i="5"/>
  <c r="I11" i="5"/>
  <c r="H11" i="5"/>
  <c r="G11" i="5"/>
  <c r="F11" i="5"/>
  <c r="E11" i="5"/>
  <c r="D11" i="5"/>
  <c r="I19" i="5"/>
  <c r="J19" i="5"/>
  <c r="K19" i="5"/>
  <c r="H19" i="5"/>
  <c r="E19" i="5"/>
  <c r="F19" i="5"/>
  <c r="G19" i="5"/>
  <c r="D19" i="5"/>
  <c r="E42" i="5"/>
  <c r="F42" i="5"/>
  <c r="G42" i="5"/>
  <c r="H42" i="5"/>
  <c r="I42" i="5"/>
  <c r="J42" i="5"/>
  <c r="K42" i="5"/>
  <c r="D42" i="5"/>
  <c r="M45" i="6"/>
  <c r="E35" i="5"/>
  <c r="F35" i="5"/>
  <c r="G35" i="5"/>
  <c r="H35" i="5"/>
  <c r="I35" i="5"/>
  <c r="J35" i="5"/>
  <c r="K35" i="5"/>
  <c r="D35" i="5"/>
  <c r="G26" i="5"/>
  <c r="L26" i="5" s="1"/>
  <c r="E15" i="5"/>
  <c r="F15" i="5"/>
  <c r="G15" i="5"/>
  <c r="H15" i="5"/>
  <c r="I15" i="5"/>
  <c r="J15" i="5"/>
  <c r="K15" i="5"/>
  <c r="D15" i="5"/>
  <c r="D14" i="5"/>
  <c r="D47" i="5"/>
  <c r="L47" i="5" s="1"/>
  <c r="D46" i="5"/>
  <c r="L46" i="5" s="1"/>
  <c r="E41" i="5"/>
  <c r="F41" i="5"/>
  <c r="G41" i="5"/>
  <c r="H41" i="5"/>
  <c r="I41" i="5"/>
  <c r="J41" i="5"/>
  <c r="K41" i="5"/>
  <c r="D41" i="5"/>
  <c r="D40" i="5"/>
  <c r="L40" i="5" s="1"/>
  <c r="D39" i="5"/>
  <c r="L39" i="5" s="1"/>
  <c r="E34" i="5"/>
  <c r="F34" i="5"/>
  <c r="G34" i="5"/>
  <c r="H34" i="5"/>
  <c r="I34" i="5"/>
  <c r="J34" i="5"/>
  <c r="K34" i="5"/>
  <c r="D34" i="5"/>
  <c r="D33" i="5"/>
  <c r="L33" i="5" s="1"/>
  <c r="E10" i="5"/>
  <c r="F10" i="5"/>
  <c r="G10" i="5"/>
  <c r="H10" i="5"/>
  <c r="I10" i="5"/>
  <c r="J10" i="5"/>
  <c r="K10" i="5"/>
  <c r="D10" i="5"/>
  <c r="D22" i="5"/>
  <c r="L22" i="5" s="1"/>
  <c r="D23" i="5"/>
  <c r="L23" i="5" s="1"/>
  <c r="D24" i="5"/>
  <c r="L24" i="5" s="1"/>
  <c r="L21" i="5"/>
  <c r="D9" i="5"/>
  <c r="L9" i="5" s="1"/>
  <c r="L53" i="5" l="1"/>
  <c r="L54" i="5"/>
  <c r="I48" i="5"/>
  <c r="D48" i="5"/>
  <c r="K48" i="5"/>
  <c r="J48" i="5"/>
  <c r="H48" i="5"/>
  <c r="G48" i="5"/>
  <c r="F48" i="5"/>
  <c r="L27" i="5"/>
  <c r="L11" i="5"/>
  <c r="D28" i="5"/>
  <c r="J28" i="5"/>
  <c r="K28" i="5"/>
  <c r="K56" i="5" s="1"/>
  <c r="I28" i="5"/>
  <c r="H28" i="5"/>
  <c r="E29" i="5"/>
  <c r="E56" i="5" s="1"/>
  <c r="D29" i="5"/>
  <c r="I29" i="5"/>
  <c r="F29" i="5"/>
  <c r="K29" i="5"/>
  <c r="J29" i="5"/>
  <c r="H29" i="5"/>
  <c r="G29" i="5"/>
  <c r="G28" i="5"/>
  <c r="F28" i="5"/>
  <c r="L42" i="5"/>
  <c r="L41" i="5"/>
  <c r="L34" i="5"/>
  <c r="L35" i="5"/>
  <c r="L10" i="5"/>
  <c r="I56" i="5" l="1"/>
  <c r="H56" i="5"/>
  <c r="D56" i="5"/>
  <c r="J56" i="5"/>
  <c r="F56" i="5"/>
  <c r="G56" i="5"/>
  <c r="L48" i="5"/>
  <c r="L28" i="5"/>
  <c r="L29" i="5" l="1"/>
  <c r="L56" i="5" s="1"/>
</calcChain>
</file>

<file path=xl/sharedStrings.xml><?xml version="1.0" encoding="utf-8"?>
<sst xmlns="http://schemas.openxmlformats.org/spreadsheetml/2006/main" count="227" uniqueCount="101">
  <si>
    <t>Eenmalige inrichtingskosten broker</t>
  </si>
  <si>
    <t>TOTAAL</t>
  </si>
  <si>
    <t>Uitgaande facturen</t>
  </si>
  <si>
    <t>Orders</t>
  </si>
  <si>
    <t>Naam Inschrijver</t>
  </si>
  <si>
    <t>2. Kosten onboarding ondersteuning</t>
  </si>
  <si>
    <t>1. Kosten Broker uitgaande orders en inkomende facturen</t>
  </si>
  <si>
    <t>3. Kosten voor OCR toepassing</t>
  </si>
  <si>
    <t>Jaarlijks</t>
  </si>
  <si>
    <t>Eenmalig</t>
  </si>
  <si>
    <t>Realiseren koppelingen UWV</t>
  </si>
  <si>
    <t xml:space="preserve">Realiseren koppeling Tolkportaal </t>
  </si>
  <si>
    <t>Migratie bestaande leveranciers</t>
  </si>
  <si>
    <t>Training en opleiding UWV personeel</t>
  </si>
  <si>
    <t>€</t>
  </si>
  <si>
    <t>Per jaar</t>
  </si>
  <si>
    <t>Facturen</t>
  </si>
  <si>
    <t>PEPPOL</t>
  </si>
  <si>
    <t>Mail + Portal</t>
  </si>
  <si>
    <t>Mail / sFTP</t>
  </si>
  <si>
    <t>Portal</t>
  </si>
  <si>
    <t>Tolkenportaal</t>
  </si>
  <si>
    <t>Vecozo</t>
  </si>
  <si>
    <t>OCR</t>
  </si>
  <si>
    <t>PDF via mail</t>
  </si>
  <si>
    <t>Prijs per transactie</t>
  </si>
  <si>
    <t>Eenmalige kosten voor inrichting</t>
  </si>
  <si>
    <t>Jaarlijks terugkerende kosten</t>
  </si>
  <si>
    <t>Jaarlijkse vaste kosten voor licentie, beheer, SLA, technisch onderhoud</t>
  </si>
  <si>
    <t>Eenmalige inrichting van de testtool conform UWV specifieke validaties</t>
  </si>
  <si>
    <t>Eenmalige inrichtingskosten OCR tool</t>
  </si>
  <si>
    <t>4. Kosten voor uitgaande facturen</t>
  </si>
  <si>
    <t>0. Algemene kosten</t>
  </si>
  <si>
    <t>Eenmalige meerkosten om de omgeving als Private Cloud (single tenant) in te richten, indien broker dit kan</t>
  </si>
  <si>
    <t>Transactie fee per kanaal</t>
  </si>
  <si>
    <t>Transactie fee</t>
  </si>
  <si>
    <t>EINDE SHEET</t>
  </si>
  <si>
    <t>Transactie fee Orders</t>
  </si>
  <si>
    <t>Transactie fee Facturen</t>
  </si>
  <si>
    <t>Transactie fee PDF via mail</t>
  </si>
  <si>
    <t>Jaarlijkse vaste meerkosten om de omgeving als Private Cloud (single tenant) te beheren, indien broker dit kan</t>
  </si>
  <si>
    <t>TOTAAL VAN DE OPDRACHTSOM</t>
  </si>
  <si>
    <t>Eenmalige inrichtingskosten broker uitgaande facturen</t>
  </si>
  <si>
    <t>Kostenpost</t>
  </si>
  <si>
    <t>Kanalenmix verdeling (Fictief)</t>
  </si>
  <si>
    <t>Kanalenmix verdeling in % (Fictief)</t>
  </si>
  <si>
    <t>Realiseren koppeling UWV</t>
  </si>
  <si>
    <t>Realiseren koppeling UWV voor uitgaande facturen</t>
  </si>
  <si>
    <t>Billing Portal</t>
  </si>
  <si>
    <t xml:space="preserve">TOELICHTING:
Wanneer u verschillende transactiefees hanteert per kanaal kunt u de prijs per transactie hieronder opnemen. Als uw prijs per transactie afhankelijk is van het transactievolume, gebruik dan het fictieve aantal transacties om de prijs te bepalen. Het fictief aantal transacties is gebaseerd op geschatte gemiddelde adoptiepercentages per kanaal. </t>
  </si>
  <si>
    <t>Per uur</t>
  </si>
  <si>
    <t>Training UWV personeel (max 120 medewerkers)</t>
  </si>
  <si>
    <t>Migratie bestaande leveranciers, prijs per leverancier</t>
  </si>
  <si>
    <t>Per leverancier</t>
  </si>
  <si>
    <t># leveranciers te migreren</t>
  </si>
  <si>
    <t>Jaarlijkse kosten voor het realiseren van wijzigingsverzoeken van UWV</t>
  </si>
  <si>
    <t>Eenmalige inrichtingskosten broker, inclusief coördinatie, documentatie, inrichten portalen en dashboards</t>
  </si>
  <si>
    <t>Realiseren koppelingen UWV ten behoeve van uitgaande orders en inkomende facturen</t>
  </si>
  <si>
    <t>Realiseren koppeling Zorgportaal</t>
  </si>
  <si>
    <t>Eenmalige invlechting STAP broker dienstverlening (inrichten STAP specifieke eisen, migreren STAP leveranciers)</t>
  </si>
  <si>
    <t xml:space="preserve">Jaarlijkse vaste meerkosten voor STAP licentie, beheer, SLA, technisch onderhoud </t>
  </si>
  <si>
    <t>Gewogen gemiddelde prijs per transactie</t>
  </si>
  <si>
    <t>Jaarlijkse vaste kosten voor gebruik ICT ondersteuning bij onboarding (bijvoorbeeld: validatie tool, beheer knowledge base)</t>
  </si>
  <si>
    <t>Uurtarief consultant voor ondersteuning bij onboarding</t>
  </si>
  <si>
    <r>
      <t xml:space="preserve">Eenmalige invlechting STAP broker dienstverlening (inrichten STAP specifieke eisen, migreren STAP leveranciers) </t>
    </r>
    <r>
      <rPr>
        <i/>
        <sz val="12"/>
        <color theme="1"/>
        <rFont val="Calibri"/>
        <family val="2"/>
        <scheme val="minor"/>
      </rPr>
      <t>(2026 is fictief invlechtmoment)</t>
    </r>
  </si>
  <si>
    <t>Kosten voor ondersteuning bij onboarding (Consultant)</t>
  </si>
  <si>
    <t>Jaarlijkse vaste kosten voor licentie, beheer, SLA, technisch onderhoud voor onderdeel 1 (Uitgaande orders en inkomende facturen), onderdeel 2 (Onboarding ondersteuning) en onderdeel 4 (Uitgaande facturen)</t>
  </si>
  <si>
    <t>Transactie Fee Uitgaande facturen</t>
  </si>
  <si>
    <t>Kosten</t>
  </si>
  <si>
    <t>Inrichting Self-billing</t>
  </si>
  <si>
    <t>Jaarlijkse vaste kosten voor ondersteuning Self-billing</t>
  </si>
  <si>
    <t>Transactie Fee Self-billing</t>
  </si>
  <si>
    <t xml:space="preserve">Transactie fee </t>
  </si>
  <si>
    <t>5. Kosten voor de optie Self-billing</t>
  </si>
  <si>
    <t># uitgaande self-billed facturen</t>
  </si>
  <si>
    <t>TOELICHTING:
Hieronder kunt u de kosten voor eenmalige inrichting en de transactiekosten voor de uitgaande factuurstroom kwijt.
UWV gaat ervan uit de jaarlijkse vaste kosten voor licentie, beheer, SLA, technisch onderhoud ten behoeve van de uitgaande facturen is opgenomen onder 0. Algemene kosten - jaarlijkse vaste kosten voor licentie, beheer, SLA, technisch onderhoud</t>
  </si>
  <si>
    <t>Uurtarief voor het uitvoeren van het exit plan</t>
  </si>
  <si>
    <t>per uur</t>
  </si>
  <si>
    <t># uur voor het uitvoeren van het exit plan</t>
  </si>
  <si>
    <t>Eenmalige kosten voor het uitvoeren van het Exit plan</t>
  </si>
  <si>
    <r>
      <rPr>
        <b/>
        <sz val="12"/>
        <color theme="1"/>
        <rFont val="Calibri"/>
        <family val="2"/>
        <scheme val="minor"/>
      </rPr>
      <t>Optie: self-billing</t>
    </r>
    <r>
      <rPr>
        <sz val="12"/>
        <color theme="1"/>
        <rFont val="Calibri"/>
        <family val="2"/>
        <scheme val="minor"/>
      </rPr>
      <t xml:space="preserve">
In het programma van eisen heeft UWV een optie uitgevraagd voor het aanbieden van self-billing. De broker wordt geacht de kosten voor deze optie separaat in rekening te brengen. De kosten hiervoor zijn in het tabblad 'Prijzenblad' opgenomen in kostenpost 5.
De broker dient dus geen kosten voor de optie 'self-billing' op te nemen in de categorieën '0. Algemene kosten' of '1. Kosten Broker voor uitgaande orders en inkomende facturen'.</t>
    </r>
  </si>
  <si>
    <t>Toelichting Prijzenblad UWV Broker</t>
  </si>
  <si>
    <t># uur voor het realiseren van wijzigingsverzoeken van UWV</t>
  </si>
  <si>
    <t>Uurtarief voor het realiseren van wijzigingsverzoeken van UWV (bijvoorbeeld t.b.v. mappingregels)</t>
  </si>
  <si>
    <r>
      <rPr>
        <b/>
        <sz val="12"/>
        <color theme="1"/>
        <rFont val="Calibri"/>
        <family val="2"/>
        <scheme val="minor"/>
      </rPr>
      <t xml:space="preserve">Meerkosten bij levering in private cloud
</t>
    </r>
    <r>
      <rPr>
        <sz val="12"/>
        <color theme="1"/>
        <rFont val="Calibri"/>
        <family val="2"/>
        <scheme val="minor"/>
      </rPr>
      <t>In het prijzenblad kan de inschrijver meerkosten opgeven wanneer de inschrijver de aangeboden oplossing ook in een private cloud kan aanbieden. Deze meerkosten zijn onderverdeeld in eenmalige meerkosten voor inrichten, en jaarlijkse meerkosten voor ondersteuning.
Deze meerkosten tellen niet mee voor de totale opdrachtwaarde en hebben dus geen invloed op het financiële gunningscriterium.
De meerkosten voor een private cloud aanbieding worden door UWV gebruikt om te bepalen of UWV gebruik wil maken van de mogelijkheid om de dienstverlening in een private cloud af te nemen.</t>
    </r>
  </si>
  <si>
    <r>
      <rPr>
        <b/>
        <sz val="12"/>
        <color theme="1"/>
        <rFont val="Calibri"/>
        <family val="2"/>
        <scheme val="minor"/>
      </rPr>
      <t xml:space="preserve">STAP datum van invlechting
</t>
    </r>
    <r>
      <rPr>
        <sz val="12"/>
        <color theme="1"/>
        <rFont val="Calibri"/>
        <family val="2"/>
        <scheme val="minor"/>
      </rPr>
      <t>Het programma van eisen beschrijft dat de broker de STAP order- en factuurstromen moet realiseren op het moment dat het contract met de huidige broker afloopt. De inschrijver kan voor de invlechting van de STAP order- en factuurstromen de volgende soorten kosten in rekening brengen:
- Eenmalige kosten voor de inrichting conform het programma van eisen
- Jaarlijkse meerkosten voor het ondersteunen van de STAP order- en factuurstromen, indien dit van toepassing is voor de broker.
De kosten per transactie voor de STAP orders en facturen is gelijk aan de kosten per transactie voor de reguliere factuur- en orderstroom.
Om een zuivere vergelijking tussen de inschrijvingen te maken hanteert UWV als aanname dat de invlechting van de factuurstromen per 1 januari 2027 gebeurt, en dat de volumes STAP orders en facturen vanaf 2027 zullen meetellen bij de kosten voor de inschrijver. 
De inschrijver kan geen rechten ontlenen aan de datum van invlechting.</t>
    </r>
  </si>
  <si>
    <t>Jaarlijkse vaste kosten voor licentie, beheer, SLA, technisch onderhoud van de OCR toepassing</t>
  </si>
  <si>
    <t># orders</t>
  </si>
  <si>
    <t># facturen</t>
  </si>
  <si>
    <t># uur voor consultant 2e lijns ondersteuning, per jaar</t>
  </si>
  <si>
    <t># uitgaande facturen</t>
  </si>
  <si>
    <t>TOELICHTING:
Hieronder vult u per kanaal de prijs per transactie in. De verdeling van het gebruik van de verschillende kanalen heeft UWV ingeschat op basis van verwachtte gemiddelde gebruik van deze kanalen. Aan deze percentages kunnen geen rechten worden ontleend. UWV berekent een gewogen gemiddelde prijs per transactie. Deze worden gebruikt voor de berekening van de 'Transactie Fee Orders' (C28) en 'Transactie Fee Facturen' (C29) in de sheet 'Totaal opdrachtwaarde'.</t>
  </si>
  <si>
    <t>TOELICHTING:
Vul hier de transactie fee per geconverteerde PDF in. Als uw prijs per transactie afhankelijk is van het transactievolume, gebruik dan het fictieve aantal transacties om de prijs te bepalen. Het fictief aantal transacties is gebaseerd op het gemiddelde geschatte gebruik van de OCR toepassing gedurende de contractperiode. Zie sheet Totaal opdrachtwaarde, rij 37</t>
  </si>
  <si>
    <t>Jaarlijkse vaste meerkosten voor licentie, beheer, SLA, technisch onderhoud  voor uitgaande STAP-orders en inkomende STAP-facturen 
(onderdeel 1) (vanaf einde contract huidige STAP broker), indien van toepassing</t>
  </si>
  <si>
    <t>In dit rekenblad kunt u de tarieven invullen. De verschillende prijs-onderdelen zijn van boven naar beneden opgenomen. Wanneer u zich inschrijft, dient u enkel de witte velden in te vullen. Let op: voor zover een inschrijver bepaalde wensen in de inschrijving aanbiedt, wordt dit geacht bij de inschrijving te zijn inbegrepen voor de aangeboden opdrachtsom.  
Negatieve waarden mogen niet worden opgegeven in deze sheet.
Geeft u prijzen, kortingen, voorwaarden of andere informatie op waar niet om is gevraagd? Dan nemen we die informatie niet mee in de beoordeling.
Alle prijzen zijn exclusief BTW.</t>
  </si>
  <si>
    <r>
      <rPr>
        <b/>
        <sz val="12"/>
        <color theme="1"/>
        <rFont val="Calibri"/>
        <family val="2"/>
        <scheme val="minor"/>
      </rPr>
      <t>Factuurvolumes &amp; volumeafhankelijke prijzen</t>
    </r>
    <r>
      <rPr>
        <sz val="12"/>
        <color theme="1"/>
        <rFont val="Calibri"/>
        <family val="2"/>
        <scheme val="minor"/>
      </rPr>
      <t xml:space="preserve">
Om de volumeafhankelijke kosten te kunnen inschatten maakt UWV gebruik van een aantal aannames. Deze aannames zijn:
- </t>
    </r>
    <r>
      <rPr>
        <b/>
        <sz val="12"/>
        <color theme="1"/>
        <rFont val="Calibri"/>
        <family val="2"/>
        <scheme val="minor"/>
      </rPr>
      <t>Jaarlijks transactievolume</t>
    </r>
    <r>
      <rPr>
        <sz val="12"/>
        <color theme="1"/>
        <rFont val="Calibri"/>
        <family val="2"/>
        <scheme val="minor"/>
      </rPr>
      <t xml:space="preserve">: In het prijzenblad is aangegeven welk volume UWV in een bepaald jaar verwacht. Het opgegeven tarief wordt met het daarbij relevante volume vermenigvuldigd voor de berekening van de totale opdrachtsom. </t>
    </r>
    <r>
      <rPr>
        <b/>
        <sz val="12"/>
        <color theme="1"/>
        <rFont val="Calibri"/>
        <family val="2"/>
        <scheme val="minor"/>
      </rPr>
      <t xml:space="preserve">
- Kanalenmix</t>
    </r>
    <r>
      <rPr>
        <sz val="12"/>
        <color theme="1"/>
        <rFont val="Calibri"/>
        <family val="2"/>
        <scheme val="minor"/>
      </rPr>
      <t xml:space="preserve">: UWV maakt een inschatting van het gebruik van de verschillende kanalen in procenten. Het is aan inschrijver om voor elk kanaal een prijs per transactie op te geven. 
UWV berekent op basis van de inschatting van het gebruik van de kanalen, en de opgegeven prijs per transactie een 'gewogen gemiddelde prijs per transactie'. Deze dient voor alleen het berekenen van de totale opdrachtwaarde. De afrekening geschiedt op basis van de voor een bepaald kanaal opgegeven prijs.
- </t>
    </r>
    <r>
      <rPr>
        <b/>
        <sz val="12"/>
        <color theme="1"/>
        <rFont val="Calibri"/>
        <family val="2"/>
        <scheme val="minor"/>
      </rPr>
      <t>Prijs per transactie</t>
    </r>
    <r>
      <rPr>
        <sz val="12"/>
        <color theme="1"/>
        <rFont val="Calibri"/>
        <family val="2"/>
        <scheme val="minor"/>
      </rPr>
      <t xml:space="preserve">: Er wordt één prijs per transactie uitgevraagd, ongeacht het volume. Als inschrijver normaliter werkt met staffels, dan dient de inschrijver zelf één prijs per transctie te berekenen op basis van de door UWV ingeschatte volumes.
- </t>
    </r>
    <r>
      <rPr>
        <b/>
        <sz val="12"/>
        <color theme="1"/>
        <rFont val="Calibri"/>
        <family val="2"/>
        <scheme val="minor"/>
      </rPr>
      <t>Gebruik van OCR</t>
    </r>
    <r>
      <rPr>
        <sz val="12"/>
        <color theme="1"/>
        <rFont val="Calibri"/>
        <family val="2"/>
        <scheme val="minor"/>
      </rPr>
      <t xml:space="preserve">: voor de inschrijving gaat UWV er van uit dat het aantal transacties dat via de OCR-toepassing wordt verwerkt jaarlijks afneemt, en dat de volumes 'echte' e-facturen met dezelfde aantallen toeneemt.
De volumes en de kanalenmix verdeling zijn een inschatting van UWV, gebaseerd op ervaringscijfers en verwachte toekomstige ontwikkelingen. De volumes en de verdeling zijn zorgvuldig tot stand gekomen. UWV benadrukt echter dat het slechts een inschatting is. Inschrijver kan aan de volumes en de kanalenmix verdeling geen rechten ontlenen.
Wanneer de werkelijke kanalenmix anders gaat worden en/of het aantal transacties afwijkt van de in het prijzenblad opgenomen aantallen, dan zal de broker de werkelijke aantallen transacties vermenigvuldigen met de opgegeven prijs per transactie. </t>
    </r>
  </si>
  <si>
    <t>Dit prijzenblad is opgesteld door UWV en is onderdeel van de aanbestedingstukken bij aanbesteding 'Broker Factuurverwerking bij UWV'. Inschrijver moet bij de inschrijving dit prijzenblad ingevuld indienen. Inschrijvingen zonder ingevuld prijzenblad, met een incompleet prijzenblad, of met een prijzenblad waarin wijzigingen in de formules zijn aangebracht worden niet in behandeling genomen.</t>
  </si>
  <si>
    <r>
      <rPr>
        <b/>
        <sz val="12"/>
        <color theme="1"/>
        <rFont val="Calibri"/>
        <family val="2"/>
        <scheme val="minor"/>
      </rPr>
      <t>Soorten kosten</t>
    </r>
    <r>
      <rPr>
        <sz val="12"/>
        <color theme="1"/>
        <rFont val="Calibri"/>
        <family val="2"/>
        <scheme val="minor"/>
      </rPr>
      <t xml:space="preserve">
UWV heeft bij het opstellen van dit prijzenblad rekening gehouden met de verschillende afrekenmodellen die in de markt gangbaar zijn. Voor de verschillende kostenposten zijn verschillende soorten kosten opgenomen:
- Eenmalige (inrichtings)kosten
- Jaarlijks terugkerende kosten
- Volume afhankelijke kosten
Het is aan de inschrijver om te bepalen welke van deze soorten kosten worden ingevuld in het Prijzenblad. Wanneer de inschrijver bijvoorbeeld de jaarlijks terugkerende kosten voor licenties, SLA en beheer verdisconteert in de volumeafhankelijke kosten in het prijzenblad, dan mag de inschrijver bij deze jaarlijks terugkerende kosten '0' invullen. Het is niet toegestaan om negatieve bedragen in te vullen.
</t>
    </r>
  </si>
  <si>
    <t>Biedt u de dienstverlening ook aan als Private Cloud (single tenant), zie NFR-002, vul hier in ja of nee.</t>
  </si>
  <si>
    <t>Nee</t>
  </si>
  <si>
    <r>
      <rPr>
        <b/>
        <sz val="12"/>
        <color theme="1"/>
        <rFont val="Calibri"/>
        <family val="2"/>
        <scheme val="minor"/>
      </rPr>
      <t>In te vullen bedragen</t>
    </r>
    <r>
      <rPr>
        <sz val="12"/>
        <color theme="1"/>
        <rFont val="Calibri"/>
        <family val="2"/>
        <scheme val="minor"/>
      </rPr>
      <t xml:space="preserve">
Alle door de inschrijver in te vullen bedragen dienen exclusief BTW te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</si>
</sst>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_ * #,##0_ ;_ * \-#,##0_ ;_ * &quot;-&quot;??_ ;_ @_ "/>
    <numFmt numFmtId="165" formatCode="_ &quot;€&quot;\ * #,##0.000_ ;_ &quot;€&quot;\ * \-#,##0.000_ ;_ &quot;€&quot;\ * &quot;-&quot;??_ ;_ @_ "/>
  </numFmts>
  <fonts count="15" x14ac:knownFonts="1">
    <font>
      <sz val="12"/>
      <color theme="1"/>
      <name val="Calibri"/>
      <family val="2"/>
      <scheme val="minor"/>
    </font>
    <font>
      <sz val="12"/>
      <color theme="1"/>
      <name val="Calibri"/>
      <family val="2"/>
      <scheme val="minor"/>
    </font>
    <font>
      <b/>
      <sz val="12"/>
      <color theme="1"/>
      <name val="Calibri"/>
      <family val="2"/>
      <scheme val="minor"/>
    </font>
    <font>
      <b/>
      <i/>
      <u val="singleAccounting"/>
      <sz val="12"/>
      <color theme="1"/>
      <name val="Calibri"/>
      <family val="2"/>
      <scheme val="minor"/>
    </font>
    <font>
      <b/>
      <sz val="12"/>
      <color theme="0"/>
      <name val="Calibri"/>
      <family val="2"/>
      <scheme val="minor"/>
    </font>
    <font>
      <sz val="12"/>
      <color theme="0"/>
      <name val="Calibri"/>
      <family val="2"/>
      <scheme val="minor"/>
    </font>
    <font>
      <b/>
      <sz val="9"/>
      <color theme="1"/>
      <name val="Verdana"/>
      <family val="2"/>
    </font>
    <font>
      <b/>
      <sz val="26"/>
      <color theme="0"/>
      <name val="Calibri"/>
      <family val="2"/>
      <scheme val="minor"/>
    </font>
    <font>
      <i/>
      <sz val="12"/>
      <color theme="1"/>
      <name val="Calibri"/>
      <family val="2"/>
      <scheme val="minor"/>
    </font>
    <font>
      <i/>
      <sz val="12"/>
      <color theme="1" tint="0.249977111117893"/>
      <name val="Calibri"/>
      <family val="2"/>
      <scheme val="minor"/>
    </font>
    <font>
      <b/>
      <i/>
      <u/>
      <sz val="12"/>
      <color theme="1"/>
      <name val="Calibri"/>
      <family val="2"/>
      <scheme val="minor"/>
    </font>
    <font>
      <sz val="12"/>
      <color theme="1" tint="0.249977111117893"/>
      <name val="Calibri"/>
      <family val="2"/>
      <scheme val="minor"/>
    </font>
    <font>
      <b/>
      <sz val="14"/>
      <color theme="1"/>
      <name val="Calibri"/>
      <family val="2"/>
      <scheme val="minor"/>
    </font>
    <font>
      <b/>
      <sz val="16"/>
      <color theme="1"/>
      <name val="Calibri"/>
      <family val="2"/>
      <scheme val="minor"/>
    </font>
    <font>
      <sz val="12"/>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39">
    <xf numFmtId="0" fontId="0" fillId="0" borderId="0" xfId="0"/>
    <xf numFmtId="0" fontId="0" fillId="3" borderId="0" xfId="0" applyFill="1"/>
    <xf numFmtId="0" fontId="0" fillId="2" borderId="0" xfId="0" applyFill="1"/>
    <xf numFmtId="0" fontId="2" fillId="2" borderId="0" xfId="0" applyFont="1" applyFill="1"/>
    <xf numFmtId="44" fontId="0" fillId="2" borderId="0" xfId="1" applyFont="1" applyFill="1"/>
    <xf numFmtId="0" fontId="0" fillId="2" borderId="0" xfId="0" applyFill="1" applyBorder="1"/>
    <xf numFmtId="0" fontId="0" fillId="2" borderId="0" xfId="0" applyFill="1" applyAlignment="1">
      <alignment horizontal="right"/>
    </xf>
    <xf numFmtId="43" fontId="0" fillId="2" borderId="0" xfId="2" applyFont="1" applyFill="1"/>
    <xf numFmtId="164" fontId="0" fillId="2" borderId="0" xfId="2" applyNumberFormat="1" applyFont="1" applyFill="1"/>
    <xf numFmtId="164" fontId="0" fillId="2" borderId="0" xfId="2" applyNumberFormat="1" applyFont="1" applyFill="1" applyAlignment="1">
      <alignment horizontal="right"/>
    </xf>
    <xf numFmtId="0" fontId="5" fillId="3" borderId="0" xfId="0" applyFont="1" applyFill="1"/>
    <xf numFmtId="0" fontId="4" fillId="3" borderId="0" xfId="0" applyFont="1" applyFill="1"/>
    <xf numFmtId="0" fontId="0" fillId="2" borderId="0" xfId="0" applyFill="1" applyAlignment="1">
      <alignment wrapText="1"/>
    </xf>
    <xf numFmtId="0" fontId="2" fillId="2" borderId="0" xfId="0" applyFont="1" applyFill="1" applyAlignment="1">
      <alignment wrapText="1"/>
    </xf>
    <xf numFmtId="0" fontId="0" fillId="2" borderId="0" xfId="0" applyFill="1" applyAlignment="1">
      <alignment horizontal="center"/>
    </xf>
    <xf numFmtId="43" fontId="0" fillId="2" borderId="0" xfId="0" applyNumberFormat="1" applyFill="1"/>
    <xf numFmtId="164" fontId="5" fillId="3" borderId="0" xfId="2" applyNumberFormat="1" applyFont="1" applyFill="1" applyAlignment="1">
      <alignment horizontal="right"/>
    </xf>
    <xf numFmtId="0" fontId="4" fillId="2" borderId="0" xfId="0" applyFont="1" applyFill="1"/>
    <xf numFmtId="0" fontId="5" fillId="2" borderId="0" xfId="0" applyFont="1" applyFill="1"/>
    <xf numFmtId="164" fontId="5" fillId="2" borderId="0" xfId="2" applyNumberFormat="1" applyFont="1" applyFill="1" applyAlignment="1">
      <alignment horizontal="right"/>
    </xf>
    <xf numFmtId="0" fontId="4" fillId="3" borderId="0" xfId="0" applyFont="1" applyFill="1" applyBorder="1"/>
    <xf numFmtId="0" fontId="4" fillId="3" borderId="0" xfId="0" applyFont="1" applyFill="1" applyBorder="1" applyAlignment="1">
      <alignment wrapText="1"/>
    </xf>
    <xf numFmtId="0" fontId="0" fillId="6" borderId="0" xfId="0" applyFill="1" applyBorder="1"/>
    <xf numFmtId="0" fontId="0" fillId="6" borderId="0" xfId="0" applyFill="1" applyBorder="1" applyAlignment="1">
      <alignment wrapText="1"/>
    </xf>
    <xf numFmtId="0" fontId="0" fillId="6" borderId="0" xfId="0" applyFill="1"/>
    <xf numFmtId="44" fontId="0" fillId="2" borderId="0" xfId="1" applyFont="1" applyFill="1" applyBorder="1"/>
    <xf numFmtId="44" fontId="0" fillId="6" borderId="0" xfId="1" applyFont="1" applyFill="1" applyBorder="1"/>
    <xf numFmtId="44" fontId="4" fillId="3" borderId="0" xfId="1" applyFont="1" applyFill="1" applyBorder="1"/>
    <xf numFmtId="44" fontId="4" fillId="3" borderId="0" xfId="1" applyFont="1" applyFill="1"/>
    <xf numFmtId="44" fontId="0" fillId="6" borderId="0" xfId="1" applyFont="1" applyFill="1"/>
    <xf numFmtId="0" fontId="0" fillId="2" borderId="0" xfId="0" applyFill="1" applyBorder="1" applyAlignment="1">
      <alignment vertical="center"/>
    </xf>
    <xf numFmtId="0" fontId="9" fillId="2" borderId="0" xfId="0" applyFont="1" applyFill="1" applyBorder="1" applyAlignment="1">
      <alignment vertical="center"/>
    </xf>
    <xf numFmtId="0" fontId="9" fillId="2" borderId="0" xfId="0" applyFont="1" applyFill="1" applyBorder="1" applyAlignment="1">
      <alignment vertical="center" wrapText="1"/>
    </xf>
    <xf numFmtId="44" fontId="9" fillId="2" borderId="0" xfId="1" applyFont="1" applyFill="1" applyBorder="1" applyAlignment="1">
      <alignment vertical="center"/>
    </xf>
    <xf numFmtId="44" fontId="9" fillId="2" borderId="0" xfId="1" applyFont="1" applyFill="1" applyAlignment="1">
      <alignment vertical="center"/>
    </xf>
    <xf numFmtId="0" fontId="9" fillId="2" borderId="0" xfId="0" applyFont="1" applyFill="1" applyAlignment="1">
      <alignment vertical="center"/>
    </xf>
    <xf numFmtId="0" fontId="4" fillId="5" borderId="0" xfId="0" applyFont="1" applyFill="1" applyBorder="1"/>
    <xf numFmtId="0" fontId="4" fillId="5" borderId="0" xfId="0" applyFont="1" applyFill="1" applyBorder="1" applyAlignment="1">
      <alignment wrapText="1"/>
    </xf>
    <xf numFmtId="44" fontId="4" fillId="5" borderId="0" xfId="1" applyFont="1" applyFill="1" applyBorder="1"/>
    <xf numFmtId="44" fontId="4" fillId="5" borderId="0" xfId="1" applyFont="1" applyFill="1"/>
    <xf numFmtId="0" fontId="4" fillId="5" borderId="0" xfId="0" applyFont="1" applyFill="1"/>
    <xf numFmtId="0" fontId="11" fillId="5" borderId="0" xfId="0" applyFont="1" applyFill="1" applyBorder="1"/>
    <xf numFmtId="0" fontId="11" fillId="5" borderId="0" xfId="0" applyFont="1" applyFill="1" applyBorder="1" applyAlignment="1">
      <alignment wrapText="1"/>
    </xf>
    <xf numFmtId="44" fontId="11" fillId="5" borderId="0" xfId="1" applyFont="1" applyFill="1" applyBorder="1"/>
    <xf numFmtId="44" fontId="11" fillId="5" borderId="0" xfId="1" applyFont="1" applyFill="1"/>
    <xf numFmtId="0" fontId="11" fillId="5" borderId="0" xfId="0" applyFont="1" applyFill="1"/>
    <xf numFmtId="164" fontId="11" fillId="5" borderId="0" xfId="2" applyNumberFormat="1" applyFont="1" applyFill="1" applyBorder="1"/>
    <xf numFmtId="164" fontId="11" fillId="5" borderId="0" xfId="2" applyNumberFormat="1" applyFont="1" applyFill="1"/>
    <xf numFmtId="164" fontId="11" fillId="5" borderId="0" xfId="2" applyNumberFormat="1" applyFont="1" applyFill="1" applyAlignment="1">
      <alignment horizontal="right"/>
    </xf>
    <xf numFmtId="165" fontId="0" fillId="2" borderId="0" xfId="1" applyNumberFormat="1" applyFont="1" applyFill="1"/>
    <xf numFmtId="0" fontId="0" fillId="2" borderId="7" xfId="0" applyFill="1" applyBorder="1" applyAlignment="1">
      <alignment wrapText="1"/>
    </xf>
    <xf numFmtId="44" fontId="0" fillId="2" borderId="8" xfId="1" applyFont="1" applyFill="1" applyBorder="1"/>
    <xf numFmtId="44" fontId="0" fillId="2" borderId="9" xfId="1" applyFont="1" applyFill="1" applyBorder="1"/>
    <xf numFmtId="0" fontId="0" fillId="2" borderId="10" xfId="0" applyFill="1" applyBorder="1" applyAlignment="1">
      <alignment wrapText="1"/>
    </xf>
    <xf numFmtId="44" fontId="0" fillId="2" borderId="11" xfId="1" applyFont="1" applyFill="1" applyBorder="1"/>
    <xf numFmtId="44" fontId="0" fillId="2" borderId="12" xfId="1" applyFont="1" applyFill="1" applyBorder="1"/>
    <xf numFmtId="0" fontId="0" fillId="2" borderId="13" xfId="0" applyFill="1" applyBorder="1" applyAlignment="1">
      <alignment wrapText="1"/>
    </xf>
    <xf numFmtId="44" fontId="0" fillId="2" borderId="14" xfId="1" applyFont="1" applyFill="1" applyBorder="1"/>
    <xf numFmtId="44" fontId="0" fillId="2" borderId="15" xfId="1" applyFont="1" applyFill="1" applyBorder="1"/>
    <xf numFmtId="0" fontId="10" fillId="2" borderId="4" xfId="0" applyFont="1" applyFill="1" applyBorder="1"/>
    <xf numFmtId="0" fontId="0" fillId="2" borderId="5" xfId="0" applyFill="1" applyBorder="1"/>
    <xf numFmtId="0" fontId="0" fillId="2" borderId="5" xfId="0" applyFill="1" applyBorder="1" applyAlignment="1">
      <alignment wrapText="1"/>
    </xf>
    <xf numFmtId="0" fontId="12" fillId="5" borderId="0" xfId="0" applyFont="1" applyFill="1" applyBorder="1"/>
    <xf numFmtId="0" fontId="12" fillId="5" borderId="0" xfId="0" applyFont="1" applyFill="1" applyBorder="1" applyAlignment="1">
      <alignment wrapText="1"/>
    </xf>
    <xf numFmtId="0" fontId="12" fillId="5" borderId="0" xfId="0" applyFont="1" applyFill="1" applyBorder="1" applyAlignment="1">
      <alignment horizontal="center"/>
    </xf>
    <xf numFmtId="44" fontId="12" fillId="5" borderId="0" xfId="1" applyFont="1" applyFill="1" applyAlignment="1">
      <alignment horizontal="center"/>
    </xf>
    <xf numFmtId="0" fontId="12" fillId="5" borderId="0" xfId="0" applyFont="1" applyFill="1"/>
    <xf numFmtId="44" fontId="3" fillId="2" borderId="6" xfId="1" applyFont="1" applyFill="1" applyBorder="1"/>
    <xf numFmtId="0" fontId="2" fillId="2" borderId="0" xfId="0" applyFont="1" applyFill="1" applyAlignment="1">
      <alignment horizontal="center" wrapText="1"/>
    </xf>
    <xf numFmtId="0" fontId="0" fillId="2" borderId="8" xfId="0" applyFill="1" applyBorder="1"/>
    <xf numFmtId="0" fontId="0" fillId="2" borderId="8" xfId="0" applyFill="1" applyBorder="1" applyAlignment="1">
      <alignment horizontal="center"/>
    </xf>
    <xf numFmtId="0" fontId="0" fillId="2" borderId="10" xfId="0" applyFill="1" applyBorder="1"/>
    <xf numFmtId="0" fontId="0" fillId="2" borderId="11" xfId="0" applyFill="1" applyBorder="1"/>
    <xf numFmtId="0" fontId="0" fillId="2" borderId="11" xfId="0" applyFill="1" applyBorder="1" applyAlignment="1">
      <alignment horizontal="center"/>
    </xf>
    <xf numFmtId="164" fontId="0" fillId="2" borderId="11" xfId="0" applyNumberFormat="1" applyFill="1" applyBorder="1" applyAlignment="1">
      <alignment horizontal="center"/>
    </xf>
    <xf numFmtId="0" fontId="0" fillId="2" borderId="11" xfId="0" applyFill="1" applyBorder="1" applyAlignment="1">
      <alignment horizontal="right"/>
    </xf>
    <xf numFmtId="0" fontId="0" fillId="2" borderId="13" xfId="0" applyFill="1" applyBorder="1"/>
    <xf numFmtId="0" fontId="0" fillId="2" borderId="14" xfId="0" applyFill="1" applyBorder="1"/>
    <xf numFmtId="0" fontId="0" fillId="2" borderId="14" xfId="0" applyFill="1" applyBorder="1" applyAlignment="1">
      <alignment horizontal="center"/>
    </xf>
    <xf numFmtId="164" fontId="0" fillId="2" borderId="14" xfId="0" applyNumberFormat="1" applyFill="1" applyBorder="1" applyAlignment="1">
      <alignment horizontal="center"/>
    </xf>
    <xf numFmtId="0" fontId="0" fillId="2" borderId="14" xfId="0" applyFill="1" applyBorder="1" applyAlignment="1">
      <alignment horizontal="right"/>
    </xf>
    <xf numFmtId="0" fontId="0" fillId="2" borderId="7" xfId="0" applyFill="1" applyBorder="1"/>
    <xf numFmtId="164" fontId="0" fillId="2" borderId="8" xfId="0" applyNumberFormat="1" applyFill="1" applyBorder="1" applyAlignment="1">
      <alignment horizontal="center"/>
    </xf>
    <xf numFmtId="0" fontId="0" fillId="2" borderId="8" xfId="0" applyFill="1" applyBorder="1" applyAlignment="1">
      <alignment horizontal="right"/>
    </xf>
    <xf numFmtId="0" fontId="0" fillId="2" borderId="16" xfId="0" applyFill="1" applyBorder="1"/>
    <xf numFmtId="0" fontId="0" fillId="2" borderId="17" xfId="0" applyFill="1" applyBorder="1"/>
    <xf numFmtId="0" fontId="0" fillId="2" borderId="17" xfId="0" applyFill="1" applyBorder="1" applyAlignment="1">
      <alignment horizontal="right"/>
    </xf>
    <xf numFmtId="0" fontId="2" fillId="2" borderId="0" xfId="0" applyFont="1" applyFill="1" applyAlignment="1">
      <alignment horizontal="center" vertical="center" wrapText="1"/>
    </xf>
    <xf numFmtId="0" fontId="0" fillId="2" borderId="0" xfId="0" applyFill="1" applyAlignment="1">
      <alignment horizontal="center" vertical="center"/>
    </xf>
    <xf numFmtId="0" fontId="0" fillId="2" borderId="17" xfId="0" applyFill="1" applyBorder="1" applyAlignment="1">
      <alignment horizontal="center"/>
    </xf>
    <xf numFmtId="164" fontId="0" fillId="2" borderId="17" xfId="0" applyNumberFormat="1" applyFill="1" applyBorder="1" applyAlignment="1">
      <alignment horizontal="center"/>
    </xf>
    <xf numFmtId="43" fontId="0" fillId="2" borderId="18" xfId="2" applyFont="1" applyFill="1" applyBorder="1"/>
    <xf numFmtId="0" fontId="0" fillId="6" borderId="10" xfId="0" applyFill="1" applyBorder="1"/>
    <xf numFmtId="0" fontId="0" fillId="6" borderId="11" xfId="0" applyFill="1" applyBorder="1"/>
    <xf numFmtId="0" fontId="0" fillId="6" borderId="11" xfId="0" applyFill="1" applyBorder="1" applyAlignment="1">
      <alignment horizontal="right"/>
    </xf>
    <xf numFmtId="0" fontId="0" fillId="6" borderId="12" xfId="0" applyFill="1" applyBorder="1"/>
    <xf numFmtId="43" fontId="0" fillId="2" borderId="0" xfId="2" applyFont="1" applyFill="1" applyBorder="1"/>
    <xf numFmtId="0" fontId="8" fillId="2" borderId="10" xfId="0" applyFont="1" applyFill="1" applyBorder="1"/>
    <xf numFmtId="0" fontId="8" fillId="2" borderId="11" xfId="0" applyFont="1" applyFill="1" applyBorder="1"/>
    <xf numFmtId="0" fontId="8" fillId="2" borderId="13" xfId="0" applyFont="1" applyFill="1" applyBorder="1"/>
    <xf numFmtId="0" fontId="8" fillId="2" borderId="14" xfId="0" applyFont="1" applyFill="1" applyBorder="1"/>
    <xf numFmtId="44" fontId="0" fillId="2" borderId="5" xfId="0" applyNumberFormat="1" applyFill="1" applyBorder="1"/>
    <xf numFmtId="0" fontId="0" fillId="2" borderId="11" xfId="0" applyFill="1" applyBorder="1" applyAlignment="1">
      <alignment wrapText="1"/>
    </xf>
    <xf numFmtId="0" fontId="0" fillId="2" borderId="10" xfId="0" applyFill="1" applyBorder="1" applyAlignment="1">
      <alignment vertical="top"/>
    </xf>
    <xf numFmtId="0" fontId="0" fillId="2" borderId="0" xfId="0" applyFill="1" applyAlignment="1">
      <alignment vertical="top"/>
    </xf>
    <xf numFmtId="0" fontId="0" fillId="2" borderId="0" xfId="0" applyFill="1" applyBorder="1" applyAlignment="1">
      <alignment horizontal="right"/>
    </xf>
    <xf numFmtId="0" fontId="0" fillId="2" borderId="0" xfId="0" applyFill="1" applyAlignment="1">
      <alignment vertical="top" wrapText="1"/>
    </xf>
    <xf numFmtId="0" fontId="13" fillId="2" borderId="0" xfId="0" applyFont="1" applyFill="1" applyAlignment="1">
      <alignment vertical="top"/>
    </xf>
    <xf numFmtId="0" fontId="0" fillId="2" borderId="13" xfId="0" applyFill="1" applyBorder="1" applyAlignment="1">
      <alignment vertical="top"/>
    </xf>
    <xf numFmtId="0" fontId="0" fillId="2" borderId="14" xfId="0" applyFill="1" applyBorder="1" applyAlignment="1">
      <alignment horizontal="right" vertical="top"/>
    </xf>
    <xf numFmtId="43" fontId="0" fillId="0" borderId="12" xfId="2" applyFont="1" applyFill="1" applyBorder="1" applyProtection="1">
      <protection locked="0"/>
    </xf>
    <xf numFmtId="43" fontId="0" fillId="0" borderId="12" xfId="2" applyFont="1" applyFill="1" applyBorder="1" applyAlignment="1" applyProtection="1">
      <alignment vertical="top"/>
      <protection locked="0"/>
    </xf>
    <xf numFmtId="43" fontId="0" fillId="0" borderId="15" xfId="2" applyFont="1" applyFill="1" applyBorder="1" applyProtection="1">
      <protection locked="0"/>
    </xf>
    <xf numFmtId="43" fontId="0" fillId="0" borderId="9" xfId="2" applyFont="1" applyFill="1" applyBorder="1" applyProtection="1">
      <protection locked="0"/>
    </xf>
    <xf numFmtId="43" fontId="0" fillId="0" borderId="15" xfId="2" applyFont="1" applyFill="1" applyBorder="1" applyAlignment="1" applyProtection="1">
      <alignment vertical="top"/>
      <protection locked="0"/>
    </xf>
    <xf numFmtId="2" fontId="0" fillId="0" borderId="9" xfId="0" applyNumberFormat="1" applyFill="1" applyBorder="1" applyProtection="1">
      <protection locked="0"/>
    </xf>
    <xf numFmtId="2" fontId="0" fillId="0" borderId="12" xfId="0" applyNumberFormat="1" applyFill="1" applyBorder="1" applyProtection="1">
      <protection locked="0"/>
    </xf>
    <xf numFmtId="2" fontId="0" fillId="0" borderId="15" xfId="0" applyNumberFormat="1" applyFill="1" applyBorder="1" applyProtection="1">
      <protection locked="0"/>
    </xf>
    <xf numFmtId="43" fontId="0" fillId="4" borderId="18" xfId="2" applyFont="1" applyFill="1" applyBorder="1" applyProtection="1">
      <protection locked="0"/>
    </xf>
    <xf numFmtId="43" fontId="0" fillId="0" borderId="17" xfId="2" applyFont="1" applyFill="1" applyBorder="1" applyProtection="1">
      <protection locked="0"/>
    </xf>
    <xf numFmtId="43" fontId="0" fillId="0" borderId="14" xfId="2" applyFont="1" applyFill="1" applyBorder="1" applyProtection="1">
      <protection locked="0"/>
    </xf>
    <xf numFmtId="43" fontId="0" fillId="0" borderId="0" xfId="2" applyFont="1" applyFill="1" applyBorder="1" applyProtection="1">
      <protection locked="0"/>
    </xf>
    <xf numFmtId="0" fontId="0" fillId="4" borderId="12" xfId="0" applyFill="1" applyBorder="1" applyAlignment="1" applyProtection="1">
      <alignment horizontal="center"/>
      <protection locked="0"/>
    </xf>
    <xf numFmtId="0" fontId="7" fillId="3" borderId="0" xfId="0" applyFont="1" applyFill="1" applyAlignment="1">
      <alignment horizontal="center"/>
    </xf>
    <xf numFmtId="0" fontId="6" fillId="5"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0" fillId="0" borderId="2" xfId="0" applyFill="1" applyBorder="1" applyAlignment="1" applyProtection="1">
      <alignment horizontal="left" vertical="center"/>
      <protection locked="0"/>
    </xf>
    <xf numFmtId="0" fontId="0" fillId="0" borderId="3" xfId="0" applyFill="1" applyBorder="1" applyAlignment="1" applyProtection="1">
      <alignment horizontal="left" vertical="center"/>
      <protection locked="0"/>
    </xf>
    <xf numFmtId="0" fontId="0" fillId="5" borderId="4" xfId="0" applyFont="1" applyFill="1" applyBorder="1" applyAlignment="1">
      <alignment horizontal="left" vertical="center" wrapText="1"/>
    </xf>
    <xf numFmtId="0" fontId="0" fillId="5" borderId="5" xfId="0" applyFont="1" applyFill="1" applyBorder="1" applyAlignment="1">
      <alignment horizontal="left" vertical="center"/>
    </xf>
    <xf numFmtId="0" fontId="0" fillId="5" borderId="6" xfId="0" applyFont="1" applyFill="1" applyBorder="1" applyAlignment="1">
      <alignment horizontal="left" vertical="center"/>
    </xf>
    <xf numFmtId="0" fontId="2" fillId="5" borderId="5" xfId="0" applyFont="1" applyFill="1" applyBorder="1" applyAlignment="1">
      <alignment horizontal="left" vertical="center"/>
    </xf>
    <xf numFmtId="0" fontId="2" fillId="5" borderId="6" xfId="0" applyFont="1" applyFill="1" applyBorder="1" applyAlignment="1">
      <alignment horizontal="left" vertical="center"/>
    </xf>
    <xf numFmtId="0" fontId="0" fillId="2" borderId="12" xfId="0" applyFill="1" applyBorder="1" applyAlignment="1">
      <alignment horizontal="left" wrapText="1"/>
    </xf>
    <xf numFmtId="0" fontId="0" fillId="2" borderId="19" xfId="0" applyFill="1" applyBorder="1" applyAlignment="1">
      <alignment horizontal="left" wrapText="1"/>
    </xf>
    <xf numFmtId="0" fontId="0" fillId="2" borderId="10" xfId="0" applyFill="1" applyBorder="1" applyAlignment="1">
      <alignment horizontal="left" wrapText="1"/>
    </xf>
    <xf numFmtId="0" fontId="14" fillId="2" borderId="15"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13" xfId="0" applyFont="1" applyFill="1" applyBorder="1" applyAlignment="1">
      <alignment horizontal="left" vertical="top" wrapText="1"/>
    </xf>
  </cellXfs>
  <cellStyles count="3">
    <cellStyle name="Komma" xfId="2" builtinId="3"/>
    <cellStyle name="Standaard" xfId="0" builtinId="0"/>
    <cellStyle name="Valuta" xfId="1" builtinId="4"/>
  </cellStyles>
  <dxfs count="1">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tabSelected="1" zoomScaleNormal="100" workbookViewId="0">
      <selection activeCell="B3" sqref="B3"/>
    </sheetView>
  </sheetViews>
  <sheetFormatPr defaultColWidth="10.875" defaultRowHeight="15.75" x14ac:dyDescent="0.25"/>
  <cols>
    <col min="1" max="1" width="10.875" style="2"/>
    <col min="2" max="2" width="140.875" style="104" customWidth="1"/>
    <col min="3" max="16384" width="10.875" style="2"/>
  </cols>
  <sheetData>
    <row r="2" spans="2:2" ht="41.1" customHeight="1" x14ac:dyDescent="0.25">
      <c r="B2" s="107" t="s">
        <v>81</v>
      </c>
    </row>
    <row r="3" spans="2:2" ht="57.95" customHeight="1" x14ac:dyDescent="0.25">
      <c r="B3" s="106" t="s">
        <v>96</v>
      </c>
    </row>
    <row r="4" spans="2:2" ht="48" customHeight="1" x14ac:dyDescent="0.25">
      <c r="B4" s="106" t="s">
        <v>100</v>
      </c>
    </row>
    <row r="5" spans="2:2" ht="174.95" customHeight="1" x14ac:dyDescent="0.25">
      <c r="B5" s="106" t="s">
        <v>97</v>
      </c>
    </row>
    <row r="6" spans="2:2" ht="321" customHeight="1" x14ac:dyDescent="0.25">
      <c r="B6" s="106" t="s">
        <v>95</v>
      </c>
    </row>
    <row r="7" spans="2:2" ht="105.95" customHeight="1" x14ac:dyDescent="0.25">
      <c r="B7" s="106" t="s">
        <v>84</v>
      </c>
    </row>
    <row r="8" spans="2:2" ht="170.1" customHeight="1" x14ac:dyDescent="0.25">
      <c r="B8" s="106" t="s">
        <v>85</v>
      </c>
    </row>
    <row r="9" spans="2:2" ht="93" customHeight="1" x14ac:dyDescent="0.25">
      <c r="B9" s="106" t="s">
        <v>80</v>
      </c>
    </row>
  </sheetData>
  <sheetProtection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W96"/>
  <sheetViews>
    <sheetView zoomScaleNormal="100" workbookViewId="0">
      <selection activeCell="F8" sqref="F8:P8"/>
    </sheetView>
  </sheetViews>
  <sheetFormatPr defaultColWidth="0" defaultRowHeight="15.75" x14ac:dyDescent="0.25"/>
  <cols>
    <col min="1" max="1" width="4.625" style="2" customWidth="1"/>
    <col min="2" max="2" width="5" style="2" customWidth="1"/>
    <col min="3" max="3" width="14.375" style="2" customWidth="1"/>
    <col min="4" max="4" width="22.625" style="2" customWidth="1"/>
    <col min="5" max="5" width="11.625" style="2" bestFit="1" customWidth="1"/>
    <col min="6" max="12" width="13.375" style="2" customWidth="1"/>
    <col min="13" max="13" width="15.625" style="2" customWidth="1"/>
    <col min="14" max="14" width="13.375" style="2" customWidth="1"/>
    <col min="15" max="20" width="10.875" style="2" customWidth="1"/>
    <col min="21" max="21" width="29.375" style="2" customWidth="1"/>
    <col min="22" max="23" width="10.875" style="2" customWidth="1"/>
    <col min="24" max="16384" width="10.875" style="2" hidden="1"/>
  </cols>
  <sheetData>
    <row r="3" spans="2:22" x14ac:dyDescent="0.25">
      <c r="B3" s="124" t="s">
        <v>94</v>
      </c>
      <c r="C3" s="124"/>
      <c r="D3" s="124"/>
      <c r="E3" s="124"/>
      <c r="F3" s="124"/>
      <c r="G3" s="124"/>
      <c r="H3" s="124"/>
      <c r="I3" s="124"/>
      <c r="J3" s="124"/>
      <c r="K3" s="124"/>
      <c r="L3" s="124"/>
      <c r="M3" s="124"/>
      <c r="N3" s="124"/>
      <c r="O3" s="124"/>
      <c r="P3" s="124"/>
      <c r="U3" s="3"/>
      <c r="V3" s="8"/>
    </row>
    <row r="4" spans="2:22" x14ac:dyDescent="0.25">
      <c r="B4" s="124"/>
      <c r="C4" s="124"/>
      <c r="D4" s="124"/>
      <c r="E4" s="124"/>
      <c r="F4" s="124"/>
      <c r="G4" s="124"/>
      <c r="H4" s="124"/>
      <c r="I4" s="124"/>
      <c r="J4" s="124"/>
      <c r="K4" s="124"/>
      <c r="L4" s="124"/>
      <c r="M4" s="124"/>
      <c r="N4" s="124"/>
      <c r="O4" s="124"/>
      <c r="P4" s="124"/>
      <c r="U4" s="3"/>
      <c r="V4" s="8"/>
    </row>
    <row r="5" spans="2:22" x14ac:dyDescent="0.25">
      <c r="B5" s="124"/>
      <c r="C5" s="124"/>
      <c r="D5" s="124"/>
      <c r="E5" s="124"/>
      <c r="F5" s="124"/>
      <c r="G5" s="124"/>
      <c r="H5" s="124"/>
      <c r="I5" s="124"/>
      <c r="J5" s="124"/>
      <c r="K5" s="124"/>
      <c r="L5" s="124"/>
      <c r="M5" s="124"/>
      <c r="N5" s="124"/>
      <c r="O5" s="124"/>
      <c r="P5" s="124"/>
      <c r="U5" s="3"/>
      <c r="V5" s="8"/>
    </row>
    <row r="6" spans="2:22" ht="42.95" customHeight="1" x14ac:dyDescent="0.25">
      <c r="B6" s="124"/>
      <c r="C6" s="124"/>
      <c r="D6" s="124"/>
      <c r="E6" s="124"/>
      <c r="F6" s="124"/>
      <c r="G6" s="124"/>
      <c r="H6" s="124"/>
      <c r="I6" s="124"/>
      <c r="J6" s="124"/>
      <c r="K6" s="124"/>
      <c r="L6" s="124"/>
      <c r="M6" s="124"/>
      <c r="N6" s="124"/>
      <c r="O6" s="124"/>
      <c r="P6" s="124"/>
      <c r="U6" s="3"/>
      <c r="V6" s="8"/>
    </row>
    <row r="8" spans="2:22" x14ac:dyDescent="0.25">
      <c r="B8" s="125" t="s">
        <v>4</v>
      </c>
      <c r="C8" s="125"/>
      <c r="D8" s="125"/>
      <c r="E8" s="125"/>
      <c r="F8" s="126"/>
      <c r="G8" s="126"/>
      <c r="H8" s="126"/>
      <c r="I8" s="126"/>
      <c r="J8" s="126"/>
      <c r="K8" s="126"/>
      <c r="L8" s="126"/>
      <c r="M8" s="126"/>
      <c r="N8" s="126"/>
      <c r="O8" s="126"/>
      <c r="P8" s="127"/>
    </row>
    <row r="10" spans="2:22" ht="24.95" customHeight="1" x14ac:dyDescent="0.25">
      <c r="B10" s="11" t="s">
        <v>32</v>
      </c>
      <c r="C10" s="10"/>
      <c r="D10" s="10"/>
      <c r="E10" s="10"/>
      <c r="F10" s="10"/>
      <c r="G10" s="10"/>
      <c r="H10" s="10"/>
      <c r="I10" s="10"/>
      <c r="J10" s="10"/>
      <c r="K10" s="10"/>
      <c r="L10" s="10"/>
      <c r="M10" s="10"/>
      <c r="N10" s="10"/>
      <c r="O10" s="10"/>
      <c r="P10" s="10"/>
    </row>
    <row r="12" spans="2:22" x14ac:dyDescent="0.25">
      <c r="C12" s="71" t="s">
        <v>9</v>
      </c>
      <c r="D12" s="72" t="s">
        <v>51</v>
      </c>
      <c r="E12" s="72"/>
      <c r="F12" s="72"/>
      <c r="G12" s="72"/>
      <c r="H12" s="72"/>
      <c r="I12" s="72"/>
      <c r="J12" s="72"/>
      <c r="K12" s="72"/>
      <c r="L12" s="75" t="s">
        <v>14</v>
      </c>
      <c r="M12" s="110"/>
      <c r="N12" s="2" t="s">
        <v>9</v>
      </c>
    </row>
    <row r="13" spans="2:22" ht="32.1" customHeight="1" x14ac:dyDescent="0.25">
      <c r="C13" s="103" t="s">
        <v>8</v>
      </c>
      <c r="D13" s="133" t="s">
        <v>66</v>
      </c>
      <c r="E13" s="134"/>
      <c r="F13" s="134"/>
      <c r="G13" s="134"/>
      <c r="H13" s="134"/>
      <c r="I13" s="134"/>
      <c r="J13" s="134"/>
      <c r="K13" s="135"/>
      <c r="L13" s="75" t="s">
        <v>14</v>
      </c>
      <c r="M13" s="111"/>
      <c r="N13" s="104" t="s">
        <v>15</v>
      </c>
    </row>
    <row r="14" spans="2:22" x14ac:dyDescent="0.25">
      <c r="C14" s="71" t="s">
        <v>8</v>
      </c>
      <c r="D14" s="72" t="s">
        <v>83</v>
      </c>
      <c r="E14" s="72"/>
      <c r="F14" s="72"/>
      <c r="G14" s="72"/>
      <c r="H14" s="72"/>
      <c r="I14" s="72"/>
      <c r="J14" s="72"/>
      <c r="K14" s="72"/>
      <c r="L14" s="75" t="s">
        <v>14</v>
      </c>
      <c r="M14" s="110"/>
      <c r="N14" s="2" t="s">
        <v>50</v>
      </c>
    </row>
    <row r="15" spans="2:22" x14ac:dyDescent="0.25">
      <c r="C15" s="71" t="s">
        <v>8</v>
      </c>
      <c r="D15" s="72" t="s">
        <v>76</v>
      </c>
      <c r="E15" s="72"/>
      <c r="F15" s="72"/>
      <c r="G15" s="72"/>
      <c r="H15" s="72"/>
      <c r="I15" s="72"/>
      <c r="J15" s="72"/>
      <c r="K15" s="72"/>
      <c r="L15" s="75" t="s">
        <v>14</v>
      </c>
      <c r="M15" s="110"/>
      <c r="N15" s="2" t="s">
        <v>77</v>
      </c>
    </row>
    <row r="16" spans="2:22" ht="3" customHeight="1" x14ac:dyDescent="0.25">
      <c r="C16" s="92"/>
      <c r="D16" s="93"/>
      <c r="E16" s="93"/>
      <c r="F16" s="93"/>
      <c r="G16" s="93"/>
      <c r="H16" s="93"/>
      <c r="I16" s="93"/>
      <c r="J16" s="93"/>
      <c r="K16" s="93"/>
      <c r="L16" s="94"/>
      <c r="M16" s="95"/>
    </row>
    <row r="17" spans="2:16" ht="18" customHeight="1" x14ac:dyDescent="0.25">
      <c r="C17" s="71"/>
      <c r="D17" s="98" t="s">
        <v>98</v>
      </c>
      <c r="E17" s="72"/>
      <c r="F17" s="72"/>
      <c r="G17" s="72"/>
      <c r="H17" s="72"/>
      <c r="I17" s="72"/>
      <c r="J17" s="72"/>
      <c r="K17" s="72"/>
      <c r="L17" s="75"/>
      <c r="M17" s="122" t="s">
        <v>99</v>
      </c>
    </row>
    <row r="18" spans="2:16" x14ac:dyDescent="0.25">
      <c r="C18" s="97" t="s">
        <v>9</v>
      </c>
      <c r="D18" s="98" t="s">
        <v>33</v>
      </c>
      <c r="E18" s="72"/>
      <c r="F18" s="72"/>
      <c r="G18" s="72"/>
      <c r="H18" s="72"/>
      <c r="I18" s="72"/>
      <c r="J18" s="72"/>
      <c r="K18" s="72"/>
      <c r="L18" s="75" t="s">
        <v>14</v>
      </c>
      <c r="M18" s="110"/>
      <c r="N18" s="2" t="s">
        <v>9</v>
      </c>
    </row>
    <row r="19" spans="2:16" x14ac:dyDescent="0.25">
      <c r="C19" s="99" t="s">
        <v>8</v>
      </c>
      <c r="D19" s="100" t="s">
        <v>40</v>
      </c>
      <c r="E19" s="77"/>
      <c r="F19" s="77"/>
      <c r="G19" s="77"/>
      <c r="H19" s="77"/>
      <c r="I19" s="77"/>
      <c r="J19" s="77"/>
      <c r="K19" s="77"/>
      <c r="L19" s="80" t="s">
        <v>14</v>
      </c>
      <c r="M19" s="112"/>
      <c r="N19" s="2" t="s">
        <v>15</v>
      </c>
    </row>
    <row r="20" spans="2:16" ht="33" customHeight="1" x14ac:dyDescent="0.25"/>
    <row r="21" spans="2:16" ht="24.95" customHeight="1" x14ac:dyDescent="0.25">
      <c r="B21" s="11" t="s">
        <v>6</v>
      </c>
      <c r="C21" s="10"/>
      <c r="D21" s="10"/>
      <c r="E21" s="10"/>
      <c r="F21" s="10"/>
      <c r="G21" s="10"/>
      <c r="H21" s="10"/>
      <c r="I21" s="10"/>
      <c r="J21" s="10"/>
      <c r="K21" s="10"/>
      <c r="L21" s="10"/>
      <c r="M21" s="10"/>
      <c r="N21" s="10"/>
      <c r="O21" s="10"/>
      <c r="P21" s="10"/>
    </row>
    <row r="22" spans="2:16" x14ac:dyDescent="0.25">
      <c r="B22" s="3"/>
    </row>
    <row r="23" spans="2:16" x14ac:dyDescent="0.25">
      <c r="B23" s="3" t="s">
        <v>68</v>
      </c>
    </row>
    <row r="24" spans="2:16" x14ac:dyDescent="0.25">
      <c r="C24" s="81" t="s">
        <v>9</v>
      </c>
      <c r="D24" s="69" t="s">
        <v>56</v>
      </c>
      <c r="E24" s="69"/>
      <c r="F24" s="69"/>
      <c r="G24" s="69"/>
      <c r="H24" s="69"/>
      <c r="I24" s="69"/>
      <c r="J24" s="69"/>
      <c r="K24" s="69"/>
      <c r="L24" s="83" t="s">
        <v>14</v>
      </c>
      <c r="M24" s="113"/>
      <c r="N24" s="2" t="s">
        <v>9</v>
      </c>
    </row>
    <row r="25" spans="2:16" x14ac:dyDescent="0.25">
      <c r="C25" s="71" t="s">
        <v>9</v>
      </c>
      <c r="D25" s="72" t="s">
        <v>57</v>
      </c>
      <c r="E25" s="72"/>
      <c r="F25" s="72"/>
      <c r="G25" s="72"/>
      <c r="H25" s="72"/>
      <c r="I25" s="72"/>
      <c r="J25" s="72"/>
      <c r="K25" s="72"/>
      <c r="L25" s="75" t="s">
        <v>14</v>
      </c>
      <c r="M25" s="110"/>
      <c r="N25" s="2" t="s">
        <v>9</v>
      </c>
    </row>
    <row r="26" spans="2:16" x14ac:dyDescent="0.25">
      <c r="C26" s="71" t="s">
        <v>9</v>
      </c>
      <c r="D26" s="72" t="s">
        <v>11</v>
      </c>
      <c r="E26" s="72"/>
      <c r="F26" s="72"/>
      <c r="G26" s="72"/>
      <c r="H26" s="72"/>
      <c r="I26" s="72"/>
      <c r="J26" s="72"/>
      <c r="K26" s="72"/>
      <c r="L26" s="75" t="s">
        <v>14</v>
      </c>
      <c r="M26" s="110"/>
      <c r="N26" s="2" t="s">
        <v>9</v>
      </c>
    </row>
    <row r="27" spans="2:16" x14ac:dyDescent="0.25">
      <c r="C27" s="71" t="s">
        <v>9</v>
      </c>
      <c r="D27" s="72" t="s">
        <v>58</v>
      </c>
      <c r="E27" s="72"/>
      <c r="F27" s="72"/>
      <c r="G27" s="72"/>
      <c r="H27" s="72"/>
      <c r="I27" s="72"/>
      <c r="J27" s="72"/>
      <c r="K27" s="72"/>
      <c r="L27" s="75" t="s">
        <v>14</v>
      </c>
      <c r="M27" s="110"/>
      <c r="N27" s="2" t="s">
        <v>9</v>
      </c>
    </row>
    <row r="28" spans="2:16" x14ac:dyDescent="0.25">
      <c r="C28" s="71" t="s">
        <v>9</v>
      </c>
      <c r="D28" s="72" t="s">
        <v>52</v>
      </c>
      <c r="E28" s="72"/>
      <c r="F28" s="72"/>
      <c r="G28" s="72"/>
      <c r="H28" s="72"/>
      <c r="I28" s="72"/>
      <c r="J28" s="72"/>
      <c r="K28" s="72"/>
      <c r="L28" s="75" t="s">
        <v>14</v>
      </c>
      <c r="M28" s="110"/>
      <c r="N28" s="2" t="s">
        <v>53</v>
      </c>
    </row>
    <row r="29" spans="2:16" x14ac:dyDescent="0.25">
      <c r="C29" s="76" t="s">
        <v>9</v>
      </c>
      <c r="D29" s="77" t="s">
        <v>59</v>
      </c>
      <c r="E29" s="77"/>
      <c r="F29" s="77"/>
      <c r="G29" s="77"/>
      <c r="H29" s="77"/>
      <c r="I29" s="77"/>
      <c r="J29" s="77"/>
      <c r="K29" s="77"/>
      <c r="L29" s="80" t="s">
        <v>14</v>
      </c>
      <c r="M29" s="112"/>
      <c r="N29" s="2" t="s">
        <v>9</v>
      </c>
    </row>
    <row r="30" spans="2:16" ht="32.1" customHeight="1" x14ac:dyDescent="0.25">
      <c r="C30" s="108" t="s">
        <v>8</v>
      </c>
      <c r="D30" s="136" t="s">
        <v>93</v>
      </c>
      <c r="E30" s="137"/>
      <c r="F30" s="137"/>
      <c r="G30" s="137"/>
      <c r="H30" s="137"/>
      <c r="I30" s="137"/>
      <c r="J30" s="137"/>
      <c r="K30" s="138"/>
      <c r="L30" s="109" t="s">
        <v>14</v>
      </c>
      <c r="M30" s="114"/>
      <c r="N30" s="104" t="s">
        <v>8</v>
      </c>
    </row>
    <row r="31" spans="2:16" x14ac:dyDescent="0.25">
      <c r="C31" s="5"/>
      <c r="D31" s="5"/>
      <c r="E31" s="5"/>
      <c r="F31" s="5"/>
      <c r="G31" s="5"/>
      <c r="H31" s="5"/>
      <c r="I31" s="5"/>
      <c r="J31" s="5"/>
      <c r="K31" s="5"/>
      <c r="L31" s="105"/>
      <c r="M31" s="96"/>
    </row>
    <row r="32" spans="2:16" x14ac:dyDescent="0.25">
      <c r="L32" s="6"/>
    </row>
    <row r="33" spans="2:15" ht="16.5" thickBot="1" x14ac:dyDescent="0.3">
      <c r="B33" s="3" t="s">
        <v>34</v>
      </c>
      <c r="L33" s="6"/>
    </row>
    <row r="34" spans="2:15" ht="66.95" customHeight="1" thickBot="1" x14ac:dyDescent="0.3">
      <c r="B34" s="3"/>
      <c r="C34" s="128" t="s">
        <v>91</v>
      </c>
      <c r="D34" s="129"/>
      <c r="E34" s="129"/>
      <c r="F34" s="129"/>
      <c r="G34" s="129"/>
      <c r="H34" s="129"/>
      <c r="I34" s="129"/>
      <c r="J34" s="129"/>
      <c r="K34" s="129"/>
      <c r="L34" s="129"/>
      <c r="M34" s="129"/>
      <c r="N34" s="129"/>
      <c r="O34" s="130"/>
    </row>
    <row r="35" spans="2:15" x14ac:dyDescent="0.25">
      <c r="B35" s="3"/>
      <c r="L35" s="6"/>
    </row>
    <row r="36" spans="2:15" ht="47.25" x14ac:dyDescent="0.25">
      <c r="C36" s="3" t="s">
        <v>3</v>
      </c>
      <c r="E36" s="68" t="s">
        <v>45</v>
      </c>
      <c r="F36" s="68"/>
      <c r="G36" s="14"/>
      <c r="H36" s="68" t="s">
        <v>25</v>
      </c>
      <c r="I36" s="68"/>
      <c r="J36" s="68"/>
      <c r="L36" s="6"/>
    </row>
    <row r="37" spans="2:15" x14ac:dyDescent="0.25">
      <c r="C37" s="81" t="s">
        <v>17</v>
      </c>
      <c r="D37" s="69"/>
      <c r="E37" s="70">
        <v>30</v>
      </c>
      <c r="F37" s="82"/>
      <c r="G37" s="83" t="s">
        <v>14</v>
      </c>
      <c r="H37" s="113"/>
      <c r="I37" s="96"/>
      <c r="J37" s="25"/>
      <c r="L37" s="6"/>
    </row>
    <row r="38" spans="2:15" x14ac:dyDescent="0.25">
      <c r="C38" s="76" t="s">
        <v>18</v>
      </c>
      <c r="D38" s="77"/>
      <c r="E38" s="78">
        <v>70</v>
      </c>
      <c r="F38" s="79"/>
      <c r="G38" s="80" t="s">
        <v>14</v>
      </c>
      <c r="H38" s="112"/>
      <c r="I38" s="96"/>
      <c r="J38" s="2" t="s">
        <v>61</v>
      </c>
      <c r="L38" s="6"/>
      <c r="M38" s="49">
        <f>((H38*E38)+(H37*E37))/100</f>
        <v>0</v>
      </c>
    </row>
    <row r="39" spans="2:15" x14ac:dyDescent="0.25">
      <c r="D39" s="14"/>
      <c r="E39" s="14"/>
      <c r="F39" s="6"/>
      <c r="G39" s="7"/>
      <c r="H39" s="7"/>
      <c r="I39" s="5"/>
      <c r="J39" s="5"/>
      <c r="L39" s="6"/>
    </row>
    <row r="40" spans="2:15" x14ac:dyDescent="0.25">
      <c r="C40" s="3" t="s">
        <v>16</v>
      </c>
      <c r="E40" s="14"/>
      <c r="F40" s="14"/>
      <c r="G40" s="6"/>
      <c r="H40" s="7"/>
      <c r="I40" s="96"/>
      <c r="J40" s="5"/>
      <c r="L40" s="6"/>
    </row>
    <row r="41" spans="2:15" x14ac:dyDescent="0.25">
      <c r="C41" s="81" t="s">
        <v>17</v>
      </c>
      <c r="D41" s="69"/>
      <c r="E41" s="70">
        <v>25</v>
      </c>
      <c r="F41" s="82"/>
      <c r="G41" s="83" t="s">
        <v>14</v>
      </c>
      <c r="H41" s="113"/>
      <c r="I41" s="96"/>
      <c r="J41" s="25"/>
      <c r="L41" s="6"/>
    </row>
    <row r="42" spans="2:15" x14ac:dyDescent="0.25">
      <c r="C42" s="71" t="s">
        <v>19</v>
      </c>
      <c r="D42" s="72"/>
      <c r="E42" s="73">
        <v>20</v>
      </c>
      <c r="F42" s="74"/>
      <c r="G42" s="75" t="s">
        <v>14</v>
      </c>
      <c r="H42" s="110"/>
      <c r="I42" s="96"/>
      <c r="J42" s="25"/>
      <c r="L42" s="6"/>
    </row>
    <row r="43" spans="2:15" x14ac:dyDescent="0.25">
      <c r="C43" s="71" t="s">
        <v>20</v>
      </c>
      <c r="D43" s="72"/>
      <c r="E43" s="73">
        <v>10</v>
      </c>
      <c r="F43" s="74"/>
      <c r="G43" s="75" t="s">
        <v>14</v>
      </c>
      <c r="H43" s="110"/>
      <c r="I43" s="96"/>
      <c r="J43" s="25"/>
      <c r="L43" s="6"/>
    </row>
    <row r="44" spans="2:15" x14ac:dyDescent="0.25">
      <c r="C44" s="71" t="s">
        <v>21</v>
      </c>
      <c r="D44" s="72"/>
      <c r="E44" s="73">
        <v>40</v>
      </c>
      <c r="F44" s="74"/>
      <c r="G44" s="75" t="s">
        <v>14</v>
      </c>
      <c r="H44" s="113"/>
      <c r="I44" s="96"/>
      <c r="J44" s="25"/>
      <c r="L44" s="6"/>
    </row>
    <row r="45" spans="2:15" x14ac:dyDescent="0.25">
      <c r="C45" s="76" t="s">
        <v>22</v>
      </c>
      <c r="D45" s="77"/>
      <c r="E45" s="78">
        <v>5</v>
      </c>
      <c r="F45" s="79"/>
      <c r="G45" s="80" t="s">
        <v>14</v>
      </c>
      <c r="H45" s="113"/>
      <c r="I45" s="96"/>
      <c r="J45" s="2" t="s">
        <v>61</v>
      </c>
      <c r="L45" s="6"/>
      <c r="M45" s="49">
        <f>((H45*E45)+(H44*E44)+(H43*E43)+(H42*E42)+(H41*E41))/100</f>
        <v>0</v>
      </c>
    </row>
    <row r="46" spans="2:15" x14ac:dyDescent="0.25">
      <c r="L46" s="6"/>
    </row>
    <row r="47" spans="2:15" x14ac:dyDescent="0.25">
      <c r="M47" s="9"/>
    </row>
    <row r="48" spans="2:15" x14ac:dyDescent="0.25">
      <c r="M48" s="9"/>
    </row>
    <row r="49" spans="2:16" ht="26.1" customHeight="1" x14ac:dyDescent="0.25">
      <c r="B49" s="11" t="s">
        <v>5</v>
      </c>
      <c r="C49" s="10"/>
      <c r="D49" s="10"/>
      <c r="E49" s="10"/>
      <c r="F49" s="10"/>
      <c r="G49" s="10"/>
      <c r="H49" s="10"/>
      <c r="I49" s="10"/>
      <c r="J49" s="10"/>
      <c r="K49" s="10"/>
      <c r="L49" s="10"/>
      <c r="M49" s="16"/>
      <c r="N49" s="10"/>
      <c r="O49" s="10"/>
      <c r="P49" s="10"/>
    </row>
    <row r="50" spans="2:16" x14ac:dyDescent="0.25">
      <c r="B50" s="17"/>
      <c r="C50" s="18"/>
      <c r="D50" s="18"/>
      <c r="E50" s="18"/>
      <c r="F50" s="18"/>
      <c r="G50" s="18"/>
      <c r="H50" s="18"/>
      <c r="I50" s="18"/>
      <c r="J50" s="18"/>
      <c r="K50" s="18"/>
      <c r="L50" s="18"/>
      <c r="M50" s="19"/>
      <c r="N50" s="18"/>
      <c r="O50" s="18"/>
      <c r="P50" s="18"/>
    </row>
    <row r="51" spans="2:16" x14ac:dyDescent="0.25">
      <c r="C51" s="81" t="s">
        <v>9</v>
      </c>
      <c r="D51" s="69" t="s">
        <v>29</v>
      </c>
      <c r="E51" s="69"/>
      <c r="F51" s="69"/>
      <c r="G51" s="69"/>
      <c r="H51" s="69"/>
      <c r="I51" s="69"/>
      <c r="J51" s="69"/>
      <c r="K51" s="69"/>
      <c r="L51" s="83" t="s">
        <v>14</v>
      </c>
      <c r="M51" s="115"/>
      <c r="N51" s="2" t="s">
        <v>9</v>
      </c>
    </row>
    <row r="52" spans="2:16" x14ac:dyDescent="0.25">
      <c r="C52" s="71" t="s">
        <v>8</v>
      </c>
      <c r="D52" s="72" t="s">
        <v>62</v>
      </c>
      <c r="E52" s="72"/>
      <c r="F52" s="72"/>
      <c r="G52" s="72"/>
      <c r="H52" s="72"/>
      <c r="I52" s="72"/>
      <c r="J52" s="72"/>
      <c r="K52" s="72"/>
      <c r="L52" s="75" t="s">
        <v>14</v>
      </c>
      <c r="M52" s="116"/>
      <c r="N52" s="2" t="s">
        <v>15</v>
      </c>
    </row>
    <row r="53" spans="2:16" x14ac:dyDescent="0.25">
      <c r="C53" s="76" t="s">
        <v>8</v>
      </c>
      <c r="D53" s="77" t="s">
        <v>63</v>
      </c>
      <c r="E53" s="77"/>
      <c r="F53" s="77"/>
      <c r="G53" s="77"/>
      <c r="H53" s="77"/>
      <c r="I53" s="77"/>
      <c r="J53" s="77"/>
      <c r="K53" s="77"/>
      <c r="L53" s="80" t="s">
        <v>14</v>
      </c>
      <c r="M53" s="117"/>
      <c r="N53" s="2" t="s">
        <v>50</v>
      </c>
    </row>
    <row r="55" spans="2:16" ht="26.1" customHeight="1" x14ac:dyDescent="0.25">
      <c r="B55" s="11" t="s">
        <v>7</v>
      </c>
      <c r="C55" s="10"/>
      <c r="D55" s="10"/>
      <c r="E55" s="10"/>
      <c r="F55" s="10"/>
      <c r="G55" s="10"/>
      <c r="H55" s="10"/>
      <c r="I55" s="10"/>
      <c r="J55" s="10"/>
      <c r="K55" s="10"/>
      <c r="L55" s="10"/>
      <c r="M55" s="16"/>
      <c r="N55" s="10"/>
      <c r="O55" s="10"/>
      <c r="P55" s="10"/>
    </row>
    <row r="56" spans="2:16" x14ac:dyDescent="0.25">
      <c r="L56" s="6"/>
      <c r="M56" s="7"/>
    </row>
    <row r="57" spans="2:16" x14ac:dyDescent="0.25">
      <c r="B57" s="3" t="s">
        <v>26</v>
      </c>
      <c r="L57" s="6"/>
      <c r="M57" s="7"/>
    </row>
    <row r="58" spans="2:16" x14ac:dyDescent="0.25">
      <c r="C58" s="81" t="s">
        <v>9</v>
      </c>
      <c r="D58" s="69" t="s">
        <v>30</v>
      </c>
      <c r="E58" s="69"/>
      <c r="F58" s="69"/>
      <c r="G58" s="69"/>
      <c r="H58" s="69"/>
      <c r="I58" s="69"/>
      <c r="J58" s="69"/>
      <c r="K58" s="69"/>
      <c r="L58" s="83" t="s">
        <v>14</v>
      </c>
      <c r="M58" s="113"/>
      <c r="N58" s="2" t="s">
        <v>9</v>
      </c>
    </row>
    <row r="59" spans="2:16" x14ac:dyDescent="0.25">
      <c r="C59" s="76" t="s">
        <v>9</v>
      </c>
      <c r="D59" s="77" t="s">
        <v>46</v>
      </c>
      <c r="E59" s="77"/>
      <c r="F59" s="77"/>
      <c r="G59" s="77"/>
      <c r="H59" s="77"/>
      <c r="I59" s="77"/>
      <c r="J59" s="77"/>
      <c r="K59" s="77"/>
      <c r="L59" s="80" t="s">
        <v>14</v>
      </c>
      <c r="M59" s="112"/>
      <c r="N59" s="2" t="s">
        <v>9</v>
      </c>
    </row>
    <row r="61" spans="2:16" x14ac:dyDescent="0.25">
      <c r="B61" s="3" t="s">
        <v>27</v>
      </c>
    </row>
    <row r="62" spans="2:16" x14ac:dyDescent="0.25">
      <c r="C62" s="84" t="s">
        <v>8</v>
      </c>
      <c r="D62" s="85" t="s">
        <v>86</v>
      </c>
      <c r="E62" s="85"/>
      <c r="F62" s="85"/>
      <c r="G62" s="85"/>
      <c r="H62" s="85"/>
      <c r="I62" s="85"/>
      <c r="J62" s="85"/>
      <c r="K62" s="85"/>
      <c r="L62" s="86" t="s">
        <v>14</v>
      </c>
      <c r="M62" s="118"/>
      <c r="N62" s="2" t="s">
        <v>8</v>
      </c>
    </row>
    <row r="64" spans="2:16" ht="23.1" customHeight="1" thickBot="1" x14ac:dyDescent="0.3">
      <c r="B64" s="3" t="s">
        <v>35</v>
      </c>
      <c r="L64" s="6"/>
    </row>
    <row r="65" spans="2:16" ht="66.95" customHeight="1" thickBot="1" x14ac:dyDescent="0.3">
      <c r="B65" s="3"/>
      <c r="C65" s="128" t="s">
        <v>92</v>
      </c>
      <c r="D65" s="129"/>
      <c r="E65" s="129"/>
      <c r="F65" s="129"/>
      <c r="G65" s="129"/>
      <c r="H65" s="129"/>
      <c r="I65" s="129"/>
      <c r="J65" s="129"/>
      <c r="K65" s="129"/>
      <c r="L65" s="129"/>
      <c r="M65" s="129"/>
      <c r="N65" s="129"/>
      <c r="O65" s="130"/>
    </row>
    <row r="67" spans="2:16" ht="31.5" x14ac:dyDescent="0.25">
      <c r="C67" s="3" t="s">
        <v>23</v>
      </c>
      <c r="E67" s="68"/>
      <c r="F67" s="68"/>
      <c r="G67" s="88"/>
      <c r="H67" s="87" t="s">
        <v>25</v>
      </c>
      <c r="I67" s="87"/>
      <c r="J67" s="87"/>
    </row>
    <row r="68" spans="2:16" x14ac:dyDescent="0.25">
      <c r="C68" s="84" t="s">
        <v>24</v>
      </c>
      <c r="D68" s="85"/>
      <c r="E68" s="89"/>
      <c r="F68" s="90"/>
      <c r="G68" s="86" t="s">
        <v>14</v>
      </c>
      <c r="H68" s="119"/>
      <c r="I68" s="91"/>
      <c r="J68" s="15"/>
    </row>
    <row r="71" spans="2:16" ht="27" customHeight="1" x14ac:dyDescent="0.25">
      <c r="B71" s="11" t="s">
        <v>31</v>
      </c>
      <c r="C71" s="11"/>
      <c r="D71" s="11"/>
      <c r="E71" s="11"/>
      <c r="F71" s="11"/>
      <c r="G71" s="11"/>
      <c r="H71" s="11"/>
      <c r="I71" s="11"/>
      <c r="J71" s="11"/>
      <c r="K71" s="11"/>
      <c r="L71" s="11"/>
      <c r="M71" s="11"/>
      <c r="N71" s="11"/>
      <c r="O71" s="11"/>
      <c r="P71" s="11"/>
    </row>
    <row r="72" spans="2:16" ht="17.100000000000001" customHeight="1" thickBot="1" x14ac:dyDescent="0.3">
      <c r="B72" s="17"/>
      <c r="C72" s="17"/>
      <c r="D72" s="17"/>
      <c r="E72" s="17"/>
      <c r="F72" s="17"/>
      <c r="G72" s="17"/>
      <c r="H72" s="17"/>
      <c r="I72" s="17"/>
      <c r="J72" s="17"/>
      <c r="K72" s="17"/>
      <c r="L72" s="17"/>
      <c r="M72" s="17"/>
      <c r="N72" s="17"/>
      <c r="O72" s="17"/>
      <c r="P72" s="17"/>
    </row>
    <row r="73" spans="2:16" ht="63.95" customHeight="1" thickBot="1" x14ac:dyDescent="0.3">
      <c r="B73" s="17"/>
      <c r="C73" s="128" t="s">
        <v>75</v>
      </c>
      <c r="D73" s="131"/>
      <c r="E73" s="131"/>
      <c r="F73" s="131"/>
      <c r="G73" s="131"/>
      <c r="H73" s="131"/>
      <c r="I73" s="131"/>
      <c r="J73" s="131"/>
      <c r="K73" s="131"/>
      <c r="L73" s="131"/>
      <c r="M73" s="131"/>
      <c r="N73" s="131"/>
      <c r="O73" s="132"/>
      <c r="P73" s="17"/>
    </row>
    <row r="75" spans="2:16" x14ac:dyDescent="0.25">
      <c r="B75" s="3" t="s">
        <v>26</v>
      </c>
    </row>
    <row r="76" spans="2:16" x14ac:dyDescent="0.25">
      <c r="C76" s="81" t="s">
        <v>9</v>
      </c>
      <c r="D76" s="69" t="s">
        <v>42</v>
      </c>
      <c r="E76" s="69"/>
      <c r="F76" s="69"/>
      <c r="G76" s="69"/>
      <c r="H76" s="69"/>
      <c r="I76" s="69"/>
      <c r="J76" s="69"/>
      <c r="K76" s="69"/>
      <c r="L76" s="83" t="s">
        <v>14</v>
      </c>
      <c r="M76" s="113"/>
      <c r="N76" s="2" t="s">
        <v>9</v>
      </c>
    </row>
    <row r="77" spans="2:16" x14ac:dyDescent="0.25">
      <c r="C77" s="76" t="s">
        <v>9</v>
      </c>
      <c r="D77" s="77" t="s">
        <v>47</v>
      </c>
      <c r="E77" s="77"/>
      <c r="F77" s="77"/>
      <c r="G77" s="77"/>
      <c r="H77" s="77"/>
      <c r="I77" s="77"/>
      <c r="J77" s="77"/>
      <c r="K77" s="77"/>
      <c r="L77" s="80" t="s">
        <v>14</v>
      </c>
      <c r="M77" s="112"/>
      <c r="N77" s="2" t="s">
        <v>9</v>
      </c>
    </row>
    <row r="78" spans="2:16" x14ac:dyDescent="0.25">
      <c r="L78" s="6"/>
      <c r="M78" s="7"/>
    </row>
    <row r="79" spans="2:16" ht="16.5" thickBot="1" x14ac:dyDescent="0.3">
      <c r="B79" s="3" t="s">
        <v>34</v>
      </c>
      <c r="L79" s="6"/>
    </row>
    <row r="80" spans="2:16" ht="66.95" customHeight="1" thickBot="1" x14ac:dyDescent="0.3">
      <c r="B80" s="3"/>
      <c r="C80" s="128" t="s">
        <v>49</v>
      </c>
      <c r="D80" s="131"/>
      <c r="E80" s="131"/>
      <c r="F80" s="131"/>
      <c r="G80" s="131"/>
      <c r="H80" s="131"/>
      <c r="I80" s="131"/>
      <c r="J80" s="131"/>
      <c r="K80" s="131"/>
      <c r="L80" s="131"/>
      <c r="M80" s="131"/>
      <c r="N80" s="131"/>
      <c r="O80" s="132"/>
    </row>
    <row r="82" spans="1:16" ht="47.25" x14ac:dyDescent="0.25">
      <c r="C82" s="3" t="s">
        <v>2</v>
      </c>
      <c r="E82" s="68" t="s">
        <v>44</v>
      </c>
      <c r="F82" s="68"/>
      <c r="G82" s="6"/>
      <c r="H82" s="13" t="s">
        <v>25</v>
      </c>
      <c r="I82" s="13"/>
    </row>
    <row r="83" spans="1:16" x14ac:dyDescent="0.25">
      <c r="C83" s="81" t="s">
        <v>17</v>
      </c>
      <c r="D83" s="69"/>
      <c r="E83" s="70">
        <v>10</v>
      </c>
      <c r="F83" s="82"/>
      <c r="G83" s="83" t="s">
        <v>14</v>
      </c>
      <c r="H83" s="113"/>
      <c r="I83" s="52"/>
      <c r="J83" s="2" t="s">
        <v>61</v>
      </c>
      <c r="M83" s="15">
        <f>((E83*H83)+(E84*H84))/100</f>
        <v>0</v>
      </c>
    </row>
    <row r="84" spans="1:16" x14ac:dyDescent="0.25">
      <c r="C84" s="76" t="s">
        <v>48</v>
      </c>
      <c r="D84" s="77"/>
      <c r="E84" s="78">
        <v>90</v>
      </c>
      <c r="F84" s="79"/>
      <c r="G84" s="80" t="s">
        <v>14</v>
      </c>
      <c r="H84" s="120"/>
      <c r="I84" s="58"/>
    </row>
    <row r="87" spans="1:16" ht="27" customHeight="1" x14ac:dyDescent="0.25">
      <c r="B87" s="11" t="s">
        <v>73</v>
      </c>
      <c r="C87" s="11"/>
      <c r="D87" s="11"/>
      <c r="E87" s="11"/>
      <c r="F87" s="11"/>
      <c r="G87" s="11"/>
      <c r="H87" s="11"/>
      <c r="I87" s="11"/>
      <c r="J87" s="11"/>
      <c r="K87" s="11"/>
      <c r="L87" s="11"/>
      <c r="M87" s="11"/>
      <c r="N87" s="11"/>
      <c r="O87" s="11"/>
      <c r="P87" s="11"/>
    </row>
    <row r="89" spans="1:16" x14ac:dyDescent="0.25">
      <c r="C89" s="69" t="s">
        <v>9</v>
      </c>
      <c r="D89" s="69" t="s">
        <v>69</v>
      </c>
      <c r="E89" s="69"/>
      <c r="F89" s="69"/>
      <c r="G89" s="69"/>
      <c r="H89" s="69"/>
      <c r="I89" s="69"/>
      <c r="J89" s="69"/>
      <c r="K89" s="69"/>
      <c r="L89" s="83" t="s">
        <v>14</v>
      </c>
      <c r="M89" s="121"/>
    </row>
    <row r="90" spans="1:16" x14ac:dyDescent="0.25">
      <c r="C90" s="77" t="s">
        <v>8</v>
      </c>
      <c r="D90" s="77" t="s">
        <v>70</v>
      </c>
      <c r="E90" s="77"/>
      <c r="F90" s="77"/>
      <c r="G90" s="77"/>
      <c r="H90" s="77"/>
      <c r="I90" s="77"/>
      <c r="J90" s="77"/>
      <c r="K90" s="77"/>
      <c r="L90" s="80" t="s">
        <v>14</v>
      </c>
      <c r="M90" s="121"/>
    </row>
    <row r="92" spans="1:16" ht="31.5" x14ac:dyDescent="0.25">
      <c r="C92" s="3" t="s">
        <v>71</v>
      </c>
      <c r="E92" s="68"/>
      <c r="F92" s="68"/>
      <c r="G92" s="88"/>
      <c r="H92" s="87" t="s">
        <v>25</v>
      </c>
      <c r="I92" s="87"/>
      <c r="J92" s="87"/>
    </row>
    <row r="93" spans="1:16" x14ac:dyDescent="0.25">
      <c r="C93" s="84" t="s">
        <v>72</v>
      </c>
      <c r="D93" s="85"/>
      <c r="E93" s="89"/>
      <c r="F93" s="90"/>
      <c r="G93" s="86" t="s">
        <v>14</v>
      </c>
      <c r="H93" s="119"/>
      <c r="I93" s="91"/>
      <c r="J93" s="15"/>
    </row>
    <row r="96" spans="1:16" s="1" customFormat="1" ht="33.75" x14ac:dyDescent="0.5">
      <c r="A96" s="123" t="s">
        <v>36</v>
      </c>
      <c r="B96" s="123"/>
      <c r="C96" s="123"/>
      <c r="D96" s="123"/>
      <c r="E96" s="123"/>
      <c r="F96" s="123"/>
      <c r="G96" s="123"/>
      <c r="H96" s="123"/>
      <c r="I96" s="123"/>
      <c r="J96" s="123"/>
      <c r="K96" s="123"/>
      <c r="L96" s="123"/>
      <c r="M96" s="123"/>
      <c r="N96" s="123"/>
      <c r="O96" s="123"/>
      <c r="P96" s="123"/>
    </row>
  </sheetData>
  <sheetProtection sheet="1" objects="1" scenarios="1" selectLockedCells="1"/>
  <mergeCells count="10">
    <mergeCell ref="A96:P96"/>
    <mergeCell ref="B3:P6"/>
    <mergeCell ref="B8:E8"/>
    <mergeCell ref="F8:P8"/>
    <mergeCell ref="C34:O34"/>
    <mergeCell ref="C80:O80"/>
    <mergeCell ref="C65:O65"/>
    <mergeCell ref="D13:K13"/>
    <mergeCell ref="C73:O73"/>
    <mergeCell ref="D30:K30"/>
  </mergeCells>
  <conditionalFormatting sqref="M18:M19">
    <cfRule type="expression" dxfId="0" priority="1">
      <formula>$M$17="Nee"</formula>
    </cfRule>
  </conditionalFormatting>
  <dataValidations count="2">
    <dataValidation type="decimal" operator="greaterThanOrEqual" allowBlank="1" showInputMessage="1" showErrorMessage="1" errorTitle="Alleen positieve bedragen" error="Alleen positieve bedragen zijn toegestaan in de invulsheet" sqref="H93 M24:M30 H37:H38 H41:H45 M51:M53 M58:M59 M62 H68 M76:M77 H83:H84 M89:M90 M12:M16 M18:M19">
      <formula1>0</formula1>
    </dataValidation>
    <dataValidation type="list" errorStyle="warning" operator="greaterThan" allowBlank="1" showInputMessage="1" showErrorMessage="1" errorTitle="Alleen Ja of Nee toegestaan" error="In dit veld is alleen Ja of Nee toegestaan als antwoord" promptTitle="Beantwoord met Ja of Nee" prompt="U dient deze vraag met Ja of Nee te beantwoorden" sqref="M17">
      <formula1>"Ja,Nee"</formula1>
    </dataValidation>
  </dataValidations>
  <pageMargins left="0.7" right="0.7" top="0.75" bottom="0.75" header="0.3" footer="0.3"/>
  <pageSetup paperSize="8" scale="6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M56"/>
  <sheetViews>
    <sheetView zoomScaleNormal="140" workbookViewId="0">
      <selection activeCell="D21" sqref="D21"/>
    </sheetView>
  </sheetViews>
  <sheetFormatPr defaultColWidth="0" defaultRowHeight="15.75" x14ac:dyDescent="0.25"/>
  <cols>
    <col min="1" max="1" width="4" style="2" customWidth="1"/>
    <col min="2" max="2" width="10" style="2" hidden="1" customWidth="1"/>
    <col min="3" max="3" width="71" style="12" customWidth="1"/>
    <col min="4" max="11" width="18.375" style="2" customWidth="1"/>
    <col min="12" max="12" width="22.625" style="4" customWidth="1"/>
    <col min="13" max="13" width="4.875" style="2" customWidth="1"/>
    <col min="14" max="16384" width="10.875" style="2" hidden="1"/>
  </cols>
  <sheetData>
    <row r="5" spans="1:12" s="66" customFormat="1" ht="18.75" x14ac:dyDescent="0.3">
      <c r="A5" s="62"/>
      <c r="B5" s="62"/>
      <c r="C5" s="63" t="s">
        <v>43</v>
      </c>
      <c r="D5" s="64">
        <v>2023</v>
      </c>
      <c r="E5" s="64">
        <v>2024</v>
      </c>
      <c r="F5" s="64">
        <v>2025</v>
      </c>
      <c r="G5" s="64">
        <v>2026</v>
      </c>
      <c r="H5" s="64">
        <v>2027</v>
      </c>
      <c r="I5" s="64">
        <v>2028</v>
      </c>
      <c r="J5" s="64">
        <v>2029</v>
      </c>
      <c r="K5" s="64">
        <v>2030</v>
      </c>
      <c r="L5" s="65" t="s">
        <v>1</v>
      </c>
    </row>
    <row r="6" spans="1:12" s="11" customFormat="1" x14ac:dyDescent="0.25">
      <c r="A6" s="20" t="s">
        <v>32</v>
      </c>
      <c r="B6" s="20"/>
      <c r="C6" s="21"/>
      <c r="D6" s="20"/>
      <c r="E6" s="20"/>
      <c r="F6" s="20"/>
      <c r="G6" s="20"/>
      <c r="H6" s="20"/>
      <c r="I6" s="20"/>
      <c r="J6" s="20"/>
      <c r="K6" s="20"/>
      <c r="L6" s="28"/>
    </row>
    <row r="7" spans="1:12" s="40" customFormat="1" x14ac:dyDescent="0.25">
      <c r="A7" s="36"/>
      <c r="B7" s="36"/>
      <c r="C7" s="42" t="s">
        <v>78</v>
      </c>
      <c r="D7" s="41"/>
      <c r="E7" s="41"/>
      <c r="F7" s="41"/>
      <c r="G7" s="41"/>
      <c r="H7" s="41"/>
      <c r="I7" s="41"/>
      <c r="J7" s="41"/>
      <c r="K7" s="41">
        <v>100</v>
      </c>
      <c r="L7" s="39"/>
    </row>
    <row r="8" spans="1:12" s="40" customFormat="1" x14ac:dyDescent="0.25">
      <c r="A8" s="36"/>
      <c r="B8" s="36"/>
      <c r="C8" s="42" t="s">
        <v>82</v>
      </c>
      <c r="D8" s="41">
        <v>160</v>
      </c>
      <c r="E8" s="41">
        <v>160</v>
      </c>
      <c r="F8" s="41">
        <v>160</v>
      </c>
      <c r="G8" s="41">
        <v>160</v>
      </c>
      <c r="H8" s="41">
        <v>160</v>
      </c>
      <c r="I8" s="41">
        <v>160</v>
      </c>
      <c r="J8" s="41">
        <v>160</v>
      </c>
      <c r="K8" s="41">
        <v>160</v>
      </c>
      <c r="L8" s="39"/>
    </row>
    <row r="9" spans="1:12" x14ac:dyDescent="0.25">
      <c r="A9" s="5"/>
      <c r="B9" s="5" t="s">
        <v>9</v>
      </c>
      <c r="C9" s="53" t="s">
        <v>13</v>
      </c>
      <c r="D9" s="54">
        <f>Prijzenblad!M12</f>
        <v>0</v>
      </c>
      <c r="E9" s="54"/>
      <c r="F9" s="54"/>
      <c r="G9" s="54"/>
      <c r="H9" s="54"/>
      <c r="I9" s="54"/>
      <c r="J9" s="54"/>
      <c r="K9" s="54"/>
      <c r="L9" s="55">
        <f t="shared" ref="L9:L48" si="0">SUM(D9:K9)</f>
        <v>0</v>
      </c>
    </row>
    <row r="10" spans="1:12" x14ac:dyDescent="0.25">
      <c r="A10" s="5"/>
      <c r="B10" s="5" t="s">
        <v>8</v>
      </c>
      <c r="C10" s="56" t="s">
        <v>28</v>
      </c>
      <c r="D10" s="57">
        <f>Prijzenblad!$M$13</f>
        <v>0</v>
      </c>
      <c r="E10" s="57">
        <f>Prijzenblad!$M$13</f>
        <v>0</v>
      </c>
      <c r="F10" s="57">
        <f>Prijzenblad!$M$13</f>
        <v>0</v>
      </c>
      <c r="G10" s="57">
        <f>Prijzenblad!$M$13</f>
        <v>0</v>
      </c>
      <c r="H10" s="57">
        <f>Prijzenblad!$M$13</f>
        <v>0</v>
      </c>
      <c r="I10" s="57">
        <f>Prijzenblad!$M$13</f>
        <v>0</v>
      </c>
      <c r="J10" s="57">
        <f>Prijzenblad!$M$13</f>
        <v>0</v>
      </c>
      <c r="K10" s="57">
        <f>Prijzenblad!$M$13</f>
        <v>0</v>
      </c>
      <c r="L10" s="58">
        <f t="shared" si="0"/>
        <v>0</v>
      </c>
    </row>
    <row r="11" spans="1:12" x14ac:dyDescent="0.25">
      <c r="A11" s="5"/>
      <c r="B11" s="5"/>
      <c r="C11" s="56" t="s">
        <v>55</v>
      </c>
      <c r="D11" s="57">
        <f>D8*Prijzenblad!$M$14</f>
        <v>0</v>
      </c>
      <c r="E11" s="57">
        <f>E8*Prijzenblad!$M$14</f>
        <v>0</v>
      </c>
      <c r="F11" s="57">
        <f>F8*Prijzenblad!$M$14</f>
        <v>0</v>
      </c>
      <c r="G11" s="57">
        <f>G8*Prijzenblad!$M$14</f>
        <v>0</v>
      </c>
      <c r="H11" s="57">
        <f>H8*Prijzenblad!$M$14</f>
        <v>0</v>
      </c>
      <c r="I11" s="57">
        <f>I8*Prijzenblad!$M$14</f>
        <v>0</v>
      </c>
      <c r="J11" s="57">
        <f>J8*Prijzenblad!$M$14</f>
        <v>0</v>
      </c>
      <c r="K11" s="57">
        <f>K8*Prijzenblad!$M$14</f>
        <v>0</v>
      </c>
      <c r="L11" s="58">
        <f t="shared" si="0"/>
        <v>0</v>
      </c>
    </row>
    <row r="12" spans="1:12" x14ac:dyDescent="0.25">
      <c r="A12" s="5"/>
      <c r="B12" s="5"/>
      <c r="C12" s="56" t="s">
        <v>79</v>
      </c>
      <c r="D12" s="57"/>
      <c r="E12" s="57"/>
      <c r="F12" s="57"/>
      <c r="G12" s="57"/>
      <c r="H12" s="57"/>
      <c r="I12" s="57"/>
      <c r="J12" s="57"/>
      <c r="K12" s="57">
        <f>K7*Prijzenblad!M15</f>
        <v>0</v>
      </c>
      <c r="L12" s="58">
        <f t="shared" si="0"/>
        <v>0</v>
      </c>
    </row>
    <row r="13" spans="1:12" s="24" customFormat="1" ht="6" customHeight="1" x14ac:dyDescent="0.25">
      <c r="A13" s="22"/>
      <c r="B13" s="22"/>
      <c r="C13" s="23"/>
      <c r="D13" s="26"/>
      <c r="E13" s="26"/>
      <c r="F13" s="26"/>
      <c r="G13" s="26"/>
      <c r="H13" s="26"/>
      <c r="I13" s="26"/>
      <c r="J13" s="26"/>
      <c r="K13" s="26"/>
      <c r="L13" s="29"/>
    </row>
    <row r="14" spans="1:12" s="35" customFormat="1" ht="31.5" x14ac:dyDescent="0.25">
      <c r="A14" s="31"/>
      <c r="B14" s="31" t="s">
        <v>9</v>
      </c>
      <c r="C14" s="32" t="s">
        <v>33</v>
      </c>
      <c r="D14" s="33">
        <f>Prijzenblad!M18</f>
        <v>0</v>
      </c>
      <c r="E14" s="33"/>
      <c r="F14" s="33"/>
      <c r="G14" s="33"/>
      <c r="H14" s="33"/>
      <c r="I14" s="33"/>
      <c r="J14" s="33"/>
      <c r="K14" s="33"/>
      <c r="L14" s="34"/>
    </row>
    <row r="15" spans="1:12" s="35" customFormat="1" ht="31.5" x14ac:dyDescent="0.25">
      <c r="A15" s="31"/>
      <c r="B15" s="31" t="s">
        <v>8</v>
      </c>
      <c r="C15" s="32" t="s">
        <v>40</v>
      </c>
      <c r="D15" s="33">
        <f>Prijzenblad!$M$19</f>
        <v>0</v>
      </c>
      <c r="E15" s="33">
        <f>Prijzenblad!$M$19</f>
        <v>0</v>
      </c>
      <c r="F15" s="33">
        <f>Prijzenblad!$M$19</f>
        <v>0</v>
      </c>
      <c r="G15" s="33">
        <f>Prijzenblad!$M$19</f>
        <v>0</v>
      </c>
      <c r="H15" s="33">
        <f>Prijzenblad!$M$19</f>
        <v>0</v>
      </c>
      <c r="I15" s="33">
        <f>Prijzenblad!$M$19</f>
        <v>0</v>
      </c>
      <c r="J15" s="33">
        <f>Prijzenblad!$M$19</f>
        <v>0</v>
      </c>
      <c r="K15" s="33">
        <f>Prijzenblad!$M$19</f>
        <v>0</v>
      </c>
      <c r="L15" s="34"/>
    </row>
    <row r="16" spans="1:12" s="11" customFormat="1" x14ac:dyDescent="0.25">
      <c r="A16" s="20" t="s">
        <v>6</v>
      </c>
      <c r="B16" s="20"/>
      <c r="C16" s="21"/>
      <c r="D16" s="27"/>
      <c r="E16" s="27"/>
      <c r="F16" s="27"/>
      <c r="G16" s="27"/>
      <c r="H16" s="27"/>
      <c r="I16" s="27"/>
      <c r="J16" s="27"/>
      <c r="K16" s="27"/>
      <c r="L16" s="28"/>
    </row>
    <row r="17" spans="1:12" s="40" customFormat="1" x14ac:dyDescent="0.25">
      <c r="A17" s="36"/>
      <c r="B17" s="36"/>
      <c r="C17" s="45" t="s">
        <v>54</v>
      </c>
      <c r="D17" s="47">
        <v>78</v>
      </c>
      <c r="E17" s="47"/>
      <c r="F17" s="47"/>
      <c r="G17" s="47"/>
      <c r="H17" s="47"/>
      <c r="I17" s="47"/>
      <c r="J17" s="47"/>
      <c r="K17" s="48"/>
      <c r="L17" s="39"/>
    </row>
    <row r="18" spans="1:12" s="40" customFormat="1" x14ac:dyDescent="0.25">
      <c r="A18" s="36"/>
      <c r="B18" s="36"/>
      <c r="C18" s="45" t="s">
        <v>87</v>
      </c>
      <c r="D18" s="47">
        <v>224000</v>
      </c>
      <c r="E18" s="47">
        <v>224000</v>
      </c>
      <c r="F18" s="47">
        <v>224000</v>
      </c>
      <c r="G18" s="47">
        <v>224000</v>
      </c>
      <c r="H18" s="47">
        <v>464000</v>
      </c>
      <c r="I18" s="47">
        <v>464000</v>
      </c>
      <c r="J18" s="47">
        <v>464000</v>
      </c>
      <c r="K18" s="48">
        <v>464000</v>
      </c>
      <c r="L18" s="39"/>
    </row>
    <row r="19" spans="1:12" s="40" customFormat="1" x14ac:dyDescent="0.25">
      <c r="A19" s="36"/>
      <c r="B19" s="36"/>
      <c r="C19" s="45" t="s">
        <v>88</v>
      </c>
      <c r="D19" s="46">
        <f>470000-D37</f>
        <v>300000</v>
      </c>
      <c r="E19" s="46">
        <f t="shared" ref="E19:G19" si="1">470000-E37</f>
        <v>320000</v>
      </c>
      <c r="F19" s="46">
        <f t="shared" si="1"/>
        <v>350000</v>
      </c>
      <c r="G19" s="46">
        <f t="shared" si="1"/>
        <v>380000</v>
      </c>
      <c r="H19" s="46">
        <f>470000-H37+240000</f>
        <v>640000</v>
      </c>
      <c r="I19" s="46">
        <f t="shared" ref="I19:K19" si="2">470000-I37+240000</f>
        <v>660000</v>
      </c>
      <c r="J19" s="46">
        <f t="shared" si="2"/>
        <v>670000</v>
      </c>
      <c r="K19" s="46">
        <f t="shared" si="2"/>
        <v>680000</v>
      </c>
      <c r="L19" s="39"/>
    </row>
    <row r="20" spans="1:12" s="40" customFormat="1" ht="6" customHeight="1" x14ac:dyDescent="0.25">
      <c r="A20" s="36"/>
      <c r="B20" s="36"/>
      <c r="C20" s="37"/>
      <c r="D20" s="38"/>
      <c r="E20" s="38"/>
      <c r="F20" s="38"/>
      <c r="G20" s="38"/>
      <c r="H20" s="38"/>
      <c r="I20" s="38"/>
      <c r="J20" s="38"/>
      <c r="K20" s="38"/>
      <c r="L20" s="39"/>
    </row>
    <row r="21" spans="1:12" ht="31.5" x14ac:dyDescent="0.25">
      <c r="A21" s="5"/>
      <c r="B21" s="5" t="s">
        <v>9</v>
      </c>
      <c r="C21" s="50" t="s">
        <v>56</v>
      </c>
      <c r="D21" s="51">
        <f>Prijzenblad!M24</f>
        <v>0</v>
      </c>
      <c r="E21" s="51"/>
      <c r="F21" s="51"/>
      <c r="G21" s="51"/>
      <c r="H21" s="51"/>
      <c r="I21" s="51"/>
      <c r="J21" s="51"/>
      <c r="K21" s="51"/>
      <c r="L21" s="52">
        <f t="shared" si="0"/>
        <v>0</v>
      </c>
    </row>
    <row r="22" spans="1:12" ht="31.5" x14ac:dyDescent="0.25">
      <c r="A22" s="5"/>
      <c r="B22" s="5" t="s">
        <v>9</v>
      </c>
      <c r="C22" s="53" t="s">
        <v>57</v>
      </c>
      <c r="D22" s="54">
        <f>Prijzenblad!M25</f>
        <v>0</v>
      </c>
      <c r="E22" s="54"/>
      <c r="F22" s="54"/>
      <c r="G22" s="54"/>
      <c r="H22" s="54"/>
      <c r="I22" s="54"/>
      <c r="J22" s="54"/>
      <c r="K22" s="54"/>
      <c r="L22" s="55">
        <f t="shared" si="0"/>
        <v>0</v>
      </c>
    </row>
    <row r="23" spans="1:12" x14ac:dyDescent="0.25">
      <c r="A23" s="5"/>
      <c r="B23" s="5" t="s">
        <v>9</v>
      </c>
      <c r="C23" s="53" t="s">
        <v>11</v>
      </c>
      <c r="D23" s="54">
        <f>Prijzenblad!M26</f>
        <v>0</v>
      </c>
      <c r="E23" s="54"/>
      <c r="F23" s="54"/>
      <c r="G23" s="54"/>
      <c r="H23" s="54"/>
      <c r="I23" s="54"/>
      <c r="J23" s="54"/>
      <c r="K23" s="54"/>
      <c r="L23" s="55">
        <f t="shared" si="0"/>
        <v>0</v>
      </c>
    </row>
    <row r="24" spans="1:12" x14ac:dyDescent="0.25">
      <c r="A24" s="5"/>
      <c r="B24" s="5" t="s">
        <v>9</v>
      </c>
      <c r="C24" s="53" t="s">
        <v>58</v>
      </c>
      <c r="D24" s="54">
        <f>Prijzenblad!M27</f>
        <v>0</v>
      </c>
      <c r="E24" s="54"/>
      <c r="F24" s="54"/>
      <c r="G24" s="54"/>
      <c r="H24" s="54"/>
      <c r="I24" s="54"/>
      <c r="J24" s="54"/>
      <c r="K24" s="54"/>
      <c r="L24" s="55">
        <f t="shared" si="0"/>
        <v>0</v>
      </c>
    </row>
    <row r="25" spans="1:12" x14ac:dyDescent="0.25">
      <c r="A25" s="5"/>
      <c r="B25" s="5" t="s">
        <v>9</v>
      </c>
      <c r="C25" s="53" t="s">
        <v>12</v>
      </c>
      <c r="D25" s="54">
        <f>D17*Prijzenblad!M28</f>
        <v>0</v>
      </c>
      <c r="E25" s="54"/>
      <c r="F25" s="54"/>
      <c r="G25" s="54"/>
      <c r="H25" s="54"/>
      <c r="I25" s="54"/>
      <c r="J25" s="54"/>
      <c r="K25" s="54"/>
      <c r="L25" s="55">
        <f t="shared" si="0"/>
        <v>0</v>
      </c>
    </row>
    <row r="26" spans="1:12" ht="35.1" customHeight="1" x14ac:dyDescent="0.25">
      <c r="A26" s="5"/>
      <c r="B26" s="5" t="s">
        <v>9</v>
      </c>
      <c r="C26" s="53" t="s">
        <v>64</v>
      </c>
      <c r="D26" s="54"/>
      <c r="E26" s="54"/>
      <c r="F26" s="54"/>
      <c r="G26" s="54">
        <f>Prijzenblad!M29</f>
        <v>0</v>
      </c>
      <c r="H26" s="54"/>
      <c r="I26" s="54"/>
      <c r="J26" s="54"/>
      <c r="K26" s="54"/>
      <c r="L26" s="55">
        <f t="shared" si="0"/>
        <v>0</v>
      </c>
    </row>
    <row r="27" spans="1:12" ht="18" customHeight="1" x14ac:dyDescent="0.25">
      <c r="A27" s="5"/>
      <c r="B27" s="5"/>
      <c r="C27" s="53" t="s">
        <v>60</v>
      </c>
      <c r="D27" s="54"/>
      <c r="E27" s="54"/>
      <c r="F27" s="54"/>
      <c r="G27" s="54"/>
      <c r="H27" s="54">
        <f>Prijzenblad!$M$30</f>
        <v>0</v>
      </c>
      <c r="I27" s="54">
        <f>Prijzenblad!$M$30</f>
        <v>0</v>
      </c>
      <c r="J27" s="54">
        <f>Prijzenblad!$M$30</f>
        <v>0</v>
      </c>
      <c r="K27" s="54">
        <f>Prijzenblad!$M$30</f>
        <v>0</v>
      </c>
      <c r="L27" s="55">
        <f t="shared" si="0"/>
        <v>0</v>
      </c>
    </row>
    <row r="28" spans="1:12" x14ac:dyDescent="0.25">
      <c r="A28" s="5"/>
      <c r="B28" s="5" t="s">
        <v>8</v>
      </c>
      <c r="C28" s="53" t="s">
        <v>37</v>
      </c>
      <c r="D28" s="54">
        <f>D18*Prijzenblad!$M$38</f>
        <v>0</v>
      </c>
      <c r="E28" s="54">
        <f>E18*Prijzenblad!$M$38</f>
        <v>0</v>
      </c>
      <c r="F28" s="54">
        <f>F18*Prijzenblad!$M$38</f>
        <v>0</v>
      </c>
      <c r="G28" s="54">
        <f>G18*Prijzenblad!$M$38</f>
        <v>0</v>
      </c>
      <c r="H28" s="54">
        <f>H18*Prijzenblad!$M$38</f>
        <v>0</v>
      </c>
      <c r="I28" s="54">
        <f>I18*Prijzenblad!$M$38</f>
        <v>0</v>
      </c>
      <c r="J28" s="54">
        <f>J18*Prijzenblad!$M$38</f>
        <v>0</v>
      </c>
      <c r="K28" s="54">
        <f>K18*Prijzenblad!$M$38</f>
        <v>0</v>
      </c>
      <c r="L28" s="55">
        <f t="shared" si="0"/>
        <v>0</v>
      </c>
    </row>
    <row r="29" spans="1:12" x14ac:dyDescent="0.25">
      <c r="A29" s="5"/>
      <c r="B29" s="5" t="s">
        <v>8</v>
      </c>
      <c r="C29" s="56" t="s">
        <v>38</v>
      </c>
      <c r="D29" s="57">
        <f>D19*Prijzenblad!$M$45</f>
        <v>0</v>
      </c>
      <c r="E29" s="57">
        <f>E19*Prijzenblad!$M$45</f>
        <v>0</v>
      </c>
      <c r="F29" s="57">
        <f>F19*Prijzenblad!$M$45</f>
        <v>0</v>
      </c>
      <c r="G29" s="57">
        <f>G19*Prijzenblad!$M$45</f>
        <v>0</v>
      </c>
      <c r="H29" s="57">
        <f>H19*Prijzenblad!$M$45</f>
        <v>0</v>
      </c>
      <c r="I29" s="57">
        <f>I19*Prijzenblad!$M$45</f>
        <v>0</v>
      </c>
      <c r="J29" s="57">
        <f>J19*Prijzenblad!$M$45</f>
        <v>0</v>
      </c>
      <c r="K29" s="57">
        <f>K19*Prijzenblad!$M$45</f>
        <v>0</v>
      </c>
      <c r="L29" s="58">
        <f t="shared" si="0"/>
        <v>0</v>
      </c>
    </row>
    <row r="30" spans="1:12" s="11" customFormat="1" x14ac:dyDescent="0.25">
      <c r="A30" s="20" t="s">
        <v>5</v>
      </c>
      <c r="B30" s="20"/>
      <c r="C30" s="21"/>
      <c r="D30" s="27"/>
      <c r="E30" s="27"/>
      <c r="F30" s="27"/>
      <c r="G30" s="27"/>
      <c r="H30" s="27"/>
      <c r="I30" s="27"/>
      <c r="J30" s="27"/>
      <c r="K30" s="27"/>
      <c r="L30" s="28"/>
    </row>
    <row r="31" spans="1:12" s="45" customFormat="1" x14ac:dyDescent="0.25">
      <c r="A31" s="41"/>
      <c r="B31" s="41"/>
      <c r="C31" s="42" t="s">
        <v>89</v>
      </c>
      <c r="D31" s="46">
        <v>180</v>
      </c>
      <c r="E31" s="46">
        <v>180</v>
      </c>
      <c r="F31" s="46">
        <v>96</v>
      </c>
      <c r="G31" s="46">
        <v>60</v>
      </c>
      <c r="H31" s="46">
        <v>60</v>
      </c>
      <c r="I31" s="46">
        <v>60</v>
      </c>
      <c r="J31" s="46">
        <v>60</v>
      </c>
      <c r="K31" s="46">
        <v>60</v>
      </c>
      <c r="L31" s="44"/>
    </row>
    <row r="32" spans="1:12" s="45" customFormat="1" ht="5.0999999999999996" customHeight="1" x14ac:dyDescent="0.25">
      <c r="A32" s="41"/>
      <c r="B32" s="41"/>
      <c r="C32" s="42"/>
      <c r="D32" s="43"/>
      <c r="E32" s="43"/>
      <c r="F32" s="43"/>
      <c r="G32" s="43"/>
      <c r="H32" s="43"/>
      <c r="I32" s="43"/>
      <c r="J32" s="43"/>
      <c r="K32" s="43"/>
      <c r="L32" s="44"/>
    </row>
    <row r="33" spans="1:12" x14ac:dyDescent="0.25">
      <c r="A33" s="5"/>
      <c r="B33" s="5" t="s">
        <v>9</v>
      </c>
      <c r="C33" s="50" t="s">
        <v>29</v>
      </c>
      <c r="D33" s="51">
        <f>Prijzenblad!M51</f>
        <v>0</v>
      </c>
      <c r="E33" s="51"/>
      <c r="F33" s="51"/>
      <c r="G33" s="51"/>
      <c r="H33" s="51"/>
      <c r="I33" s="51"/>
      <c r="J33" s="51"/>
      <c r="K33" s="51"/>
      <c r="L33" s="52">
        <f t="shared" si="0"/>
        <v>0</v>
      </c>
    </row>
    <row r="34" spans="1:12" ht="31.5" x14ac:dyDescent="0.25">
      <c r="A34" s="5"/>
      <c r="B34" s="30" t="s">
        <v>8</v>
      </c>
      <c r="C34" s="102" t="s">
        <v>62</v>
      </c>
      <c r="D34" s="54">
        <f>Prijzenblad!$M$52</f>
        <v>0</v>
      </c>
      <c r="E34" s="54">
        <f>Prijzenblad!$M$52</f>
        <v>0</v>
      </c>
      <c r="F34" s="54">
        <f>Prijzenblad!$M$52</f>
        <v>0</v>
      </c>
      <c r="G34" s="54">
        <f>Prijzenblad!$M$52</f>
        <v>0</v>
      </c>
      <c r="H34" s="54">
        <f>Prijzenblad!$M$52</f>
        <v>0</v>
      </c>
      <c r="I34" s="54">
        <f>Prijzenblad!$M$52</f>
        <v>0</v>
      </c>
      <c r="J34" s="54">
        <f>Prijzenblad!$M$52</f>
        <v>0</v>
      </c>
      <c r="K34" s="54">
        <f>Prijzenblad!$M$52</f>
        <v>0</v>
      </c>
      <c r="L34" s="55">
        <f t="shared" si="0"/>
        <v>0</v>
      </c>
    </row>
    <row r="35" spans="1:12" x14ac:dyDescent="0.25">
      <c r="A35" s="5"/>
      <c r="B35" s="5" t="s">
        <v>8</v>
      </c>
      <c r="C35" s="56" t="s">
        <v>65</v>
      </c>
      <c r="D35" s="57">
        <f>Prijzenblad!$M$53*D31</f>
        <v>0</v>
      </c>
      <c r="E35" s="57">
        <f>Prijzenblad!$M$53*E31</f>
        <v>0</v>
      </c>
      <c r="F35" s="57">
        <f>Prijzenblad!$M$53*F31</f>
        <v>0</v>
      </c>
      <c r="G35" s="57">
        <f>Prijzenblad!$M$53*G31</f>
        <v>0</v>
      </c>
      <c r="H35" s="57">
        <f>Prijzenblad!$M$53*H31</f>
        <v>0</v>
      </c>
      <c r="I35" s="57">
        <f>Prijzenblad!$M$53*I31</f>
        <v>0</v>
      </c>
      <c r="J35" s="57">
        <f>Prijzenblad!$M$53*J31</f>
        <v>0</v>
      </c>
      <c r="K35" s="57">
        <f>Prijzenblad!$M$53*K31</f>
        <v>0</v>
      </c>
      <c r="L35" s="58">
        <f t="shared" si="0"/>
        <v>0</v>
      </c>
    </row>
    <row r="36" spans="1:12" s="11" customFormat="1" x14ac:dyDescent="0.25">
      <c r="A36" s="20" t="s">
        <v>7</v>
      </c>
      <c r="B36" s="20"/>
      <c r="C36" s="21"/>
      <c r="D36" s="27"/>
      <c r="E36" s="27"/>
      <c r="F36" s="27"/>
      <c r="G36" s="27"/>
      <c r="H36" s="27"/>
      <c r="I36" s="27"/>
      <c r="J36" s="27"/>
      <c r="K36" s="27"/>
      <c r="L36" s="28"/>
    </row>
    <row r="37" spans="1:12" s="45" customFormat="1" x14ac:dyDescent="0.25">
      <c r="A37" s="41"/>
      <c r="B37" s="41"/>
      <c r="C37" s="42" t="s">
        <v>88</v>
      </c>
      <c r="D37" s="46">
        <v>170000</v>
      </c>
      <c r="E37" s="46">
        <v>150000</v>
      </c>
      <c r="F37" s="46">
        <v>120000</v>
      </c>
      <c r="G37" s="46">
        <v>90000</v>
      </c>
      <c r="H37" s="46">
        <v>70000</v>
      </c>
      <c r="I37" s="46">
        <v>50000</v>
      </c>
      <c r="J37" s="46">
        <v>40000</v>
      </c>
      <c r="K37" s="46">
        <v>30000</v>
      </c>
      <c r="L37" s="44"/>
    </row>
    <row r="38" spans="1:12" s="40" customFormat="1" ht="5.0999999999999996" customHeight="1" x14ac:dyDescent="0.25">
      <c r="A38" s="36"/>
      <c r="B38" s="36"/>
      <c r="C38" s="37"/>
      <c r="D38" s="38"/>
      <c r="E38" s="38"/>
      <c r="F38" s="38"/>
      <c r="G38" s="38"/>
      <c r="H38" s="38"/>
      <c r="I38" s="38"/>
      <c r="J38" s="38"/>
      <c r="K38" s="38"/>
      <c r="L38" s="39"/>
    </row>
    <row r="39" spans="1:12" x14ac:dyDescent="0.25">
      <c r="A39" s="5"/>
      <c r="B39" s="5" t="s">
        <v>9</v>
      </c>
      <c r="C39" s="50" t="s">
        <v>30</v>
      </c>
      <c r="D39" s="51">
        <f>Prijzenblad!M51</f>
        <v>0</v>
      </c>
      <c r="E39" s="51"/>
      <c r="F39" s="51"/>
      <c r="G39" s="51"/>
      <c r="H39" s="51"/>
      <c r="I39" s="51"/>
      <c r="J39" s="51"/>
      <c r="K39" s="51"/>
      <c r="L39" s="52">
        <f t="shared" si="0"/>
        <v>0</v>
      </c>
    </row>
    <row r="40" spans="1:12" x14ac:dyDescent="0.25">
      <c r="A40" s="5"/>
      <c r="B40" s="5" t="s">
        <v>9</v>
      </c>
      <c r="C40" s="53" t="s">
        <v>10</v>
      </c>
      <c r="D40" s="54">
        <f>Prijzenblad!M59</f>
        <v>0</v>
      </c>
      <c r="E40" s="54"/>
      <c r="F40" s="54"/>
      <c r="G40" s="54"/>
      <c r="H40" s="54"/>
      <c r="I40" s="54"/>
      <c r="J40" s="54"/>
      <c r="K40" s="54"/>
      <c r="L40" s="55">
        <f t="shared" si="0"/>
        <v>0</v>
      </c>
    </row>
    <row r="41" spans="1:12" x14ac:dyDescent="0.25">
      <c r="A41" s="5"/>
      <c r="B41" s="5" t="s">
        <v>8</v>
      </c>
      <c r="C41" s="53" t="s">
        <v>28</v>
      </c>
      <c r="D41" s="54">
        <f>Prijzenblad!$M$62</f>
        <v>0</v>
      </c>
      <c r="E41" s="54">
        <f>Prijzenblad!$M$62</f>
        <v>0</v>
      </c>
      <c r="F41" s="54">
        <f>Prijzenblad!$M$62</f>
        <v>0</v>
      </c>
      <c r="G41" s="54">
        <f>Prijzenblad!$M$62</f>
        <v>0</v>
      </c>
      <c r="H41" s="54">
        <f>Prijzenblad!$M$62</f>
        <v>0</v>
      </c>
      <c r="I41" s="54">
        <f>Prijzenblad!$M$62</f>
        <v>0</v>
      </c>
      <c r="J41" s="54">
        <f>Prijzenblad!$M$62</f>
        <v>0</v>
      </c>
      <c r="K41" s="54">
        <f>Prijzenblad!$M$62</f>
        <v>0</v>
      </c>
      <c r="L41" s="55">
        <f t="shared" si="0"/>
        <v>0</v>
      </c>
    </row>
    <row r="42" spans="1:12" x14ac:dyDescent="0.25">
      <c r="A42" s="5"/>
      <c r="B42" s="5" t="s">
        <v>8</v>
      </c>
      <c r="C42" s="56" t="s">
        <v>39</v>
      </c>
      <c r="D42" s="57">
        <f>D37*Prijzenblad!$H$68</f>
        <v>0</v>
      </c>
      <c r="E42" s="57">
        <f>E37*Prijzenblad!$H$68</f>
        <v>0</v>
      </c>
      <c r="F42" s="57">
        <f>F37*Prijzenblad!$H$68</f>
        <v>0</v>
      </c>
      <c r="G42" s="57">
        <f>G37*Prijzenblad!$H$68</f>
        <v>0</v>
      </c>
      <c r="H42" s="57">
        <f>H37*Prijzenblad!$H$68</f>
        <v>0</v>
      </c>
      <c r="I42" s="57">
        <f>I37*Prijzenblad!$H$68</f>
        <v>0</v>
      </c>
      <c r="J42" s="57">
        <f>J37*Prijzenblad!$H$68</f>
        <v>0</v>
      </c>
      <c r="K42" s="57">
        <f>K37*Prijzenblad!$H$68</f>
        <v>0</v>
      </c>
      <c r="L42" s="58">
        <f t="shared" si="0"/>
        <v>0</v>
      </c>
    </row>
    <row r="43" spans="1:12" s="11" customFormat="1" x14ac:dyDescent="0.25">
      <c r="A43" s="20" t="s">
        <v>31</v>
      </c>
      <c r="B43" s="20"/>
      <c r="C43" s="21"/>
      <c r="D43" s="27"/>
      <c r="E43" s="27"/>
      <c r="F43" s="27"/>
      <c r="G43" s="27"/>
      <c r="H43" s="27"/>
      <c r="I43" s="27"/>
      <c r="J43" s="27"/>
      <c r="K43" s="27"/>
      <c r="L43" s="28"/>
    </row>
    <row r="44" spans="1:12" s="45" customFormat="1" x14ac:dyDescent="0.25">
      <c r="A44" s="41"/>
      <c r="B44" s="41"/>
      <c r="C44" s="42" t="s">
        <v>90</v>
      </c>
      <c r="D44" s="46">
        <v>19000</v>
      </c>
      <c r="E44" s="46">
        <v>19000</v>
      </c>
      <c r="F44" s="46">
        <v>19000</v>
      </c>
      <c r="G44" s="46">
        <v>19000</v>
      </c>
      <c r="H44" s="46">
        <v>19000</v>
      </c>
      <c r="I44" s="46">
        <v>19000</v>
      </c>
      <c r="J44" s="46">
        <v>19000</v>
      </c>
      <c r="K44" s="46">
        <v>19000</v>
      </c>
      <c r="L44" s="44"/>
    </row>
    <row r="45" spans="1:12" s="40" customFormat="1" ht="5.0999999999999996" customHeight="1" x14ac:dyDescent="0.25">
      <c r="A45" s="36"/>
      <c r="B45" s="36"/>
      <c r="C45" s="37"/>
      <c r="D45" s="38"/>
      <c r="E45" s="38"/>
      <c r="F45" s="38"/>
      <c r="G45" s="38"/>
      <c r="H45" s="38"/>
      <c r="I45" s="38"/>
      <c r="J45" s="38"/>
      <c r="K45" s="38"/>
      <c r="L45" s="39"/>
    </row>
    <row r="46" spans="1:12" x14ac:dyDescent="0.25">
      <c r="A46" s="5"/>
      <c r="B46" s="5" t="s">
        <v>9</v>
      </c>
      <c r="C46" s="50" t="s">
        <v>0</v>
      </c>
      <c r="D46" s="51">
        <f>Prijzenblad!M76</f>
        <v>0</v>
      </c>
      <c r="E46" s="51"/>
      <c r="F46" s="51"/>
      <c r="G46" s="51"/>
      <c r="H46" s="51"/>
      <c r="I46" s="51"/>
      <c r="J46" s="51"/>
      <c r="K46" s="51"/>
      <c r="L46" s="52">
        <f t="shared" si="0"/>
        <v>0</v>
      </c>
    </row>
    <row r="47" spans="1:12" x14ac:dyDescent="0.25">
      <c r="A47" s="5"/>
      <c r="B47" s="5" t="s">
        <v>9</v>
      </c>
      <c r="C47" s="53" t="s">
        <v>10</v>
      </c>
      <c r="D47" s="54">
        <f>Prijzenblad!M77</f>
        <v>0</v>
      </c>
      <c r="E47" s="54"/>
      <c r="F47" s="54"/>
      <c r="G47" s="54"/>
      <c r="H47" s="54"/>
      <c r="I47" s="54"/>
      <c r="J47" s="54"/>
      <c r="K47" s="54"/>
      <c r="L47" s="55">
        <f t="shared" si="0"/>
        <v>0</v>
      </c>
    </row>
    <row r="48" spans="1:12" x14ac:dyDescent="0.25">
      <c r="A48" s="5"/>
      <c r="B48" s="5" t="s">
        <v>8</v>
      </c>
      <c r="C48" s="53" t="s">
        <v>67</v>
      </c>
      <c r="D48" s="54">
        <f>D44*Prijzenblad!$M$83</f>
        <v>0</v>
      </c>
      <c r="E48" s="54">
        <f>E44*Prijzenblad!$M$83</f>
        <v>0</v>
      </c>
      <c r="F48" s="54">
        <f>F44*Prijzenblad!$M$83</f>
        <v>0</v>
      </c>
      <c r="G48" s="54">
        <f>G44*Prijzenblad!$M$83</f>
        <v>0</v>
      </c>
      <c r="H48" s="54">
        <f>H44*Prijzenblad!$M$83</f>
        <v>0</v>
      </c>
      <c r="I48" s="54">
        <f>I44*Prijzenblad!$M$83</f>
        <v>0</v>
      </c>
      <c r="J48" s="54">
        <f>J44*Prijzenblad!$M$83</f>
        <v>0</v>
      </c>
      <c r="K48" s="54">
        <f>K44*Prijzenblad!$M$83</f>
        <v>0</v>
      </c>
      <c r="L48" s="55">
        <f t="shared" si="0"/>
        <v>0</v>
      </c>
    </row>
    <row r="49" spans="1:12" s="11" customFormat="1" x14ac:dyDescent="0.25">
      <c r="A49" s="20" t="s">
        <v>73</v>
      </c>
      <c r="B49" s="20"/>
      <c r="C49" s="21"/>
      <c r="D49" s="27"/>
      <c r="E49" s="27"/>
      <c r="F49" s="27"/>
      <c r="G49" s="27"/>
      <c r="H49" s="27"/>
      <c r="I49" s="27"/>
      <c r="J49" s="27"/>
      <c r="K49" s="27"/>
      <c r="L49" s="28"/>
    </row>
    <row r="50" spans="1:12" s="45" customFormat="1" x14ac:dyDescent="0.25">
      <c r="A50" s="41"/>
      <c r="B50" s="41"/>
      <c r="C50" s="42" t="s">
        <v>74</v>
      </c>
      <c r="D50" s="46">
        <v>20000</v>
      </c>
      <c r="E50" s="46">
        <v>40000</v>
      </c>
      <c r="F50" s="46">
        <v>80000</v>
      </c>
      <c r="G50" s="46">
        <v>80000</v>
      </c>
      <c r="H50" s="46">
        <v>80000</v>
      </c>
      <c r="I50" s="46">
        <v>80000</v>
      </c>
      <c r="J50" s="46">
        <v>80000</v>
      </c>
      <c r="K50" s="46">
        <v>80000</v>
      </c>
      <c r="L50" s="44"/>
    </row>
    <row r="51" spans="1:12" s="40" customFormat="1" ht="5.0999999999999996" customHeight="1" x14ac:dyDescent="0.25">
      <c r="A51" s="36"/>
      <c r="B51" s="36"/>
      <c r="C51" s="37"/>
      <c r="D51" s="38"/>
      <c r="E51" s="38"/>
      <c r="F51" s="38"/>
      <c r="G51" s="38"/>
      <c r="H51" s="38"/>
      <c r="I51" s="38"/>
      <c r="J51" s="38"/>
      <c r="K51" s="38"/>
      <c r="L51" s="39"/>
    </row>
    <row r="52" spans="1:12" x14ac:dyDescent="0.25">
      <c r="A52" s="5"/>
      <c r="B52" s="5" t="s">
        <v>9</v>
      </c>
      <c r="C52" s="50" t="s">
        <v>69</v>
      </c>
      <c r="D52" s="51">
        <f>Prijzenblad!M89</f>
        <v>0</v>
      </c>
      <c r="E52" s="51"/>
      <c r="F52" s="51"/>
      <c r="G52" s="51"/>
      <c r="H52" s="51"/>
      <c r="I52" s="51"/>
      <c r="J52" s="51"/>
      <c r="K52" s="51"/>
      <c r="L52" s="52">
        <f t="shared" ref="L52:L54" si="3">SUM(D52:K52)</f>
        <v>0</v>
      </c>
    </row>
    <row r="53" spans="1:12" x14ac:dyDescent="0.25">
      <c r="A53" s="5"/>
      <c r="B53" s="5" t="s">
        <v>9</v>
      </c>
      <c r="C53" s="53" t="s">
        <v>70</v>
      </c>
      <c r="D53" s="54">
        <f>Prijzenblad!$M$90</f>
        <v>0</v>
      </c>
      <c r="E53" s="54">
        <f>Prijzenblad!$M$90</f>
        <v>0</v>
      </c>
      <c r="F53" s="54">
        <f>Prijzenblad!$M$90</f>
        <v>0</v>
      </c>
      <c r="G53" s="54">
        <f>Prijzenblad!$M$90</f>
        <v>0</v>
      </c>
      <c r="H53" s="54">
        <f>Prijzenblad!$M$90</f>
        <v>0</v>
      </c>
      <c r="I53" s="54">
        <f>Prijzenblad!$M$90</f>
        <v>0</v>
      </c>
      <c r="J53" s="54">
        <f>Prijzenblad!$M$90</f>
        <v>0</v>
      </c>
      <c r="K53" s="54">
        <f>Prijzenblad!$M$90</f>
        <v>0</v>
      </c>
      <c r="L53" s="55">
        <f t="shared" si="3"/>
        <v>0</v>
      </c>
    </row>
    <row r="54" spans="1:12" x14ac:dyDescent="0.25">
      <c r="A54" s="5"/>
      <c r="B54" s="5" t="s">
        <v>8</v>
      </c>
      <c r="C54" s="53" t="s">
        <v>67</v>
      </c>
      <c r="D54" s="54">
        <f>D50*Prijzenblad!$H$93</f>
        <v>0</v>
      </c>
      <c r="E54" s="54">
        <f>E50*Prijzenblad!$H$93</f>
        <v>0</v>
      </c>
      <c r="F54" s="54">
        <f>F50*Prijzenblad!$H$93</f>
        <v>0</v>
      </c>
      <c r="G54" s="54">
        <f>G50*Prijzenblad!$H$93</f>
        <v>0</v>
      </c>
      <c r="H54" s="54">
        <f>H50*Prijzenblad!$H$93</f>
        <v>0</v>
      </c>
      <c r="I54" s="54">
        <f>I50*Prijzenblad!$H$93</f>
        <v>0</v>
      </c>
      <c r="J54" s="54">
        <f>J50*Prijzenblad!$H$93</f>
        <v>0</v>
      </c>
      <c r="K54" s="54">
        <f>K50*Prijzenblad!$H$93</f>
        <v>0</v>
      </c>
      <c r="L54" s="55">
        <f t="shared" si="3"/>
        <v>0</v>
      </c>
    </row>
    <row r="55" spans="1:12" ht="16.5" thickBot="1" x14ac:dyDescent="0.3">
      <c r="D55" s="4"/>
      <c r="E55" s="4"/>
      <c r="F55" s="4"/>
      <c r="G55" s="4"/>
      <c r="H55" s="4"/>
      <c r="I55" s="4"/>
      <c r="J55" s="4"/>
      <c r="K55" s="4"/>
    </row>
    <row r="56" spans="1:12" ht="18.75" thickBot="1" x14ac:dyDescent="0.45">
      <c r="A56" s="59" t="s">
        <v>41</v>
      </c>
      <c r="B56" s="60"/>
      <c r="C56" s="61"/>
      <c r="D56" s="101">
        <f t="shared" ref="D56:J56" si="4">SUM(D9,D10,D21,D22,D23,D24,D25,D26,D28,D29,D33,D34,D35,D39,D40,D41,D42,D46,D47,D48,D11,D27,D52,D53,D54)</f>
        <v>0</v>
      </c>
      <c r="E56" s="101">
        <f t="shared" si="4"/>
        <v>0</v>
      </c>
      <c r="F56" s="101">
        <f t="shared" si="4"/>
        <v>0</v>
      </c>
      <c r="G56" s="101">
        <f t="shared" si="4"/>
        <v>0</v>
      </c>
      <c r="H56" s="101">
        <f t="shared" si="4"/>
        <v>0</v>
      </c>
      <c r="I56" s="101">
        <f t="shared" si="4"/>
        <v>0</v>
      </c>
      <c r="J56" s="101">
        <f t="shared" si="4"/>
        <v>0</v>
      </c>
      <c r="K56" s="101">
        <f>SUM(K9,K10,K21,K22,K23,K24,K25,K26,K28,K29,K33,K34,K35,K39,K40,K41,K42,K46,K47,K48,K11,K27,K52,K53,K54,K12)</f>
        <v>0</v>
      </c>
      <c r="L56" s="67">
        <f>SUM(L9:L54)</f>
        <v>0</v>
      </c>
    </row>
  </sheetData>
  <sheetProtection sheet="1" objects="1" scenarios="1" selectLockedCells="1"/>
  <pageMargins left="0.7" right="0.7" top="0.75" bottom="0.75" header="0.3" footer="0.3"/>
  <pageSetup paperSize="8"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AF76D23189D94DB4D3AC0B7C219F14" ma:contentTypeVersion="13" ma:contentTypeDescription="Create a new document." ma:contentTypeScope="" ma:versionID="130101579ed517f91b142aa473cad62f">
  <xsd:schema xmlns:xsd="http://www.w3.org/2001/XMLSchema" xmlns:xs="http://www.w3.org/2001/XMLSchema" xmlns:p="http://schemas.microsoft.com/office/2006/metadata/properties" xmlns:ns2="f36edee2-b13d-4d57-8d66-e877501af20b" xmlns:ns3="552896d6-2ef5-4964-990e-acaabcf41789" targetNamespace="http://schemas.microsoft.com/office/2006/metadata/properties" ma:root="true" ma:fieldsID="202e162446ed38d60d094cc93ab4beb2" ns2:_="" ns3:_="">
    <xsd:import namespace="f36edee2-b13d-4d57-8d66-e877501af20b"/>
    <xsd:import namespace="552896d6-2ef5-4964-990e-acaabcf417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edee2-b13d-4d57-8d66-e877501af20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4bde8a-d782-452d-a08c-a021e5487d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2896d6-2ef5-4964-990e-acaabcf417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d969c22-a813-4519-b50e-4a32d1013a8f}" ma:internalName="TaxCatchAll" ma:showField="CatchAllData" ma:web="552896d6-2ef5-4964-990e-acaabcf417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2896d6-2ef5-4964-990e-acaabcf41789" xsi:nil="true"/>
    <lcf76f155ced4ddcb4097134ff3c332f xmlns="f36edee2-b13d-4d57-8d66-e877501af2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8B9AB8-AEC2-40E5-B1F1-69BA98399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edee2-b13d-4d57-8d66-e877501af20b"/>
    <ds:schemaRef ds:uri="552896d6-2ef5-4964-990e-acaabcf417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23435A-142D-4942-8F65-C59D74A42BCA}">
  <ds:schemaRefs>
    <ds:schemaRef ds:uri="http://schemas.microsoft.com/sharepoint/v3/contenttype/forms"/>
  </ds:schemaRefs>
</ds:datastoreItem>
</file>

<file path=customXml/itemProps3.xml><?xml version="1.0" encoding="utf-8"?>
<ds:datastoreItem xmlns:ds="http://schemas.openxmlformats.org/officeDocument/2006/customXml" ds:itemID="{C185F4AC-1665-40AA-A99B-42CB3D3A3E65}">
  <ds:schemaRefs>
    <ds:schemaRef ds:uri="http://purl.org/dc/terms/"/>
    <ds:schemaRef ds:uri="http://schemas.microsoft.com/office/2006/documentManagement/types"/>
    <ds:schemaRef ds:uri="552896d6-2ef5-4964-990e-acaabcf41789"/>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f36edee2-b13d-4d57-8d66-e877501af20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Prijzenblad</vt:lpstr>
      <vt:lpstr>Totaal opdrachtwaarde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Frank.Vis@uwv.nl</dc:creator>
  <cp:lastModifiedBy>Vlis, Charles van der (C.)</cp:lastModifiedBy>
  <cp:lastPrinted>2022-08-02T11:52:04Z</cp:lastPrinted>
  <dcterms:created xsi:type="dcterms:W3CDTF">2020-08-06T07:58:42Z</dcterms:created>
  <dcterms:modified xsi:type="dcterms:W3CDTF">2022-08-09T07:58:21Z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0x010100F2AF76D23189D94DB4D3AC0B7C219F14</vt:lpwstr>
  </property>
  <property fmtid="{D5CDD505-2E9C-101B-9397-08002B2CF9AE}" pid="3" name="MediaServiceImageTags">
    <vt:lpwstr/>
  </property>
</Properties>
</file>