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showInkAnnotation="0" autoCompressPictures="0"/>
  <mc:AlternateContent xmlns:mc="http://schemas.openxmlformats.org/markup-compatibility/2006">
    <mc:Choice Requires="x15">
      <x15ac:absPath xmlns:x15ac="http://schemas.microsoft.com/office/spreadsheetml/2010/11/ac" url="/Users/hans/Dropbox/Shared folder met Jan ten Kampe/Gemeente Ede/"/>
    </mc:Choice>
  </mc:AlternateContent>
  <xr:revisionPtr revIDLastSave="0" documentId="8_{C39AE228-97EC-1345-9A37-A48429EC471E}" xr6:coauthVersionLast="45" xr6:coauthVersionMax="45" xr10:uidLastSave="{00000000-0000-0000-0000-000000000000}"/>
  <bookViews>
    <workbookView xWindow="3100" yWindow="1520" windowWidth="36400" windowHeight="25880" tabRatio="928" activeTab="6" xr2:uid="{00000000-000D-0000-FFFF-FFFF00000000}"/>
  </bookViews>
  <sheets>
    <sheet name="Uitleg tabbladen" sheetId="46" r:id="rId1"/>
    <sheet name="Staat van eenheidsprijzen" sheetId="28" r:id="rId2"/>
    <sheet name="Verzamelblad" sheetId="34" r:id="rId3"/>
    <sheet name="Grote Raadzaal " sheetId="38" r:id="rId4"/>
    <sheet name="Kleine raadzaal" sheetId="29" r:id="rId5"/>
    <sheet name="Training" sheetId="42" r:id="rId6"/>
    <sheet name="Exploitatiekosten" sheetId="2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46" i="27" l="1"/>
  <c r="D47" i="27"/>
  <c r="D48" i="27"/>
  <c r="D49" i="27"/>
  <c r="D50" i="27"/>
  <c r="D30" i="27"/>
  <c r="D31" i="27"/>
  <c r="D32" i="27"/>
  <c r="D33" i="27"/>
  <c r="D34" i="27"/>
  <c r="G232" i="29"/>
  <c r="G233" i="29"/>
  <c r="H238" i="29" s="1"/>
  <c r="G234" i="29"/>
  <c r="G235" i="29"/>
  <c r="G236" i="29"/>
  <c r="G237" i="29"/>
  <c r="G238" i="29"/>
  <c r="G231" i="29"/>
  <c r="G214" i="29"/>
  <c r="G215" i="29"/>
  <c r="H229" i="29" s="1"/>
  <c r="G216" i="29"/>
  <c r="G217" i="29"/>
  <c r="G218" i="29"/>
  <c r="G219" i="29"/>
  <c r="G220" i="29"/>
  <c r="G221" i="29"/>
  <c r="G222" i="29"/>
  <c r="G223" i="29"/>
  <c r="G224" i="29"/>
  <c r="G225" i="29"/>
  <c r="G226" i="29"/>
  <c r="G227" i="29"/>
  <c r="G228" i="29"/>
  <c r="G229" i="29"/>
  <c r="G213" i="29"/>
  <c r="G202" i="29"/>
  <c r="G203" i="29"/>
  <c r="H211" i="29" s="1"/>
  <c r="G204" i="29"/>
  <c r="G205" i="29"/>
  <c r="G206" i="29"/>
  <c r="G207" i="29"/>
  <c r="G208" i="29"/>
  <c r="G209" i="29"/>
  <c r="G210" i="29"/>
  <c r="G211" i="29"/>
  <c r="G201" i="29"/>
  <c r="G163" i="29"/>
  <c r="G164" i="29"/>
  <c r="G165" i="29"/>
  <c r="G166" i="29"/>
  <c r="G167" i="29"/>
  <c r="G79" i="29"/>
  <c r="G80" i="29"/>
  <c r="G81" i="29"/>
  <c r="G82" i="29"/>
  <c r="G83" i="29"/>
  <c r="G84" i="29"/>
  <c r="G85" i="29"/>
  <c r="G86" i="29"/>
  <c r="G51" i="29"/>
  <c r="G52" i="29"/>
  <c r="G53" i="29"/>
  <c r="G54" i="29"/>
  <c r="G55" i="29"/>
  <c r="G56" i="29"/>
  <c r="G57" i="29"/>
  <c r="G58" i="29"/>
  <c r="G59" i="29"/>
  <c r="G60" i="29"/>
  <c r="G61" i="29"/>
  <c r="G62" i="29"/>
  <c r="G63" i="29"/>
  <c r="G64" i="29"/>
  <c r="G65" i="29"/>
  <c r="G66" i="29"/>
  <c r="G67" i="29"/>
  <c r="G68" i="29"/>
  <c r="G69" i="29"/>
  <c r="G70" i="29"/>
  <c r="G71" i="29"/>
  <c r="G72" i="29"/>
  <c r="G73" i="29"/>
  <c r="G74" i="29"/>
  <c r="G75" i="29"/>
  <c r="G77" i="29"/>
  <c r="G78" i="29"/>
  <c r="G34" i="29"/>
  <c r="G35" i="29"/>
  <c r="G36" i="29"/>
  <c r="G37" i="29"/>
  <c r="G15" i="29"/>
  <c r="G16" i="29"/>
  <c r="G17" i="29"/>
  <c r="G18" i="29"/>
  <c r="G19" i="29"/>
  <c r="G20" i="29"/>
  <c r="G21" i="29"/>
  <c r="G22" i="29"/>
  <c r="G23" i="29"/>
  <c r="G24" i="29"/>
  <c r="G25" i="29"/>
  <c r="G26" i="29"/>
  <c r="G27" i="29"/>
  <c r="G28" i="29"/>
  <c r="G308" i="38"/>
  <c r="H312" i="38" s="1"/>
  <c r="G309" i="38"/>
  <c r="G310" i="38"/>
  <c r="G311" i="38"/>
  <c r="G312" i="38"/>
  <c r="G307" i="38"/>
  <c r="G301" i="38"/>
  <c r="H305" i="38" s="1"/>
  <c r="G302" i="38"/>
  <c r="G303" i="38"/>
  <c r="G304" i="38"/>
  <c r="G305" i="38"/>
  <c r="G300" i="38"/>
  <c r="G243" i="38"/>
  <c r="G244" i="38"/>
  <c r="G245" i="38"/>
  <c r="G242" i="38"/>
  <c r="G246" i="38"/>
  <c r="G247" i="38"/>
  <c r="G248" i="38"/>
  <c r="G241" i="38"/>
  <c r="H248" i="38" l="1"/>
  <c r="G159" i="38" l="1"/>
  <c r="G160" i="38"/>
  <c r="G161" i="38"/>
  <c r="G162" i="38"/>
  <c r="G163" i="38"/>
  <c r="G158" i="38"/>
  <c r="G116" i="38"/>
  <c r="G117" i="38"/>
  <c r="G118" i="38"/>
  <c r="G119" i="38"/>
  <c r="G120" i="38"/>
  <c r="G121" i="38"/>
  <c r="G122" i="38"/>
  <c r="G123" i="38"/>
  <c r="G124" i="38"/>
  <c r="G125" i="38"/>
  <c r="G126" i="38"/>
  <c r="G127" i="38"/>
  <c r="G128" i="38"/>
  <c r="G129" i="38"/>
  <c r="G130" i="38"/>
  <c r="G131" i="38"/>
  <c r="G132" i="38"/>
  <c r="G133" i="38"/>
  <c r="G115" i="38"/>
  <c r="G106" i="38"/>
  <c r="G107" i="38"/>
  <c r="G108" i="38"/>
  <c r="G109" i="38"/>
  <c r="G110" i="38"/>
  <c r="G111" i="38"/>
  <c r="G112" i="38"/>
  <c r="G105" i="38"/>
  <c r="G82" i="38"/>
  <c r="G83" i="38"/>
  <c r="G84" i="38"/>
  <c r="G85" i="38"/>
  <c r="G86" i="38"/>
  <c r="G76" i="38"/>
  <c r="G77" i="38"/>
  <c r="G78" i="38"/>
  <c r="G79" i="38"/>
  <c r="G80" i="38"/>
  <c r="G32" i="38"/>
  <c r="G33" i="38"/>
  <c r="G34" i="38"/>
  <c r="G35" i="38"/>
  <c r="G36" i="38"/>
  <c r="G37" i="38"/>
  <c r="G38" i="38"/>
  <c r="G39" i="38"/>
  <c r="G40" i="38"/>
  <c r="G41" i="38"/>
  <c r="G42" i="38"/>
  <c r="G43" i="38"/>
  <c r="G44" i="38"/>
  <c r="G45" i="38"/>
  <c r="G46" i="38"/>
  <c r="G47" i="38"/>
  <c r="G48" i="38"/>
  <c r="G31" i="38"/>
  <c r="G27" i="38"/>
  <c r="G28" i="38"/>
  <c r="H163" i="38" l="1"/>
  <c r="H113" i="38"/>
  <c r="H134" i="38"/>
  <c r="H49" i="38"/>
  <c r="B21" i="27"/>
  <c r="B24" i="34" s="1"/>
  <c r="B11" i="27"/>
  <c r="C92" i="27"/>
  <c r="B92" i="27"/>
  <c r="C76" i="27"/>
  <c r="D76" i="27" s="1"/>
  <c r="D45" i="27"/>
  <c r="D29" i="27"/>
  <c r="G187" i="29"/>
  <c r="G188" i="29"/>
  <c r="G189" i="29"/>
  <c r="G190" i="29"/>
  <c r="G191" i="29"/>
  <c r="G193" i="29"/>
  <c r="G194" i="29"/>
  <c r="G195" i="29"/>
  <c r="G196" i="29"/>
  <c r="G197" i="29"/>
  <c r="G198" i="29"/>
  <c r="G199" i="29"/>
  <c r="G240" i="29"/>
  <c r="G241" i="29"/>
  <c r="G242" i="29"/>
  <c r="G243" i="29"/>
  <c r="G244" i="29"/>
  <c r="G245" i="29"/>
  <c r="G246" i="29"/>
  <c r="G247" i="29"/>
  <c r="G248" i="29"/>
  <c r="G249" i="29"/>
  <c r="G250" i="29"/>
  <c r="G251" i="29"/>
  <c r="G252" i="29"/>
  <c r="G253" i="29"/>
  <c r="G133" i="29"/>
  <c r="G135" i="29"/>
  <c r="G136" i="29"/>
  <c r="G137" i="29"/>
  <c r="G138" i="29"/>
  <c r="G139" i="29"/>
  <c r="G140" i="29"/>
  <c r="G141" i="29"/>
  <c r="G142" i="29"/>
  <c r="G143" i="29"/>
  <c r="G120" i="29"/>
  <c r="G121" i="29"/>
  <c r="G122" i="29"/>
  <c r="G123" i="29"/>
  <c r="G124" i="29"/>
  <c r="G125" i="29"/>
  <c r="G112" i="29"/>
  <c r="G113" i="29"/>
  <c r="G114" i="29"/>
  <c r="G13" i="29"/>
  <c r="G14" i="29"/>
  <c r="G30" i="29"/>
  <c r="G31" i="29"/>
  <c r="G321" i="38"/>
  <c r="G322" i="38"/>
  <c r="G317" i="38"/>
  <c r="G293" i="38"/>
  <c r="G294" i="38"/>
  <c r="G295" i="38"/>
  <c r="G296" i="38"/>
  <c r="G297" i="38"/>
  <c r="G285" i="38"/>
  <c r="G286" i="38"/>
  <c r="G287" i="38"/>
  <c r="G288" i="38"/>
  <c r="G289" i="38"/>
  <c r="G278" i="38"/>
  <c r="G279" i="38"/>
  <c r="G280" i="38"/>
  <c r="G281" i="38"/>
  <c r="G282" i="38"/>
  <c r="G284" i="38"/>
  <c r="G291" i="38"/>
  <c r="G292" i="38"/>
  <c r="G298" i="38"/>
  <c r="G314" i="38"/>
  <c r="G263" i="38"/>
  <c r="G264" i="38"/>
  <c r="G265" i="38"/>
  <c r="G266" i="38"/>
  <c r="G268" i="38"/>
  <c r="G269" i="38"/>
  <c r="G270" i="38"/>
  <c r="G271" i="38"/>
  <c r="G272" i="38"/>
  <c r="G273" i="38"/>
  <c r="G274" i="38"/>
  <c r="G276" i="38"/>
  <c r="G277" i="38"/>
  <c r="G315" i="38"/>
  <c r="G316" i="38"/>
  <c r="G252" i="38"/>
  <c r="G253" i="38"/>
  <c r="G254" i="38"/>
  <c r="G255" i="38"/>
  <c r="G256" i="38"/>
  <c r="G257" i="38"/>
  <c r="G258" i="38"/>
  <c r="G259" i="38"/>
  <c r="G230" i="38"/>
  <c r="G231" i="38"/>
  <c r="G232" i="38"/>
  <c r="G233" i="38"/>
  <c r="G234" i="38"/>
  <c r="G235" i="38"/>
  <c r="G236" i="38"/>
  <c r="G237" i="38"/>
  <c r="G238" i="38"/>
  <c r="G239" i="38"/>
  <c r="G250" i="38"/>
  <c r="G251" i="38"/>
  <c r="G228" i="38"/>
  <c r="G229" i="38"/>
  <c r="G261" i="38"/>
  <c r="G262" i="38"/>
  <c r="G202" i="38"/>
  <c r="G203" i="38"/>
  <c r="G195" i="38"/>
  <c r="G196" i="38"/>
  <c r="G197" i="38"/>
  <c r="G198" i="38"/>
  <c r="G199" i="38"/>
  <c r="G201" i="38"/>
  <c r="G204" i="38"/>
  <c r="G205" i="38"/>
  <c r="G206" i="38"/>
  <c r="G207" i="38"/>
  <c r="G208" i="38"/>
  <c r="G210" i="38"/>
  <c r="G211" i="38"/>
  <c r="G212" i="38"/>
  <c r="G178" i="38"/>
  <c r="G179" i="38"/>
  <c r="G180" i="38"/>
  <c r="G168" i="38"/>
  <c r="G71" i="38"/>
  <c r="G138" i="38"/>
  <c r="G139" i="38"/>
  <c r="G140" i="38"/>
  <c r="G141" i="38"/>
  <c r="G142" i="38"/>
  <c r="G57" i="38"/>
  <c r="G58" i="38"/>
  <c r="G59" i="38"/>
  <c r="G60" i="38"/>
  <c r="G61" i="38"/>
  <c r="G75" i="38"/>
  <c r="G12" i="38"/>
  <c r="G13" i="38"/>
  <c r="G14" i="38"/>
  <c r="G15" i="38"/>
  <c r="G16" i="38"/>
  <c r="E279" i="29"/>
  <c r="G279" i="29" s="1"/>
  <c r="E278" i="29"/>
  <c r="G278" i="29" s="1"/>
  <c r="E277" i="29"/>
  <c r="G277" i="29" s="1"/>
  <c r="E276" i="29"/>
  <c r="G276" i="29" s="1"/>
  <c r="E275" i="29"/>
  <c r="G275" i="29" s="1"/>
  <c r="E274" i="29"/>
  <c r="G274" i="29" s="1"/>
  <c r="E351" i="38"/>
  <c r="E350" i="38"/>
  <c r="E349" i="38"/>
  <c r="E348" i="38"/>
  <c r="E347" i="38"/>
  <c r="E346" i="38"/>
  <c r="D52" i="27" l="1"/>
  <c r="B26" i="34" s="1"/>
  <c r="B94" i="27"/>
  <c r="D36" i="27"/>
  <c r="B25" i="34" s="1"/>
  <c r="H253" i="29"/>
  <c r="H298" i="38"/>
  <c r="H266" i="38"/>
  <c r="B23" i="34"/>
  <c r="D78" i="27"/>
  <c r="H199" i="29"/>
  <c r="H289" i="38"/>
  <c r="H282" i="38"/>
  <c r="H274" i="38"/>
  <c r="H259" i="38"/>
  <c r="H208" i="38"/>
  <c r="B29" i="34" l="1"/>
  <c r="B101" i="27"/>
  <c r="B30" i="34"/>
  <c r="B100" i="27"/>
  <c r="G137" i="38"/>
  <c r="G143" i="38"/>
  <c r="G147" i="38"/>
  <c r="G146" i="38"/>
  <c r="G145" i="38"/>
  <c r="G144" i="38"/>
  <c r="G136" i="38"/>
  <c r="G272" i="29"/>
  <c r="G271" i="29"/>
  <c r="G270" i="29"/>
  <c r="G267" i="29"/>
  <c r="G266" i="29"/>
  <c r="G265" i="29"/>
  <c r="G264" i="29"/>
  <c r="G263" i="29"/>
  <c r="G262" i="29"/>
  <c r="G261" i="29"/>
  <c r="G260" i="29"/>
  <c r="G259" i="29"/>
  <c r="G258" i="29"/>
  <c r="G257" i="29"/>
  <c r="G256" i="29"/>
  <c r="G255" i="29"/>
  <c r="G186" i="29"/>
  <c r="H191" i="29" s="1"/>
  <c r="G184" i="29"/>
  <c r="G183" i="29"/>
  <c r="G182" i="29"/>
  <c r="G181" i="29"/>
  <c r="G180" i="29"/>
  <c r="G179" i="29"/>
  <c r="G178" i="29"/>
  <c r="G177" i="29"/>
  <c r="G176" i="29"/>
  <c r="G175" i="29"/>
  <c r="G173" i="29"/>
  <c r="G172" i="29"/>
  <c r="G171" i="29"/>
  <c r="G170" i="29"/>
  <c r="G169" i="29"/>
  <c r="G168" i="29"/>
  <c r="G162" i="29"/>
  <c r="G161" i="29"/>
  <c r="G160" i="29"/>
  <c r="G158" i="29"/>
  <c r="G157" i="29"/>
  <c r="G156" i="29"/>
  <c r="G155" i="29"/>
  <c r="G154" i="29"/>
  <c r="G153" i="29"/>
  <c r="G152" i="29"/>
  <c r="G151" i="29"/>
  <c r="G150" i="29"/>
  <c r="G149" i="29"/>
  <c r="G148" i="29"/>
  <c r="G147" i="29"/>
  <c r="G146" i="29"/>
  <c r="G145" i="29"/>
  <c r="G144" i="29"/>
  <c r="G132" i="29"/>
  <c r="G131" i="29"/>
  <c r="G130" i="29"/>
  <c r="G129" i="29"/>
  <c r="G127" i="29"/>
  <c r="G126" i="29"/>
  <c r="G119" i="29"/>
  <c r="G117" i="29"/>
  <c r="G116" i="29"/>
  <c r="G115" i="29"/>
  <c r="G111" i="29"/>
  <c r="G109" i="29"/>
  <c r="G108" i="29"/>
  <c r="G107" i="29"/>
  <c r="G106" i="29"/>
  <c r="G105" i="29"/>
  <c r="G103" i="29"/>
  <c r="G102" i="29"/>
  <c r="G101" i="29"/>
  <c r="G100" i="29"/>
  <c r="G99" i="29"/>
  <c r="G98" i="29"/>
  <c r="G97" i="29"/>
  <c r="G96" i="29"/>
  <c r="G95" i="29"/>
  <c r="G93" i="29"/>
  <c r="G92" i="29"/>
  <c r="G91" i="29"/>
  <c r="G90" i="29"/>
  <c r="G89" i="29"/>
  <c r="G88" i="29"/>
  <c r="G87" i="29"/>
  <c r="G50" i="29"/>
  <c r="G49" i="29"/>
  <c r="G48" i="29"/>
  <c r="G44" i="29"/>
  <c r="G43" i="29"/>
  <c r="G42" i="29"/>
  <c r="G41" i="29"/>
  <c r="G40" i="29"/>
  <c r="G39" i="29"/>
  <c r="G38" i="29"/>
  <c r="G33" i="29"/>
  <c r="G32" i="29"/>
  <c r="G12" i="29"/>
  <c r="G11" i="29"/>
  <c r="G10" i="29"/>
  <c r="G9" i="29"/>
  <c r="G329" i="38"/>
  <c r="G330" i="38"/>
  <c r="G331" i="38"/>
  <c r="G332" i="38"/>
  <c r="G333" i="38"/>
  <c r="G334" i="38"/>
  <c r="G225" i="38"/>
  <c r="G224" i="38"/>
  <c r="G223" i="38"/>
  <c r="G222" i="38"/>
  <c r="G221" i="38"/>
  <c r="G220" i="38"/>
  <c r="G219" i="38"/>
  <c r="G218" i="38"/>
  <c r="G217" i="38"/>
  <c r="G216" i="38"/>
  <c r="G215" i="38"/>
  <c r="G214" i="38"/>
  <c r="G213" i="38"/>
  <c r="G194" i="38"/>
  <c r="G193" i="38"/>
  <c r="G227" i="38"/>
  <c r="H239" i="38" s="1"/>
  <c r="G187" i="38"/>
  <c r="G188" i="38"/>
  <c r="G189" i="38"/>
  <c r="G191" i="38"/>
  <c r="G190" i="38"/>
  <c r="G186" i="38"/>
  <c r="G185" i="38"/>
  <c r="G183" i="38"/>
  <c r="G182" i="38"/>
  <c r="G181" i="38"/>
  <c r="G177" i="38"/>
  <c r="G74" i="38"/>
  <c r="H88" i="38" s="1"/>
  <c r="G355" i="38" s="1"/>
  <c r="G56" i="38"/>
  <c r="G62" i="38"/>
  <c r="G63" i="38"/>
  <c r="G64" i="38"/>
  <c r="G72" i="38"/>
  <c r="G70" i="38"/>
  <c r="G69" i="38"/>
  <c r="G68" i="38"/>
  <c r="G67" i="38"/>
  <c r="G66" i="38"/>
  <c r="G65" i="38"/>
  <c r="G55" i="38"/>
  <c r="G54" i="38"/>
  <c r="G53" i="38"/>
  <c r="H103" i="29" l="1"/>
  <c r="H93" i="29"/>
  <c r="G283" i="29" s="1"/>
  <c r="H133" i="29"/>
  <c r="H75" i="29"/>
  <c r="H28" i="29"/>
  <c r="H44" i="29"/>
  <c r="H267" i="29"/>
  <c r="H158" i="29"/>
  <c r="H127" i="29"/>
  <c r="H109" i="29"/>
  <c r="H225" i="38"/>
  <c r="H199" i="38"/>
  <c r="H191" i="38"/>
  <c r="H183" i="38"/>
  <c r="H173" i="29"/>
  <c r="H184" i="29"/>
  <c r="H117" i="29"/>
  <c r="H147" i="38"/>
  <c r="G282" i="29"/>
  <c r="B14" i="34" s="1"/>
  <c r="H72" i="38"/>
  <c r="H45" i="29" l="1"/>
  <c r="H268" i="29" s="1"/>
  <c r="G281" i="29" s="1"/>
  <c r="B13" i="34" s="1"/>
  <c r="B15" i="34"/>
  <c r="G285" i="29" l="1"/>
  <c r="C16" i="34"/>
  <c r="G318" i="38"/>
  <c r="G166" i="38"/>
  <c r="G165" i="38"/>
  <c r="H318" i="38" l="1"/>
  <c r="G336" i="38"/>
  <c r="G25" i="38"/>
  <c r="G24" i="38"/>
  <c r="G23" i="38"/>
  <c r="G22" i="38"/>
  <c r="G21" i="38"/>
  <c r="G20" i="38"/>
  <c r="G19" i="38"/>
  <c r="G18" i="38"/>
  <c r="G17" i="38"/>
  <c r="C67" i="27" l="1"/>
  <c r="B28" i="34" s="1"/>
  <c r="B67" i="27"/>
  <c r="B27" i="34" s="1"/>
  <c r="C31" i="34" l="1"/>
  <c r="C29" i="28" s="1"/>
  <c r="C8" i="42"/>
  <c r="D8" i="42" s="1"/>
  <c r="B18" i="34" s="1"/>
  <c r="C9" i="42"/>
  <c r="D9" i="42" s="1"/>
  <c r="B19" i="34" s="1"/>
  <c r="C20" i="34" l="1"/>
  <c r="D12" i="42"/>
  <c r="G151" i="38" l="1"/>
  <c r="G175" i="38" l="1"/>
  <c r="G174" i="38"/>
  <c r="G173" i="38"/>
  <c r="G172" i="38"/>
  <c r="G171" i="38"/>
  <c r="H175" i="38" l="1"/>
  <c r="G351" i="38"/>
  <c r="G350" i="38"/>
  <c r="G349" i="38"/>
  <c r="G348" i="38"/>
  <c r="G347" i="38"/>
  <c r="G346" i="38"/>
  <c r="G344" i="38"/>
  <c r="G343" i="38"/>
  <c r="G342" i="38"/>
  <c r="G339" i="38"/>
  <c r="G338" i="38"/>
  <c r="G337" i="38"/>
  <c r="G335" i="38"/>
  <c r="G328" i="38"/>
  <c r="G327" i="38"/>
  <c r="G325" i="38"/>
  <c r="G324" i="38"/>
  <c r="G323" i="38"/>
  <c r="G320" i="38"/>
  <c r="G169" i="38"/>
  <c r="G167" i="38"/>
  <c r="H169" i="38" s="1"/>
  <c r="G156" i="38"/>
  <c r="G155" i="38"/>
  <c r="G154" i="38"/>
  <c r="G153" i="38"/>
  <c r="G152" i="38"/>
  <c r="G150" i="38"/>
  <c r="G149" i="38"/>
  <c r="G103" i="38"/>
  <c r="G102" i="38"/>
  <c r="G101" i="38"/>
  <c r="G100" i="38"/>
  <c r="G99" i="38"/>
  <c r="G98" i="38"/>
  <c r="G96" i="38"/>
  <c r="G95" i="38"/>
  <c r="G94" i="38"/>
  <c r="G93" i="38"/>
  <c r="G92" i="38"/>
  <c r="G91" i="38"/>
  <c r="G90" i="38"/>
  <c r="G26" i="38"/>
  <c r="G11" i="38"/>
  <c r="G10" i="38"/>
  <c r="G9" i="38"/>
  <c r="H29" i="38" l="1"/>
  <c r="H50" i="38" s="1"/>
  <c r="H103" i="38"/>
  <c r="H96" i="38"/>
  <c r="H339" i="38"/>
  <c r="H325" i="38"/>
  <c r="H156" i="38"/>
  <c r="G354" i="38"/>
  <c r="B9" i="34" s="1"/>
  <c r="B10" i="34" l="1"/>
  <c r="C28" i="28" s="1"/>
  <c r="H340" i="38"/>
  <c r="G353" i="38" s="1"/>
  <c r="B8" i="34" s="1"/>
  <c r="C27" i="28" s="1"/>
  <c r="G357" i="38" l="1"/>
  <c r="C11" i="34"/>
  <c r="C34" i="34" s="1"/>
  <c r="B69" i="27"/>
  <c r="B99" i="27" s="1"/>
  <c r="B103" i="27" s="1"/>
  <c r="C31" i="2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hans</author>
  </authors>
  <commentList>
    <comment ref="B361" authorId="0" shapeId="0" xr:uid="{6B95A242-EF03-024C-BCDD-CCAAC5EDD7FE}">
      <text>
        <r>
          <rPr>
            <b/>
            <sz val="9"/>
            <color rgb="FF000000"/>
            <rFont val="Verdana"/>
            <family val="2"/>
          </rPr>
          <t>hans:</t>
        </r>
        <r>
          <rPr>
            <sz val="9"/>
            <color rgb="FF000000"/>
            <rFont val="Verdan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hans</author>
  </authors>
  <commentList>
    <comment ref="B289" authorId="0" shapeId="0" xr:uid="{872B5DAE-3992-B943-8826-F55E05E3D91C}">
      <text>
        <r>
          <rPr>
            <b/>
            <sz val="9"/>
            <color rgb="FF000000"/>
            <rFont val="Verdana"/>
            <family val="2"/>
          </rPr>
          <t>hans:</t>
        </r>
        <r>
          <rPr>
            <sz val="9"/>
            <color rgb="FF000000"/>
            <rFont val="Verdana"/>
            <family val="2"/>
          </rPr>
          <t xml:space="preserve">
</t>
        </r>
      </text>
    </comment>
  </commentList>
</comments>
</file>

<file path=xl/sharedStrings.xml><?xml version="1.0" encoding="utf-8"?>
<sst xmlns="http://schemas.openxmlformats.org/spreadsheetml/2006/main" count="293" uniqueCount="239">
  <si>
    <t>Omschrijving</t>
  </si>
  <si>
    <t xml:space="preserve"> </t>
  </si>
  <si>
    <t>Aantal</t>
  </si>
  <si>
    <t>Verzamelblad</t>
  </si>
  <si>
    <t>Merk</t>
  </si>
  <si>
    <t>Typenummer</t>
  </si>
  <si>
    <t>Totaal exclusief 21% BTW</t>
  </si>
  <si>
    <t>Kortings- percentage</t>
  </si>
  <si>
    <t>Bruto adviesprijs excl. 21% BTW</t>
  </si>
  <si>
    <t xml:space="preserve">Betreft: </t>
  </si>
  <si>
    <t xml:space="preserve">Invoer </t>
  </si>
  <si>
    <t>Ingevulde bedragen zijn exclusief 21% BTW</t>
  </si>
  <si>
    <t>Aanbiedingsprijs (alle bedragen zijn exclusief BTW):</t>
  </si>
  <si>
    <t>Naam (rechtsgeldig ondertekenaar)</t>
  </si>
  <si>
    <t>Functie (rechtsgeldig ondertekenaar)</t>
  </si>
  <si>
    <t>Bedrijfsnaam</t>
  </si>
  <si>
    <t>Handtekening</t>
  </si>
  <si>
    <t>Datum</t>
  </si>
  <si>
    <t>Totaal Netto prijs excl. 21% BTW</t>
  </si>
  <si>
    <t xml:space="preserve">Subtotaal installatiekosten </t>
  </si>
  <si>
    <t>Projectleider per uur</t>
  </si>
  <si>
    <t>Werkvoorbereider per uur</t>
  </si>
  <si>
    <t>Tekenaar (technische tekeningen) per uur</t>
  </si>
  <si>
    <t>Trainer per uur</t>
  </si>
  <si>
    <t>Uurtarieven (alle bedragen zijn netto-bedragen exclusief BTW)</t>
  </si>
  <si>
    <t>AV bekabeling (totaal)</t>
  </si>
  <si>
    <t>Klein materiaal (totaal)</t>
  </si>
  <si>
    <t>Goten en materialen (totaal)</t>
  </si>
  <si>
    <t>Uurtarieven</t>
  </si>
  <si>
    <t>Tabbladen</t>
  </si>
  <si>
    <t xml:space="preserve">Subtotaal </t>
  </si>
  <si>
    <t>Totaal aanbiedingsprijs voor de looptijd van de overeenkomst. (exclusief 21% BTW)</t>
  </si>
  <si>
    <t xml:space="preserve">Totaalprijs </t>
  </si>
  <si>
    <t>Spanningsloos maken installatie</t>
  </si>
  <si>
    <t>Subtotaal Netto prijs excl. 21% BTW</t>
  </si>
  <si>
    <t>Totaal revitalisering audiovisuele apparatuur raadzaal</t>
  </si>
  <si>
    <t>Mogelijke extra apparatuur:</t>
  </si>
  <si>
    <t>Betreft Netto uurprijzen</t>
  </si>
  <si>
    <t>Aantal uren</t>
  </si>
  <si>
    <t xml:space="preserve">Uurtarief trainer </t>
  </si>
  <si>
    <t>Netto prijs excl. BTW</t>
  </si>
  <si>
    <t>Totaal training</t>
  </si>
  <si>
    <t>Training eerstelijnsservice medewerkers</t>
  </si>
  <si>
    <t>Doel  tabblad:</t>
  </si>
  <si>
    <t>In dit tabblad "Staat van eenheidsprijzen" moeten de uurtarieven, tijdens de contractperiode, ingevuld worden. In dit tabblad wordt  o.a. ook de uiteindelijke aanbiedingsprijs weergegeven. Dit is de prijs die onderdeel wordt van de beoordeling op prijs/ kwaliteit. Op dit tabblad moet de inschrijver ook (middels een rechtgeldig ondertekenaar) tekenen voor deze eindprijzen en uurtarieven.</t>
  </si>
  <si>
    <t>! Niet invullen</t>
  </si>
  <si>
    <t xml:space="preserve">Doel tabblad: Dit tabblad is een verzamelblad waarin alle subtotalen van de diverse tabbladen verzameld  en indien nodig opgeteld worden. De eindprijs  komt overeen met de eindprijs in tabblad "Staat van eenheidsprijzen". </t>
  </si>
  <si>
    <t>! Zie invulinstructie onder aan tabblad.</t>
  </si>
  <si>
    <t>Doel tabblad:</t>
  </si>
  <si>
    <t>Doel van dit tabblad: Dit tabblad moet inzicht geven in de prijs die de inschrijver rekent voor het trainen van de medewerkers van de gemeente. De eindprijs telt mee bij de beoordeling op prijs.</t>
  </si>
  <si>
    <t>U dient alle onderstaande zandkleurige cellen in te vullen!</t>
  </si>
  <si>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(aanpassing na overleg op basis van CPI index zie aabestedingsdocumenten). De bedragen worden ook als uitgangspunt genomen voor de uren die u invult in de volgende tabbladen. </t>
  </si>
  <si>
    <t>Invulinstructie: De inschrijver vult onder 'uurtarieven' in de zandkleurigevelden de uurtarieven in voor de diverse type medewerkers.  De ingevulde bedragen zijn bindend voor de gehele contractduur, maar mogen na overleg gecorrigeerd worden op basis van de Consumenten Prijs Index (zie aanbestedingsdocument). De bedragen worden ook als uitgangspunt genomen voor de uren die u invult in de volgende tabbladen. De inschrijver vult de naam en functie van de rechtsgeldig ondertekenaar, de bedrijfsnaam, de handtekening en de datum in, in de zandkleurige velden. De Inschrijver zorgt tevens voor een scan (in PDF formaat) van dit tabblad met een officiële  handtekening van de rechtsgeldige functionaris als bijlage bij de aanbieding.</t>
  </si>
  <si>
    <t>Prijs invulformulier voor ''Oude Raadzaal''</t>
  </si>
  <si>
    <t>Nieuwe Raadzaal</t>
  </si>
  <si>
    <t>Oude Raadzaal</t>
  </si>
  <si>
    <t>Nadere uitleg tabbladen</t>
  </si>
  <si>
    <r>
      <rPr>
        <b/>
        <sz val="12"/>
        <rFont val="Verdana"/>
        <family val="2"/>
      </rPr>
      <t xml:space="preserve">Algemeen: </t>
    </r>
    <r>
      <rPr>
        <sz val="12"/>
        <rFont val="Verdana"/>
        <family val="2"/>
      </rPr>
      <t xml:space="preserve">
De inschrijver mag alleen bedragen/getallen invullen in de zandkleurige invulvelden. De inschrijver mag geen aanpassingen doen aan rekenformules (mocht dit mogelijk zijn). De inschrijver past marktconforme prijzen toe.</t>
    </r>
  </si>
  <si>
    <r>
      <rPr>
        <b/>
        <sz val="12"/>
        <rFont val="Verdana"/>
        <family val="2"/>
      </rPr>
      <t>Tabblad ‘Staat van eenheidsprijzen’:</t>
    </r>
    <r>
      <rPr>
        <sz val="12"/>
        <rFont val="Verdana"/>
        <family val="2"/>
      </rPr>
      <t xml:space="preserve">
Dit is het hoofdtabblad. De inschrijver vult onder de ‘uurtarieven’ in de zandkleurige velden de uurtarieven in voor de diverse type medewerkers. Deze tarieven gelden gedurende de gehele contractduur. Inflatiecorrectie mag, na overleg met de opdrachtgever, toegepast worden op basis van de eisen in het PvE. De uurtarieven zijn o.a. inclusief reis, transport en verblijfkosten.
De tarieven worden ook als uitgangspunt genomen voor de uren die u invult in de volgende tabbladen. De betreffende ingevulde uurtarieven komen geautomatiseerd terug in enkele vervolgtabbladen. Deze velden zijn dan groen gekleurd.
In de groene velden onder ‘Prijs excl. 21% BTW’ worden de subtotalen van een aantal tabbladen of samenvoegingen van tabbladen, geautomatiseerd weergegeven.
Bij totaal aanbiedingsprijs wordt in het rode veld onder de groene velden, de totale aanbiedingsprijs voor de looptijd van de overeenkomst, geautomatiseerd weergegeven.
De inschrijver vult, onder aan het tabblad, de naam en functie van de rechtsgeldig ondertekenaar, de bedrijfsnaam, de handtekening en de datum in, in de zandkleurige velden. De Inschrijver zorgt tevens voor een scan van dit tabblad met een officiële handtekening van de rechtsgeldige functionaris als bijlage bij de aanbieding.</t>
    </r>
  </si>
  <si>
    <r>
      <rPr>
        <b/>
        <sz val="12"/>
        <rFont val="Verdana"/>
        <family val="2"/>
      </rPr>
      <t>Tabblad ‘Verzamelblad’:</t>
    </r>
    <r>
      <rPr>
        <sz val="12"/>
        <rFont val="Verdana"/>
        <family val="2"/>
      </rPr>
      <t xml:space="preserve">
Dit tabblad is een verzamelblad waarin alle subtotalen van de diverse tabbladen geautomatiseerd verzameld en indien nodig opgeteld of vermenigvuldigd worden. De eindprijs komt overeen met de eindprijs in tabblad "Staat van eenheidsprijzen". De inschrijver hoeft hier en mag hier niets invullen (mocht dit mogelijk zijn).</t>
    </r>
  </si>
  <si>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</si>
  <si>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</si>
  <si>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</si>
  <si>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</si>
  <si>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</si>
  <si>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</si>
  <si>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</si>
  <si>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</si>
  <si>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</si>
  <si>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Installatie technicus per uur</t>
  </si>
  <si>
    <t>Programmeur  per uur</t>
  </si>
  <si>
    <t>De audio DSP</t>
  </si>
  <si>
    <t>De audio DSP 1x</t>
  </si>
  <si>
    <t>De mogelijke bediening van vergadermanagementsysteem</t>
  </si>
  <si>
    <t>Actieve luidspreker en analoge audio aansluitingen voor technische bedienpositie</t>
  </si>
  <si>
    <t>De PC en laptop aansluitingen</t>
  </si>
  <si>
    <t>Touchpanel bedieningssysteem</t>
  </si>
  <si>
    <t>De aansluitng voor de webcast encoder</t>
  </si>
  <si>
    <t>Opname van beeld, geluid en metadata van vergaderingen</t>
  </si>
  <si>
    <t>Eventuele netwerkswitches voor AV toepassingen</t>
  </si>
  <si>
    <t>Subtotaal opties inclusief installatiekosten</t>
  </si>
  <si>
    <t>Subtotaal apparatuur (zonder opties)</t>
  </si>
  <si>
    <t>Totaal audiovisuele apparatuur nieuwe raadzaal inclusief opties</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</si>
  <si>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color rgb="FFFF0000"/>
        <rFont val="Verdana"/>
        <family val="2"/>
      </rPr>
      <t>Voor eventuele jaarlijkse kosten vermenigvuldigt u het jaarbedrag maal 6. U dient deze jaarlijkse kosten in principe in te vullen in het tabblad Exploitatiekosten tenzij daar geen mogelijkheid voor is.</t>
    </r>
  </si>
  <si>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De netto prijs na korting wordt onderdeel van de eindprijs voor deze zaal.  Bij AV-bekabeling, klein materiaal en goten en materialen vult u de bruto prijs in (mogelijk met korting).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color rgb="FFFF0000"/>
        <rFont val="Verdana"/>
        <family val="2"/>
      </rPr>
      <t>Voor eventuele jaarlijkse kosten vermenigvuldigt u het jaarbedrag maal 6. U dient deze jaarlijkse kosten in principe in te vullen in het tabblad Exploitatiekosten tenzij daar geen mogelijkheid voor is.</t>
    </r>
  </si>
  <si>
    <t>Dit tabblad moet inzicht geven in de prijs die de inschrijver rekent voor levering en installatie van apparatuur en software voor de oude Raadzaal.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t>
  </si>
  <si>
    <t>Prijs voor opties inclusief installatie.</t>
  </si>
  <si>
    <t>! Zie invulinstructie onder berekening exploitatiekosten per onderdeel.</t>
  </si>
  <si>
    <t>Netto prijs excl. 21% BTW</t>
  </si>
  <si>
    <t>Prijzen preventief onderhoud voor alle apparatuur en software zonder de opties</t>
  </si>
  <si>
    <t>Prijs preventief onderhoud per jaar (exclusief opties)</t>
  </si>
  <si>
    <r>
      <t xml:space="preserve">Prijzen preventief onderhoud voor alle opties. </t>
    </r>
    <r>
      <rPr>
        <b/>
        <u/>
        <sz val="12"/>
        <rFont val="Verdana"/>
        <family val="2"/>
      </rPr>
      <t>NB De inschrijver dient er vanuit te gaan dat percentueel de prijs wordt bepaald voor preventief onderhoud bij afname van een deel van de opties.</t>
    </r>
  </si>
  <si>
    <t>Prijs preventief onderhoud per jaar voor alle opties</t>
  </si>
  <si>
    <t>Aantal malen correctief oplossen stroringen per jaar</t>
  </si>
  <si>
    <t>Drempelbedrag storingsafkoop per storing i.v.m. correctief onderhoud per jaar</t>
  </si>
  <si>
    <t>Prijzen correctief onderhoud voor alle apparatuur en software zonder de opties.</t>
  </si>
  <si>
    <t xml:space="preserve">Prijs maintenance overeenkomst t.b.v. Vergadermanagement systemen voor jaar 1 </t>
  </si>
  <si>
    <t xml:space="preserve">Prijs maintenance overeenkomst t.b.v. Vergadermanagement systemen voor  jaar 2 </t>
  </si>
  <si>
    <t xml:space="preserve">Prijs maintenance overeenkomst t.b.v. Vergadermanagement systemen voor  jaar 3 </t>
  </si>
  <si>
    <t>Prijs maintenance overeenkomst t.b.v. Vergadermanagement systemen voor  jaar 5 (optiejaar)</t>
  </si>
  <si>
    <t>Prijs maintenance overeenkomst t.b.v. Vergadermanagement systemen voor  jaar 6 (optiejaar)</t>
  </si>
  <si>
    <t xml:space="preserve">Prijs maintenance overeenkomst t.b.v. Vergadermanagement systemen voor  jaar 4 </t>
  </si>
  <si>
    <t>Inschrijver geeft hiermee, geautomatiseerd, een prijs voor technische ondersteuning door bedieningstechnici bij vergaderingen en speciale evenementen.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</si>
  <si>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Netto uurprijs excl. 21% BTW</t>
  </si>
  <si>
    <t>Het eindbedrag telt mee mee bij de beoordeling op prijs. Het aantal opgegeven uren betreft een realistische indicatie. Opdrachtgever heeft geen afnameverplichting van het aantal uren. Meer- of minderuren worden conform het opgegeven uurtarief afgerekend.</t>
  </si>
  <si>
    <r>
      <rPr>
        <sz val="12"/>
        <rFont val="Verdana"/>
        <family val="2"/>
      </rPr>
      <t>Invul instructie: U hoeft geen aantallen uren en tarieven in te vullen. Het aantal uren is al ingevuld door de aanbestedende dienst. De uurtarieven  heeft u al ingevuld in het tabblad "Staat van eenheidsprijzen".</t>
    </r>
    <r>
      <rPr>
        <b/>
        <sz val="12"/>
        <rFont val="Verdana"/>
        <family val="2"/>
      </rPr>
      <t xml:space="preserve"> Het eindbedrag is onderdeel van de beoordeling op prijs. Er mogen geen rechten ontleend worden aan het aantal ingevulde uren en het eindbedrag.</t>
    </r>
  </si>
  <si>
    <t>Totaal bedieningskosten tijdens eerste half jaar na oplevering exclusief 21% BTW</t>
  </si>
  <si>
    <t>Prijs maintenance overeenkomt per jaar t.b.v. Vergadermanagementsysteem voor nieuwe raadzaal Netto prijs excl. 21% BTW</t>
  </si>
  <si>
    <t>Prijs maintenance overeenkomt per jaar t.b.v. Vergadermanagementsysteem voor oude raadzaal. Netto prijs excl. 21% BTW</t>
  </si>
  <si>
    <t xml:space="preserve">Prijs kosten t.b.v. oplossing vergaderen op afstand en hybride vergaderen voor jaar 1 </t>
  </si>
  <si>
    <t xml:space="preserve">Prijs kosten t.b.v. oplossing vergaderen op afstand en hybride vergaderen voor jaar 2 </t>
  </si>
  <si>
    <t>Prijs kosten t.b.v. oplossing vergaderen op afstand en hybride vergaderen voor jaar 3</t>
  </si>
  <si>
    <t xml:space="preserve">Prijs kosten t.b.v. oplossing vergaderen op afstand en hybride vergaderen voor jaar 4 </t>
  </si>
  <si>
    <t xml:space="preserve">Prijs kosten t.b.v. oplossing vergaderen op afstand en hybride vergaderen voor jaar 5 (optiejaar) </t>
  </si>
  <si>
    <t xml:space="preserve">Prijs kosten t.b.v. oplossing vergaderen op afstand en hybride vergaderen voor jaar 6 (optiejaar) </t>
  </si>
  <si>
    <t>Subtotaal jaarlijkse kosten t.b.v. oplossing vergaderen op afstand en hybride vergaderen.</t>
  </si>
  <si>
    <r>
      <rPr>
        <b/>
        <sz val="12"/>
        <rFont val="Verdana"/>
        <family val="2"/>
      </rPr>
      <t>Invulinstructie:</t>
    </r>
    <r>
      <rPr>
        <sz val="12"/>
        <rFont val="Verdana"/>
        <family val="2"/>
      </rPr>
      <t xml:space="preserve"> In de zandkleurige velden vult u u de jaarlijkse kosten in t.b.v. de oplossing voor vergaderen op afstand en hybride vergaderen. U vult een prijs in per jaar. </t>
    </r>
  </si>
  <si>
    <r>
      <t xml:space="preserve">Totaal exploitatiekosten gedurende </t>
    </r>
    <r>
      <rPr>
        <b/>
        <sz val="12"/>
        <color rgb="FFFF0000"/>
        <rFont val="Verdana"/>
        <family val="2"/>
      </rPr>
      <t>6 jaar (exclusief kosten t.b.v. opties)</t>
    </r>
  </si>
  <si>
    <t>Training Griffiemedewerkers en andere medewerkers</t>
  </si>
  <si>
    <t>Exploitatiekosten</t>
  </si>
  <si>
    <t>Maintenance overeenkomst  t.b.v. mogelijke vergadermanagement systemen</t>
  </si>
  <si>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</si>
  <si>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</si>
  <si>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</si>
  <si>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Totaal exploitatiekosten inclusief exploitatiekosten voor alle opties</t>
  </si>
  <si>
    <t>Totaal aanbiedingsprijs voor de looptijd van de overeenkomst inclusief opties. (exclusief 21% BTW)</t>
  </si>
  <si>
    <r>
      <t xml:space="preserve">Prijzen correctief onderhoud voor alle opties. </t>
    </r>
    <r>
      <rPr>
        <b/>
        <u/>
        <sz val="12"/>
        <rFont val="Verdana"/>
        <family val="2"/>
      </rPr>
      <t>NB De inschrijver dient er vanuit te gaan dat bij een gedeeltelijke afname van de opties, ook verhoudingsgewijs het aantal malen correctief oplossen van storingen per jaar wordt bepaald. Hierbij zal het aantal malen correctief oplossen van storingen worden afgerond als er geen rond getal uitkomt.</t>
    </r>
  </si>
  <si>
    <t xml:space="preserve">Jaarlijkse kosten t.b.v. oplossing vergaderen op afstand en hybride vergaderen. De inschrijver vult in de zandkleurige velden een prijs in per jaar voor jaarlijkse kosten m.b.t. de oplossing voor vergaderen op afstand en hybride vergaderen. Er kan een prijs ingevuld worden per  aantal gebruikers per zaal of een totaalprijs voor het maximum aantal gebruikers voor de twee zalen. </t>
  </si>
  <si>
    <r>
      <t xml:space="preserve">Bijlage 'Staat van eenheidsprijzen bij prijzenbladen </t>
    </r>
    <r>
      <rPr>
        <b/>
        <i/>
        <sz val="12"/>
        <color theme="1"/>
        <rFont val="Verdana"/>
        <family val="2"/>
      </rPr>
      <t xml:space="preserve">' </t>
    </r>
  </si>
  <si>
    <r>
      <rPr>
        <b/>
        <sz val="12"/>
        <rFont val="Verdana"/>
        <family val="2"/>
      </rPr>
      <t>Tabblad ‘Grote raadzaal’:</t>
    </r>
    <r>
      <rPr>
        <sz val="12"/>
        <rFont val="Verdana"/>
        <family val="2"/>
      </rPr>
      <t xml:space="preserve">
Dit tabblad moet inzicht geven in de prijs die de inschrijver rekent voor levering en installatie van apparatuur en software voor de Grote Raadzaal.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sz val="12"/>
        <color theme="1"/>
        <rFont val="Verdana"/>
        <family val="2"/>
      </rPr>
      <t>Voor eventuele jaarlijkse kosten vermenigvuldigt u het jaarbedrag maal 6. U dient deze jaarlijkse kosten in principe in te vullen in het tabblad Exploitatiekosten tenzij daar geen mogelijkheid voor is.</t>
    </r>
  </si>
  <si>
    <r>
      <t xml:space="preserve">Tabblad ‘Kleine raadzaal’:
</t>
    </r>
    <r>
      <rPr>
        <sz val="12"/>
        <rFont val="Verdana"/>
        <family val="2"/>
      </rPr>
      <t xml:space="preserve">Dit tabblad moet inzicht geven in de prijs die de inschrijver rekent voor levering en installatie van apparatuur en software voor de Kleine Raadzaal.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sz val="12"/>
        <color theme="1"/>
        <rFont val="Verdana"/>
        <family val="2"/>
      </rPr>
      <t>Voor eventuele jaarlijkse kosten vermenigvuldigt u het jaarbedrag maal 6. U dient deze jaarlijkse kosten in principe in te vullen in het tabblad Exploitatiekosten tenzij daar geen mogelijkheid voor is.</t>
    </r>
  </si>
  <si>
    <r>
      <rPr>
        <b/>
        <sz val="12"/>
        <rFont val="Verdana"/>
        <family val="2"/>
      </rPr>
      <t>Tabblad ‘Training medewerkers’:</t>
    </r>
    <r>
      <rPr>
        <sz val="12"/>
        <rFont val="Verdana"/>
        <family val="2"/>
      </rPr>
      <t xml:space="preserve">
Dit tabblad moet inzicht geven in de prijs die de inschrijver rekent voor het trainen van de medewerkers van de gemeente Ede. Het totaalbedrag training medewerkers telt mee bij de beoordeling op prijs.
In de zandkleurige velden vult u het aantal uren in dat u nodig heeft voor de training van de medewerkers van de gemeente Ede t.b.v. eerste lijns correctief onderhoud.In het tweede zandkleurige veld vult u het aantal uren in dat u nodig heeft voor het trainen van medewerkers van de Griffie en andere medwerkers van de Gemeente Ede in het gebruik van het totale AV-systeem inclusief opties. Het uurtarief van de trainer heeft u al ingevuld in het tabblad 'Staat van eenheidsprijzen'.</t>
    </r>
  </si>
  <si>
    <t xml:space="preserve">Prijzen correctief onderhoud voor alle apparatuur en software zonder de opties.   In de zandkleurige velden vult u het te verwachten aantal op te lossen storingen voor alle apparatuur en software exclusief opties per jaar in voor correctief onderhoud t.b.v. de Gemeente Ede. De groene velden zijn vaststaande bedragen die door de opdrachtgever zijn bepaald.          </t>
  </si>
  <si>
    <t>Prijzen correctief onderhoud voor alle opties. NB De inschrijver dient er vanuit te gaan dat bij een gedeeltelijke afname van de opties, ook verhoudingsgewijs het aantal malen correctief oplossen van storingen per jaar wordt bepaald. Hierbij zal het aantal malen correctief oplossen van storingen worden afgerond als er geen rond getal uitkomt.  In de zandkleurige velden vult u het te verwachten aantal op te lossen storingen per jaar in voor correctief onderhoud t.b.v. de opties t.b.v. de Gemeente Ede. De groene velden zijn vaststaande bedragen die door de opdrachtgever zijn bepaald.</t>
  </si>
  <si>
    <t xml:space="preserve">Maintenance overeenkomst  t.b.v. mogelijke vergadermanagement systemen voor Grote Raadzaal en Kleine Raadzaal.   In de zandkleurige velden vult u uw aanbiedingsprijs in voor de maintenance kosten op basis van het mogelijk door u aangeboden vergadermanagement/cameraregie systeem. U vult een prijs in per jaar. </t>
  </si>
  <si>
    <t>Ondersteuning bij bediening: Inschrijver geeft hiermee, geautomatiseerd, een prijs voor technische ondersteuning door een bedieningstechnicus bij vergaderingen. Het aantal geraamde uren is ingevuld door de aanbestedende dienst. Het uurtarief voor de bedieningstechnicus heeft u al ingevuld in het tabblad 'Staat van eenheidsprijzen'. Het eindbedrag wordt meegeteld bij de beoordeling op prijs. Aan de uren en de bedragen mogen geen rechten ontleend worden.</t>
  </si>
  <si>
    <r>
      <t>Totaal Exploitatiekosten voor een periode van</t>
    </r>
    <r>
      <rPr>
        <sz val="12"/>
        <color rgb="FFFF0000"/>
        <rFont val="Verdana"/>
        <family val="2"/>
      </rPr>
      <t xml:space="preserve"> 2 jaar na oplevering en 2 x 2 optiejaren</t>
    </r>
    <r>
      <rPr>
        <sz val="12"/>
        <rFont val="Verdana"/>
        <family val="2"/>
      </rPr>
      <t xml:space="preserve"> (inclusief kosten voor alle opties)</t>
    </r>
  </si>
  <si>
    <r>
      <t xml:space="preserve">Van alle  </t>
    </r>
    <r>
      <rPr>
        <b/>
        <sz val="12"/>
        <color rgb="FFFF0000"/>
        <rFont val="Verdana"/>
        <family val="2"/>
      </rPr>
      <t xml:space="preserve">7 </t>
    </r>
    <r>
      <rPr>
        <b/>
        <sz val="12"/>
        <rFont val="Verdana"/>
        <family val="2"/>
      </rPr>
      <t xml:space="preserve"> tabbladen dient u er </t>
    </r>
    <r>
      <rPr>
        <b/>
        <sz val="12"/>
        <color rgb="FFFF0000"/>
        <rFont val="Verdana"/>
        <family val="2"/>
      </rPr>
      <t xml:space="preserve">5 </t>
    </r>
    <r>
      <rPr>
        <b/>
        <sz val="12"/>
        <color theme="1"/>
        <rFont val="Verdana"/>
        <family val="2"/>
      </rPr>
      <t>in</t>
    </r>
    <r>
      <rPr>
        <b/>
        <sz val="12"/>
        <rFont val="Verdana"/>
        <family val="2"/>
      </rPr>
      <t xml:space="preserve"> te vullen. Het andere tabblad wordt geautomatiseerd ingevuld of  is een uitleg tabblad.</t>
    </r>
  </si>
  <si>
    <t xml:space="preserve">NB. Inschrijver verzorgt een concrete aanbieding voor de audiovisuele inrichting van de Grote Raadzaal, de Kleine Raadzaal voor de gemeente Ede op basis van audiovisuele apparatuur, randapparatuur en installatie, alsmede implementatie, programmering, training, etc., middels een korting op de bruto prijs (marktconform en verifieerbaar in de markt). Verder verzorgt de inschrijver een aanbieding voor een SLA. De aanbiedingen kunnen gerealiseerd worden door het invullen van de volgende invulcalculatiesheets (men hoeft het verzamelbald niet in te vullen). Inschrijver vult alleen prijzen in op de zandkleurige velden in de betreffende tabbladen. De inschrijver is verplicht om per merk in diverse tabbladen dezelfde kortingspercentages te hanteren. Negative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De inschrijfprijs voor de uitvoering van de totale opdracht moet zijn gebaseerd op informatie neergelegd in het bestek, het PvE (inclusief de bijbehorende bijlagen) en eventuele Nota(‘s) van Inlichtingen. Van Inschrijver wordt tevens verwacht dat hij/zij op basis van zijn/haar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</si>
  <si>
    <t>Audiovisuele apparatuur Grote Raadzaal (nettoprijs)</t>
  </si>
  <si>
    <t xml:space="preserve">Installatiekosten Grote Raadzaal </t>
  </si>
  <si>
    <t>Opties inclusief installatie kosten t.b.v. Grote raadzaal</t>
  </si>
  <si>
    <t xml:space="preserve">Totaal aanbieding Grote Raadzaal  </t>
  </si>
  <si>
    <t>Audiovisuele apparatuur Kleine Raadzaal (nettoprijs)</t>
  </si>
  <si>
    <t>Installatiekosten Kleine Raadzaal</t>
  </si>
  <si>
    <t>Opties inclusief installatie kosten t.b.v. Kleine raadzaal</t>
  </si>
  <si>
    <t>Totaal aanbieding Kleine raadzaal</t>
  </si>
  <si>
    <r>
      <t xml:space="preserve">Preventief onderhoud voor 2 jaar + 2 x 2 optiejaren </t>
    </r>
    <r>
      <rPr>
        <sz val="12"/>
        <color rgb="FFFF0000"/>
        <rFont val="Verdana"/>
        <family val="2"/>
      </rPr>
      <t>(exclusief opties)</t>
    </r>
  </si>
  <si>
    <t>Preventief onderhoud voor alle opties op basis van 2 jaar + 2 x 2 optiejaren</t>
  </si>
  <si>
    <r>
      <t xml:space="preserve">Correctief onderhoud voor 2 jaar + 2 x 2 optiejaren </t>
    </r>
    <r>
      <rPr>
        <sz val="12"/>
        <color rgb="FFFF0000"/>
        <rFont val="Verdana"/>
        <family val="2"/>
      </rPr>
      <t>(exclusief opties)</t>
    </r>
  </si>
  <si>
    <t>Correctief onderhoud voor alle opties op basis van 2 jaar + 2 x 2 optiejaren</t>
  </si>
  <si>
    <t>Bedieningskosten gedurende eerste periode na oplevering.</t>
  </si>
  <si>
    <t>Totaal jaarlijkse kosten t.b.v. oplossing vergaderen op afstand en hybride vergaderen op basis van 6 jaar (optioneel)</t>
  </si>
  <si>
    <t>Prijs invulformulier voor ''Grote Raadzaal''</t>
  </si>
  <si>
    <t>Dit tabblad moet inzicht geven in de prijs die de inschrijver rekent voor levering en installatie van apparatuur en software voor de Grote Raadzaal .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t>
  </si>
  <si>
    <r>
      <t xml:space="preserve">Draadgebonden discussiesysteem op basis van o.a. </t>
    </r>
    <r>
      <rPr>
        <b/>
        <sz val="12"/>
        <color rgb="FFFF0000"/>
        <rFont val="Verdana"/>
        <family val="2"/>
      </rPr>
      <t>44</t>
    </r>
    <r>
      <rPr>
        <b/>
        <sz val="12"/>
        <rFont val="Verdana"/>
        <family val="2"/>
      </rPr>
      <t xml:space="preserve"> tabletop discussieposten inclusief voorzitterspost, 2 inbouw discussieposten voor de interruptie posities,  centrale unit (s), inclusief microfoons,  </t>
    </r>
    <r>
      <rPr>
        <b/>
        <sz val="12"/>
        <color rgb="FFFF0000"/>
        <rFont val="Verdana"/>
        <family val="2"/>
      </rPr>
      <t>46</t>
    </r>
    <r>
      <rPr>
        <b/>
        <sz val="12"/>
        <rFont val="Verdana"/>
        <family val="2"/>
      </rPr>
      <t xml:space="preserve"> licenties voor ID pas identificatie en </t>
    </r>
    <r>
      <rPr>
        <b/>
        <sz val="12"/>
        <color rgb="FFFF0000"/>
        <rFont val="Verdana"/>
        <family val="2"/>
      </rPr>
      <t>39</t>
    </r>
    <r>
      <rPr>
        <b/>
        <sz val="12"/>
        <rFont val="Verdana"/>
        <family val="2"/>
      </rPr>
      <t xml:space="preserve"> voor voting . Plus wat verder nodig is op basis van het PvE.</t>
    </r>
  </si>
  <si>
    <r>
      <t xml:space="preserve">Draadloos discussiesysteem op basis van o.a. </t>
    </r>
    <r>
      <rPr>
        <b/>
        <sz val="12"/>
        <color rgb="FFFF0000"/>
        <rFont val="Verdana"/>
        <family val="2"/>
      </rPr>
      <t>2</t>
    </r>
    <r>
      <rPr>
        <b/>
        <sz val="12"/>
        <rFont val="Verdana"/>
        <family val="2"/>
      </rPr>
      <t xml:space="preserve"> tabletop draadloze discussieposten, WAP, inclusief microfoons,  </t>
    </r>
    <r>
      <rPr>
        <b/>
        <sz val="12"/>
        <color rgb="FFFF0000"/>
        <rFont val="Verdana"/>
        <family val="2"/>
      </rPr>
      <t xml:space="preserve">2 </t>
    </r>
    <r>
      <rPr>
        <b/>
        <sz val="12"/>
        <rFont val="Verdana"/>
        <family val="2"/>
      </rPr>
      <t xml:space="preserve"> licenties voor ID pas identificatie en </t>
    </r>
    <r>
      <rPr>
        <b/>
        <sz val="12"/>
        <color rgb="FFFF0000"/>
        <rFont val="Verdana"/>
        <family val="2"/>
      </rPr>
      <t>2</t>
    </r>
    <r>
      <rPr>
        <b/>
        <sz val="12"/>
        <rFont val="Verdana"/>
        <family val="2"/>
      </rPr>
      <t xml:space="preserve"> voor voting . Plus wat verder nodig is op basis van het PvE.</t>
    </r>
  </si>
  <si>
    <t>Subtotaal  discussie systeem Grote Raadzaal</t>
  </si>
  <si>
    <t>(Optioneel) Oplossing voor vergaderen op afstand en hybride vergaderen</t>
  </si>
  <si>
    <t>Let op!!! Installatiekosten vermelden voor deze optie.</t>
  </si>
  <si>
    <t>Let op: Exploitatie kosten (jaarlijkse kosten) invullen in tabblad  exploitatiekosten.</t>
  </si>
  <si>
    <t xml:space="preserve">HD overzichtscamera 1 x </t>
  </si>
  <si>
    <t xml:space="preserve">PTZ camera's (8x) </t>
  </si>
  <si>
    <t xml:space="preserve">Projector (1x) inclusief randapparatuur </t>
  </si>
  <si>
    <t>(Optioneel) LED screen(1x) inclusief randapparatuur aangepast vergadermanagement systeem en camera regie systeem (prijs inclusief installatie)</t>
  </si>
  <si>
    <t>Let op!! Prijs inclusief installatie.</t>
  </si>
  <si>
    <t>Het luidsprekersysteem (3 x luidspreker en versterkers )</t>
  </si>
  <si>
    <t>De gong</t>
  </si>
  <si>
    <t>Randapparatuur t.b.v. de bestaande preview monitoren voor voorzitter en griffie</t>
  </si>
  <si>
    <t xml:space="preserve">Randapparatuur t.b.v. preview monitoren op technische bedienpositie </t>
  </si>
  <si>
    <t xml:space="preserve">De draadloze presentatieoplossing </t>
  </si>
  <si>
    <t>HDBT georienteerde matrix of virtuele matrix switcher voor AV over IP systeem (inclusief randapparatuur)</t>
  </si>
  <si>
    <t>De beeld- en geluidsverbinding met de foyer en het restaurant</t>
  </si>
  <si>
    <t>De zendermicrofoons (4x) + accessoires</t>
  </si>
  <si>
    <t>Apparatuur in raadzaal geschikt maken voor webconference</t>
  </si>
  <si>
    <t>HDMI uitgang voor lokale omroep + HDMI verdeler</t>
  </si>
  <si>
    <t>On-Air borden boven toegangsdeur raadzaal</t>
  </si>
  <si>
    <t>UPS noodstroomvoorziening</t>
  </si>
  <si>
    <t>De 19 inch apparatuurkasten voor de techniekruimte hergebruik (mogelijke accessoire)</t>
  </si>
  <si>
    <r>
      <t xml:space="preserve">Draadgebonden discussiesysteem op basis van o.a. </t>
    </r>
    <r>
      <rPr>
        <b/>
        <sz val="12"/>
        <color rgb="FFFF0000"/>
        <rFont val="Verdana"/>
        <family val="2"/>
      </rPr>
      <t>28</t>
    </r>
    <r>
      <rPr>
        <b/>
        <sz val="12"/>
        <rFont val="Verdana"/>
        <family val="2"/>
      </rPr>
      <t xml:space="preserve"> tabletop discussieposten inclusief voorzitterspost, inclusief centrale unit, inclusief microfoons,  28 licenties voor ID pas identificatie. Plus wat verder nodig is op basis van het PvE.</t>
    </r>
  </si>
  <si>
    <r>
      <t xml:space="preserve">Prijsinvulformulier:  Exploitatiekosten  op basis van </t>
    </r>
    <r>
      <rPr>
        <b/>
        <sz val="12"/>
        <color rgb="FFFF0000"/>
        <rFont val="Verdana"/>
        <family val="2"/>
      </rPr>
      <t>2  jaar en 2 x 2 optiejaren</t>
    </r>
    <r>
      <rPr>
        <b/>
        <sz val="12"/>
        <rFont val="Verdana"/>
        <family val="2"/>
      </rPr>
      <t>).</t>
    </r>
  </si>
  <si>
    <r>
      <t xml:space="preserve">Draadloos discussiesysteem op basis van o.a. </t>
    </r>
    <r>
      <rPr>
        <b/>
        <sz val="12"/>
        <color rgb="FFFF0000"/>
        <rFont val="Verdana"/>
        <family val="2"/>
      </rPr>
      <t>2</t>
    </r>
    <r>
      <rPr>
        <b/>
        <sz val="12"/>
        <rFont val="Verdana"/>
        <family val="2"/>
      </rPr>
      <t xml:space="preserve"> tabletop draadloze discussieposten, WAP, inclusief microfoons en  </t>
    </r>
    <r>
      <rPr>
        <b/>
        <sz val="12"/>
        <color rgb="FFFF0000"/>
        <rFont val="Verdana"/>
        <family val="2"/>
      </rPr>
      <t xml:space="preserve">2 </t>
    </r>
    <r>
      <rPr>
        <b/>
        <sz val="12"/>
        <rFont val="Verdana"/>
        <family val="2"/>
      </rPr>
      <t xml:space="preserve"> licenties voor ID pas identificatie . Plus wat verder nodig is op basis van het PvE.</t>
    </r>
  </si>
  <si>
    <t>Subtotaal  discussie systeem kleine  raadzaal</t>
  </si>
  <si>
    <t>Vergadermanagement systeem t.b.v. specifieke functionaliteit bij raadsvergaderingen en commissievergaderingen inclusief camera regie systeem</t>
  </si>
  <si>
    <t>Vergadermanagement systeem t.b.v. specifieke functionaliteit bij raadsvergaderingen en commissievergaderingen inclusief camera regiesysteem</t>
  </si>
  <si>
    <t>De PTZ camera's (4x)</t>
  </si>
  <si>
    <t>De HD overzichtscamera's (1x)</t>
  </si>
  <si>
    <t>Randapparatuur t.b.v. bestaande monitoren</t>
  </si>
  <si>
    <t>De luidsprekers (2 x) en versterker (1x)</t>
  </si>
  <si>
    <t>Een HDBT matrix of een virtuele matrix van het AV over IP systeem inclusief randapparatuur.</t>
  </si>
  <si>
    <t>Touchpanel bedieningssysteem.</t>
  </si>
  <si>
    <t>De zendermicrofoons (2x) inclusief accessoires</t>
  </si>
  <si>
    <t>Beeld-, audio- en metadata aansluiting voor de webcast encoder</t>
  </si>
  <si>
    <t>Beeld en geluid voor lokale omroep inclusief 1 x HDMI verdeler em 1 x HDMI switcher</t>
  </si>
  <si>
    <t>Het geschikt maken van deze zaal voor webconference</t>
  </si>
  <si>
    <t>On-air borden boven de toegangsdeuren van de kleine raadzaal</t>
  </si>
  <si>
    <t>De 19 inch apparatuurkast hergebruik (mogelijke accessoires)</t>
  </si>
  <si>
    <t xml:space="preserve">Prijzenblad: Training medewerkers  t.b.v. Eerstelijnsservice  en bediening systeem (raadzalen gemeente Ede) </t>
  </si>
  <si>
    <t>Totaal training medewerkers gemeente Ede exclusief BTW</t>
  </si>
  <si>
    <t>Prijs training medewerkers Griffie en andere medewerkers van de gemeente Ede in het gebruik van het totale AV-systeem inclusief opties</t>
  </si>
  <si>
    <t>Prijs training medewerkers gemeente Ede t.b.v. eerste lijns correctief onderhoud en bediening installatie inclusief opties</t>
  </si>
  <si>
    <t>Invulinstructie: In de zandkleurige velden vult u het aantal uren in dat u nodig heeft voor de training van de medewerkers van de gemeente Ede t.b.v. eerste lijns correctief onderhoud.In het tweede zandkleurige veld vult u het aantal uren in dat u nodig heeft voor het trainen van medewerkers van de Griffie en andere medwerkers van de Gemeente Ede in het gebruik van het totale AV-systeem inclusief opties. Het uurtarief van de trainer heeft u al ingevuld in het tabblad 'Staat van eenheidsprijzen'.</t>
  </si>
  <si>
    <r>
      <t xml:space="preserve">Doel tabblad: Dit tabblad dient ervoor om de prijs van de inschrijver m.b.t. de exploitatiekosten vast te leggen. Dit betreft de totaalprijs voor onderhoud, de prijs voor een maintenance overeenkomst t.b.v. het vergadermanagementsysteem, een prijs voor ondersteuning bij raads en commissievergaderingen in de eerste periode na oplevering en de jaarlijkse kosten t.b.v. de oplossing voor vergaderen op afstand of hybride vergaderen Optioneel af te nemen). Het betreft een prijs voor alle apparatuur </t>
    </r>
    <r>
      <rPr>
        <b/>
        <u/>
        <sz val="12"/>
        <color theme="1"/>
        <rFont val="Verdana"/>
        <family val="2"/>
      </rPr>
      <t>zonder opties</t>
    </r>
    <r>
      <rPr>
        <b/>
        <sz val="12"/>
        <color theme="1"/>
        <rFont val="Verdana"/>
        <family val="2"/>
      </rPr>
      <t xml:space="preserve"> en apart een prijs voor onderhoud t.b.v.alle opties. De inschrijver dient hierbij rekening te houden met alle mogelijke werkzaamheden zoals omschreven in het PvE.  De totaalprijs voor de exploitatiekosten telt mee bij de beoordeling op prijs.</t>
    </r>
  </si>
  <si>
    <t>Subtotaal preventief onderhoud voor 2 jaar + 2 x 2  optiejaren (exclusief opties) en exclusief 21% BTW</t>
  </si>
  <si>
    <t>Subtotaal preventief onderhoud voor 2  jaar + 2 x 2 optiejaren voor alle opties exclusief 21% BTW</t>
  </si>
  <si>
    <t>Invulinstructie: In de zandkleurige velden vult u uw aanbiedingsprijs in voor preventief onderhoud (exclusief opties) voor perceel 1 t.b.v. de gemeente Ede. U vult een prijs in per jaar. De ingevulde prijs is inclusief alle voorkomende werkzaamheden zoals omschreven in het PvE m.b.t. de onderhoudsovereenkomst.</t>
  </si>
  <si>
    <t>Invulinstructie: In de zandkleurige velden vult u uw aanbiedingsprijs in voor preventief onderhoud t.b.v. van alle opties voor perceel 1 t.b.v. de gemeente Ede. U vult een prijs in per jaar. De ingevulde prijs is inclusief alle voorkomende werkzaamheden zoals omschreven in het PvE m.b.t. de onderhoudsovereenkomst.</t>
  </si>
  <si>
    <t>Subtotaal correctief onderhoud voor 2 jaar + 2 x 2 optiejaren (exclusief opties) en exclusief 21% BTW</t>
  </si>
  <si>
    <t>Invulinstructie: In de zandkleurige velden vult u het te verwachten aantal op te lossen storingen voor alle apparatuur en software exclusief opties per jaar in voor correctief onderhoud voor perceel 1 t.b.v. de gemeente Ede. De groene velden zijn vaststaande bedragen die door de opdrachtgever zijn bepaald.</t>
  </si>
  <si>
    <t>Prijs correctief onderhoud per jaar (exclusief opties) voor jaar 1</t>
  </si>
  <si>
    <t>Prijs correctief onderhoud per jaar (exclusief opties) voor jaar 2</t>
  </si>
  <si>
    <t>Prijs correctief onderhoud per jaar (exclusief opties) voor jaar 3</t>
  </si>
  <si>
    <t>Prijs correctief onderhoud per jaar (exclusief opties) voor jaar 4</t>
  </si>
  <si>
    <t>Prijs correctief onderhoud per jaar (exclusief opties) voor jaar 5</t>
  </si>
  <si>
    <t>Prijs correctief onderhoud per jaar (exclusief opties) voor jaar 6</t>
  </si>
  <si>
    <t>Prijs correctief onderhoud per jaar voor alle opties voor jaar 1</t>
  </si>
  <si>
    <t>Prijs correctief onderhoud per jaar voor alle opties voor jaar 2</t>
  </si>
  <si>
    <t>Prijs correctief onderhoud per jaar voor alle opties voor jaar 3</t>
  </si>
  <si>
    <t>Prijs correctief onderhoud per jaar voor alle opties voor jaar 4</t>
  </si>
  <si>
    <t>Prijs correctief onderhoud per jaar voor alle opties voor jaar 5</t>
  </si>
  <si>
    <t>Prijs correctief onderhoud per jaar voor alle opties voor jaar 6</t>
  </si>
  <si>
    <t>Invulinstructie: In de zandkleurige velden vult u het te verwachten aantal op te lossen storingen per jaar in voor correctief onderhoud t.b.v. de opties voor perceel 1 t.b.v. de gemeente Ede. De groene velden zijn vaststaande bedragen die door de opdrachtgever zijn bepaald.</t>
  </si>
  <si>
    <t>Jaarlijkse kosten t.b.v. oplossing vergaderen op afstand en hybride vergaderen. (optioneel)</t>
  </si>
  <si>
    <r>
      <t>Kosten t.b.v. oplossing vergaderen op afstand en hybride vergaderen totaal voor</t>
    </r>
    <r>
      <rPr>
        <b/>
        <sz val="12"/>
        <color rgb="FFFF0000"/>
        <rFont val="Verdana"/>
        <family val="2"/>
      </rPr>
      <t xml:space="preserve"> 6 jaar</t>
    </r>
    <r>
      <rPr>
        <b/>
        <sz val="12"/>
        <rFont val="Verdana"/>
        <family val="2"/>
      </rPr>
      <t xml:space="preserve"> (optioneel)</t>
    </r>
  </si>
  <si>
    <t>Bedieningstechnicus per uur gedurende eerste periode na oplevering</t>
  </si>
  <si>
    <t>Grote Raadzaal</t>
  </si>
  <si>
    <t>Kleine Raadzaal</t>
  </si>
  <si>
    <r>
      <t xml:space="preserve">Prijs kosten per jaar t.b.v. oplossing  vergaderen op afstand en hybride vergaderen voor grote raadzaal (totaal voor </t>
    </r>
    <r>
      <rPr>
        <b/>
        <sz val="12"/>
        <color rgb="FFFF0000"/>
        <rFont val="Verdana"/>
        <family val="2"/>
      </rPr>
      <t>41</t>
    </r>
    <r>
      <rPr>
        <b/>
        <sz val="12"/>
        <rFont val="Verdana"/>
        <family val="2"/>
      </rPr>
      <t xml:space="preserve"> personen)</t>
    </r>
  </si>
  <si>
    <r>
      <t xml:space="preserve">Prijs kosten per jaar t.b.v. oplossing  vergaderen op afstand en hybride vergaderen voor kleine raadzaal (totaal voor </t>
    </r>
    <r>
      <rPr>
        <b/>
        <sz val="12"/>
        <color rgb="FFFF0000"/>
        <rFont val="Verdana"/>
        <family val="2"/>
      </rPr>
      <t>28</t>
    </r>
    <r>
      <rPr>
        <b/>
        <sz val="12"/>
        <rFont val="Verdana"/>
        <family val="2"/>
      </rPr>
      <t xml:space="preserve"> personen)</t>
    </r>
  </si>
  <si>
    <t>Subtotaal correctief onderhoud voor 2 jaar + 2 x 2 optiejaren voor alle opties exclusief 21% BTW</t>
  </si>
  <si>
    <r>
      <t xml:space="preserve">Totaal exploitatiekosten gedurende </t>
    </r>
    <r>
      <rPr>
        <b/>
        <sz val="12"/>
        <color rgb="FFFF0000"/>
        <rFont val="Verdana"/>
        <family val="2"/>
      </rPr>
      <t>6 jaar (kosten t.b.v. opties)</t>
    </r>
  </si>
  <si>
    <t>Totaal kosten technische ondersteuning gedurende het eerste jaar.</t>
  </si>
  <si>
    <r>
      <t xml:space="preserve">Totaal exploitatiekosten gedurende </t>
    </r>
    <r>
      <rPr>
        <b/>
        <sz val="12"/>
        <color rgb="FFFF0000"/>
        <rFont val="Verdana"/>
        <family val="2"/>
      </rPr>
      <t>6 jaar (</t>
    </r>
    <r>
      <rPr>
        <b/>
        <u/>
        <sz val="12"/>
        <color rgb="FFFF0000"/>
        <rFont val="Verdana"/>
        <family val="2"/>
      </rPr>
      <t>inclusief</t>
    </r>
    <r>
      <rPr>
        <b/>
        <sz val="12"/>
        <color rgb="FFFF0000"/>
        <rFont val="Verdana"/>
        <family val="2"/>
      </rPr>
      <t xml:space="preserve"> kosten t.b.v. opties en kosten technische ondersteuning eerste jaar.)</t>
    </r>
  </si>
  <si>
    <t>Prijs voor audiovisuele apparatuur t.b.v. grote raadzaal en kleine raadzaal (zonder alle opties) maar inclusief randapparatuur, installatie en training .</t>
  </si>
  <si>
    <t>Maintenance kosten t.b.v. Vergadermanagement systeem voor grote raadzaal</t>
  </si>
  <si>
    <t>Maintenance kosten t.b.v. Vergadermanagement systeem voor kleine raadzaal</t>
  </si>
  <si>
    <r>
      <t xml:space="preserve">Aanbesteding Audiovisuele middelen raadzalen gemeente Ede </t>
    </r>
    <r>
      <rPr>
        <sz val="14"/>
        <color theme="1"/>
        <rFont val="Verdana"/>
        <family val="2"/>
      </rPr>
      <t>(zaaknummer 121.00044)</t>
    </r>
  </si>
  <si>
    <r>
      <rPr>
        <b/>
        <sz val="12"/>
        <rFont val="Verdana"/>
        <family val="2"/>
      </rPr>
      <t>Tabblad ‘Exploitatiekosten’:</t>
    </r>
    <r>
      <rPr>
        <sz val="12"/>
        <rFont val="Verdana"/>
        <family val="2"/>
      </rPr>
      <t xml:space="preserve">
Dit tabblad dient ervoor om de prijs van de inschrijver m.b.t. de exploitatiekosten vast te leggen. Dit betreft de totaalprijs voor onderhoud, de prijs voor een maintenance overeenkomst t.b.v. het vergadermanagementsysteem, een prijs voor ondersteuning bij raads en commissievergaderingen in de eerste periode na oplevering </t>
    </r>
    <r>
      <rPr>
        <sz val="12"/>
        <color theme="1"/>
        <rFont val="Verdana"/>
        <family val="2"/>
      </rPr>
      <t>en de jaarlijkse kosten t.b.v. de oplossing voor vergaderen op afstand of hybride vergaderen.</t>
    </r>
    <r>
      <rPr>
        <sz val="12"/>
        <rFont val="Verdana"/>
        <family val="2"/>
      </rPr>
      <t xml:space="preserve"> Het betreft een prijs voor alle apparatuur zonder opties en apart een prijs voor onderhoud t.b.v.alle opties. De inschrijver dient hierbij rekening te houden met alle mogelijke werkzaamheden zoals omschreven in het PvE.  De totaalprijs voor de exploitatiekosten telt mee bij de beoordeling op prijs.
Prijzen preventief onderhoud voor alle apparatuur en software zonder de opties: In de zandkleurige velden vult u uw aanbiedingsprijs in voor preventief onderhoud (exclusief opties) t.b.v. de Gemeente Ede. U vult een prijs in per jaar. De ingevulde prijs is inclusief alle voorkomende werkzaamheden zoals omschreven in het PvE m.b.t. de onderhoudsovereenkomst.                                                                
Prijzen preventief onderhoud voor alle opties. NB De inschrijver dient er vanuit te gaan dat percentueel de prijs wordt bepaald voor preventief onderhoud bij afname van een deel van de opties. Invulinstructie: In de zandkleurige velden vult u uw aanbiedingsprijs in voor preventief onderhoud t.b.v. van alle opties t.b.v. de Gemeente Ede. U vult een prijs in per jaar. De ingevulde prijs is inclusief alle voorkomende werkzaamheden zoals omschreven in het PvE m.b.t. de onderhoudsovereenkomst.                                                                               </t>
    </r>
  </si>
  <si>
    <r>
      <t xml:space="preserve">Aanbesteding Audiovisuele middelen raadzalen gemeente Ede </t>
    </r>
    <r>
      <rPr>
        <sz val="12"/>
        <color theme="1"/>
        <rFont val="Verdana"/>
        <family val="2"/>
      </rPr>
      <t>(zaaknummer 121.00044)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</si>
</sst>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_ ;_ &quot;€&quot;\ * \-#,##0_ ;_ &quot;€&quot;\ * &quot;-&quot;_ ;_ @_ "/>
    <numFmt numFmtId="165" formatCode="&quot;€&quot;\ #,##0.00_-;&quot;€&quot;\ #,##0.00\-"/>
    <numFmt numFmtId="166" formatCode="_-&quot;€&quot;\ * #,##0.00_-;_-&quot;€&quot;\ * #,##0.00\-;_-&quot;€&quot;\ * &quot;-&quot;??_-;_-@_-"/>
    <numFmt numFmtId="167" formatCode="&quot;€&quot;\ #,##0.00_-"/>
    <numFmt numFmtId="168" formatCode="&quot;€&quot;\ #,##0.00"/>
    <numFmt numFmtId="169" formatCode="&quot;€&quot;\ #,##0"/>
  </numFmts>
  <fonts count="46"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b/>
      <i/>
      <sz val="12"/>
      <color indexed="8"/>
      <name val="Verdana"/>
      <family val="2"/>
    </font>
    <font>
      <sz val="12"/>
      <color indexed="8"/>
      <name val="Calibri"/>
      <family val="2"/>
    </font>
    <font>
      <sz val="12"/>
      <color indexed="8"/>
      <name val="Verdana"/>
      <family val="2"/>
    </font>
    <font>
      <b/>
      <sz val="12"/>
      <color indexed="9"/>
      <name val="Univers"/>
      <family val="2"/>
    </font>
    <font>
      <b/>
      <sz val="12"/>
      <color indexed="47"/>
      <name val="Univers"/>
      <family val="2"/>
    </font>
    <font>
      <i/>
      <sz val="12"/>
      <color indexed="9"/>
      <name val="Univers"/>
      <family val="2"/>
    </font>
    <font>
      <sz val="12"/>
      <name val="Univers"/>
      <family val="2"/>
    </font>
    <font>
      <b/>
      <sz val="12"/>
      <color indexed="8"/>
      <name val="Verdana"/>
      <family val="2"/>
    </font>
    <font>
      <sz val="14"/>
      <color rgb="FF3F3F76"/>
      <name val="Calibri"/>
      <family val="2"/>
      <scheme val="minor"/>
    </font>
    <font>
      <i/>
      <sz val="10"/>
      <color indexed="8"/>
      <name val="Verdana"/>
      <family val="2"/>
    </font>
    <font>
      <sz val="10"/>
      <color indexed="8"/>
      <name val="Verdana"/>
      <family val="2"/>
    </font>
    <font>
      <sz val="12"/>
      <color indexed="8"/>
      <name val="Arial"/>
      <family val="2"/>
    </font>
    <font>
      <b/>
      <sz val="12"/>
      <color theme="0"/>
      <name val="Univers"/>
    </font>
    <font>
      <b/>
      <sz val="12"/>
      <color theme="0"/>
      <name val="Verdana"/>
      <family val="2"/>
    </font>
    <font>
      <b/>
      <sz val="9"/>
      <color rgb="FF000000"/>
      <name val="Verdana"/>
      <family val="2"/>
    </font>
    <font>
      <sz val="9"/>
      <color rgb="FF00000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6"/>
      <color rgb="FF000000"/>
      <name val="Calibri"/>
      <family val="2"/>
    </font>
    <font>
      <sz val="14"/>
      <name val="Verdana"/>
      <family val="2"/>
    </font>
    <font>
      <b/>
      <u/>
      <sz val="12"/>
      <color theme="1"/>
      <name val="Verdana"/>
      <family val="2"/>
    </font>
    <font>
      <b/>
      <u/>
      <sz val="12"/>
      <name val="Verdana"/>
      <family val="2"/>
    </font>
    <font>
      <b/>
      <sz val="11"/>
      <name val="Verdana"/>
      <family val="2"/>
    </font>
    <font>
      <b/>
      <u/>
      <sz val="12"/>
      <color rgb="FFFF0000"/>
      <name val="Verdana"/>
      <family val="2"/>
    </font>
    <font>
      <b/>
      <i/>
      <sz val="12"/>
      <color theme="1"/>
      <name val="Verdana"/>
      <family val="2"/>
    </font>
    <font>
      <sz val="18"/>
      <name val="Arial"/>
      <family val="2"/>
    </font>
    <font>
      <sz val="18"/>
      <name val="Verdana"/>
      <family val="2"/>
    </font>
    <font>
      <sz val="14"/>
      <color theme="1"/>
      <name val="Verdana"/>
      <family val="2"/>
    </font>
  </fonts>
  <fills count="15">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s>
  <borders count="15">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medium">
        <color auto="1"/>
      </top>
      <bottom style="medium">
        <color auto="1"/>
      </bottom>
      <diagonal/>
    </border>
    <border>
      <left style="thin">
        <color rgb="FF7F7F7F"/>
      </left>
      <right style="thin">
        <color rgb="FF7F7F7F"/>
      </right>
      <top style="thin">
        <color auto="1"/>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300">
    <xf numFmtId="0" fontId="0" fillId="0" borderId="0" xfId="0"/>
    <xf numFmtId="0" fontId="2" fillId="0" borderId="0" xfId="0" applyFont="1"/>
    <xf numFmtId="0" fontId="6" fillId="0" borderId="2" xfId="0" applyFont="1" applyBorder="1"/>
    <xf numFmtId="165" fontId="6" fillId="0" borderId="0" xfId="0" applyNumberFormat="1" applyFont="1" applyAlignment="1">
      <alignment horizontal="right"/>
    </xf>
    <xf numFmtId="167" fontId="6" fillId="0" borderId="0" xfId="0" applyNumberFormat="1" applyFont="1" applyAlignment="1">
      <alignment horizontal="right"/>
    </xf>
    <xf numFmtId="167" fontId="6" fillId="0" borderId="2" xfId="0" applyNumberFormat="1" applyFont="1" applyBorder="1" applyAlignment="1">
      <alignment horizontal="right"/>
    </xf>
    <xf numFmtId="0" fontId="1" fillId="0" borderId="0" xfId="1" applyFont="1"/>
    <xf numFmtId="0" fontId="1" fillId="0" borderId="0" xfId="1" applyFont="1" applyAlignment="1">
      <alignment horizontal="left" vertical="top"/>
    </xf>
    <xf numFmtId="0" fontId="14" fillId="0" borderId="0" xfId="0" applyFont="1" applyProtection="1">
      <protection hidden="1"/>
    </xf>
    <xf numFmtId="0" fontId="14" fillId="0" borderId="0" xfId="0" applyFont="1" applyProtection="1"/>
    <xf numFmtId="0" fontId="6" fillId="0" borderId="0" xfId="0" applyFont="1" applyProtection="1"/>
    <xf numFmtId="0" fontId="15" fillId="0" borderId="0" xfId="0" applyFont="1" applyProtection="1"/>
    <xf numFmtId="0" fontId="13" fillId="0" borderId="0" xfId="0" applyFont="1" applyProtection="1"/>
    <xf numFmtId="0" fontId="19" fillId="0" borderId="0" xfId="0" applyFont="1" applyAlignment="1" applyProtection="1">
      <alignment horizontal="left" indent="1"/>
    </xf>
    <xf numFmtId="0" fontId="20" fillId="0" borderId="0" xfId="0" applyFont="1" applyProtection="1"/>
    <xf numFmtId="166" fontId="11" fillId="0" borderId="4" xfId="148" applyNumberFormat="1" applyFont="1" applyFill="1" applyProtection="1">
      <protection locked="0"/>
    </xf>
    <xf numFmtId="0" fontId="22" fillId="0" borderId="0" xfId="0" applyFont="1" applyProtection="1"/>
    <xf numFmtId="167" fontId="6" fillId="5" borderId="2" xfId="0" applyNumberFormat="1" applyFont="1" applyFill="1" applyBorder="1" applyAlignment="1">
      <alignment horizontal="center" wrapText="1"/>
    </xf>
    <xf numFmtId="167" fontId="6" fillId="5" borderId="2" xfId="0" applyNumberFormat="1" applyFont="1" applyFill="1" applyBorder="1" applyAlignment="1">
      <alignment horizontal="right"/>
    </xf>
    <xf numFmtId="0" fontId="3" fillId="0" borderId="2" xfId="1" applyFont="1" applyBorder="1"/>
    <xf numFmtId="0" fontId="6" fillId="5" borderId="2" xfId="0" applyFont="1" applyFill="1" applyBorder="1" applyAlignment="1">
      <alignment horizontal="left"/>
    </xf>
    <xf numFmtId="0" fontId="6" fillId="5" borderId="2" xfId="0" applyFont="1" applyFill="1" applyBorder="1"/>
    <xf numFmtId="165" fontId="6" fillId="0" borderId="2" xfId="0" applyNumberFormat="1" applyFont="1" applyBorder="1" applyAlignment="1">
      <alignment horizontal="right"/>
    </xf>
    <xf numFmtId="0" fontId="16" fillId="7" borderId="5" xfId="0" applyFont="1" applyFill="1" applyBorder="1" applyProtection="1"/>
    <xf numFmtId="0" fontId="18" fillId="7" borderId="5" xfId="0" applyFont="1" applyFill="1" applyBorder="1" applyProtection="1"/>
    <xf numFmtId="0" fontId="25" fillId="7" borderId="5" xfId="0" applyFont="1" applyFill="1" applyBorder="1" applyProtection="1"/>
    <xf numFmtId="165" fontId="6" fillId="8" borderId="2" xfId="0" applyNumberFormat="1" applyFont="1" applyFill="1" applyBorder="1" applyAlignment="1">
      <alignment horizontal="right"/>
    </xf>
    <xf numFmtId="0" fontId="10" fillId="0" borderId="2" xfId="0" applyFont="1" applyBorder="1" applyAlignment="1">
      <alignment horizontal="left" vertical="top"/>
    </xf>
    <xf numFmtId="0" fontId="6" fillId="0" borderId="2" xfId="0" applyFont="1" applyBorder="1" applyAlignment="1">
      <alignment vertical="top" wrapText="1"/>
    </xf>
    <xf numFmtId="166" fontId="11" fillId="0" borderId="0" xfId="148" applyNumberFormat="1" applyFont="1" applyFill="1" applyBorder="1" applyProtection="1">
      <protection locked="0"/>
    </xf>
    <xf numFmtId="166" fontId="11" fillId="6" borderId="4" xfId="148" applyNumberFormat="1" applyFont="1" applyFill="1" applyProtection="1">
      <protection locked="0"/>
    </xf>
    <xf numFmtId="0" fontId="15" fillId="0" borderId="0" xfId="0" applyFont="1" applyAlignment="1" applyProtection="1">
      <alignment wrapText="1"/>
    </xf>
    <xf numFmtId="167" fontId="6" fillId="10" borderId="2" xfId="0" applyNumberFormat="1" applyFont="1" applyFill="1" applyBorder="1" applyAlignment="1" applyProtection="1">
      <alignment vertical="top" wrapText="1"/>
    </xf>
    <xf numFmtId="0" fontId="6" fillId="0" borderId="2" xfId="0" applyFont="1" applyBorder="1" applyAlignment="1">
      <alignment horizontal="left" vertical="top" wrapText="1"/>
    </xf>
    <xf numFmtId="0" fontId="6" fillId="0" borderId="3" xfId="0" applyFont="1" applyFill="1" applyBorder="1" applyAlignment="1">
      <alignment vertical="top" wrapText="1"/>
    </xf>
    <xf numFmtId="0" fontId="1" fillId="0" borderId="0" xfId="1" applyFont="1" applyAlignment="1">
      <alignment horizontal="left" vertical="top" wrapText="1"/>
    </xf>
    <xf numFmtId="165" fontId="6" fillId="0" borderId="12" xfId="0" applyNumberFormat="1" applyFont="1" applyBorder="1" applyAlignment="1">
      <alignment horizontal="right"/>
    </xf>
    <xf numFmtId="165" fontId="6" fillId="5" borderId="12" xfId="0" applyNumberFormat="1" applyFont="1" applyFill="1" applyBorder="1" applyAlignment="1">
      <alignment horizontal="right"/>
    </xf>
    <xf numFmtId="165" fontId="6" fillId="0" borderId="12" xfId="0" applyNumberFormat="1" applyFont="1" applyFill="1" applyBorder="1" applyAlignment="1">
      <alignment horizontal="right"/>
    </xf>
    <xf numFmtId="165" fontId="6" fillId="10" borderId="12" xfId="0" applyNumberFormat="1" applyFont="1" applyFill="1" applyBorder="1" applyAlignment="1">
      <alignment horizontal="right"/>
    </xf>
    <xf numFmtId="165" fontId="6" fillId="8" borderId="12" xfId="0" applyNumberFormat="1" applyFont="1" applyFill="1" applyBorder="1" applyAlignment="1">
      <alignment horizontal="right"/>
    </xf>
    <xf numFmtId="165" fontId="6" fillId="3" borderId="12" xfId="0" applyNumberFormat="1" applyFont="1" applyFill="1" applyBorder="1" applyAlignment="1">
      <alignment horizontal="right"/>
    </xf>
    <xf numFmtId="0" fontId="10" fillId="0" borderId="2" xfId="0" applyFont="1" applyBorder="1" applyAlignment="1">
      <alignment vertical="top" wrapText="1"/>
    </xf>
    <xf numFmtId="0" fontId="17" fillId="7" borderId="5" xfId="0" applyNumberFormat="1" applyFont="1" applyFill="1" applyBorder="1" applyAlignment="1" applyProtection="1">
      <alignment horizontal="left"/>
    </xf>
    <xf numFmtId="0" fontId="10" fillId="0" borderId="0" xfId="0" applyFont="1" applyProtection="1"/>
    <xf numFmtId="0" fontId="23" fillId="0" borderId="0" xfId="0" applyFont="1" applyAlignment="1" applyProtection="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Border="1" applyAlignment="1">
      <alignmen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2" xfId="0" applyFont="1" applyFill="1" applyBorder="1" applyAlignment="1">
      <alignment horizontal="center" vertical="top" wrapText="1"/>
    </xf>
    <xf numFmtId="167" fontId="6" fillId="5" borderId="2" xfId="0" applyNumberFormat="1" applyFont="1" applyFill="1" applyBorder="1" applyAlignment="1" applyProtection="1">
      <alignment horizontal="center" vertical="top" wrapText="1"/>
    </xf>
    <xf numFmtId="4" fontId="6" fillId="5" borderId="2" xfId="0" applyNumberFormat="1" applyFont="1" applyFill="1" applyBorder="1" applyAlignment="1" applyProtection="1">
      <alignment horizontal="center" vertical="top" wrapText="1"/>
    </xf>
    <xf numFmtId="0" fontId="6" fillId="0" borderId="3" xfId="0" applyFont="1" applyFill="1" applyBorder="1" applyAlignment="1">
      <alignment vertical="top"/>
    </xf>
    <xf numFmtId="0" fontId="6" fillId="0" borderId="2" xfId="0" applyFont="1" applyFill="1" applyBorder="1" applyAlignment="1">
      <alignment vertical="top"/>
    </xf>
    <xf numFmtId="0" fontId="10" fillId="0" borderId="2" xfId="0" applyNumberFormat="1" applyFont="1" applyFill="1" applyBorder="1" applyAlignment="1">
      <alignment vertical="top" wrapText="1" shrinkToFit="1"/>
    </xf>
    <xf numFmtId="0" fontId="6" fillId="0" borderId="2" xfId="0" applyNumberFormat="1" applyFont="1" applyFill="1" applyBorder="1" applyAlignment="1">
      <alignment vertical="top" wrapText="1" shrinkToFit="1"/>
    </xf>
    <xf numFmtId="167" fontId="6" fillId="0" borderId="2" xfId="0" applyNumberFormat="1" applyFont="1" applyFill="1" applyBorder="1" applyAlignment="1" applyProtection="1">
      <alignment horizontal="center" vertical="top"/>
    </xf>
    <xf numFmtId="4" fontId="6" fillId="0" borderId="2" xfId="0" applyNumberFormat="1" applyFont="1" applyFill="1" applyBorder="1" applyAlignment="1" applyProtection="1">
      <alignment horizontal="center" vertical="top"/>
    </xf>
    <xf numFmtId="167" fontId="6" fillId="3" borderId="2" xfId="0" applyNumberFormat="1" applyFont="1" applyFill="1" applyBorder="1" applyAlignment="1" applyProtection="1">
      <alignment vertical="top"/>
    </xf>
    <xf numFmtId="0" fontId="6" fillId="0" borderId="0" xfId="0" applyFont="1" applyAlignment="1">
      <alignment vertical="top"/>
    </xf>
    <xf numFmtId="0" fontId="10" fillId="0" borderId="2" xfId="0" applyFont="1" applyBorder="1" applyAlignment="1">
      <alignment vertical="top"/>
    </xf>
    <xf numFmtId="167"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7" fontId="10" fillId="0" borderId="2" xfId="0" applyNumberFormat="1"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7" fontId="10" fillId="0" borderId="2" xfId="0" applyNumberFormat="1" applyFont="1" applyFill="1" applyBorder="1" applyAlignment="1" applyProtection="1">
      <alignment horizontal="center" vertical="top"/>
    </xf>
    <xf numFmtId="4" fontId="10" fillId="0" borderId="2" xfId="0" applyNumberFormat="1" applyFont="1" applyFill="1" applyBorder="1" applyAlignment="1" applyProtection="1">
      <alignment horizontal="center" vertical="top"/>
    </xf>
    <xf numFmtId="167" fontId="10" fillId="0" borderId="2" xfId="0" applyNumberFormat="1" applyFont="1" applyFill="1" applyBorder="1" applyAlignment="1" applyProtection="1">
      <alignment vertical="top"/>
    </xf>
    <xf numFmtId="0" fontId="10" fillId="0" borderId="2" xfId="0" applyFont="1" applyFill="1" applyBorder="1" applyAlignment="1">
      <alignment vertical="top"/>
    </xf>
    <xf numFmtId="0" fontId="10" fillId="0" borderId="2" xfId="0" applyFont="1" applyFill="1" applyBorder="1" applyAlignment="1">
      <alignment vertical="top" wrapText="1"/>
    </xf>
    <xf numFmtId="0" fontId="10" fillId="0" borderId="0" xfId="0" applyFont="1" applyFill="1" applyAlignment="1">
      <alignment vertical="top"/>
    </xf>
    <xf numFmtId="167" fontId="10" fillId="10" borderId="2" xfId="0" applyNumberFormat="1" applyFont="1" applyFill="1" applyBorder="1" applyAlignment="1" applyProtection="1">
      <alignment vertical="top"/>
    </xf>
    <xf numFmtId="167" fontId="10" fillId="8" borderId="2" xfId="0" applyNumberFormat="1" applyFont="1" applyFill="1" applyBorder="1" applyAlignment="1" applyProtection="1">
      <alignment vertical="top"/>
    </xf>
    <xf numFmtId="164" fontId="10" fillId="0" borderId="0" xfId="0" applyNumberFormat="1" applyFont="1" applyFill="1" applyAlignment="1">
      <alignment vertical="top"/>
    </xf>
    <xf numFmtId="167" fontId="10" fillId="8" borderId="2" xfId="0" applyNumberFormat="1" applyFont="1" applyFill="1" applyBorder="1" applyAlignment="1" applyProtection="1">
      <alignment horizontal="center" vertical="top"/>
    </xf>
    <xf numFmtId="4" fontId="10" fillId="8" borderId="2" xfId="0" applyNumberFormat="1" applyFont="1" applyFill="1" applyBorder="1" applyAlignment="1" applyProtection="1">
      <alignment horizontal="center" vertical="top"/>
    </xf>
    <xf numFmtId="0" fontId="10" fillId="0" borderId="3" xfId="0" applyFont="1" applyFill="1" applyBorder="1" applyAlignment="1">
      <alignment vertical="top"/>
    </xf>
    <xf numFmtId="167" fontId="10" fillId="10" borderId="2" xfId="0" applyNumberFormat="1" applyFont="1" applyFill="1" applyBorder="1" applyAlignment="1" applyProtection="1">
      <alignment horizontal="center" vertical="top"/>
    </xf>
    <xf numFmtId="167" fontId="10" fillId="9" borderId="2" xfId="0" applyNumberFormat="1" applyFont="1" applyFill="1" applyBorder="1" applyAlignment="1" applyProtection="1">
      <alignment vertical="top"/>
    </xf>
    <xf numFmtId="0" fontId="10" fillId="0" borderId="0" xfId="0" applyFont="1" applyBorder="1" applyAlignment="1">
      <alignment vertical="top"/>
    </xf>
    <xf numFmtId="0" fontId="10" fillId="0" borderId="0" xfId="0" applyFont="1" applyAlignment="1">
      <alignment vertical="top" wrapText="1"/>
    </xf>
    <xf numFmtId="167" fontId="10" fillId="0" borderId="0" xfId="0" applyNumberFormat="1" applyFont="1" applyAlignment="1">
      <alignment horizontal="center" vertical="top"/>
    </xf>
    <xf numFmtId="4" fontId="10" fillId="0" borderId="0" xfId="0" applyNumberFormat="1" applyFont="1" applyAlignment="1">
      <alignment horizontal="center" vertical="top"/>
    </xf>
    <xf numFmtId="167" fontId="10" fillId="0" borderId="0" xfId="0" applyNumberFormat="1" applyFont="1" applyAlignment="1">
      <alignment vertical="top"/>
    </xf>
    <xf numFmtId="167" fontId="10" fillId="0" borderId="0" xfId="0" applyNumberFormat="1" applyFont="1" applyFill="1" applyBorder="1" applyAlignment="1" applyProtection="1">
      <alignment horizontal="center" vertical="top"/>
    </xf>
    <xf numFmtId="4" fontId="10" fillId="0" borderId="0" xfId="0" applyNumberFormat="1" applyFont="1" applyFill="1" applyBorder="1" applyAlignment="1" applyProtection="1">
      <alignment horizontal="center" vertical="top"/>
    </xf>
    <xf numFmtId="167" fontId="10" fillId="0" borderId="0" xfId="0" applyNumberFormat="1" applyFont="1" applyFill="1" applyBorder="1" applyAlignment="1" applyProtection="1">
      <alignment vertical="top"/>
    </xf>
    <xf numFmtId="0" fontId="0" fillId="0" borderId="0" xfId="0" applyAlignment="1">
      <alignment vertical="top"/>
    </xf>
    <xf numFmtId="0" fontId="0" fillId="0" borderId="0" xfId="0" applyFont="1" applyAlignment="1">
      <alignment vertical="top"/>
    </xf>
    <xf numFmtId="164" fontId="0" fillId="0" borderId="0" xfId="0" applyNumberFormat="1" applyFont="1" applyAlignment="1">
      <alignment vertical="top"/>
    </xf>
    <xf numFmtId="167" fontId="6" fillId="0" borderId="0" xfId="0" applyNumberFormat="1" applyFont="1" applyAlignment="1">
      <alignment vertical="top"/>
    </xf>
    <xf numFmtId="164" fontId="6" fillId="0" borderId="0" xfId="0" applyNumberFormat="1" applyFont="1" applyAlignment="1">
      <alignment vertical="top"/>
    </xf>
    <xf numFmtId="0" fontId="9" fillId="0" borderId="2" xfId="0" applyFont="1" applyFill="1" applyBorder="1" applyAlignment="1">
      <alignment vertical="top"/>
    </xf>
    <xf numFmtId="0" fontId="9" fillId="0" borderId="2" xfId="0" applyFont="1" applyFill="1" applyBorder="1" applyAlignment="1">
      <alignment vertical="top" wrapText="1"/>
    </xf>
    <xf numFmtId="4" fontId="9" fillId="0" borderId="2" xfId="0" applyNumberFormat="1" applyFont="1" applyFill="1" applyBorder="1" applyAlignment="1" applyProtection="1">
      <alignment horizontal="center" vertical="top"/>
    </xf>
    <xf numFmtId="0" fontId="9" fillId="0" borderId="0" xfId="0" applyFont="1" applyFill="1" applyAlignment="1">
      <alignment vertical="top"/>
    </xf>
    <xf numFmtId="0" fontId="0" fillId="0" borderId="2" xfId="0" applyFont="1" applyFill="1" applyBorder="1" applyAlignment="1">
      <alignment vertical="top"/>
    </xf>
    <xf numFmtId="164" fontId="12" fillId="0" borderId="0" xfId="0" applyNumberFormat="1" applyFont="1" applyFill="1" applyAlignment="1">
      <alignment vertical="top"/>
    </xf>
    <xf numFmtId="0" fontId="0" fillId="0" borderId="2" xfId="0" applyFill="1" applyBorder="1" applyAlignment="1">
      <alignment vertical="top"/>
    </xf>
    <xf numFmtId="0" fontId="0" fillId="0" borderId="3" xfId="0" applyFill="1" applyBorder="1" applyAlignment="1">
      <alignment vertical="top" wrapText="1"/>
    </xf>
    <xf numFmtId="167" fontId="0" fillId="0" borderId="3" xfId="0" applyNumberFormat="1" applyFill="1" applyBorder="1" applyAlignment="1">
      <alignment horizontal="center" vertical="top"/>
    </xf>
    <xf numFmtId="4" fontId="0" fillId="0" borderId="3" xfId="0" applyNumberFormat="1" applyFill="1" applyBorder="1" applyAlignment="1">
      <alignment horizontal="center" vertical="top"/>
    </xf>
    <xf numFmtId="167" fontId="6" fillId="0" borderId="0" xfId="0" applyNumberFormat="1" applyFont="1" applyFill="1" applyAlignment="1">
      <alignment vertical="top"/>
    </xf>
    <xf numFmtId="0" fontId="0" fillId="12" borderId="2" xfId="0" applyFont="1" applyFill="1" applyBorder="1" applyAlignment="1">
      <alignment vertical="top"/>
    </xf>
    <xf numFmtId="0" fontId="6" fillId="12" borderId="3" xfId="0" applyFont="1" applyFill="1" applyBorder="1" applyAlignment="1">
      <alignment vertical="top" wrapText="1"/>
    </xf>
    <xf numFmtId="0" fontId="9" fillId="12" borderId="2" xfId="0" applyFont="1" applyFill="1" applyBorder="1" applyAlignment="1">
      <alignment vertical="top"/>
    </xf>
    <xf numFmtId="0" fontId="9" fillId="12" borderId="2" xfId="0" applyFont="1" applyFill="1" applyBorder="1" applyAlignment="1">
      <alignment vertical="top" wrapText="1"/>
    </xf>
    <xf numFmtId="167" fontId="10" fillId="12" borderId="2" xfId="0" applyNumberFormat="1" applyFont="1" applyFill="1" applyBorder="1" applyAlignment="1" applyProtection="1">
      <alignment horizontal="center" vertical="top"/>
    </xf>
    <xf numFmtId="4" fontId="9" fillId="12" borderId="2" xfId="0" applyNumberFormat="1" applyFont="1" applyFill="1" applyBorder="1" applyAlignment="1" applyProtection="1">
      <alignment horizontal="center" vertical="top"/>
    </xf>
    <xf numFmtId="167" fontId="10" fillId="12" borderId="2" xfId="0" applyNumberFormat="1" applyFont="1" applyFill="1" applyBorder="1" applyAlignment="1" applyProtection="1">
      <alignment vertical="top"/>
    </xf>
    <xf numFmtId="0" fontId="0" fillId="0" borderId="2" xfId="0" applyFont="1" applyFill="1" applyBorder="1" applyAlignment="1">
      <alignment vertical="top" wrapText="1"/>
    </xf>
    <xf numFmtId="0" fontId="6" fillId="0" borderId="0" xfId="0" applyFont="1" applyFill="1" applyAlignment="1">
      <alignment vertical="top"/>
    </xf>
    <xf numFmtId="168" fontId="6" fillId="0" borderId="0" xfId="0" applyNumberFormat="1" applyFont="1" applyAlignment="1">
      <alignment vertical="top"/>
    </xf>
    <xf numFmtId="169" fontId="12" fillId="12" borderId="0" xfId="0" applyNumberFormat="1" applyFont="1" applyFill="1" applyAlignment="1">
      <alignment vertical="top"/>
    </xf>
    <xf numFmtId="167" fontId="0" fillId="10" borderId="2" xfId="0" applyNumberFormat="1" applyFont="1" applyFill="1" applyBorder="1" applyAlignment="1" applyProtection="1"/>
    <xf numFmtId="0" fontId="0" fillId="0" borderId="0" xfId="0" applyFont="1"/>
    <xf numFmtId="0" fontId="0" fillId="0" borderId="2" xfId="0" applyBorder="1"/>
    <xf numFmtId="0" fontId="10" fillId="0" borderId="2" xfId="0" applyFont="1" applyBorder="1"/>
    <xf numFmtId="167" fontId="0" fillId="5" borderId="2" xfId="0" applyNumberFormat="1" applyFill="1" applyBorder="1" applyAlignment="1">
      <alignment horizontal="right"/>
    </xf>
    <xf numFmtId="167" fontId="0" fillId="0" borderId="2" xfId="0" applyNumberFormat="1" applyBorder="1" applyAlignment="1">
      <alignment horizontal="right"/>
    </xf>
    <xf numFmtId="165" fontId="26" fillId="0" borderId="12" xfId="0" applyNumberFormat="1" applyFont="1" applyBorder="1" applyAlignment="1">
      <alignment horizontal="right"/>
    </xf>
    <xf numFmtId="165" fontId="26" fillId="0" borderId="2" xfId="0" applyNumberFormat="1" applyFont="1" applyBorder="1" applyAlignment="1">
      <alignment horizontal="right"/>
    </xf>
    <xf numFmtId="0" fontId="6" fillId="0" borderId="2" xfId="0" applyFont="1" applyBorder="1" applyAlignment="1">
      <alignment horizontal="left" vertical="top"/>
    </xf>
    <xf numFmtId="167" fontId="6" fillId="0" borderId="2" xfId="0" applyNumberFormat="1" applyFont="1" applyBorder="1" applyAlignment="1">
      <alignment horizontal="center" vertical="top"/>
    </xf>
    <xf numFmtId="167" fontId="10" fillId="3" borderId="2" xfId="0" applyNumberFormat="1" applyFont="1" applyFill="1" applyBorder="1" applyAlignment="1">
      <alignment horizontal="center"/>
    </xf>
    <xf numFmtId="167" fontId="10" fillId="0" borderId="2" xfId="0" applyNumberFormat="1" applyFont="1" applyBorder="1" applyAlignment="1">
      <alignment horizontal="center"/>
    </xf>
    <xf numFmtId="0" fontId="10" fillId="0" borderId="0" xfId="1" applyFont="1"/>
    <xf numFmtId="0" fontId="10" fillId="0" borderId="0" xfId="1" applyFont="1" applyAlignment="1">
      <alignment horizontal="left" vertical="top" wrapText="1"/>
    </xf>
    <xf numFmtId="0" fontId="1" fillId="0" borderId="0" xfId="1"/>
    <xf numFmtId="167" fontId="10" fillId="0" borderId="2" xfId="0" applyNumberFormat="1" applyFont="1" applyFill="1" applyBorder="1" applyAlignment="1">
      <alignment horizontal="center"/>
    </xf>
    <xf numFmtId="167" fontId="10" fillId="0" borderId="0" xfId="0" applyNumberFormat="1" applyFont="1" applyFill="1" applyBorder="1" applyAlignment="1">
      <alignment horizontal="center"/>
    </xf>
    <xf numFmtId="167" fontId="0" fillId="0" borderId="2" xfId="0" applyNumberFormat="1" applyBorder="1"/>
    <xf numFmtId="0" fontId="34" fillId="0" borderId="0" xfId="0" applyFont="1"/>
    <xf numFmtId="4" fontId="0" fillId="0" borderId="2" xfId="0" applyNumberFormat="1" applyBorder="1" applyAlignment="1">
      <alignment horizontal="center"/>
    </xf>
    <xf numFmtId="0" fontId="6" fillId="0" borderId="2" xfId="0" applyFont="1" applyBorder="1" applyAlignment="1">
      <alignment wrapText="1"/>
    </xf>
    <xf numFmtId="0" fontId="6" fillId="0" borderId="0" xfId="0" applyFont="1"/>
    <xf numFmtId="0" fontId="0" fillId="0" borderId="2" xfId="0" applyBorder="1" applyAlignment="1">
      <alignment wrapText="1"/>
    </xf>
    <xf numFmtId="167" fontId="0" fillId="0" borderId="2" xfId="0" applyNumberFormat="1" applyBorder="1" applyAlignment="1">
      <alignment horizontal="center"/>
    </xf>
    <xf numFmtId="167" fontId="0" fillId="0" borderId="2" xfId="0" applyNumberFormat="1" applyFill="1" applyBorder="1" applyAlignment="1">
      <alignment horizontal="right"/>
    </xf>
    <xf numFmtId="0" fontId="10" fillId="0" borderId="2" xfId="1" applyFont="1" applyBorder="1"/>
    <xf numFmtId="0" fontId="6" fillId="5" borderId="2" xfId="0" applyFont="1" applyFill="1" applyBorder="1" applyAlignment="1">
      <alignment horizontal="left" wrapText="1"/>
    </xf>
    <xf numFmtId="167" fontId="6" fillId="0" borderId="2" xfId="0" applyNumberFormat="1" applyFont="1" applyBorder="1" applyAlignment="1">
      <alignment horizontal="center" wrapText="1"/>
    </xf>
    <xf numFmtId="166" fontId="10" fillId="10" borderId="2" xfId="0" applyNumberFormat="1" applyFont="1" applyFill="1" applyBorder="1" applyAlignment="1">
      <alignment wrapText="1"/>
    </xf>
    <xf numFmtId="167" fontId="10" fillId="10" borderId="2" xfId="0" applyNumberFormat="1" applyFont="1" applyFill="1" applyBorder="1" applyAlignment="1">
      <alignment horizontal="center"/>
    </xf>
    <xf numFmtId="167" fontId="10" fillId="8" borderId="2" xfId="0" applyNumberFormat="1" applyFont="1" applyFill="1" applyBorder="1" applyAlignment="1">
      <alignment horizontal="center"/>
    </xf>
    <xf numFmtId="167" fontId="6" fillId="9" borderId="2" xfId="0" applyNumberFormat="1" applyFont="1" applyFill="1" applyBorder="1" applyAlignment="1">
      <alignment horizontal="center"/>
    </xf>
    <xf numFmtId="0" fontId="10" fillId="0" borderId="0" xfId="1" applyFont="1" applyAlignment="1">
      <alignment horizontal="left" vertical="top"/>
    </xf>
    <xf numFmtId="0" fontId="0" fillId="0" borderId="0" xfId="0"/>
    <xf numFmtId="0" fontId="0" fillId="0" borderId="0" xfId="0"/>
    <xf numFmtId="0" fontId="14" fillId="0" borderId="0" xfId="0" applyFont="1" applyAlignment="1" applyProtection="1">
      <alignment wrapText="1"/>
      <protection hidden="1"/>
    </xf>
    <xf numFmtId="0" fontId="14" fillId="0" borderId="0" xfId="0" applyFont="1" applyAlignment="1">
      <alignment wrapText="1"/>
    </xf>
    <xf numFmtId="0" fontId="32" fillId="0" borderId="2" xfId="0" applyFont="1" applyBorder="1"/>
    <xf numFmtId="0" fontId="35" fillId="0" borderId="2" xfId="0" applyFont="1" applyBorder="1" applyAlignment="1">
      <alignment wrapText="1"/>
    </xf>
    <xf numFmtId="0" fontId="34" fillId="0" borderId="2" xfId="0" applyFont="1" applyBorder="1"/>
    <xf numFmtId="0" fontId="32" fillId="0" borderId="3" xfId="0" applyFont="1" applyBorder="1"/>
    <xf numFmtId="0" fontId="35" fillId="0" borderId="3" xfId="0" applyFont="1" applyBorder="1" applyAlignment="1">
      <alignment vertical="top" wrapText="1"/>
    </xf>
    <xf numFmtId="0" fontId="35" fillId="0" borderId="0" xfId="0" applyFont="1" applyAlignment="1">
      <alignment horizontal="left" vertical="top" wrapText="1"/>
    </xf>
    <xf numFmtId="0" fontId="32" fillId="0" borderId="2" xfId="0" applyFont="1" applyBorder="1" applyAlignment="1">
      <alignment horizontal="left" vertical="top" wrapText="1"/>
    </xf>
    <xf numFmtId="0" fontId="35" fillId="0" borderId="2" xfId="0" applyFont="1" applyBorder="1" applyAlignment="1">
      <alignment horizontal="left" vertical="top" wrapText="1"/>
    </xf>
    <xf numFmtId="0" fontId="12" fillId="0" borderId="0" xfId="0" applyFont="1" applyFill="1" applyProtection="1"/>
    <xf numFmtId="0" fontId="13" fillId="0" borderId="0" xfId="0" applyFont="1" applyFill="1" applyProtection="1"/>
    <xf numFmtId="0" fontId="0" fillId="0" borderId="0" xfId="0" applyFont="1" applyProtection="1"/>
    <xf numFmtId="0" fontId="20" fillId="0" borderId="0" xfId="0" applyFont="1" applyAlignment="1" applyProtection="1">
      <alignment vertical="top" wrapText="1"/>
    </xf>
    <xf numFmtId="0" fontId="6" fillId="0" borderId="0" xfId="0" applyFont="1" applyAlignment="1" applyProtection="1">
      <alignment vertical="top" wrapText="1"/>
    </xf>
    <xf numFmtId="165" fontId="11" fillId="10" borderId="6" xfId="148" applyNumberFormat="1" applyFont="1" applyFill="1" applyBorder="1" applyProtection="1"/>
    <xf numFmtId="166" fontId="11" fillId="0" borderId="4" xfId="148" applyNumberFormat="1" applyFont="1" applyFill="1" applyProtection="1"/>
    <xf numFmtId="165" fontId="21" fillId="3" borderId="4" xfId="148" applyNumberFormat="1" applyFont="1" applyFill="1" applyProtection="1"/>
    <xf numFmtId="0" fontId="10" fillId="6" borderId="2" xfId="0" applyFont="1" applyFill="1" applyBorder="1" applyAlignment="1" applyProtection="1">
      <alignment vertical="top"/>
      <protection locked="0"/>
    </xf>
    <xf numFmtId="0" fontId="10" fillId="6" borderId="3" xfId="0" applyFont="1" applyFill="1" applyBorder="1" applyAlignment="1" applyProtection="1">
      <alignment vertical="top"/>
      <protection locked="0"/>
    </xf>
    <xf numFmtId="0" fontId="6" fillId="6" borderId="2" xfId="0" applyFont="1" applyFill="1" applyBorder="1" applyAlignment="1" applyProtection="1">
      <alignment vertical="top"/>
      <protection locked="0"/>
    </xf>
    <xf numFmtId="0" fontId="10" fillId="6" borderId="2" xfId="0" applyFont="1" applyFill="1" applyBorder="1" applyAlignment="1" applyProtection="1">
      <alignment vertical="top" wrapText="1"/>
      <protection locked="0"/>
    </xf>
    <xf numFmtId="167"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0" fillId="6" borderId="2" xfId="0" applyFill="1" applyBorder="1" applyProtection="1">
      <protection locked="0"/>
    </xf>
    <xf numFmtId="0" fontId="10" fillId="6" borderId="3" xfId="0" applyFont="1" applyFill="1" applyBorder="1" applyProtection="1">
      <protection locked="0"/>
    </xf>
    <xf numFmtId="0" fontId="6" fillId="6" borderId="2" xfId="0" applyFont="1" applyFill="1" applyBorder="1" applyProtection="1">
      <protection locked="0"/>
    </xf>
    <xf numFmtId="167" fontId="0" fillId="6" borderId="2" xfId="0" applyNumberFormat="1" applyFill="1" applyBorder="1" applyAlignment="1" applyProtection="1">
      <alignment horizontal="center"/>
      <protection locked="0"/>
    </xf>
    <xf numFmtId="4" fontId="0" fillId="6" borderId="2" xfId="0" applyNumberFormat="1" applyFont="1" applyFill="1" applyBorder="1" applyAlignment="1" applyProtection="1">
      <alignment horizontal="center"/>
      <protection locked="0"/>
    </xf>
    <xf numFmtId="0" fontId="10" fillId="6" borderId="2" xfId="0" applyFont="1" applyFill="1" applyBorder="1" applyAlignment="1" applyProtection="1">
      <alignment wrapText="1"/>
      <protection locked="0"/>
    </xf>
    <xf numFmtId="0" fontId="30" fillId="6" borderId="2" xfId="0" applyFont="1" applyFill="1" applyBorder="1" applyAlignment="1" applyProtection="1">
      <alignment wrapText="1"/>
      <protection locked="0"/>
    </xf>
    <xf numFmtId="167" fontId="30" fillId="6" borderId="2" xfId="0" applyNumberFormat="1" applyFont="1" applyFill="1" applyBorder="1" applyAlignment="1" applyProtection="1">
      <alignment horizontal="center"/>
      <protection locked="0"/>
    </xf>
    <xf numFmtId="0" fontId="0" fillId="6" borderId="3" xfId="0" applyFill="1" applyBorder="1" applyAlignment="1" applyProtection="1">
      <alignment vertical="top"/>
      <protection locked="0"/>
    </xf>
    <xf numFmtId="0" fontId="10" fillId="6" borderId="3" xfId="0" applyFont="1" applyFill="1" applyBorder="1" applyAlignment="1" applyProtection="1">
      <alignment vertical="top" wrapText="1"/>
      <protection locked="0"/>
    </xf>
    <xf numFmtId="0" fontId="10" fillId="13" borderId="2" xfId="0" applyFont="1" applyFill="1" applyBorder="1" applyAlignment="1" applyProtection="1">
      <alignment vertical="top"/>
      <protection locked="0"/>
    </xf>
    <xf numFmtId="0" fontId="29" fillId="13" borderId="3" xfId="0" applyFont="1" applyFill="1" applyBorder="1" applyAlignment="1" applyProtection="1">
      <alignment vertical="top"/>
      <protection locked="0"/>
    </xf>
    <xf numFmtId="0" fontId="6" fillId="13" borderId="3" xfId="0" applyFont="1" applyFill="1" applyBorder="1" applyAlignment="1" applyProtection="1">
      <alignment vertical="top"/>
      <protection locked="0"/>
    </xf>
    <xf numFmtId="0" fontId="0" fillId="13" borderId="3" xfId="0" applyFill="1" applyBorder="1" applyAlignment="1" applyProtection="1">
      <alignment vertical="top" wrapText="1"/>
      <protection locked="0"/>
    </xf>
    <xf numFmtId="167" fontId="10" fillId="13" borderId="3" xfId="0" applyNumberFormat="1" applyFont="1" applyFill="1" applyBorder="1" applyAlignment="1" applyProtection="1">
      <alignment horizontal="center" vertical="top"/>
      <protection locked="0"/>
    </xf>
    <xf numFmtId="4" fontId="10" fillId="13" borderId="3" xfId="0" applyNumberFormat="1" applyFont="1" applyFill="1" applyBorder="1" applyAlignment="1" applyProtection="1">
      <alignment horizontal="center" vertical="top"/>
      <protection locked="0"/>
    </xf>
    <xf numFmtId="0" fontId="10" fillId="13" borderId="3" xfId="0" applyFont="1" applyFill="1" applyBorder="1" applyAlignment="1" applyProtection="1">
      <alignment vertical="top"/>
      <protection locked="0"/>
    </xf>
    <xf numFmtId="0" fontId="6" fillId="13" borderId="2" xfId="0" applyFont="1" applyFill="1" applyBorder="1" applyAlignment="1" applyProtection="1">
      <alignment vertical="top"/>
      <protection locked="0"/>
    </xf>
    <xf numFmtId="0" fontId="0" fillId="13" borderId="2" xfId="0" applyFill="1" applyBorder="1" applyAlignment="1" applyProtection="1">
      <alignment vertical="top" wrapText="1"/>
      <protection locked="0"/>
    </xf>
    <xf numFmtId="167" fontId="10" fillId="13" borderId="2" xfId="0" applyNumberFormat="1" applyFont="1" applyFill="1" applyBorder="1" applyAlignment="1" applyProtection="1">
      <alignment horizontal="center" vertical="top"/>
      <protection locked="0"/>
    </xf>
    <xf numFmtId="4" fontId="10" fillId="13" borderId="2" xfId="0" applyNumberFormat="1" applyFont="1" applyFill="1" applyBorder="1" applyAlignment="1" applyProtection="1">
      <alignment horizontal="center" vertical="top"/>
      <protection locked="0"/>
    </xf>
    <xf numFmtId="0" fontId="10" fillId="13" borderId="3" xfId="0" applyFont="1" applyFill="1" applyBorder="1" applyAlignment="1" applyProtection="1">
      <alignment vertical="top" wrapText="1"/>
      <protection locked="0"/>
    </xf>
    <xf numFmtId="0" fontId="10" fillId="13" borderId="2" xfId="0" applyFont="1" applyFill="1" applyBorder="1" applyAlignment="1" applyProtection="1">
      <alignment vertical="top" wrapText="1"/>
      <protection locked="0"/>
    </xf>
    <xf numFmtId="0" fontId="0" fillId="13" borderId="3" xfId="0" applyFill="1" applyBorder="1" applyAlignment="1" applyProtection="1">
      <alignment vertical="top"/>
      <protection locked="0"/>
    </xf>
    <xf numFmtId="0" fontId="0" fillId="14" borderId="2" xfId="0" applyFill="1" applyBorder="1" applyAlignment="1" applyProtection="1">
      <alignment vertical="top"/>
      <protection locked="0"/>
    </xf>
    <xf numFmtId="0" fontId="6" fillId="14" borderId="3" xfId="0" applyFont="1" applyFill="1" applyBorder="1" applyAlignment="1" applyProtection="1">
      <alignment vertical="top"/>
      <protection locked="0"/>
    </xf>
    <xf numFmtId="0" fontId="10" fillId="14" borderId="3" xfId="0" applyFont="1" applyFill="1" applyBorder="1" applyAlignment="1" applyProtection="1">
      <alignment vertical="top" wrapText="1"/>
      <protection locked="0"/>
    </xf>
    <xf numFmtId="167" fontId="0" fillId="14" borderId="3" xfId="0" applyNumberFormat="1" applyFill="1" applyBorder="1" applyAlignment="1" applyProtection="1">
      <alignment horizontal="center" vertical="top"/>
      <protection locked="0"/>
    </xf>
    <xf numFmtId="4" fontId="0" fillId="14" borderId="3" xfId="0" applyNumberFormat="1" applyFill="1" applyBorder="1" applyAlignment="1" applyProtection="1">
      <alignment horizontal="center" vertical="top"/>
      <protection locked="0"/>
    </xf>
    <xf numFmtId="0" fontId="10" fillId="11" borderId="2" xfId="0" applyFont="1" applyFill="1" applyBorder="1" applyAlignment="1" applyProtection="1">
      <alignment vertical="top"/>
      <protection locked="0"/>
    </xf>
    <xf numFmtId="0" fontId="10" fillId="11" borderId="3" xfId="0" applyFont="1" applyFill="1" applyBorder="1" applyAlignment="1" applyProtection="1">
      <alignment vertical="top"/>
      <protection locked="0"/>
    </xf>
    <xf numFmtId="0" fontId="6" fillId="11" borderId="3" xfId="0" applyFont="1" applyFill="1" applyBorder="1" applyAlignment="1" applyProtection="1">
      <alignment vertical="top"/>
      <protection locked="0"/>
    </xf>
    <xf numFmtId="0" fontId="10" fillId="11" borderId="3" xfId="0" applyFont="1" applyFill="1" applyBorder="1" applyAlignment="1" applyProtection="1">
      <alignment vertical="top" wrapText="1"/>
      <protection locked="0"/>
    </xf>
    <xf numFmtId="167" fontId="10" fillId="11" borderId="3" xfId="0" applyNumberFormat="1" applyFont="1" applyFill="1" applyBorder="1" applyAlignment="1" applyProtection="1">
      <alignment horizontal="center" vertical="top"/>
      <protection locked="0"/>
    </xf>
    <xf numFmtId="4" fontId="0" fillId="11" borderId="3" xfId="0" applyNumberFormat="1" applyFill="1" applyBorder="1" applyAlignment="1" applyProtection="1">
      <alignment horizontal="center" vertical="top"/>
      <protection locked="0"/>
    </xf>
    <xf numFmtId="0" fontId="0" fillId="11" borderId="2" xfId="0" applyFill="1" applyBorder="1" applyAlignment="1" applyProtection="1">
      <alignment vertical="top"/>
      <protection locked="0"/>
    </xf>
    <xf numFmtId="0" fontId="0" fillId="11" borderId="3" xfId="0" applyFill="1" applyBorder="1" applyAlignment="1" applyProtection="1">
      <alignment vertical="top"/>
      <protection locked="0"/>
    </xf>
    <xf numFmtId="0" fontId="0" fillId="11" borderId="3" xfId="0" applyFill="1" applyBorder="1" applyAlignment="1" applyProtection="1">
      <alignment vertical="top" wrapText="1"/>
      <protection locked="0"/>
    </xf>
    <xf numFmtId="167" fontId="0" fillId="11" borderId="3" xfId="0" applyNumberFormat="1" applyFill="1" applyBorder="1" applyAlignment="1" applyProtection="1">
      <alignment horizontal="center" vertical="top"/>
      <protection locked="0"/>
    </xf>
    <xf numFmtId="0" fontId="30" fillId="11" borderId="3" xfId="0" applyFont="1" applyFill="1" applyBorder="1" applyAlignment="1" applyProtection="1">
      <alignment vertical="top" wrapText="1"/>
      <protection locked="0"/>
    </xf>
    <xf numFmtId="0" fontId="30" fillId="11" borderId="3" xfId="0" applyFont="1" applyFill="1" applyBorder="1" applyAlignment="1" applyProtection="1">
      <alignment vertical="top"/>
      <protection locked="0"/>
    </xf>
    <xf numFmtId="167" fontId="30" fillId="11" borderId="3" xfId="0" applyNumberFormat="1" applyFont="1" applyFill="1" applyBorder="1" applyAlignment="1" applyProtection="1">
      <alignment horizontal="center" vertical="top"/>
      <protection locked="0"/>
    </xf>
    <xf numFmtId="0" fontId="31" fillId="11" borderId="3" xfId="0" applyFont="1" applyFill="1" applyBorder="1" applyAlignment="1" applyProtection="1">
      <alignment vertical="top" wrapText="1"/>
      <protection locked="0"/>
    </xf>
    <xf numFmtId="0" fontId="32" fillId="11" borderId="3" xfId="0" applyFont="1" applyFill="1" applyBorder="1" applyAlignment="1" applyProtection="1">
      <alignment vertical="top"/>
      <protection locked="0"/>
    </xf>
    <xf numFmtId="167" fontId="31" fillId="11" borderId="3" xfId="0" applyNumberFormat="1" applyFont="1" applyFill="1" applyBorder="1" applyAlignment="1" applyProtection="1">
      <alignment horizontal="center" vertical="top"/>
      <protection locked="0"/>
    </xf>
    <xf numFmtId="0" fontId="0" fillId="6" borderId="3" xfId="0" applyFont="1" applyFill="1" applyBorder="1" applyAlignment="1" applyProtection="1">
      <alignment vertical="top" wrapText="1"/>
      <protection locked="0"/>
    </xf>
    <xf numFmtId="0" fontId="0" fillId="6" borderId="2" xfId="0" applyFont="1" applyFill="1" applyBorder="1" applyAlignment="1" applyProtection="1">
      <alignment vertical="top" wrapText="1"/>
      <protection locked="0"/>
    </xf>
    <xf numFmtId="0" fontId="0" fillId="6" borderId="2" xfId="0" applyFill="1" applyBorder="1" applyAlignment="1" applyProtection="1">
      <alignment vertical="top" wrapText="1"/>
      <protection locked="0"/>
    </xf>
    <xf numFmtId="167" fontId="10" fillId="6" borderId="2" xfId="0" applyNumberFormat="1" applyFont="1" applyFill="1" applyBorder="1" applyAlignment="1" applyProtection="1">
      <alignment horizontal="center"/>
      <protection locked="0"/>
    </xf>
    <xf numFmtId="0" fontId="0" fillId="0" borderId="0" xfId="0"/>
    <xf numFmtId="0" fontId="15" fillId="0" borderId="0" xfId="0" applyFont="1" applyFill="1" applyProtection="1"/>
    <xf numFmtId="0" fontId="36" fillId="0" borderId="0" xfId="0" applyFont="1" applyFill="1" applyProtection="1"/>
    <xf numFmtId="0" fontId="6" fillId="0" borderId="0" xfId="0" applyFont="1" applyFill="1" applyProtection="1"/>
    <xf numFmtId="0" fontId="15" fillId="0" borderId="0" xfId="0" applyFont="1" applyFill="1" applyAlignment="1" applyProtection="1">
      <alignment wrapText="1"/>
    </xf>
    <xf numFmtId="0" fontId="0" fillId="0" borderId="0" xfId="0"/>
    <xf numFmtId="0" fontId="10" fillId="0" borderId="0" xfId="0" applyFont="1" applyAlignment="1" applyProtection="1">
      <alignment wrapText="1"/>
    </xf>
    <xf numFmtId="0" fontId="0" fillId="0" borderId="2" xfId="0" applyFill="1" applyBorder="1" applyAlignment="1" applyProtection="1">
      <alignment vertical="top"/>
      <protection locked="0"/>
    </xf>
    <xf numFmtId="0" fontId="6" fillId="0" borderId="3" xfId="0" applyFont="1" applyFill="1" applyBorder="1" applyAlignment="1" applyProtection="1">
      <alignment vertical="top"/>
      <protection locked="0"/>
    </xf>
    <xf numFmtId="0" fontId="0" fillId="0" borderId="3" xfId="0" applyFill="1" applyBorder="1" applyAlignment="1" applyProtection="1">
      <alignment vertical="top" wrapText="1"/>
      <protection locked="0"/>
    </xf>
    <xf numFmtId="167" fontId="0" fillId="0" borderId="3" xfId="0" applyNumberFormat="1" applyFill="1" applyBorder="1" applyAlignment="1" applyProtection="1">
      <alignment horizontal="center" vertical="top"/>
      <protection locked="0"/>
    </xf>
    <xf numFmtId="4" fontId="0" fillId="0" borderId="3" xfId="0" applyNumberFormat="1" applyFill="1" applyBorder="1" applyAlignment="1" applyProtection="1">
      <alignment horizontal="center" vertical="top"/>
      <protection locked="0"/>
    </xf>
    <xf numFmtId="0" fontId="10" fillId="0" borderId="0" xfId="0" applyFont="1" applyAlignment="1">
      <alignment wrapText="1"/>
    </xf>
    <xf numFmtId="0" fontId="0" fillId="0" borderId="2" xfId="0" applyBorder="1" applyAlignment="1">
      <alignment horizontal="left" vertical="top"/>
    </xf>
    <xf numFmtId="0" fontId="1" fillId="0" borderId="0" xfId="1" applyAlignment="1">
      <alignment horizontal="left" vertical="top"/>
    </xf>
    <xf numFmtId="0" fontId="6" fillId="5" borderId="2" xfId="1" applyFont="1" applyFill="1" applyBorder="1" applyAlignment="1">
      <alignment wrapText="1"/>
    </xf>
    <xf numFmtId="0" fontId="1" fillId="0" borderId="2" xfId="1" applyBorder="1"/>
    <xf numFmtId="0" fontId="10" fillId="6" borderId="2" xfId="1" applyFont="1" applyFill="1" applyBorder="1" applyAlignment="1" applyProtection="1">
      <alignment horizontal="center"/>
      <protection locked="0"/>
    </xf>
    <xf numFmtId="168" fontId="10" fillId="10" borderId="2" xfId="1" applyNumberFormat="1" applyFont="1" applyFill="1" applyBorder="1" applyAlignment="1">
      <alignment horizontal="center"/>
    </xf>
    <xf numFmtId="0" fontId="6" fillId="0" borderId="2" xfId="1" applyFont="1" applyBorder="1" applyAlignment="1">
      <alignment horizontal="center" vertical="top" wrapText="1"/>
    </xf>
    <xf numFmtId="0" fontId="6" fillId="5" borderId="2" xfId="0" applyFont="1" applyFill="1" applyBorder="1" applyAlignment="1">
      <alignment horizontal="center"/>
    </xf>
    <xf numFmtId="0" fontId="6" fillId="5" borderId="2" xfId="0" applyFont="1" applyFill="1" applyBorder="1" applyAlignment="1">
      <alignment horizontal="center" wrapText="1"/>
    </xf>
    <xf numFmtId="0" fontId="0" fillId="0" borderId="0" xfId="0" applyAlignment="1">
      <alignment horizontal="center"/>
    </xf>
    <xf numFmtId="0" fontId="0" fillId="10" borderId="14" xfId="0" applyFill="1" applyBorder="1"/>
    <xf numFmtId="0" fontId="10" fillId="0" borderId="14" xfId="0" applyFont="1" applyBorder="1" applyAlignment="1">
      <alignment wrapText="1" shrinkToFit="1"/>
    </xf>
    <xf numFmtId="167" fontId="0" fillId="10" borderId="14" xfId="0" applyNumberFormat="1" applyFill="1" applyBorder="1" applyAlignment="1">
      <alignment horizontal="center"/>
    </xf>
    <xf numFmtId="167" fontId="0" fillId="8" borderId="14" xfId="0" applyNumberFormat="1" applyFill="1" applyBorder="1"/>
    <xf numFmtId="167" fontId="0" fillId="8" borderId="2" xfId="0" applyNumberFormat="1" applyFill="1" applyBorder="1"/>
    <xf numFmtId="0" fontId="0" fillId="0" borderId="2" xfId="0" applyBorder="1" applyAlignment="1">
      <alignment wrapText="1" shrinkToFit="1"/>
    </xf>
    <xf numFmtId="167" fontId="0" fillId="8" borderId="2" xfId="0" applyNumberFormat="1" applyFill="1" applyBorder="1" applyAlignment="1">
      <alignment horizontal="center"/>
    </xf>
    <xf numFmtId="167" fontId="6" fillId="0" borderId="2" xfId="0" applyNumberFormat="1" applyFont="1" applyBorder="1" applyAlignment="1">
      <alignment horizontal="center"/>
    </xf>
    <xf numFmtId="0" fontId="40" fillId="0" borderId="0" xfId="0" applyFont="1"/>
    <xf numFmtId="0" fontId="9" fillId="0" borderId="3" xfId="0" applyFont="1" applyBorder="1" applyAlignment="1">
      <alignment wrapText="1"/>
    </xf>
    <xf numFmtId="0" fontId="0" fillId="0" borderId="0" xfId="0" applyAlignment="1">
      <alignment wrapText="1"/>
    </xf>
    <xf numFmtId="167" fontId="0" fillId="0" borderId="0" xfId="0" applyNumberFormat="1" applyAlignment="1">
      <alignment horizontal="center"/>
    </xf>
    <xf numFmtId="167" fontId="0" fillId="0" borderId="0" xfId="0" applyNumberFormat="1"/>
    <xf numFmtId="0" fontId="6" fillId="0" borderId="0" xfId="0" applyFont="1" applyAlignment="1">
      <alignment vertical="top" wrapText="1"/>
    </xf>
    <xf numFmtId="0" fontId="6" fillId="0" borderId="0" xfId="1" applyFont="1" applyAlignment="1">
      <alignment wrapText="1"/>
    </xf>
    <xf numFmtId="167" fontId="6" fillId="0" borderId="2" xfId="0" applyNumberFormat="1" applyFont="1" applyFill="1" applyBorder="1" applyAlignment="1">
      <alignment horizontal="center" wrapText="1"/>
    </xf>
    <xf numFmtId="167" fontId="10" fillId="9" borderId="2" xfId="0" applyNumberFormat="1" applyFont="1" applyFill="1" applyBorder="1" applyAlignment="1">
      <alignment horizontal="center"/>
    </xf>
    <xf numFmtId="167" fontId="6" fillId="9" borderId="2" xfId="0" applyNumberFormat="1" applyFont="1" applyFill="1" applyBorder="1"/>
    <xf numFmtId="168" fontId="10" fillId="9" borderId="0" xfId="1" applyNumberFormat="1" applyFont="1" applyFill="1"/>
    <xf numFmtId="167" fontId="6" fillId="10" borderId="12" xfId="0" applyNumberFormat="1" applyFont="1" applyFill="1" applyBorder="1" applyAlignment="1">
      <alignment horizontal="right"/>
    </xf>
    <xf numFmtId="0" fontId="10" fillId="0" borderId="0" xfId="0" applyFont="1" applyFill="1" applyAlignment="1">
      <alignment wrapText="1"/>
    </xf>
    <xf numFmtId="0" fontId="0" fillId="0" borderId="0" xfId="0" applyFill="1"/>
    <xf numFmtId="0" fontId="6" fillId="0" borderId="0" xfId="0" applyFont="1" applyFill="1" applyAlignment="1">
      <alignment wrapText="1"/>
    </xf>
    <xf numFmtId="0" fontId="6" fillId="0" borderId="3" xfId="0" applyFont="1" applyFill="1" applyBorder="1" applyAlignment="1" applyProtection="1">
      <alignment vertical="top" wrapText="1"/>
      <protection locked="0"/>
    </xf>
    <xf numFmtId="0" fontId="6" fillId="0" borderId="12" xfId="1" applyFont="1" applyBorder="1" applyAlignment="1">
      <alignment horizontal="center" vertical="top" wrapText="1"/>
    </xf>
    <xf numFmtId="167" fontId="30" fillId="6" borderId="12" xfId="0" applyNumberFormat="1" applyFont="1" applyFill="1" applyBorder="1" applyAlignment="1" applyProtection="1">
      <alignment horizontal="center"/>
      <protection locked="0"/>
    </xf>
    <xf numFmtId="167" fontId="10" fillId="3" borderId="12" xfId="0" applyNumberFormat="1" applyFont="1" applyFill="1" applyBorder="1" applyAlignment="1">
      <alignment horizontal="center"/>
    </xf>
    <xf numFmtId="0" fontId="6" fillId="0" borderId="0" xfId="1" applyFont="1" applyFill="1" applyBorder="1" applyAlignment="1">
      <alignment horizontal="center" vertical="top" wrapText="1"/>
    </xf>
    <xf numFmtId="167" fontId="30" fillId="0" borderId="0" xfId="0" applyNumberFormat="1" applyFont="1" applyFill="1" applyBorder="1" applyAlignment="1" applyProtection="1">
      <alignment horizontal="center"/>
      <protection locked="0"/>
    </xf>
    <xf numFmtId="0" fontId="6" fillId="5" borderId="12" xfId="1" applyFont="1" applyFill="1" applyBorder="1" applyAlignment="1">
      <alignment wrapText="1"/>
    </xf>
    <xf numFmtId="167" fontId="6" fillId="0" borderId="0" xfId="0" applyNumberFormat="1" applyFont="1" applyFill="1" applyBorder="1" applyAlignment="1">
      <alignment horizontal="center" wrapText="1"/>
    </xf>
    <xf numFmtId="0" fontId="43" fillId="0" borderId="0" xfId="1" applyFont="1" applyFill="1"/>
    <xf numFmtId="0" fontId="1" fillId="0" borderId="0" xfId="1" applyFont="1" applyFill="1"/>
    <xf numFmtId="0" fontId="30" fillId="0" borderId="2" xfId="0" applyFont="1" applyFill="1" applyBorder="1" applyAlignment="1">
      <alignment wrapText="1"/>
    </xf>
    <xf numFmtId="0" fontId="44" fillId="0" borderId="0" xfId="0" applyFont="1" applyFill="1"/>
    <xf numFmtId="0" fontId="20" fillId="4" borderId="7" xfId="0" applyFont="1" applyFill="1" applyBorder="1" applyAlignment="1" applyProtection="1">
      <alignment horizontal="left" vertical="center" wrapText="1"/>
    </xf>
    <xf numFmtId="0" fontId="20" fillId="4" borderId="10" xfId="0" applyFont="1" applyFill="1" applyBorder="1" applyAlignment="1" applyProtection="1">
      <alignment horizontal="left" vertical="center" wrapText="1"/>
    </xf>
    <xf numFmtId="0" fontId="24" fillId="6" borderId="8" xfId="0" applyFont="1" applyFill="1" applyBorder="1" applyAlignment="1" applyProtection="1">
      <alignment horizontal="left" vertical="top" wrapText="1"/>
      <protection locked="0"/>
    </xf>
    <xf numFmtId="0" fontId="24" fillId="6" borderId="9" xfId="0" applyFont="1" applyFill="1" applyBorder="1" applyAlignment="1" applyProtection="1">
      <alignment horizontal="left" vertical="top" wrapText="1"/>
      <protection locked="0"/>
    </xf>
    <xf numFmtId="0" fontId="24" fillId="6" borderId="1" xfId="0" applyFont="1" applyFill="1" applyBorder="1" applyAlignment="1" applyProtection="1">
      <alignment horizontal="left" vertical="top" wrapText="1"/>
      <protection locked="0"/>
    </xf>
    <xf numFmtId="0" fontId="24" fillId="6" borderId="11" xfId="0" applyFont="1" applyFill="1" applyBorder="1" applyAlignment="1" applyProtection="1">
      <alignment horizontal="left" vertical="top" wrapText="1"/>
      <protection locked="0"/>
    </xf>
    <xf numFmtId="15" fontId="24" fillId="6" borderId="8" xfId="0" applyNumberFormat="1" applyFont="1" applyFill="1" applyBorder="1" applyAlignment="1" applyProtection="1">
      <alignment horizontal="left" vertical="top" wrapText="1"/>
      <protection locked="0"/>
    </xf>
    <xf numFmtId="0" fontId="6" fillId="0" borderId="13" xfId="0" applyFont="1" applyBorder="1" applyAlignment="1">
      <alignment horizontal="left" vertical="top" wrapText="1"/>
    </xf>
    <xf numFmtId="0" fontId="6" fillId="0" borderId="3" xfId="0" applyFont="1" applyBorder="1" applyAlignment="1">
      <alignment horizontal="left" vertical="top" wrapText="1"/>
    </xf>
    <xf numFmtId="0" fontId="30" fillId="0" borderId="0" xfId="0" applyFont="1" applyAlignment="1">
      <alignment wrapText="1"/>
    </xf>
    <xf numFmtId="0" fontId="37" fillId="0" borderId="0" xfId="0" applyFont="1" applyFill="1"/>
    <xf numFmtId="0" fontId="37" fillId="0" borderId="0" xfId="0" applyFont="1" applyFill="1" applyAlignment="1">
      <alignment vertical="top"/>
    </xf>
    <xf numFmtId="0" fontId="10" fillId="0" borderId="0" xfId="0" applyFont="1" applyFill="1" applyAlignment="1">
      <alignment vertical="top" wrapText="1"/>
    </xf>
    <xf numFmtId="0" fontId="37" fillId="0" borderId="2" xfId="0" applyFont="1" applyFill="1" applyBorder="1" applyAlignment="1">
      <alignment horizontal="left" vertical="top"/>
    </xf>
    <xf numFmtId="0" fontId="10" fillId="0" borderId="2" xfId="0" applyFont="1" applyFill="1" applyBorder="1" applyAlignment="1">
      <alignment horizontal="left" vertical="top"/>
    </xf>
    <xf numFmtId="0" fontId="3" fillId="0" borderId="2" xfId="1" applyFont="1" applyFill="1" applyBorder="1"/>
  </cellXfs>
  <cellStyles count="647">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Gevolgde hyperlink" xfId="115" builtinId="9" hidden="1"/>
    <cellStyle name="Gevolgde hyperlink" xfId="117" builtinId="9" hidden="1"/>
    <cellStyle name="Gevolgde hyperlink" xfId="119" builtinId="9" hidden="1"/>
    <cellStyle name="Gevolgde hyperlink" xfId="121" builtinId="9" hidden="1"/>
    <cellStyle name="Gevolgde hyperlink" xfId="123" builtinId="9" hidden="1"/>
    <cellStyle name="Gevolgde hyperlink" xfId="125" builtinId="9" hidden="1"/>
    <cellStyle name="Gevolgde hyperlink" xfId="127" builtinId="9" hidden="1"/>
    <cellStyle name="Gevolgde hyperlink" xfId="129" builtinId="9" hidden="1"/>
    <cellStyle name="Gevolgde hyperlink" xfId="131" builtinId="9" hidden="1"/>
    <cellStyle name="Gevolgde hyperlink" xfId="133" builtinId="9" hidden="1"/>
    <cellStyle name="Gevolgde hyperlink" xfId="135" builtinId="9" hidden="1"/>
    <cellStyle name="Gevolgde hyperlink" xfId="137" builtinId="9" hidden="1"/>
    <cellStyle name="Gevolgde hyperlink" xfId="139" builtinId="9" hidden="1"/>
    <cellStyle name="Gevolgde hyperlink" xfId="141" builtinId="9" hidden="1"/>
    <cellStyle name="Gevolgde hyperlink" xfId="143" builtinId="9" hidden="1"/>
    <cellStyle name="Gevolgde hyperlink" xfId="145" builtinId="9" hidden="1"/>
    <cellStyle name="Gevolgde hyperlink" xfId="147"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Gevolgde hyperlink" xfId="210" builtinId="9" hidden="1"/>
    <cellStyle name="Gevolgde hyperlink" xfId="212" builtinId="9" hidden="1"/>
    <cellStyle name="Gevolgde hyperlink" xfId="214" builtinId="9" hidden="1"/>
    <cellStyle name="Gevolgde hyperlink" xfId="216" builtinId="9" hidden="1"/>
    <cellStyle name="Gevolgde hyperlink" xfId="218" builtinId="9" hidden="1"/>
    <cellStyle name="Gevolgde hyperlink" xfId="220" builtinId="9" hidden="1"/>
    <cellStyle name="Gevolgde hyperlink" xfId="222" builtinId="9" hidden="1"/>
    <cellStyle name="Gevolgde hyperlink" xfId="224" builtinId="9" hidden="1"/>
    <cellStyle name="Gevolgde hyperlink" xfId="226" builtinId="9" hidden="1"/>
    <cellStyle name="Gevolgde hyperlink" xfId="228" builtinId="9" hidden="1"/>
    <cellStyle name="Gevolgde hyperlink" xfId="230" builtinId="9" hidden="1"/>
    <cellStyle name="Gevolgde hyperlink" xfId="232" builtinId="9" hidden="1"/>
    <cellStyle name="Gevolgde hyperlink" xfId="234" builtinId="9" hidden="1"/>
    <cellStyle name="Gevolgde hyperlink" xfId="236" builtinId="9" hidden="1"/>
    <cellStyle name="Gevolgde hyperlink" xfId="238" builtinId="9" hidden="1"/>
    <cellStyle name="Gevolgde hyperlink" xfId="240" builtinId="9" hidden="1"/>
    <cellStyle name="Gevolgde hyperlink" xfId="242" builtinId="9" hidden="1"/>
    <cellStyle name="Gevolgde hyperlink" xfId="244" builtinId="9" hidden="1"/>
    <cellStyle name="Gevolgde hyperlink" xfId="246" builtinId="9" hidden="1"/>
    <cellStyle name="Gevolgde hyperlink" xfId="248" builtinId="9" hidden="1"/>
    <cellStyle name="Gevolgde hyperlink" xfId="250" builtinId="9" hidden="1"/>
    <cellStyle name="Gevolgde hyperlink" xfId="252" builtinId="9" hidden="1"/>
    <cellStyle name="Gevolgde hyperlink" xfId="254" builtinId="9" hidden="1"/>
    <cellStyle name="Gevolgde hyperlink" xfId="256" builtinId="9" hidden="1"/>
    <cellStyle name="Gevolgde hyperlink" xfId="258" builtinId="9" hidden="1"/>
    <cellStyle name="Gevolgde hyperlink" xfId="260" builtinId="9" hidden="1"/>
    <cellStyle name="Gevolgde hyperlink" xfId="262" builtinId="9" hidden="1"/>
    <cellStyle name="Gevolgde hyperlink" xfId="264" builtinId="9" hidden="1"/>
    <cellStyle name="Gevolgde hyperlink" xfId="266" builtinId="9" hidden="1"/>
    <cellStyle name="Gevolgde hyperlink" xfId="268" builtinId="9" hidden="1"/>
    <cellStyle name="Gevolgde hyperlink" xfId="270" builtinId="9" hidden="1"/>
    <cellStyle name="Gevolgde hyperlink" xfId="272" builtinId="9" hidden="1"/>
    <cellStyle name="Gevolgde hyperlink" xfId="274" builtinId="9" hidden="1"/>
    <cellStyle name="Gevolgde hyperlink" xfId="276" builtinId="9" hidden="1"/>
    <cellStyle name="Gevolgde hyperlink" xfId="278" builtinId="9" hidden="1"/>
    <cellStyle name="Gevolgde hyperlink" xfId="280" builtinId="9" hidden="1"/>
    <cellStyle name="Gevolgde hyperlink" xfId="282" builtinId="9" hidden="1"/>
    <cellStyle name="Gevolgde hyperlink" xfId="284" builtinId="9" hidden="1"/>
    <cellStyle name="Gevolgde hyperlink" xfId="286" builtinId="9" hidden="1"/>
    <cellStyle name="Gevolgde hyperlink" xfId="288" builtinId="9" hidden="1"/>
    <cellStyle name="Gevolgde hyperlink" xfId="290" builtinId="9" hidden="1"/>
    <cellStyle name="Gevolgde hyperlink" xfId="292" builtinId="9" hidden="1"/>
    <cellStyle name="Gevolgde hyperlink" xfId="294" builtinId="9" hidden="1"/>
    <cellStyle name="Gevolgde hyperlink" xfId="296" builtinId="9" hidden="1"/>
    <cellStyle name="Gevolgde hyperlink" xfId="298" builtinId="9" hidden="1"/>
    <cellStyle name="Gevolgde hyperlink" xfId="300" builtinId="9" hidden="1"/>
    <cellStyle name="Gevolgde hyperlink" xfId="302" builtinId="9" hidden="1"/>
    <cellStyle name="Gevolgde hyperlink" xfId="304" builtinId="9" hidden="1"/>
    <cellStyle name="Gevolgde hyperlink" xfId="306" builtinId="9" hidden="1"/>
    <cellStyle name="Gevolgde hyperlink" xfId="308" builtinId="9" hidden="1"/>
    <cellStyle name="Gevolgde hyperlink" xfId="310" builtinId="9" hidden="1"/>
    <cellStyle name="Gevolgde hyperlink" xfId="312" builtinId="9" hidden="1"/>
    <cellStyle name="Gevolgde hyperlink" xfId="314" builtinId="9" hidden="1"/>
    <cellStyle name="Gevolgde hyperlink" xfId="316" builtinId="9" hidden="1"/>
    <cellStyle name="Gevolgde hyperlink" xfId="318" builtinId="9" hidden="1"/>
    <cellStyle name="Gevolgde hyperlink" xfId="320" builtinId="9" hidden="1"/>
    <cellStyle name="Gevolgde hyperlink" xfId="322" builtinId="9" hidden="1"/>
    <cellStyle name="Gevolgde hyperlink" xfId="324" builtinId="9" hidden="1"/>
    <cellStyle name="Gevolgde hyperlink" xfId="326" builtinId="9" hidden="1"/>
    <cellStyle name="Gevolgde hyperlink" xfId="328" builtinId="9" hidden="1"/>
    <cellStyle name="Gevolgde hyperlink" xfId="330" builtinId="9" hidden="1"/>
    <cellStyle name="Gevolgde hyperlink" xfId="332" builtinId="9" hidden="1"/>
    <cellStyle name="Gevolgde hyperlink" xfId="334" builtinId="9" hidden="1"/>
    <cellStyle name="Gevolgde hyperlink" xfId="336" builtinId="9" hidden="1"/>
    <cellStyle name="Gevolgde hyperlink" xfId="338" builtinId="9" hidden="1"/>
    <cellStyle name="Gevolgde hyperlink" xfId="340" builtinId="9" hidden="1"/>
    <cellStyle name="Gevolgde hyperlink" xfId="342" builtinId="9" hidden="1"/>
    <cellStyle name="Gevolgde hyperlink" xfId="344" builtinId="9" hidden="1"/>
    <cellStyle name="Gevolgde hyperlink" xfId="346" builtinId="9" hidden="1"/>
    <cellStyle name="Gevolgde hyperlink" xfId="348" builtinId="9" hidden="1"/>
    <cellStyle name="Gevolgde hyperlink" xfId="350" builtinId="9" hidden="1"/>
    <cellStyle name="Gevolgde hyperlink" xfId="352" builtinId="9" hidden="1"/>
    <cellStyle name="Gevolgde hyperlink" xfId="354" builtinId="9" hidden="1"/>
    <cellStyle name="Gevolgde hyperlink" xfId="356" builtinId="9" hidden="1"/>
    <cellStyle name="Gevolgde hyperlink" xfId="358" builtinId="9" hidden="1"/>
    <cellStyle name="Gevolgde hyperlink" xfId="360" builtinId="9" hidden="1"/>
    <cellStyle name="Gevolgde hyperlink" xfId="362" builtinId="9" hidden="1"/>
    <cellStyle name="Gevolgde hyperlink" xfId="364" builtinId="9" hidden="1"/>
    <cellStyle name="Gevolgde hyperlink" xfId="366" builtinId="9" hidden="1"/>
    <cellStyle name="Gevolgde hyperlink" xfId="368" builtinId="9" hidden="1"/>
    <cellStyle name="Gevolgde hyperlink" xfId="370" builtinId="9" hidden="1"/>
    <cellStyle name="Gevolgde hyperlink" xfId="372" builtinId="9" hidden="1"/>
    <cellStyle name="Gevolgde hyperlink" xfId="374" builtinId="9" hidden="1"/>
    <cellStyle name="Gevolgde hyperlink" xfId="376" builtinId="9" hidden="1"/>
    <cellStyle name="Gevolgde hyperlink" xfId="378" builtinId="9" hidden="1"/>
    <cellStyle name="Gevolgde hyperlink" xfId="380" builtinId="9" hidden="1"/>
    <cellStyle name="Gevolgde hyperlink" xfId="382" builtinId="9" hidden="1"/>
    <cellStyle name="Gevolgde hyperlink" xfId="384" builtinId="9" hidden="1"/>
    <cellStyle name="Gevolgde hyperlink" xfId="386" builtinId="9" hidden="1"/>
    <cellStyle name="Gevolgde hyperlink" xfId="388" builtinId="9" hidden="1"/>
    <cellStyle name="Gevolgde hyperlink" xfId="390" builtinId="9" hidden="1"/>
    <cellStyle name="Gevolgde hyperlink" xfId="392" builtinId="9" hidden="1"/>
    <cellStyle name="Gevolgde hyperlink" xfId="394" builtinId="9" hidden="1"/>
    <cellStyle name="Gevolgde hyperlink" xfId="396" builtinId="9" hidden="1"/>
    <cellStyle name="Gevolgde hyperlink" xfId="398" builtinId="9" hidden="1"/>
    <cellStyle name="Gevolgde hyperlink" xfId="400" builtinId="9" hidden="1"/>
    <cellStyle name="Gevolgde hyperlink" xfId="402" builtinId="9" hidden="1"/>
    <cellStyle name="Gevolgde hyperlink" xfId="404" builtinId="9" hidden="1"/>
    <cellStyle name="Gevolgde hyperlink" xfId="406" builtinId="9" hidden="1"/>
    <cellStyle name="Gevolgde hyperlink" xfId="408" builtinId="9" hidden="1"/>
    <cellStyle name="Gevolgde hyperlink" xfId="410" builtinId="9" hidden="1"/>
    <cellStyle name="Gevolgde hyperlink" xfId="412" builtinId="9" hidden="1"/>
    <cellStyle name="Gevolgde hyperlink" xfId="414" builtinId="9" hidden="1"/>
    <cellStyle name="Gevolgde hyperlink" xfId="416" builtinId="9" hidden="1"/>
    <cellStyle name="Gevolgde hyperlink" xfId="418" builtinId="9" hidden="1"/>
    <cellStyle name="Gevolgde hyperlink" xfId="420" builtinId="9" hidden="1"/>
    <cellStyle name="Gevolgde hyperlink" xfId="422" builtinId="9" hidden="1"/>
    <cellStyle name="Gevolgde hyperlink" xfId="424" builtinId="9" hidden="1"/>
    <cellStyle name="Gevolgde hyperlink" xfId="426" builtinId="9" hidden="1"/>
    <cellStyle name="Gevolgde hyperlink" xfId="428" builtinId="9" hidden="1"/>
    <cellStyle name="Gevolgde hyperlink" xfId="430" builtinId="9" hidden="1"/>
    <cellStyle name="Gevolgde hyperlink" xfId="432" builtinId="9" hidden="1"/>
    <cellStyle name="Gevolgde hyperlink" xfId="434" builtinId="9" hidden="1"/>
    <cellStyle name="Gevolgde hyperlink" xfId="436" builtinId="9" hidden="1"/>
    <cellStyle name="Gevolgde hyperlink" xfId="438" builtinId="9" hidden="1"/>
    <cellStyle name="Gevolgde hyperlink" xfId="440" builtinId="9" hidden="1"/>
    <cellStyle name="Gevolgde hyperlink" xfId="442" builtinId="9" hidden="1"/>
    <cellStyle name="Gevolgde hyperlink" xfId="444" builtinId="9" hidden="1"/>
    <cellStyle name="Gevolgde hyperlink" xfId="446" builtinId="9" hidden="1"/>
    <cellStyle name="Gevolgde hyperlink" xfId="448" builtinId="9" hidden="1"/>
    <cellStyle name="Gevolgde hyperlink" xfId="450" builtinId="9" hidden="1"/>
    <cellStyle name="Gevolgde hyperlink" xfId="452" builtinId="9" hidden="1"/>
    <cellStyle name="Gevolgde hyperlink" xfId="454" builtinId="9" hidden="1"/>
    <cellStyle name="Gevolgde hyperlink" xfId="456" builtinId="9" hidden="1"/>
    <cellStyle name="Gevolgde hyperlink" xfId="458" builtinId="9" hidden="1"/>
    <cellStyle name="Gevolgde hyperlink" xfId="460" builtinId="9" hidden="1"/>
    <cellStyle name="Gevolgde hyperlink" xfId="462" builtinId="9" hidden="1"/>
    <cellStyle name="Gevolgde hyperlink" xfId="464" builtinId="9" hidden="1"/>
    <cellStyle name="Gevolgde hyperlink" xfId="466" builtinId="9" hidden="1"/>
    <cellStyle name="Gevolgde hyperlink" xfId="468" builtinId="9" hidden="1"/>
    <cellStyle name="Gevolgde hyperlink" xfId="470" builtinId="9" hidden="1"/>
    <cellStyle name="Gevolgde hyperlink" xfId="472" builtinId="9" hidden="1"/>
    <cellStyle name="Gevolgde hyperlink" xfId="474" builtinId="9" hidden="1"/>
    <cellStyle name="Gevolgde hyperlink" xfId="476" builtinId="9" hidden="1"/>
    <cellStyle name="Gevolgde hyperlink" xfId="478" builtinId="9" hidden="1"/>
    <cellStyle name="Gevolgde hyperlink" xfId="480" builtinId="9" hidden="1"/>
    <cellStyle name="Gevolgde hyperlink" xfId="482" builtinId="9" hidden="1"/>
    <cellStyle name="Gevolgde hyperlink" xfId="484" builtinId="9" hidden="1"/>
    <cellStyle name="Gevolgde hyperlink" xfId="486" builtinId="9" hidden="1"/>
    <cellStyle name="Gevolgde hyperlink" xfId="488" builtinId="9" hidden="1"/>
    <cellStyle name="Gevolgde hyperlink" xfId="490" builtinId="9" hidden="1"/>
    <cellStyle name="Gevolgde hyperlink" xfId="492" builtinId="9" hidden="1"/>
    <cellStyle name="Gevolgde hyperlink" xfId="494" builtinId="9" hidden="1"/>
    <cellStyle name="Gevolgde hyperlink" xfId="496" builtinId="9" hidden="1"/>
    <cellStyle name="Gevolgde hyperlink" xfId="498" builtinId="9" hidden="1"/>
    <cellStyle name="Gevolgde hyperlink" xfId="500" builtinId="9" hidden="1"/>
    <cellStyle name="Gevolgde hyperlink" xfId="502" builtinId="9" hidden="1"/>
    <cellStyle name="Gevolgde hyperlink" xfId="504" builtinId="9" hidden="1"/>
    <cellStyle name="Gevolgde hyperlink" xfId="506" builtinId="9" hidden="1"/>
    <cellStyle name="Gevolgde hyperlink" xfId="508" builtinId="9" hidden="1"/>
    <cellStyle name="Gevolgde hyperlink" xfId="510" builtinId="9" hidden="1"/>
    <cellStyle name="Gevolgde hyperlink" xfId="512" builtinId="9" hidden="1"/>
    <cellStyle name="Gevolgde hyperlink" xfId="514" builtinId="9" hidden="1"/>
    <cellStyle name="Gevolgde hyperlink" xfId="516" builtinId="9" hidden="1"/>
    <cellStyle name="Gevolgde hyperlink" xfId="518" builtinId="9" hidden="1"/>
    <cellStyle name="Gevolgde hyperlink" xfId="520" builtinId="9" hidden="1"/>
    <cellStyle name="Gevolgde hyperlink" xfId="522" builtinId="9" hidden="1"/>
    <cellStyle name="Gevolgde hyperlink" xfId="524" builtinId="9" hidden="1"/>
    <cellStyle name="Gevolgde hyperlink" xfId="526" builtinId="9" hidden="1"/>
    <cellStyle name="Gevolgde hyperlink" xfId="528" builtinId="9" hidden="1"/>
    <cellStyle name="Gevolgde hyperlink" xfId="530" builtinId="9" hidden="1"/>
    <cellStyle name="Gevolgde hyperlink" xfId="532" builtinId="9" hidden="1"/>
    <cellStyle name="Gevolgde hyperlink" xfId="534" builtinId="9" hidden="1"/>
    <cellStyle name="Gevolgde hyperlink" xfId="536" builtinId="9" hidden="1"/>
    <cellStyle name="Gevolgde hyperlink" xfId="538" builtinId="9" hidden="1"/>
    <cellStyle name="Gevolgde hyperlink" xfId="540" builtinId="9" hidden="1"/>
    <cellStyle name="Gevolgde hyperlink" xfId="542" builtinId="9" hidden="1"/>
    <cellStyle name="Gevolgde hyperlink" xfId="544" builtinId="9" hidden="1"/>
    <cellStyle name="Gevolgde hyperlink" xfId="546" builtinId="9" hidden="1"/>
    <cellStyle name="Gevolgde hyperlink" xfId="548" builtinId="9" hidden="1"/>
    <cellStyle name="Gevolgde hyperlink" xfId="550" builtinId="9" hidden="1"/>
    <cellStyle name="Gevolgde hyperlink" xfId="552" builtinId="9" hidden="1"/>
    <cellStyle name="Gevolgde hyperlink" xfId="554" builtinId="9" hidden="1"/>
    <cellStyle name="Gevolgde hyperlink" xfId="556" builtinId="9" hidden="1"/>
    <cellStyle name="Gevolgde hyperlink" xfId="558" builtinId="9" hidden="1"/>
    <cellStyle name="Gevolgde hyperlink" xfId="560" builtinId="9" hidden="1"/>
    <cellStyle name="Gevolgde hyperlink" xfId="562" builtinId="9" hidden="1"/>
    <cellStyle name="Gevolgde hyperlink" xfId="564" builtinId="9" hidden="1"/>
    <cellStyle name="Gevolgde hyperlink" xfId="566" builtinId="9" hidden="1"/>
    <cellStyle name="Gevolgde hyperlink" xfId="568" builtinId="9" hidden="1"/>
    <cellStyle name="Gevolgde hyperlink" xfId="570" builtinId="9" hidden="1"/>
    <cellStyle name="Gevolgde hyperlink" xfId="572" builtinId="9" hidden="1"/>
    <cellStyle name="Gevolgde hyperlink" xfId="574" builtinId="9" hidden="1"/>
    <cellStyle name="Gevolgde hyperlink" xfId="576" builtinId="9" hidden="1"/>
    <cellStyle name="Gevolgde hyperlink" xfId="578" builtinId="9" hidden="1"/>
    <cellStyle name="Gevolgde hyperlink" xfId="580" builtinId="9" hidden="1"/>
    <cellStyle name="Gevolgde hyperlink" xfId="582" builtinId="9" hidden="1"/>
    <cellStyle name="Gevolgde hyperlink" xfId="584" builtinId="9" hidden="1"/>
    <cellStyle name="Gevolgde hyperlink" xfId="586" builtinId="9" hidden="1"/>
    <cellStyle name="Gevolgde hyperlink" xfId="588" builtinId="9" hidden="1"/>
    <cellStyle name="Gevolgde hyperlink" xfId="590" builtinId="9" hidden="1"/>
    <cellStyle name="Gevolgde hyperlink" xfId="592" builtinId="9" hidden="1"/>
    <cellStyle name="Gevolgde hyperlink" xfId="594" builtinId="9" hidden="1"/>
    <cellStyle name="Gevolgde hyperlink" xfId="596" builtinId="9" hidden="1"/>
    <cellStyle name="Gevolgde hyperlink" xfId="598" builtinId="9" hidden="1"/>
    <cellStyle name="Gevolgde hyperlink" xfId="600" builtinId="9" hidden="1"/>
    <cellStyle name="Gevolgde hyperlink" xfId="602" builtinId="9" hidden="1"/>
    <cellStyle name="Gevolgde hyperlink" xfId="604" builtinId="9" hidden="1"/>
    <cellStyle name="Gevolgde hyperlink" xfId="606" builtinId="9" hidden="1"/>
    <cellStyle name="Gevolgde hyperlink" xfId="608" builtinId="9" hidden="1"/>
    <cellStyle name="Gevolgde hyperlink" xfId="610" builtinId="9" hidden="1"/>
    <cellStyle name="Gevolgde hyperlink" xfId="612" builtinId="9" hidden="1"/>
    <cellStyle name="Gevolgde hyperlink" xfId="614" builtinId="9" hidden="1"/>
    <cellStyle name="Gevolgde hyperlink" xfId="616" builtinId="9" hidden="1"/>
    <cellStyle name="Gevolgde hyperlink" xfId="618" builtinId="9" hidden="1"/>
    <cellStyle name="Gevolgde hyperlink" xfId="620" builtinId="9" hidden="1"/>
    <cellStyle name="Gevolgde hyperlink" xfId="622" builtinId="9" hidden="1"/>
    <cellStyle name="Gevolgde hyperlink" xfId="624" builtinId="9" hidden="1"/>
    <cellStyle name="Gevolgde hyperlink" xfId="626" builtinId="9" hidden="1"/>
    <cellStyle name="Gevolgde hyperlink" xfId="628" builtinId="9" hidden="1"/>
    <cellStyle name="Gevolgde hyperlink" xfId="630" builtinId="9" hidden="1"/>
    <cellStyle name="Gevolgde hyperlink" xfId="632" builtinId="9" hidden="1"/>
    <cellStyle name="Gevolgde hyperlink" xfId="634" builtinId="9" hidden="1"/>
    <cellStyle name="Gevolgde hyperlink" xfId="636" builtinId="9" hidden="1"/>
    <cellStyle name="Gevolgde hyperlink" xfId="638" builtinId="9" hidden="1"/>
    <cellStyle name="Gevolgde hyperlink" xfId="640" builtinId="9" hidden="1"/>
    <cellStyle name="Gevolgde hyperlink" xfId="642" builtinId="9" hidden="1"/>
    <cellStyle name="Gevolgde hyperlink" xfId="644" builtinId="9" hidden="1"/>
    <cellStyle name="Gevolgde hyperlink" xfId="646"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3B6D-66D3-6040-9982-C622E8ABD6C5}">
  <dimension ref="A2:A26"/>
  <sheetViews>
    <sheetView workbookViewId="0">
      <selection activeCell="A26" sqref="A26"/>
    </sheetView>
  </sheetViews>
  <sheetFormatPr baseColWidth="10" defaultRowHeight="16" x14ac:dyDescent="0.2"/>
  <cols>
    <col min="1" max="1" width="103.75" style="231" customWidth="1"/>
    <col min="2" max="16384" width="10.625" style="231"/>
  </cols>
  <sheetData>
    <row r="2" spans="1:1" x14ac:dyDescent="0.2">
      <c r="A2" s="139" t="s">
        <v>56</v>
      </c>
    </row>
    <row r="4" spans="1:1" ht="68" x14ac:dyDescent="0.2">
      <c r="A4" s="238" t="s">
        <v>57</v>
      </c>
    </row>
    <row r="6" spans="1:1" ht="289" x14ac:dyDescent="0.2">
      <c r="A6" s="238" t="s">
        <v>58</v>
      </c>
    </row>
    <row r="8" spans="1:1" ht="85" x14ac:dyDescent="0.2">
      <c r="A8" s="269" t="s">
        <v>59</v>
      </c>
    </row>
    <row r="9" spans="1:1" x14ac:dyDescent="0.2">
      <c r="A9" s="270"/>
    </row>
    <row r="10" spans="1:1" ht="272" x14ac:dyDescent="0.2">
      <c r="A10" s="269" t="s">
        <v>129</v>
      </c>
    </row>
    <row r="11" spans="1:1" x14ac:dyDescent="0.2">
      <c r="A11" s="270"/>
    </row>
    <row r="12" spans="1:1" ht="272" x14ac:dyDescent="0.2">
      <c r="A12" s="271" t="s">
        <v>130</v>
      </c>
    </row>
    <row r="14" spans="1:1" ht="153" x14ac:dyDescent="0.2">
      <c r="A14" s="238" t="s">
        <v>131</v>
      </c>
    </row>
    <row r="16" spans="1:1" ht="289" x14ac:dyDescent="0.2">
      <c r="A16" s="238" t="s">
        <v>237</v>
      </c>
    </row>
    <row r="17" spans="1:1" x14ac:dyDescent="0.2">
      <c r="A17" s="238"/>
    </row>
    <row r="18" spans="1:1" ht="51" x14ac:dyDescent="0.2">
      <c r="A18" s="238" t="s">
        <v>132</v>
      </c>
    </row>
    <row r="20" spans="1:1" ht="85" x14ac:dyDescent="0.2">
      <c r="A20" s="238" t="s">
        <v>133</v>
      </c>
    </row>
    <row r="22" spans="1:1" ht="51" x14ac:dyDescent="0.2">
      <c r="A22" s="238" t="s">
        <v>134</v>
      </c>
    </row>
    <row r="24" spans="1:1" ht="68" x14ac:dyDescent="0.2">
      <c r="A24" s="238" t="s">
        <v>135</v>
      </c>
    </row>
    <row r="26" spans="1:1" ht="51" x14ac:dyDescent="0.2">
      <c r="A26" s="293" t="s">
        <v>127</v>
      </c>
    </row>
  </sheetData>
  <sheetProtection algorithmName="SHA-512" hashValue="m3wfQ3/euXTen1+WXPgsghKAdjKu+WORxyAU1MOUQ2cyqX3QG0p7+LFcpCXiY+V3ehByoSRSOD32W0k+/VdxPw==" saltValue="dcXVAjEXlKz2RlbpSfsCU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zoomScale="80" zoomScaleNormal="80" zoomScalePageLayoutView="90" workbookViewId="0">
      <pane ySplit="8" topLeftCell="A9" activePane="bottomLeft" state="frozen"/>
      <selection pane="bottomLeft" activeCell="B4" sqref="B4"/>
    </sheetView>
  </sheetViews>
  <sheetFormatPr baseColWidth="10" defaultColWidth="6.75" defaultRowHeight="16" x14ac:dyDescent="0.2"/>
  <cols>
    <col min="1" max="1" width="8.375" style="9" customWidth="1"/>
    <col min="2" max="2" width="114.5" style="9" customWidth="1"/>
    <col min="3" max="3" width="19.5" style="9" customWidth="1"/>
    <col min="4" max="16384" width="6.75" style="9"/>
  </cols>
  <sheetData>
    <row r="1" spans="1:9" ht="21" x14ac:dyDescent="0.25">
      <c r="B1" s="228"/>
    </row>
    <row r="2" spans="1:9" x14ac:dyDescent="0.2">
      <c r="A2" s="163" t="s">
        <v>128</v>
      </c>
      <c r="B2" s="164"/>
      <c r="C2" s="8"/>
      <c r="D2" s="8"/>
      <c r="E2" s="8"/>
      <c r="F2" s="8"/>
      <c r="G2" s="8"/>
      <c r="H2" s="8"/>
    </row>
    <row r="3" spans="1:9" x14ac:dyDescent="0.2">
      <c r="C3" s="8"/>
      <c r="D3" s="8"/>
      <c r="E3" s="8"/>
      <c r="F3" s="8"/>
      <c r="G3" s="8"/>
      <c r="H3" s="8"/>
    </row>
    <row r="4" spans="1:9" x14ac:dyDescent="0.2">
      <c r="A4" s="165" t="s">
        <v>9</v>
      </c>
      <c r="B4" s="227" t="s">
        <v>238</v>
      </c>
      <c r="C4" s="8"/>
      <c r="D4" s="8"/>
      <c r="E4" s="8"/>
      <c r="F4" s="8"/>
      <c r="G4" s="8"/>
      <c r="H4" s="8"/>
    </row>
    <row r="5" spans="1:9" x14ac:dyDescent="0.2">
      <c r="A5" s="165"/>
      <c r="B5" s="11"/>
      <c r="C5" s="8"/>
      <c r="D5" s="8"/>
      <c r="E5" s="8"/>
      <c r="F5" s="8"/>
      <c r="G5" s="8"/>
      <c r="H5" s="8"/>
    </row>
    <row r="6" spans="1:9" s="154" customFormat="1" ht="68" x14ac:dyDescent="0.2">
      <c r="A6" s="166" t="s">
        <v>43</v>
      </c>
      <c r="B6" s="167" t="s">
        <v>44</v>
      </c>
      <c r="C6" s="153"/>
      <c r="D6" s="153"/>
      <c r="E6" s="153"/>
      <c r="F6" s="153"/>
      <c r="G6" s="153"/>
      <c r="H6" s="153"/>
    </row>
    <row r="7" spans="1:9" ht="17" thickBot="1" x14ac:dyDescent="0.25">
      <c r="B7" s="229" t="s">
        <v>137</v>
      </c>
      <c r="C7" s="8"/>
      <c r="D7" s="8"/>
      <c r="E7" s="8"/>
      <c r="F7" s="8"/>
      <c r="G7" s="8"/>
      <c r="H7" s="8"/>
    </row>
    <row r="8" spans="1:9" ht="17" thickBot="1" x14ac:dyDescent="0.25">
      <c r="A8" s="25" t="s">
        <v>10</v>
      </c>
      <c r="B8" s="23"/>
      <c r="C8" s="43" t="s">
        <v>50</v>
      </c>
      <c r="D8" s="24"/>
      <c r="E8" s="24"/>
      <c r="F8" s="24"/>
      <c r="G8" s="24"/>
    </row>
    <row r="11" spans="1:9" ht="85" x14ac:dyDescent="0.2">
      <c r="B11" s="31" t="s">
        <v>51</v>
      </c>
    </row>
    <row r="13" spans="1:9" x14ac:dyDescent="0.2">
      <c r="A13" s="10" t="s">
        <v>24</v>
      </c>
      <c r="B13" s="11"/>
      <c r="C13" s="12" t="s">
        <v>11</v>
      </c>
    </row>
    <row r="14" spans="1:9" x14ac:dyDescent="0.2">
      <c r="A14" s="11"/>
      <c r="B14" s="11" t="s">
        <v>60</v>
      </c>
      <c r="C14" s="30"/>
      <c r="I14" s="13"/>
    </row>
    <row r="15" spans="1:9" x14ac:dyDescent="0.2">
      <c r="A15" s="11"/>
      <c r="B15" s="11" t="s">
        <v>61</v>
      </c>
      <c r="C15" s="30"/>
      <c r="I15" s="13"/>
    </row>
    <row r="16" spans="1:9" x14ac:dyDescent="0.2">
      <c r="A16" s="11"/>
      <c r="B16" s="11" t="s">
        <v>62</v>
      </c>
      <c r="C16" s="30"/>
      <c r="I16" s="13"/>
    </row>
    <row r="17" spans="1:9" x14ac:dyDescent="0.2">
      <c r="A17" s="11"/>
      <c r="B17" s="11" t="s">
        <v>63</v>
      </c>
      <c r="C17" s="30"/>
      <c r="I17" s="13"/>
    </row>
    <row r="18" spans="1:9" x14ac:dyDescent="0.2">
      <c r="A18" s="11"/>
      <c r="B18" s="11" t="s">
        <v>64</v>
      </c>
      <c r="C18" s="30"/>
      <c r="I18" s="13"/>
    </row>
    <row r="19" spans="1:9" x14ac:dyDescent="0.2">
      <c r="A19" s="11"/>
      <c r="B19" s="227" t="s">
        <v>65</v>
      </c>
      <c r="C19" s="30"/>
      <c r="I19" s="13"/>
    </row>
    <row r="20" spans="1:9" x14ac:dyDescent="0.2">
      <c r="A20" s="11"/>
      <c r="B20" s="11" t="s">
        <v>66</v>
      </c>
      <c r="C20" s="30"/>
      <c r="I20" s="13"/>
    </row>
    <row r="21" spans="1:9" x14ac:dyDescent="0.2">
      <c r="A21" s="11"/>
      <c r="B21" s="11" t="s">
        <v>67</v>
      </c>
      <c r="C21" s="30"/>
      <c r="I21" s="13"/>
    </row>
    <row r="22" spans="1:9" x14ac:dyDescent="0.2">
      <c r="A22" s="11"/>
      <c r="B22" s="11" t="s">
        <v>68</v>
      </c>
      <c r="C22" s="30"/>
      <c r="I22" s="13"/>
    </row>
    <row r="23" spans="1:9" x14ac:dyDescent="0.2">
      <c r="A23" s="11"/>
      <c r="C23" s="29"/>
      <c r="I23" s="13"/>
    </row>
    <row r="24" spans="1:9" x14ac:dyDescent="0.2">
      <c r="A24" s="11"/>
      <c r="B24" s="11"/>
      <c r="C24" s="29"/>
      <c r="I24" s="13"/>
    </row>
    <row r="26" spans="1:9" x14ac:dyDescent="0.2">
      <c r="A26" s="14" t="s">
        <v>12</v>
      </c>
      <c r="C26" s="12" t="s">
        <v>11</v>
      </c>
    </row>
    <row r="27" spans="1:9" ht="32" customHeight="1" x14ac:dyDescent="0.2">
      <c r="B27" s="232" t="s">
        <v>233</v>
      </c>
      <c r="C27" s="168">
        <f>Verzamelblad!B8+Verzamelblad!B9+Verzamelblad!B13+Verzamelblad!B14+Verzamelblad!B18+Verzamelblad!B19</f>
        <v>0</v>
      </c>
    </row>
    <row r="28" spans="1:9" x14ac:dyDescent="0.2">
      <c r="B28" s="44" t="s">
        <v>86</v>
      </c>
      <c r="C28" s="168">
        <f>Verzamelblad!B10+Verzamelblad!B15</f>
        <v>0</v>
      </c>
    </row>
    <row r="29" spans="1:9" x14ac:dyDescent="0.2">
      <c r="B29" s="44" t="s">
        <v>136</v>
      </c>
      <c r="C29" s="168">
        <f>Verzamelblad!C31</f>
        <v>0</v>
      </c>
    </row>
    <row r="30" spans="1:9" x14ac:dyDescent="0.2">
      <c r="B30" s="11"/>
      <c r="C30" s="169"/>
    </row>
    <row r="31" spans="1:9" ht="19" x14ac:dyDescent="0.25">
      <c r="B31" s="11" t="s">
        <v>31</v>
      </c>
      <c r="C31" s="170">
        <f>SUM(C27:C29)</f>
        <v>0</v>
      </c>
    </row>
    <row r="32" spans="1:9" x14ac:dyDescent="0.2">
      <c r="B32" s="16"/>
      <c r="C32" s="15"/>
    </row>
    <row r="34" spans="2:7" ht="205" customHeight="1" x14ac:dyDescent="0.2">
      <c r="B34" s="45" t="s">
        <v>138</v>
      </c>
    </row>
    <row r="36" spans="2:7" ht="17" thickBot="1" x14ac:dyDescent="0.25"/>
    <row r="37" spans="2:7" x14ac:dyDescent="0.2">
      <c r="B37" s="284" t="s">
        <v>13</v>
      </c>
      <c r="C37" s="286"/>
      <c r="D37" s="286"/>
      <c r="E37" s="286"/>
      <c r="F37" s="286"/>
      <c r="G37" s="287"/>
    </row>
    <row r="38" spans="2:7" ht="17" thickBot="1" x14ac:dyDescent="0.25">
      <c r="B38" s="285"/>
      <c r="C38" s="288"/>
      <c r="D38" s="288"/>
      <c r="E38" s="288"/>
      <c r="F38" s="288"/>
      <c r="G38" s="289"/>
    </row>
    <row r="39" spans="2:7" x14ac:dyDescent="0.2">
      <c r="B39" s="284" t="s">
        <v>14</v>
      </c>
      <c r="C39" s="286"/>
      <c r="D39" s="286"/>
      <c r="E39" s="286"/>
      <c r="F39" s="286"/>
      <c r="G39" s="287"/>
    </row>
    <row r="40" spans="2:7" ht="17" thickBot="1" x14ac:dyDescent="0.25">
      <c r="B40" s="285"/>
      <c r="C40" s="288"/>
      <c r="D40" s="288"/>
      <c r="E40" s="288"/>
      <c r="F40" s="288"/>
      <c r="G40" s="289"/>
    </row>
    <row r="41" spans="2:7" x14ac:dyDescent="0.2">
      <c r="B41" s="284" t="s">
        <v>15</v>
      </c>
      <c r="C41" s="286"/>
      <c r="D41" s="286"/>
      <c r="E41" s="286"/>
      <c r="F41" s="286"/>
      <c r="G41" s="287"/>
    </row>
    <row r="42" spans="2:7" ht="17" thickBot="1" x14ac:dyDescent="0.25">
      <c r="B42" s="285"/>
      <c r="C42" s="288"/>
      <c r="D42" s="288"/>
      <c r="E42" s="288"/>
      <c r="F42" s="288"/>
      <c r="G42" s="289"/>
    </row>
    <row r="43" spans="2:7" x14ac:dyDescent="0.2">
      <c r="B43" s="284" t="s">
        <v>16</v>
      </c>
      <c r="C43" s="286"/>
      <c r="D43" s="286"/>
      <c r="E43" s="286"/>
      <c r="F43" s="286"/>
      <c r="G43" s="287"/>
    </row>
    <row r="44" spans="2:7" ht="17" thickBot="1" x14ac:dyDescent="0.25">
      <c r="B44" s="285"/>
      <c r="C44" s="288"/>
      <c r="D44" s="288"/>
      <c r="E44" s="288"/>
      <c r="F44" s="288"/>
      <c r="G44" s="289"/>
    </row>
    <row r="45" spans="2:7" x14ac:dyDescent="0.2">
      <c r="B45" s="284" t="s">
        <v>17</v>
      </c>
      <c r="C45" s="290"/>
      <c r="D45" s="286"/>
      <c r="E45" s="286"/>
      <c r="F45" s="286"/>
      <c r="G45" s="287"/>
    </row>
    <row r="46" spans="2:7" ht="17" thickBot="1" x14ac:dyDescent="0.25">
      <c r="B46" s="285"/>
      <c r="C46" s="288"/>
      <c r="D46" s="288"/>
      <c r="E46" s="288"/>
      <c r="F46" s="288"/>
      <c r="G46" s="289"/>
    </row>
    <row r="50" spans="2:2" ht="104" customHeight="1" x14ac:dyDescent="0.2">
      <c r="B50" s="230" t="s">
        <v>52</v>
      </c>
    </row>
  </sheetData>
  <sheetProtection algorithmName="SHA-512" hashValue="Nn3lrAjsis9vXIpoUmz1EvLEr5FP7j94LleNH/umnBnOrp5g4PJ38Cs5ldXJGQlaLCvhCwXlbQUWqqB1FEAUzQ==" saltValue="mpnvvLWKpnRG/EspXHwUvA==" spinCount="100000" sheet="1" objects="1" scenarios="1"/>
  <mergeCells count="10">
    <mergeCell ref="B43:B44"/>
    <mergeCell ref="C43:G44"/>
    <mergeCell ref="B45:B46"/>
    <mergeCell ref="C45:G46"/>
    <mergeCell ref="B37:B38"/>
    <mergeCell ref="C37:G38"/>
    <mergeCell ref="B39:B40"/>
    <mergeCell ref="C39:G40"/>
    <mergeCell ref="B41:B42"/>
    <mergeCell ref="C41:G42"/>
  </mergeCells>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D40"/>
  <sheetViews>
    <sheetView zoomScale="80" zoomScaleNormal="80" workbookViewId="0">
      <selection activeCell="I23" sqref="I23"/>
    </sheetView>
  </sheetViews>
  <sheetFormatPr baseColWidth="10" defaultColWidth="8.625" defaultRowHeight="16" x14ac:dyDescent="0.2"/>
  <cols>
    <col min="1" max="1" width="73.875" bestFit="1" customWidth="1"/>
    <col min="2" max="2" width="20.25" style="4" customWidth="1"/>
    <col min="3" max="3" width="21.375" style="3" customWidth="1"/>
    <col min="4" max="4" width="20.5" style="3" customWidth="1"/>
  </cols>
  <sheetData>
    <row r="1" spans="1:4" s="226" customFormat="1" ht="18" x14ac:dyDescent="0.2">
      <c r="A1" s="294" t="s">
        <v>236</v>
      </c>
      <c r="B1" s="4"/>
      <c r="C1" s="3"/>
      <c r="D1" s="3"/>
    </row>
    <row r="2" spans="1:4" ht="18" customHeight="1" x14ac:dyDescent="0.2">
      <c r="A2" s="2" t="s">
        <v>3</v>
      </c>
      <c r="B2" s="5"/>
      <c r="C2" s="36"/>
      <c r="D2" s="22"/>
    </row>
    <row r="3" spans="1:4" s="151" customFormat="1" ht="18" customHeight="1" x14ac:dyDescent="0.2">
      <c r="A3" s="155" t="s">
        <v>45</v>
      </c>
      <c r="B3" s="5"/>
      <c r="C3" s="22"/>
      <c r="D3" s="120"/>
    </row>
    <row r="4" spans="1:4" s="151" customFormat="1" ht="51" x14ac:dyDescent="0.2">
      <c r="A4" s="156" t="s">
        <v>46</v>
      </c>
      <c r="B4" s="5"/>
      <c r="C4" s="22"/>
      <c r="D4" s="120"/>
    </row>
    <row r="5" spans="1:4" ht="18" customHeight="1" x14ac:dyDescent="0.2">
      <c r="A5" s="120"/>
      <c r="B5" s="5"/>
      <c r="C5" s="36"/>
      <c r="D5" s="22"/>
    </row>
    <row r="6" spans="1:4" ht="18" customHeight="1" x14ac:dyDescent="0.2">
      <c r="A6" s="21" t="s">
        <v>29</v>
      </c>
      <c r="B6" s="18" t="s">
        <v>30</v>
      </c>
      <c r="C6" s="37" t="s">
        <v>32</v>
      </c>
      <c r="D6" s="22"/>
    </row>
    <row r="7" spans="1:4" ht="18" customHeight="1" x14ac:dyDescent="0.2">
      <c r="A7" s="120"/>
      <c r="B7" s="5"/>
      <c r="C7" s="36"/>
      <c r="D7" s="22"/>
    </row>
    <row r="8" spans="1:4" ht="18" customHeight="1" x14ac:dyDescent="0.2">
      <c r="A8" s="121" t="s">
        <v>139</v>
      </c>
      <c r="B8" s="122">
        <f>'Grote Raadzaal '!G353</f>
        <v>0</v>
      </c>
      <c r="C8" s="36"/>
      <c r="D8" s="22"/>
    </row>
    <row r="9" spans="1:4" ht="18" customHeight="1" x14ac:dyDescent="0.2">
      <c r="A9" s="121" t="s">
        <v>140</v>
      </c>
      <c r="B9" s="122">
        <f>'Grote Raadzaal '!G354</f>
        <v>0</v>
      </c>
      <c r="C9" s="36"/>
      <c r="D9" s="22"/>
    </row>
    <row r="10" spans="1:4" s="231" customFormat="1" ht="18" customHeight="1" x14ac:dyDescent="0.2">
      <c r="A10" s="121" t="s">
        <v>141</v>
      </c>
      <c r="B10" s="122">
        <f>'Grote Raadzaal '!G355</f>
        <v>0</v>
      </c>
      <c r="C10" s="36"/>
      <c r="D10" s="22"/>
    </row>
    <row r="11" spans="1:4" ht="18" customHeight="1" x14ac:dyDescent="0.2">
      <c r="A11" s="2" t="s">
        <v>142</v>
      </c>
      <c r="B11" s="142"/>
      <c r="C11" s="39">
        <f>B8+B9+B10</f>
        <v>0</v>
      </c>
      <c r="D11" s="22"/>
    </row>
    <row r="12" spans="1:4" ht="18" customHeight="1" x14ac:dyDescent="0.2">
      <c r="A12" s="2"/>
      <c r="B12" s="123"/>
      <c r="C12" s="36"/>
      <c r="D12" s="22"/>
    </row>
    <row r="13" spans="1:4" ht="18" customHeight="1" x14ac:dyDescent="0.2">
      <c r="A13" s="121" t="s">
        <v>143</v>
      </c>
      <c r="B13" s="122">
        <f>'Kleine raadzaal'!G281</f>
        <v>0</v>
      </c>
      <c r="C13" s="124"/>
      <c r="D13" s="125"/>
    </row>
    <row r="14" spans="1:4" ht="18" customHeight="1" x14ac:dyDescent="0.2">
      <c r="A14" s="121" t="s">
        <v>144</v>
      </c>
      <c r="B14" s="122">
        <f>'Kleine raadzaal'!G282</f>
        <v>0</v>
      </c>
      <c r="C14" s="124"/>
      <c r="D14" s="125"/>
    </row>
    <row r="15" spans="1:4" s="231" customFormat="1" ht="18" customHeight="1" x14ac:dyDescent="0.2">
      <c r="A15" s="121" t="s">
        <v>145</v>
      </c>
      <c r="B15" s="122">
        <f>'Kleine raadzaal'!G283</f>
        <v>0</v>
      </c>
      <c r="C15" s="36"/>
      <c r="D15" s="22"/>
    </row>
    <row r="16" spans="1:4" ht="18" customHeight="1" x14ac:dyDescent="0.2">
      <c r="A16" s="2" t="s">
        <v>146</v>
      </c>
      <c r="B16" s="142"/>
      <c r="C16" s="39">
        <f>B13+B14+B15</f>
        <v>0</v>
      </c>
      <c r="D16" s="22"/>
    </row>
    <row r="17" spans="1:4" ht="18" customHeight="1" x14ac:dyDescent="0.2">
      <c r="A17" s="2"/>
      <c r="B17" s="123"/>
      <c r="C17" s="22"/>
      <c r="D17" s="22"/>
    </row>
    <row r="18" spans="1:4" ht="18" customHeight="1" x14ac:dyDescent="0.2">
      <c r="A18" s="121" t="s">
        <v>42</v>
      </c>
      <c r="B18" s="122">
        <f>Training!D8</f>
        <v>0</v>
      </c>
      <c r="C18" s="36"/>
      <c r="D18" s="22"/>
    </row>
    <row r="19" spans="1:4" ht="18" customHeight="1" x14ac:dyDescent="0.2">
      <c r="A19" s="121" t="s">
        <v>118</v>
      </c>
      <c r="B19" s="122">
        <f>Training!D9</f>
        <v>0</v>
      </c>
      <c r="C19" s="36"/>
      <c r="D19" s="22"/>
    </row>
    <row r="20" spans="1:4" ht="18" customHeight="1" x14ac:dyDescent="0.2">
      <c r="A20" s="2" t="s">
        <v>41</v>
      </c>
      <c r="B20" s="142"/>
      <c r="C20" s="39">
        <f>B18+B19</f>
        <v>0</v>
      </c>
      <c r="D20" s="22"/>
    </row>
    <row r="21" spans="1:4" ht="18" customHeight="1" x14ac:dyDescent="0.2">
      <c r="A21" s="2"/>
      <c r="B21" s="142"/>
      <c r="C21" s="38"/>
      <c r="D21" s="22"/>
    </row>
    <row r="22" spans="1:4" s="231" customFormat="1" ht="18" customHeight="1" x14ac:dyDescent="0.2">
      <c r="A22" s="2" t="s">
        <v>119</v>
      </c>
      <c r="B22" s="142"/>
      <c r="C22" s="38"/>
      <c r="D22" s="22"/>
    </row>
    <row r="23" spans="1:4" ht="18" customHeight="1" x14ac:dyDescent="0.2">
      <c r="A23" s="121" t="s">
        <v>147</v>
      </c>
      <c r="B23" s="122">
        <f>Exploitatiekosten!B11</f>
        <v>0</v>
      </c>
      <c r="C23" s="40"/>
      <c r="D23" s="22"/>
    </row>
    <row r="24" spans="1:4" s="231" customFormat="1" ht="18" customHeight="1" x14ac:dyDescent="0.2">
      <c r="A24" s="121" t="s">
        <v>148</v>
      </c>
      <c r="B24" s="122">
        <f>Exploitatiekosten!B21</f>
        <v>0</v>
      </c>
      <c r="C24" s="40"/>
      <c r="D24" s="22"/>
    </row>
    <row r="25" spans="1:4" s="231" customFormat="1" ht="18" customHeight="1" x14ac:dyDescent="0.2">
      <c r="A25" s="121" t="s">
        <v>149</v>
      </c>
      <c r="B25" s="122">
        <f>Exploitatiekosten!D36</f>
        <v>0</v>
      </c>
      <c r="C25" s="40"/>
      <c r="D25" s="22"/>
    </row>
    <row r="26" spans="1:4" s="231" customFormat="1" ht="18" customHeight="1" x14ac:dyDescent="0.2">
      <c r="A26" s="121" t="s">
        <v>150</v>
      </c>
      <c r="B26" s="122">
        <f>Exploitatiekosten!D52</f>
        <v>0</v>
      </c>
      <c r="C26" s="40"/>
      <c r="D26" s="22"/>
    </row>
    <row r="27" spans="1:4" s="231" customFormat="1" ht="18" customHeight="1" x14ac:dyDescent="0.2">
      <c r="A27" s="121" t="s">
        <v>234</v>
      </c>
      <c r="B27" s="122">
        <f>Exploitatiekosten!B67</f>
        <v>0</v>
      </c>
      <c r="C27" s="40"/>
      <c r="D27" s="22"/>
    </row>
    <row r="28" spans="1:4" s="231" customFormat="1" ht="18" customHeight="1" x14ac:dyDescent="0.2">
      <c r="A28" s="121" t="s">
        <v>235</v>
      </c>
      <c r="B28" s="122">
        <f>Exploitatiekosten!C67</f>
        <v>0</v>
      </c>
      <c r="C28" s="40"/>
      <c r="D28" s="22"/>
    </row>
    <row r="29" spans="1:4" s="231" customFormat="1" ht="18" customHeight="1" x14ac:dyDescent="0.2">
      <c r="A29" s="121" t="s">
        <v>151</v>
      </c>
      <c r="B29" s="122">
        <f>Exploitatiekosten!D78</f>
        <v>0</v>
      </c>
      <c r="C29" s="40"/>
      <c r="D29" s="22"/>
    </row>
    <row r="30" spans="1:4" s="231" customFormat="1" ht="34" x14ac:dyDescent="0.2">
      <c r="A30" s="282" t="s">
        <v>152</v>
      </c>
      <c r="B30" s="122">
        <f>Exploitatiekosten!B94</f>
        <v>0</v>
      </c>
      <c r="C30" s="40"/>
      <c r="D30" s="22"/>
    </row>
    <row r="31" spans="1:4" ht="18" customHeight="1" x14ac:dyDescent="0.2">
      <c r="A31" s="2" t="s">
        <v>124</v>
      </c>
      <c r="B31" s="123"/>
      <c r="C31" s="268">
        <f>SUM(B23:B30)</f>
        <v>0</v>
      </c>
      <c r="D31" s="22"/>
    </row>
    <row r="32" spans="1:4" ht="18" customHeight="1" x14ac:dyDescent="0.2">
      <c r="A32" s="2"/>
      <c r="B32" s="123"/>
      <c r="C32" s="36"/>
      <c r="D32" s="22"/>
    </row>
    <row r="33" spans="1:4" ht="18" customHeight="1" x14ac:dyDescent="0.2">
      <c r="A33" s="120"/>
      <c r="B33" s="123"/>
      <c r="C33" s="40"/>
      <c r="D33" s="26"/>
    </row>
    <row r="34" spans="1:4" s="1" customFormat="1" ht="18" customHeight="1" x14ac:dyDescent="0.2">
      <c r="A34" s="2" t="s">
        <v>125</v>
      </c>
      <c r="B34" s="123"/>
      <c r="C34" s="41">
        <f>SUM(C11:C31)</f>
        <v>0</v>
      </c>
      <c r="D34" s="36"/>
    </row>
    <row r="40" spans="1:4" ht="23" x14ac:dyDescent="0.25">
      <c r="A40" s="283"/>
    </row>
  </sheetData>
  <sheetProtection algorithmName="SHA-512" hashValue="RuCS1y/YKvmlFeijP5x7FXvB/zS9prkBVh37LEivH9X8AZ7jBfnIR/qNjSTBfSvWL3EpDK9s8qJaTk2rLoiL+w==" saltValue="7goxxaY5vqznZ2YcNI5C4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H365"/>
  <sheetViews>
    <sheetView zoomScale="80" zoomScaleNormal="80" workbookViewId="0">
      <pane ySplit="6" topLeftCell="A328" activePane="bottomLeft" state="frozen"/>
      <selection pane="bottomLeft" activeCell="D1" sqref="D1"/>
    </sheetView>
  </sheetViews>
  <sheetFormatPr baseColWidth="10" defaultColWidth="8.625" defaultRowHeight="16" x14ac:dyDescent="0.2"/>
  <cols>
    <col min="1" max="1" width="14.625" style="83" bestFit="1" customWidth="1"/>
    <col min="2" max="2" width="35.5" style="66" customWidth="1"/>
    <col min="3" max="3" width="25.625" style="66" customWidth="1"/>
    <col min="4" max="4" width="38.125" style="84" customWidth="1"/>
    <col min="5" max="5" width="21.5" style="85" customWidth="1"/>
    <col min="6" max="6" width="12" style="86" customWidth="1"/>
    <col min="7" max="7" width="15" style="87" customWidth="1"/>
    <col min="8" max="8" width="16" style="66" customWidth="1"/>
    <col min="9" max="16384" width="8.625" style="66"/>
  </cols>
  <sheetData>
    <row r="1" spans="1:8" ht="18" x14ac:dyDescent="0.2">
      <c r="B1" s="295" t="s">
        <v>236</v>
      </c>
      <c r="C1" s="74"/>
      <c r="D1" s="296"/>
    </row>
    <row r="2" spans="1:8" ht="30" customHeight="1" x14ac:dyDescent="0.2">
      <c r="A2" s="62"/>
      <c r="B2" s="46" t="s">
        <v>153</v>
      </c>
      <c r="C2" s="47"/>
      <c r="D2" s="42"/>
      <c r="E2" s="63"/>
      <c r="F2" s="64"/>
      <c r="G2" s="65"/>
    </row>
    <row r="3" spans="1:8" s="136" customFormat="1" ht="30" customHeight="1" x14ac:dyDescent="0.2">
      <c r="A3" s="157"/>
      <c r="B3" s="158" t="s">
        <v>47</v>
      </c>
      <c r="C3" s="139"/>
      <c r="D3" s="140"/>
      <c r="E3" s="141"/>
      <c r="F3" s="137"/>
      <c r="G3" s="135"/>
      <c r="H3" s="152"/>
    </row>
    <row r="4" spans="1:8" s="151" customFormat="1" ht="289" x14ac:dyDescent="0.2">
      <c r="A4" s="28" t="s">
        <v>48</v>
      </c>
      <c r="B4" s="159" t="s">
        <v>154</v>
      </c>
      <c r="C4" s="120"/>
      <c r="D4" s="140"/>
      <c r="E4" s="141"/>
      <c r="F4" s="137"/>
      <c r="G4" s="135"/>
      <c r="H4" s="152"/>
    </row>
    <row r="5" spans="1:8" ht="30" customHeight="1" x14ac:dyDescent="0.2">
      <c r="A5" s="62"/>
      <c r="B5" s="46"/>
      <c r="C5" s="48"/>
      <c r="D5" s="42"/>
      <c r="E5" s="63"/>
      <c r="F5" s="64"/>
      <c r="G5" s="65"/>
    </row>
    <row r="6" spans="1:8" s="67" customFormat="1" ht="50" customHeight="1" x14ac:dyDescent="0.2">
      <c r="A6" s="49" t="s">
        <v>2</v>
      </c>
      <c r="B6" s="50" t="s">
        <v>4</v>
      </c>
      <c r="C6" s="49" t="s">
        <v>5</v>
      </c>
      <c r="D6" s="51" t="s">
        <v>0</v>
      </c>
      <c r="E6" s="52" t="s">
        <v>8</v>
      </c>
      <c r="F6" s="53" t="s">
        <v>7</v>
      </c>
      <c r="G6" s="52" t="s">
        <v>18</v>
      </c>
      <c r="H6" s="52" t="s">
        <v>34</v>
      </c>
    </row>
    <row r="7" spans="1:8" ht="18" customHeight="1" x14ac:dyDescent="0.2">
      <c r="A7" s="62"/>
      <c r="B7" s="68"/>
      <c r="C7" s="62"/>
      <c r="D7" s="42"/>
      <c r="E7" s="69"/>
      <c r="F7" s="70"/>
      <c r="G7" s="71"/>
    </row>
    <row r="8" spans="1:8" s="74" customFormat="1" ht="170" x14ac:dyDescent="0.2">
      <c r="A8" s="72"/>
      <c r="B8" s="34" t="s">
        <v>155</v>
      </c>
      <c r="C8" s="55"/>
      <c r="D8" s="73"/>
      <c r="E8" s="69"/>
      <c r="F8" s="70"/>
      <c r="G8" s="71"/>
    </row>
    <row r="9" spans="1:8" ht="18" customHeight="1" x14ac:dyDescent="0.2">
      <c r="A9" s="171"/>
      <c r="B9" s="172"/>
      <c r="C9" s="173"/>
      <c r="D9" s="174"/>
      <c r="E9" s="175"/>
      <c r="F9" s="176"/>
      <c r="G9" s="75">
        <f t="shared" ref="G9:G48" si="0">(E9-(E9*F9/100))*A9</f>
        <v>0</v>
      </c>
      <c r="H9" s="92"/>
    </row>
    <row r="10" spans="1:8" x14ac:dyDescent="0.2">
      <c r="A10" s="171"/>
      <c r="B10" s="172"/>
      <c r="C10" s="173"/>
      <c r="D10" s="174"/>
      <c r="E10" s="175"/>
      <c r="F10" s="176"/>
      <c r="G10" s="75">
        <f t="shared" si="0"/>
        <v>0</v>
      </c>
    </row>
    <row r="11" spans="1:8" x14ac:dyDescent="0.2">
      <c r="A11" s="177"/>
      <c r="B11" s="178"/>
      <c r="C11" s="179"/>
      <c r="D11" s="174"/>
      <c r="E11" s="180"/>
      <c r="F11" s="176"/>
      <c r="G11" s="75">
        <f t="shared" si="0"/>
        <v>0</v>
      </c>
    </row>
    <row r="12" spans="1:8" x14ac:dyDescent="0.2">
      <c r="A12" s="177"/>
      <c r="B12" s="178"/>
      <c r="C12" s="179"/>
      <c r="D12" s="174"/>
      <c r="E12" s="180"/>
      <c r="F12" s="176"/>
      <c r="G12" s="75">
        <f t="shared" si="0"/>
        <v>0</v>
      </c>
    </row>
    <row r="13" spans="1:8" x14ac:dyDescent="0.2">
      <c r="A13" s="177"/>
      <c r="B13" s="178"/>
      <c r="C13" s="179"/>
      <c r="D13" s="174"/>
      <c r="E13" s="180"/>
      <c r="F13" s="176"/>
      <c r="G13" s="75">
        <f t="shared" si="0"/>
        <v>0</v>
      </c>
    </row>
    <row r="14" spans="1:8" x14ac:dyDescent="0.2">
      <c r="A14" s="177"/>
      <c r="B14" s="178"/>
      <c r="C14" s="179"/>
      <c r="D14" s="174"/>
      <c r="E14" s="180"/>
      <c r="F14" s="176"/>
      <c r="G14" s="75">
        <f t="shared" si="0"/>
        <v>0</v>
      </c>
    </row>
    <row r="15" spans="1:8" x14ac:dyDescent="0.2">
      <c r="A15" s="177"/>
      <c r="B15" s="178"/>
      <c r="C15" s="179"/>
      <c r="D15" s="174"/>
      <c r="E15" s="180"/>
      <c r="F15" s="176"/>
      <c r="G15" s="75">
        <f t="shared" si="0"/>
        <v>0</v>
      </c>
    </row>
    <row r="16" spans="1:8" s="119" customFormat="1" ht="18" customHeight="1" x14ac:dyDescent="0.2">
      <c r="A16" s="177"/>
      <c r="B16" s="178"/>
      <c r="C16" s="179"/>
      <c r="D16" s="174"/>
      <c r="E16" s="180"/>
      <c r="F16" s="181"/>
      <c r="G16" s="75">
        <f t="shared" si="0"/>
        <v>0</v>
      </c>
    </row>
    <row r="17" spans="1:8" s="119" customFormat="1" x14ac:dyDescent="0.2">
      <c r="A17" s="177"/>
      <c r="B17" s="178"/>
      <c r="C17" s="179"/>
      <c r="D17" s="174"/>
      <c r="E17" s="180"/>
      <c r="F17" s="181"/>
      <c r="G17" s="75">
        <f t="shared" si="0"/>
        <v>0</v>
      </c>
    </row>
    <row r="18" spans="1:8" s="119" customFormat="1" x14ac:dyDescent="0.2">
      <c r="A18" s="177"/>
      <c r="B18" s="178"/>
      <c r="C18" s="179"/>
      <c r="D18" s="174"/>
      <c r="E18" s="180"/>
      <c r="F18" s="181"/>
      <c r="G18" s="75">
        <f t="shared" si="0"/>
        <v>0</v>
      </c>
    </row>
    <row r="19" spans="1:8" s="119" customFormat="1" x14ac:dyDescent="0.2">
      <c r="A19" s="177"/>
      <c r="B19" s="178"/>
      <c r="C19" s="179"/>
      <c r="D19" s="182"/>
      <c r="E19" s="180"/>
      <c r="F19" s="181"/>
      <c r="G19" s="75">
        <f t="shared" si="0"/>
        <v>0</v>
      </c>
    </row>
    <row r="20" spans="1:8" s="119" customFormat="1" ht="18" customHeight="1" x14ac:dyDescent="0.2">
      <c r="A20" s="177"/>
      <c r="B20" s="178"/>
      <c r="C20" s="179"/>
      <c r="D20" s="182"/>
      <c r="E20" s="180"/>
      <c r="F20" s="181"/>
      <c r="G20" s="75">
        <f t="shared" si="0"/>
        <v>0</v>
      </c>
    </row>
    <row r="21" spans="1:8" s="119" customFormat="1" ht="18" customHeight="1" x14ac:dyDescent="0.2">
      <c r="A21" s="177"/>
      <c r="B21" s="178"/>
      <c r="C21" s="179"/>
      <c r="D21" s="183"/>
      <c r="E21" s="184"/>
      <c r="F21" s="181"/>
      <c r="G21" s="75">
        <f t="shared" si="0"/>
        <v>0</v>
      </c>
    </row>
    <row r="22" spans="1:8" s="119" customFormat="1" ht="18" customHeight="1" x14ac:dyDescent="0.2">
      <c r="A22" s="177"/>
      <c r="B22" s="178"/>
      <c r="C22" s="179"/>
      <c r="D22" s="182"/>
      <c r="E22" s="180"/>
      <c r="F22" s="181"/>
      <c r="G22" s="75">
        <f t="shared" si="0"/>
        <v>0</v>
      </c>
    </row>
    <row r="23" spans="1:8" s="119" customFormat="1" ht="18" customHeight="1" x14ac:dyDescent="0.2">
      <c r="A23" s="171"/>
      <c r="B23" s="185"/>
      <c r="C23" s="173"/>
      <c r="D23" s="174"/>
      <c r="E23" s="175"/>
      <c r="F23" s="181"/>
      <c r="G23" s="75">
        <f t="shared" si="0"/>
        <v>0</v>
      </c>
    </row>
    <row r="24" spans="1:8" s="119" customFormat="1" ht="18" customHeight="1" x14ac:dyDescent="0.2">
      <c r="A24" s="171"/>
      <c r="B24" s="186"/>
      <c r="C24" s="173"/>
      <c r="D24" s="174"/>
      <c r="E24" s="175"/>
      <c r="F24" s="181"/>
      <c r="G24" s="75">
        <f t="shared" si="0"/>
        <v>0</v>
      </c>
    </row>
    <row r="25" spans="1:8" ht="18" customHeight="1" x14ac:dyDescent="0.2">
      <c r="A25" s="171"/>
      <c r="B25" s="186"/>
      <c r="C25" s="173"/>
      <c r="D25" s="174"/>
      <c r="E25" s="175"/>
      <c r="F25" s="176"/>
      <c r="G25" s="75">
        <f t="shared" si="0"/>
        <v>0</v>
      </c>
    </row>
    <row r="26" spans="1:8" x14ac:dyDescent="0.2">
      <c r="A26" s="171"/>
      <c r="B26" s="186"/>
      <c r="C26" s="173"/>
      <c r="D26" s="174"/>
      <c r="E26" s="175"/>
      <c r="F26" s="176"/>
      <c r="G26" s="118">
        <f t="shared" si="0"/>
        <v>0</v>
      </c>
    </row>
    <row r="27" spans="1:8" x14ac:dyDescent="0.2">
      <c r="A27" s="171"/>
      <c r="B27" s="186"/>
      <c r="C27" s="173"/>
      <c r="D27" s="174"/>
      <c r="E27" s="175"/>
      <c r="F27" s="176"/>
      <c r="G27" s="118">
        <f t="shared" si="0"/>
        <v>0</v>
      </c>
    </row>
    <row r="28" spans="1:8" x14ac:dyDescent="0.2">
      <c r="A28" s="171"/>
      <c r="B28" s="186"/>
      <c r="C28" s="173"/>
      <c r="D28" s="174"/>
      <c r="E28" s="175"/>
      <c r="F28" s="176"/>
      <c r="G28" s="118">
        <f t="shared" si="0"/>
        <v>0</v>
      </c>
    </row>
    <row r="29" spans="1:8" x14ac:dyDescent="0.2">
      <c r="A29" s="171"/>
      <c r="B29" s="186"/>
      <c r="C29" s="173"/>
      <c r="D29" s="174"/>
      <c r="E29" s="175"/>
      <c r="F29" s="176"/>
      <c r="G29" s="118"/>
      <c r="H29" s="94">
        <f>SUM(G9:G29)</f>
        <v>0</v>
      </c>
    </row>
    <row r="30" spans="1:8" s="74" customFormat="1" ht="102" x14ac:dyDescent="0.2">
      <c r="A30" s="72"/>
      <c r="B30" s="34" t="s">
        <v>156</v>
      </c>
      <c r="C30" s="55"/>
      <c r="D30" s="73"/>
      <c r="E30" s="69"/>
      <c r="F30" s="70"/>
      <c r="G30" s="71"/>
    </row>
    <row r="31" spans="1:8" x14ac:dyDescent="0.2">
      <c r="A31" s="171"/>
      <c r="B31" s="186"/>
      <c r="C31" s="173"/>
      <c r="D31" s="174"/>
      <c r="E31" s="175"/>
      <c r="F31" s="176"/>
      <c r="G31" s="75">
        <f t="shared" si="0"/>
        <v>0</v>
      </c>
    </row>
    <row r="32" spans="1:8" x14ac:dyDescent="0.2">
      <c r="A32" s="171"/>
      <c r="B32" s="186"/>
      <c r="C32" s="173"/>
      <c r="D32" s="174"/>
      <c r="E32" s="175"/>
      <c r="F32" s="176"/>
      <c r="G32" s="75">
        <f t="shared" si="0"/>
        <v>0</v>
      </c>
    </row>
    <row r="33" spans="1:7" x14ac:dyDescent="0.2">
      <c r="A33" s="171"/>
      <c r="B33" s="186"/>
      <c r="C33" s="173"/>
      <c r="D33" s="174"/>
      <c r="E33" s="175"/>
      <c r="F33" s="176"/>
      <c r="G33" s="75">
        <f t="shared" si="0"/>
        <v>0</v>
      </c>
    </row>
    <row r="34" spans="1:7" x14ac:dyDescent="0.2">
      <c r="A34" s="171"/>
      <c r="B34" s="186"/>
      <c r="C34" s="173"/>
      <c r="D34" s="174"/>
      <c r="E34" s="175"/>
      <c r="F34" s="176"/>
      <c r="G34" s="75">
        <f t="shared" si="0"/>
        <v>0</v>
      </c>
    </row>
    <row r="35" spans="1:7" x14ac:dyDescent="0.2">
      <c r="A35" s="171"/>
      <c r="B35" s="186"/>
      <c r="C35" s="173"/>
      <c r="D35" s="174"/>
      <c r="E35" s="175"/>
      <c r="F35" s="176"/>
      <c r="G35" s="75">
        <f t="shared" si="0"/>
        <v>0</v>
      </c>
    </row>
    <row r="36" spans="1:7" x14ac:dyDescent="0.2">
      <c r="A36" s="171"/>
      <c r="B36" s="186"/>
      <c r="C36" s="173"/>
      <c r="D36" s="174"/>
      <c r="E36" s="175"/>
      <c r="F36" s="176"/>
      <c r="G36" s="75">
        <f t="shared" si="0"/>
        <v>0</v>
      </c>
    </row>
    <row r="37" spans="1:7" x14ac:dyDescent="0.2">
      <c r="A37" s="171"/>
      <c r="B37" s="186"/>
      <c r="C37" s="173"/>
      <c r="D37" s="174"/>
      <c r="E37" s="175"/>
      <c r="F37" s="176"/>
      <c r="G37" s="75">
        <f t="shared" si="0"/>
        <v>0</v>
      </c>
    </row>
    <row r="38" spans="1:7" x14ac:dyDescent="0.2">
      <c r="A38" s="171"/>
      <c r="B38" s="186"/>
      <c r="C38" s="173"/>
      <c r="D38" s="174"/>
      <c r="E38" s="175"/>
      <c r="F38" s="176"/>
      <c r="G38" s="75">
        <f t="shared" si="0"/>
        <v>0</v>
      </c>
    </row>
    <row r="39" spans="1:7" x14ac:dyDescent="0.2">
      <c r="A39" s="171"/>
      <c r="B39" s="186"/>
      <c r="C39" s="173"/>
      <c r="D39" s="174"/>
      <c r="E39" s="175"/>
      <c r="F39" s="176"/>
      <c r="G39" s="75">
        <f t="shared" si="0"/>
        <v>0</v>
      </c>
    </row>
    <row r="40" spans="1:7" x14ac:dyDescent="0.2">
      <c r="A40" s="171"/>
      <c r="B40" s="186"/>
      <c r="C40" s="173"/>
      <c r="D40" s="174"/>
      <c r="E40" s="175"/>
      <c r="F40" s="176"/>
      <c r="G40" s="75">
        <f t="shared" si="0"/>
        <v>0</v>
      </c>
    </row>
    <row r="41" spans="1:7" x14ac:dyDescent="0.2">
      <c r="A41" s="171"/>
      <c r="B41" s="186"/>
      <c r="C41" s="173"/>
      <c r="D41" s="174"/>
      <c r="E41" s="175"/>
      <c r="F41" s="176"/>
      <c r="G41" s="75">
        <f t="shared" si="0"/>
        <v>0</v>
      </c>
    </row>
    <row r="42" spans="1:7" x14ac:dyDescent="0.2">
      <c r="A42" s="171"/>
      <c r="B42" s="186"/>
      <c r="C42" s="173"/>
      <c r="D42" s="174"/>
      <c r="E42" s="175"/>
      <c r="F42" s="176"/>
      <c r="G42" s="75">
        <f t="shared" si="0"/>
        <v>0</v>
      </c>
    </row>
    <row r="43" spans="1:7" x14ac:dyDescent="0.2">
      <c r="A43" s="171"/>
      <c r="B43" s="186"/>
      <c r="C43" s="173"/>
      <c r="D43" s="174"/>
      <c r="E43" s="175"/>
      <c r="F43" s="176"/>
      <c r="G43" s="75">
        <f t="shared" si="0"/>
        <v>0</v>
      </c>
    </row>
    <row r="44" spans="1:7" x14ac:dyDescent="0.2">
      <c r="A44" s="171"/>
      <c r="B44" s="186"/>
      <c r="C44" s="173"/>
      <c r="D44" s="174"/>
      <c r="E44" s="175"/>
      <c r="F44" s="176"/>
      <c r="G44" s="75">
        <f t="shared" si="0"/>
        <v>0</v>
      </c>
    </row>
    <row r="45" spans="1:7" x14ac:dyDescent="0.2">
      <c r="A45" s="171"/>
      <c r="B45" s="186"/>
      <c r="C45" s="173"/>
      <c r="D45" s="174"/>
      <c r="E45" s="175"/>
      <c r="F45" s="176"/>
      <c r="G45" s="75">
        <f t="shared" si="0"/>
        <v>0</v>
      </c>
    </row>
    <row r="46" spans="1:7" x14ac:dyDescent="0.2">
      <c r="A46" s="171"/>
      <c r="B46" s="186"/>
      <c r="C46" s="173"/>
      <c r="D46" s="174"/>
      <c r="E46" s="175"/>
      <c r="F46" s="176"/>
      <c r="G46" s="75">
        <f t="shared" si="0"/>
        <v>0</v>
      </c>
    </row>
    <row r="47" spans="1:7" x14ac:dyDescent="0.2">
      <c r="A47" s="171"/>
      <c r="B47" s="186"/>
      <c r="C47" s="173"/>
      <c r="D47" s="174"/>
      <c r="E47" s="175"/>
      <c r="F47" s="176"/>
      <c r="G47" s="75">
        <f t="shared" si="0"/>
        <v>0</v>
      </c>
    </row>
    <row r="48" spans="1:7" x14ac:dyDescent="0.2">
      <c r="A48" s="171"/>
      <c r="B48" s="186"/>
      <c r="C48" s="173"/>
      <c r="D48" s="174"/>
      <c r="E48" s="175"/>
      <c r="F48" s="176"/>
      <c r="G48" s="75">
        <f t="shared" si="0"/>
        <v>0</v>
      </c>
    </row>
    <row r="49" spans="1:8" ht="18" customHeight="1" x14ac:dyDescent="0.2">
      <c r="A49" s="171"/>
      <c r="B49" s="172"/>
      <c r="C49" s="173"/>
      <c r="D49" s="174"/>
      <c r="E49" s="175"/>
      <c r="F49" s="176"/>
      <c r="G49" s="75"/>
      <c r="H49" s="94">
        <f>SUM(G31:G49)</f>
        <v>0</v>
      </c>
    </row>
    <row r="50" spans="1:8" s="99" customFormat="1" ht="34" x14ac:dyDescent="0.2">
      <c r="A50" s="107"/>
      <c r="B50" s="108" t="s">
        <v>157</v>
      </c>
      <c r="C50" s="109"/>
      <c r="D50" s="110"/>
      <c r="E50" s="111"/>
      <c r="F50" s="112"/>
      <c r="G50" s="113"/>
      <c r="H50" s="117">
        <f>SUM(H9:H49)</f>
        <v>0</v>
      </c>
    </row>
    <row r="51" spans="1:8" s="99" customFormat="1" x14ac:dyDescent="0.2">
      <c r="A51" s="100"/>
      <c r="B51" s="34"/>
      <c r="C51" s="96"/>
      <c r="D51" s="97"/>
      <c r="E51" s="69"/>
      <c r="F51" s="98"/>
      <c r="G51" s="71"/>
      <c r="H51" s="101"/>
    </row>
    <row r="52" spans="1:8" s="99" customFormat="1" ht="85" x14ac:dyDescent="0.2">
      <c r="A52" s="100"/>
      <c r="B52" s="34" t="s">
        <v>183</v>
      </c>
      <c r="C52" s="96"/>
      <c r="D52" s="97"/>
      <c r="E52" s="69"/>
      <c r="F52" s="98"/>
      <c r="G52" s="71"/>
      <c r="H52" s="101"/>
    </row>
    <row r="53" spans="1:8" ht="18" customHeight="1" x14ac:dyDescent="0.2">
      <c r="A53" s="212"/>
      <c r="B53" s="213"/>
      <c r="C53" s="208"/>
      <c r="D53" s="214"/>
      <c r="E53" s="215"/>
      <c r="F53" s="211"/>
      <c r="G53" s="75">
        <f>(E53-(E53*F53/100))*A53</f>
        <v>0</v>
      </c>
      <c r="H53" s="94"/>
    </row>
    <row r="54" spans="1:8" ht="18" customHeight="1" x14ac:dyDescent="0.2">
      <c r="A54" s="212"/>
      <c r="B54" s="213"/>
      <c r="C54" s="208"/>
      <c r="D54" s="214"/>
      <c r="E54" s="215"/>
      <c r="F54" s="211"/>
      <c r="G54" s="75">
        <f>(E54-(E54*F54/100))*A54</f>
        <v>0</v>
      </c>
      <c r="H54" s="94"/>
    </row>
    <row r="55" spans="1:8" ht="18" customHeight="1" x14ac:dyDescent="0.2">
      <c r="A55" s="212"/>
      <c r="B55" s="213"/>
      <c r="C55" s="208"/>
      <c r="D55" s="214"/>
      <c r="E55" s="215"/>
      <c r="F55" s="211"/>
      <c r="G55" s="75">
        <f>(E55-(E55*F55/100))*A55</f>
        <v>0</v>
      </c>
      <c r="H55" s="94"/>
    </row>
    <row r="56" spans="1:8" ht="18" customHeight="1" x14ac:dyDescent="0.2">
      <c r="A56" s="212"/>
      <c r="B56" s="213"/>
      <c r="C56" s="208"/>
      <c r="D56" s="214"/>
      <c r="E56" s="215"/>
      <c r="F56" s="211"/>
      <c r="G56" s="75">
        <f t="shared" ref="G56:G64" si="1">(E56-(E56*F56/100))*A56</f>
        <v>0</v>
      </c>
      <c r="H56" s="94"/>
    </row>
    <row r="57" spans="1:8" ht="18" customHeight="1" x14ac:dyDescent="0.2">
      <c r="A57" s="212"/>
      <c r="B57" s="213"/>
      <c r="C57" s="208"/>
      <c r="D57" s="214"/>
      <c r="E57" s="215"/>
      <c r="F57" s="211"/>
      <c r="G57" s="75">
        <f t="shared" si="1"/>
        <v>0</v>
      </c>
      <c r="H57" s="94"/>
    </row>
    <row r="58" spans="1:8" ht="18" customHeight="1" x14ac:dyDescent="0.2">
      <c r="A58" s="212"/>
      <c r="B58" s="213"/>
      <c r="C58" s="208"/>
      <c r="D58" s="214"/>
      <c r="E58" s="215"/>
      <c r="F58" s="211"/>
      <c r="G58" s="75">
        <f t="shared" si="1"/>
        <v>0</v>
      </c>
      <c r="H58" s="94"/>
    </row>
    <row r="59" spans="1:8" ht="18" customHeight="1" x14ac:dyDescent="0.2">
      <c r="A59" s="212"/>
      <c r="B59" s="213"/>
      <c r="C59" s="208"/>
      <c r="D59" s="214"/>
      <c r="E59" s="215"/>
      <c r="F59" s="211"/>
      <c r="G59" s="75">
        <f t="shared" si="1"/>
        <v>0</v>
      </c>
      <c r="H59" s="94"/>
    </row>
    <row r="60" spans="1:8" ht="18" customHeight="1" x14ac:dyDescent="0.2">
      <c r="A60" s="212"/>
      <c r="B60" s="213"/>
      <c r="C60" s="208"/>
      <c r="D60" s="214"/>
      <c r="E60" s="215"/>
      <c r="F60" s="211"/>
      <c r="G60" s="75">
        <f t="shared" si="1"/>
        <v>0</v>
      </c>
      <c r="H60" s="94"/>
    </row>
    <row r="61" spans="1:8" ht="18" customHeight="1" x14ac:dyDescent="0.2">
      <c r="A61" s="212"/>
      <c r="B61" s="213"/>
      <c r="C61" s="208"/>
      <c r="D61" s="214"/>
      <c r="E61" s="215"/>
      <c r="F61" s="211"/>
      <c r="G61" s="75">
        <f t="shared" si="1"/>
        <v>0</v>
      </c>
      <c r="H61" s="94"/>
    </row>
    <row r="62" spans="1:8" ht="18" customHeight="1" x14ac:dyDescent="0.2">
      <c r="A62" s="212"/>
      <c r="B62" s="213"/>
      <c r="C62" s="208"/>
      <c r="D62" s="214"/>
      <c r="E62" s="215"/>
      <c r="F62" s="211"/>
      <c r="G62" s="75">
        <f t="shared" si="1"/>
        <v>0</v>
      </c>
      <c r="H62" s="94"/>
    </row>
    <row r="63" spans="1:8" ht="18" customHeight="1" x14ac:dyDescent="0.2">
      <c r="A63" s="212"/>
      <c r="B63" s="213"/>
      <c r="C63" s="208"/>
      <c r="D63" s="214"/>
      <c r="E63" s="215"/>
      <c r="F63" s="211"/>
      <c r="G63" s="75">
        <f t="shared" si="1"/>
        <v>0</v>
      </c>
      <c r="H63" s="94"/>
    </row>
    <row r="64" spans="1:8" ht="18" customHeight="1" x14ac:dyDescent="0.2">
      <c r="A64" s="212"/>
      <c r="B64" s="213"/>
      <c r="C64" s="208"/>
      <c r="D64" s="214"/>
      <c r="E64" s="215"/>
      <c r="F64" s="211"/>
      <c r="G64" s="75">
        <f t="shared" si="1"/>
        <v>0</v>
      </c>
      <c r="H64" s="94"/>
    </row>
    <row r="65" spans="1:8" ht="18" customHeight="1" x14ac:dyDescent="0.2">
      <c r="A65" s="212"/>
      <c r="B65" s="213"/>
      <c r="C65" s="208"/>
      <c r="D65" s="214"/>
      <c r="E65" s="215"/>
      <c r="F65" s="211"/>
      <c r="G65" s="75">
        <f t="shared" ref="G65:G72" si="2">(E65-(E65*F65/100))*A65</f>
        <v>0</v>
      </c>
      <c r="H65" s="94"/>
    </row>
    <row r="66" spans="1:8" ht="18" customHeight="1" x14ac:dyDescent="0.2">
      <c r="A66" s="212"/>
      <c r="B66" s="213"/>
      <c r="C66" s="208"/>
      <c r="D66" s="214"/>
      <c r="E66" s="215"/>
      <c r="F66" s="211"/>
      <c r="G66" s="75">
        <f t="shared" si="2"/>
        <v>0</v>
      </c>
      <c r="H66" s="94"/>
    </row>
    <row r="67" spans="1:8" ht="18" customHeight="1" x14ac:dyDescent="0.2">
      <c r="A67" s="212"/>
      <c r="B67" s="213"/>
      <c r="C67" s="208"/>
      <c r="D67" s="214"/>
      <c r="E67" s="215"/>
      <c r="F67" s="211"/>
      <c r="G67" s="75">
        <f t="shared" si="2"/>
        <v>0</v>
      </c>
      <c r="H67" s="94"/>
    </row>
    <row r="68" spans="1:8" ht="18" customHeight="1" x14ac:dyDescent="0.2">
      <c r="A68" s="212"/>
      <c r="B68" s="213"/>
      <c r="C68" s="208"/>
      <c r="D68" s="214"/>
      <c r="E68" s="215"/>
      <c r="F68" s="211"/>
      <c r="G68" s="75">
        <f t="shared" si="2"/>
        <v>0</v>
      </c>
      <c r="H68" s="94"/>
    </row>
    <row r="69" spans="1:8" ht="18" customHeight="1" x14ac:dyDescent="0.2">
      <c r="A69" s="212"/>
      <c r="B69" s="213"/>
      <c r="C69" s="208"/>
      <c r="D69" s="214"/>
      <c r="E69" s="215"/>
      <c r="F69" s="211"/>
      <c r="G69" s="75">
        <f t="shared" si="2"/>
        <v>0</v>
      </c>
      <c r="H69" s="94"/>
    </row>
    <row r="70" spans="1:8" ht="18" customHeight="1" x14ac:dyDescent="0.2">
      <c r="A70" s="212"/>
      <c r="B70" s="213"/>
      <c r="C70" s="208"/>
      <c r="D70" s="214"/>
      <c r="E70" s="215"/>
      <c r="F70" s="211"/>
      <c r="G70" s="75">
        <f t="shared" si="2"/>
        <v>0</v>
      </c>
      <c r="H70" s="94"/>
    </row>
    <row r="71" spans="1:8" ht="18" customHeight="1" x14ac:dyDescent="0.2">
      <c r="A71" s="212"/>
      <c r="B71" s="208"/>
      <c r="C71" s="208"/>
      <c r="D71" s="214"/>
      <c r="E71" s="215"/>
      <c r="F71" s="211"/>
      <c r="G71" s="75">
        <f t="shared" si="2"/>
        <v>0</v>
      </c>
      <c r="H71" s="94"/>
    </row>
    <row r="72" spans="1:8" ht="18" customHeight="1" x14ac:dyDescent="0.2">
      <c r="A72" s="212"/>
      <c r="B72" s="213"/>
      <c r="C72" s="208"/>
      <c r="D72" s="214"/>
      <c r="E72" s="215"/>
      <c r="F72" s="211"/>
      <c r="G72" s="75">
        <f t="shared" si="2"/>
        <v>0</v>
      </c>
      <c r="H72" s="94">
        <f>SUM(G53:G72)</f>
        <v>0</v>
      </c>
    </row>
    <row r="73" spans="1:8" s="74" customFormat="1" ht="18" customHeight="1" x14ac:dyDescent="0.2">
      <c r="A73" s="72"/>
      <c r="B73" s="54" t="s">
        <v>158</v>
      </c>
      <c r="C73" s="72"/>
      <c r="D73" s="73"/>
      <c r="E73" s="69"/>
      <c r="F73" s="70"/>
      <c r="G73" s="76"/>
      <c r="H73" s="77"/>
    </row>
    <row r="74" spans="1:8" x14ac:dyDescent="0.2">
      <c r="A74" s="171"/>
      <c r="B74" s="186"/>
      <c r="C74" s="173"/>
      <c r="D74" s="174"/>
      <c r="E74" s="175"/>
      <c r="F74" s="176"/>
      <c r="G74" s="75">
        <f t="shared" ref="G74:G86" si="3">(E74-(E74*F74/100))*A74</f>
        <v>0</v>
      </c>
      <c r="H74" s="93"/>
    </row>
    <row r="75" spans="1:8" x14ac:dyDescent="0.2">
      <c r="A75" s="171"/>
      <c r="B75" s="186"/>
      <c r="C75" s="173"/>
      <c r="D75" s="174"/>
      <c r="E75" s="175"/>
      <c r="F75" s="176"/>
      <c r="G75" s="75">
        <f t="shared" si="3"/>
        <v>0</v>
      </c>
      <c r="H75" s="93"/>
    </row>
    <row r="76" spans="1:8" x14ac:dyDescent="0.2">
      <c r="A76" s="171"/>
      <c r="B76" s="186"/>
      <c r="C76" s="173"/>
      <c r="D76" s="174"/>
      <c r="E76" s="175"/>
      <c r="F76" s="176"/>
      <c r="G76" s="75">
        <f t="shared" si="3"/>
        <v>0</v>
      </c>
      <c r="H76" s="93"/>
    </row>
    <row r="77" spans="1:8" x14ac:dyDescent="0.2">
      <c r="A77" s="171"/>
      <c r="B77" s="186"/>
      <c r="C77" s="173"/>
      <c r="D77" s="174"/>
      <c r="E77" s="175"/>
      <c r="F77" s="176"/>
      <c r="G77" s="75">
        <f t="shared" si="3"/>
        <v>0</v>
      </c>
      <c r="H77" s="93"/>
    </row>
    <row r="78" spans="1:8" x14ac:dyDescent="0.2">
      <c r="A78" s="171"/>
      <c r="B78" s="186"/>
      <c r="C78" s="173"/>
      <c r="D78" s="174"/>
      <c r="E78" s="175"/>
      <c r="F78" s="176"/>
      <c r="G78" s="75">
        <f t="shared" si="3"/>
        <v>0</v>
      </c>
      <c r="H78" s="93"/>
    </row>
    <row r="79" spans="1:8" x14ac:dyDescent="0.2">
      <c r="A79" s="171"/>
      <c r="B79" s="186"/>
      <c r="C79" s="173"/>
      <c r="D79" s="174"/>
      <c r="E79" s="175"/>
      <c r="F79" s="176"/>
      <c r="G79" s="75">
        <f t="shared" si="3"/>
        <v>0</v>
      </c>
      <c r="H79" s="93"/>
    </row>
    <row r="80" spans="1:8" x14ac:dyDescent="0.2">
      <c r="A80" s="171"/>
      <c r="B80" s="186"/>
      <c r="C80" s="173"/>
      <c r="D80" s="174"/>
      <c r="E80" s="175"/>
      <c r="F80" s="176"/>
      <c r="G80" s="75">
        <f t="shared" si="3"/>
        <v>0</v>
      </c>
      <c r="H80" s="93"/>
    </row>
    <row r="81" spans="1:8" ht="34" x14ac:dyDescent="0.2">
      <c r="A81" s="171"/>
      <c r="B81" s="186" t="s">
        <v>159</v>
      </c>
      <c r="C81" s="173"/>
      <c r="D81" s="174"/>
      <c r="E81" s="175"/>
      <c r="F81" s="176"/>
      <c r="G81" s="75"/>
      <c r="H81" s="93"/>
    </row>
    <row r="82" spans="1:8" x14ac:dyDescent="0.2">
      <c r="A82" s="171"/>
      <c r="B82" s="186"/>
      <c r="C82" s="173"/>
      <c r="D82" s="174"/>
      <c r="E82" s="175"/>
      <c r="F82" s="176"/>
      <c r="G82" s="75">
        <f t="shared" si="3"/>
        <v>0</v>
      </c>
      <c r="H82" s="93"/>
    </row>
    <row r="83" spans="1:8" x14ac:dyDescent="0.2">
      <c r="A83" s="171"/>
      <c r="B83" s="186"/>
      <c r="C83" s="173"/>
      <c r="D83" s="174"/>
      <c r="E83" s="175"/>
      <c r="F83" s="176"/>
      <c r="G83" s="75">
        <f t="shared" si="3"/>
        <v>0</v>
      </c>
      <c r="H83" s="93"/>
    </row>
    <row r="84" spans="1:8" x14ac:dyDescent="0.2">
      <c r="A84" s="171"/>
      <c r="B84" s="186"/>
      <c r="C84" s="173"/>
      <c r="D84" s="174"/>
      <c r="E84" s="175"/>
      <c r="F84" s="176"/>
      <c r="G84" s="75">
        <f t="shared" si="3"/>
        <v>0</v>
      </c>
      <c r="H84" s="93"/>
    </row>
    <row r="85" spans="1:8" x14ac:dyDescent="0.2">
      <c r="A85" s="171"/>
      <c r="B85" s="186"/>
      <c r="C85" s="173"/>
      <c r="D85" s="174"/>
      <c r="E85" s="175"/>
      <c r="F85" s="176"/>
      <c r="G85" s="75">
        <f t="shared" si="3"/>
        <v>0</v>
      </c>
      <c r="H85" s="93"/>
    </row>
    <row r="86" spans="1:8" x14ac:dyDescent="0.2">
      <c r="A86" s="171"/>
      <c r="B86" s="186"/>
      <c r="C86" s="173"/>
      <c r="D86" s="174"/>
      <c r="E86" s="175"/>
      <c r="F86" s="176"/>
      <c r="G86" s="75">
        <f t="shared" si="3"/>
        <v>0</v>
      </c>
      <c r="H86" s="93"/>
    </row>
    <row r="87" spans="1:8" ht="50" customHeight="1" x14ac:dyDescent="0.2">
      <c r="A87" s="171"/>
      <c r="B87" s="186" t="s">
        <v>160</v>
      </c>
      <c r="C87" s="173"/>
      <c r="D87" s="174"/>
      <c r="E87" s="175"/>
      <c r="F87" s="176"/>
      <c r="G87" s="75"/>
      <c r="H87" s="93"/>
    </row>
    <row r="88" spans="1:8" ht="15" customHeight="1" x14ac:dyDescent="0.2">
      <c r="A88" s="171"/>
      <c r="B88" s="222"/>
      <c r="C88" s="173"/>
      <c r="D88" s="174"/>
      <c r="E88" s="175"/>
      <c r="F88" s="176"/>
      <c r="G88" s="75"/>
      <c r="H88" s="94">
        <f>SUM(G74:G88)</f>
        <v>0</v>
      </c>
    </row>
    <row r="89" spans="1:8" s="74" customFormat="1" ht="17" x14ac:dyDescent="0.2">
      <c r="A89" s="72"/>
      <c r="B89" s="34" t="s">
        <v>162</v>
      </c>
      <c r="C89" s="55"/>
      <c r="D89" s="73"/>
      <c r="E89" s="69"/>
      <c r="F89" s="70"/>
      <c r="G89" s="71"/>
    </row>
    <row r="90" spans="1:8" ht="18" customHeight="1" x14ac:dyDescent="0.2">
      <c r="A90" s="187"/>
      <c r="B90" s="188"/>
      <c r="C90" s="189"/>
      <c r="D90" s="190"/>
      <c r="E90" s="191"/>
      <c r="F90" s="192"/>
      <c r="G90" s="75">
        <f t="shared" ref="G90:G112" si="4">(E90-(E90*F90/100))*A90</f>
        <v>0</v>
      </c>
      <c r="H90" s="92"/>
    </row>
    <row r="91" spans="1:8" ht="18" customHeight="1" x14ac:dyDescent="0.2">
      <c r="A91" s="187"/>
      <c r="B91" s="193"/>
      <c r="C91" s="194"/>
      <c r="D91" s="195"/>
      <c r="E91" s="196"/>
      <c r="F91" s="197"/>
      <c r="G91" s="75">
        <f t="shared" si="4"/>
        <v>0</v>
      </c>
      <c r="H91" s="92"/>
    </row>
    <row r="92" spans="1:8" x14ac:dyDescent="0.2">
      <c r="A92" s="187"/>
      <c r="B92" s="188"/>
      <c r="C92" s="194"/>
      <c r="D92" s="195"/>
      <c r="E92" s="196"/>
      <c r="F92" s="197"/>
      <c r="G92" s="75">
        <f t="shared" si="4"/>
        <v>0</v>
      </c>
      <c r="H92" s="92"/>
    </row>
    <row r="93" spans="1:8" x14ac:dyDescent="0.2">
      <c r="A93" s="187"/>
      <c r="B93" s="198"/>
      <c r="C93" s="194"/>
      <c r="D93" s="195"/>
      <c r="E93" s="196"/>
      <c r="F93" s="197"/>
      <c r="G93" s="75">
        <f t="shared" si="4"/>
        <v>0</v>
      </c>
    </row>
    <row r="94" spans="1:8" x14ac:dyDescent="0.2">
      <c r="A94" s="187"/>
      <c r="B94" s="193"/>
      <c r="C94" s="194"/>
      <c r="D94" s="199"/>
      <c r="E94" s="196"/>
      <c r="F94" s="197"/>
      <c r="G94" s="75">
        <f t="shared" si="4"/>
        <v>0</v>
      </c>
    </row>
    <row r="95" spans="1:8" x14ac:dyDescent="0.2">
      <c r="A95" s="187"/>
      <c r="B95" s="193"/>
      <c r="C95" s="194"/>
      <c r="D95" s="199"/>
      <c r="E95" s="196"/>
      <c r="F95" s="197"/>
      <c r="G95" s="75">
        <f t="shared" si="4"/>
        <v>0</v>
      </c>
    </row>
    <row r="96" spans="1:8" x14ac:dyDescent="0.2">
      <c r="A96" s="187"/>
      <c r="B96" s="193"/>
      <c r="C96" s="194"/>
      <c r="D96" s="195"/>
      <c r="E96" s="196"/>
      <c r="F96" s="197"/>
      <c r="G96" s="75">
        <f t="shared" si="4"/>
        <v>0</v>
      </c>
      <c r="H96" s="94">
        <f>SUM(G90:G96)</f>
        <v>0</v>
      </c>
    </row>
    <row r="97" spans="1:8" s="74" customFormat="1" ht="17" x14ac:dyDescent="0.2">
      <c r="A97" s="72"/>
      <c r="B97" s="34" t="s">
        <v>161</v>
      </c>
      <c r="C97" s="55"/>
      <c r="D97" s="73"/>
      <c r="E97" s="69"/>
      <c r="F97" s="70"/>
      <c r="G97" s="71"/>
    </row>
    <row r="98" spans="1:8" ht="18" customHeight="1" x14ac:dyDescent="0.2">
      <c r="A98" s="187"/>
      <c r="B98" s="193"/>
      <c r="C98" s="194"/>
      <c r="D98" s="199"/>
      <c r="E98" s="204"/>
      <c r="F98" s="197"/>
      <c r="G98" s="75">
        <f t="shared" si="4"/>
        <v>0</v>
      </c>
      <c r="H98" s="91"/>
    </row>
    <row r="99" spans="1:8" ht="18" customHeight="1" x14ac:dyDescent="0.2">
      <c r="A99" s="187"/>
      <c r="B99" s="193"/>
      <c r="C99" s="194"/>
      <c r="D99" s="195"/>
      <c r="E99" s="204"/>
      <c r="F99" s="197"/>
      <c r="G99" s="75">
        <f t="shared" si="4"/>
        <v>0</v>
      </c>
      <c r="H99" s="91"/>
    </row>
    <row r="100" spans="1:8" ht="17" customHeight="1" x14ac:dyDescent="0.2">
      <c r="A100" s="187"/>
      <c r="B100" s="193"/>
      <c r="C100" s="189"/>
      <c r="D100" s="190"/>
      <c r="E100" s="204"/>
      <c r="F100" s="192"/>
      <c r="G100" s="75">
        <f t="shared" si="4"/>
        <v>0</v>
      </c>
      <c r="H100" s="91"/>
    </row>
    <row r="101" spans="1:8" ht="18" customHeight="1" x14ac:dyDescent="0.2">
      <c r="A101" s="187"/>
      <c r="B101" s="193"/>
      <c r="C101" s="189"/>
      <c r="D101" s="198"/>
      <c r="E101" s="204"/>
      <c r="F101" s="192"/>
      <c r="G101" s="75">
        <f t="shared" si="4"/>
        <v>0</v>
      </c>
      <c r="H101" s="91"/>
    </row>
    <row r="102" spans="1:8" ht="18" customHeight="1" x14ac:dyDescent="0.2">
      <c r="A102" s="206"/>
      <c r="B102" s="207"/>
      <c r="C102" s="208"/>
      <c r="D102" s="209"/>
      <c r="E102" s="210"/>
      <c r="F102" s="211"/>
      <c r="G102" s="75">
        <f t="shared" si="4"/>
        <v>0</v>
      </c>
      <c r="H102" s="91"/>
    </row>
    <row r="103" spans="1:8" ht="18" customHeight="1" x14ac:dyDescent="0.2">
      <c r="A103" s="212"/>
      <c r="B103" s="193"/>
      <c r="C103" s="208"/>
      <c r="D103" s="214"/>
      <c r="E103" s="215"/>
      <c r="F103" s="211"/>
      <c r="G103" s="75">
        <f t="shared" si="4"/>
        <v>0</v>
      </c>
      <c r="H103" s="94">
        <f>SUM(G98:G103)</f>
        <v>0</v>
      </c>
    </row>
    <row r="104" spans="1:8" s="74" customFormat="1" ht="18" customHeight="1" x14ac:dyDescent="0.2">
      <c r="A104" s="102"/>
      <c r="B104" s="54" t="s">
        <v>163</v>
      </c>
      <c r="C104" s="54"/>
      <c r="D104" s="103"/>
      <c r="E104" s="104"/>
      <c r="F104" s="105"/>
      <c r="G104" s="71"/>
      <c r="H104" s="106"/>
    </row>
    <row r="105" spans="1:8" ht="18" customHeight="1" x14ac:dyDescent="0.2">
      <c r="A105" s="212"/>
      <c r="B105" s="193"/>
      <c r="C105" s="208"/>
      <c r="D105" s="214"/>
      <c r="E105" s="215"/>
      <c r="F105" s="211"/>
      <c r="G105" s="75">
        <f t="shared" si="4"/>
        <v>0</v>
      </c>
      <c r="H105" s="94"/>
    </row>
    <row r="106" spans="1:8" ht="18" customHeight="1" x14ac:dyDescent="0.2">
      <c r="A106" s="212"/>
      <c r="B106" s="193"/>
      <c r="C106" s="208"/>
      <c r="D106" s="214"/>
      <c r="E106" s="215"/>
      <c r="F106" s="211"/>
      <c r="G106" s="75">
        <f t="shared" si="4"/>
        <v>0</v>
      </c>
      <c r="H106" s="94"/>
    </row>
    <row r="107" spans="1:8" ht="18" customHeight="1" x14ac:dyDescent="0.2">
      <c r="A107" s="212"/>
      <c r="B107" s="193"/>
      <c r="C107" s="208"/>
      <c r="D107" s="214"/>
      <c r="E107" s="215"/>
      <c r="F107" s="211"/>
      <c r="G107" s="75">
        <f t="shared" si="4"/>
        <v>0</v>
      </c>
      <c r="H107" s="94"/>
    </row>
    <row r="108" spans="1:8" ht="18" customHeight="1" x14ac:dyDescent="0.2">
      <c r="A108" s="212"/>
      <c r="B108" s="193"/>
      <c r="C108" s="208"/>
      <c r="D108" s="214"/>
      <c r="E108" s="215"/>
      <c r="F108" s="211"/>
      <c r="G108" s="75">
        <f t="shared" si="4"/>
        <v>0</v>
      </c>
      <c r="H108" s="94"/>
    </row>
    <row r="109" spans="1:8" ht="18" customHeight="1" x14ac:dyDescent="0.2">
      <c r="A109" s="212"/>
      <c r="B109" s="193"/>
      <c r="C109" s="208"/>
      <c r="D109" s="214"/>
      <c r="E109" s="215"/>
      <c r="F109" s="211"/>
      <c r="G109" s="75">
        <f t="shared" si="4"/>
        <v>0</v>
      </c>
      <c r="H109" s="94"/>
    </row>
    <row r="110" spans="1:8" ht="18" customHeight="1" x14ac:dyDescent="0.2">
      <c r="A110" s="212"/>
      <c r="B110" s="193"/>
      <c r="C110" s="208"/>
      <c r="D110" s="214"/>
      <c r="E110" s="215"/>
      <c r="F110" s="211"/>
      <c r="G110" s="75">
        <f t="shared" si="4"/>
        <v>0</v>
      </c>
      <c r="H110" s="94"/>
    </row>
    <row r="111" spans="1:8" ht="18" customHeight="1" x14ac:dyDescent="0.2">
      <c r="A111" s="212"/>
      <c r="B111" s="193"/>
      <c r="C111" s="208"/>
      <c r="D111" s="214"/>
      <c r="E111" s="215"/>
      <c r="F111" s="211"/>
      <c r="G111" s="75">
        <f t="shared" si="4"/>
        <v>0</v>
      </c>
      <c r="H111" s="94"/>
    </row>
    <row r="112" spans="1:8" ht="18" customHeight="1" x14ac:dyDescent="0.2">
      <c r="A112" s="212"/>
      <c r="B112" s="193"/>
      <c r="C112" s="208"/>
      <c r="D112" s="214"/>
      <c r="E112" s="215"/>
      <c r="F112" s="211"/>
      <c r="G112" s="75">
        <f t="shared" si="4"/>
        <v>0</v>
      </c>
      <c r="H112" s="94"/>
    </row>
    <row r="113" spans="1:8" ht="18" customHeight="1" x14ac:dyDescent="0.2">
      <c r="A113" s="212"/>
      <c r="B113" s="193"/>
      <c r="C113" s="208"/>
      <c r="D113" s="214"/>
      <c r="E113" s="215"/>
      <c r="F113" s="211"/>
      <c r="G113" s="75"/>
      <c r="H113" s="94">
        <f>SUM(G105:G113)</f>
        <v>0</v>
      </c>
    </row>
    <row r="114" spans="1:8" s="74" customFormat="1" ht="18" customHeight="1" x14ac:dyDescent="0.2">
      <c r="A114" s="102"/>
      <c r="B114" s="54" t="s">
        <v>164</v>
      </c>
      <c r="C114" s="54"/>
      <c r="D114" s="103"/>
      <c r="E114" s="104"/>
      <c r="F114" s="105"/>
      <c r="G114" s="71"/>
      <c r="H114" s="106"/>
    </row>
    <row r="115" spans="1:8" ht="18" customHeight="1" x14ac:dyDescent="0.2">
      <c r="A115" s="212"/>
      <c r="B115" s="193"/>
      <c r="C115" s="208"/>
      <c r="D115" s="214"/>
      <c r="E115" s="215"/>
      <c r="F115" s="211"/>
      <c r="G115" s="75">
        <f t="shared" ref="G115:G133" si="5">(E115-(E115*F115/100))*A115</f>
        <v>0</v>
      </c>
      <c r="H115" s="94"/>
    </row>
    <row r="116" spans="1:8" ht="18" customHeight="1" x14ac:dyDescent="0.2">
      <c r="A116" s="212"/>
      <c r="B116" s="193"/>
      <c r="C116" s="208"/>
      <c r="D116" s="214"/>
      <c r="E116" s="215"/>
      <c r="F116" s="211"/>
      <c r="G116" s="75">
        <f t="shared" si="5"/>
        <v>0</v>
      </c>
      <c r="H116" s="94"/>
    </row>
    <row r="117" spans="1:8" ht="18" customHeight="1" x14ac:dyDescent="0.2">
      <c r="A117" s="212"/>
      <c r="B117" s="193"/>
      <c r="C117" s="208"/>
      <c r="D117" s="214"/>
      <c r="E117" s="215"/>
      <c r="F117" s="211"/>
      <c r="G117" s="75">
        <f t="shared" si="5"/>
        <v>0</v>
      </c>
      <c r="H117" s="94"/>
    </row>
    <row r="118" spans="1:8" ht="18" customHeight="1" x14ac:dyDescent="0.2">
      <c r="A118" s="212"/>
      <c r="B118" s="193"/>
      <c r="C118" s="208"/>
      <c r="D118" s="214"/>
      <c r="E118" s="215"/>
      <c r="F118" s="211"/>
      <c r="G118" s="75">
        <f t="shared" si="5"/>
        <v>0</v>
      </c>
      <c r="H118" s="94"/>
    </row>
    <row r="119" spans="1:8" ht="18" customHeight="1" x14ac:dyDescent="0.2">
      <c r="A119" s="212"/>
      <c r="B119" s="193"/>
      <c r="C119" s="208"/>
      <c r="D119" s="214"/>
      <c r="E119" s="215"/>
      <c r="F119" s="211"/>
      <c r="G119" s="75">
        <f t="shared" si="5"/>
        <v>0</v>
      </c>
      <c r="H119" s="94"/>
    </row>
    <row r="120" spans="1:8" ht="18" customHeight="1" x14ac:dyDescent="0.2">
      <c r="A120" s="212"/>
      <c r="B120" s="193"/>
      <c r="C120" s="208"/>
      <c r="D120" s="214"/>
      <c r="E120" s="215"/>
      <c r="F120" s="211"/>
      <c r="G120" s="75">
        <f t="shared" si="5"/>
        <v>0</v>
      </c>
      <c r="H120" s="94"/>
    </row>
    <row r="121" spans="1:8" ht="18" customHeight="1" x14ac:dyDescent="0.2">
      <c r="A121" s="212"/>
      <c r="B121" s="193"/>
      <c r="C121" s="208"/>
      <c r="D121" s="214"/>
      <c r="E121" s="215"/>
      <c r="F121" s="211"/>
      <c r="G121" s="75">
        <f t="shared" si="5"/>
        <v>0</v>
      </c>
      <c r="H121" s="94"/>
    </row>
    <row r="122" spans="1:8" ht="18" customHeight="1" x14ac:dyDescent="0.2">
      <c r="A122" s="212"/>
      <c r="B122" s="193"/>
      <c r="C122" s="208"/>
      <c r="D122" s="214"/>
      <c r="E122" s="215"/>
      <c r="F122" s="211"/>
      <c r="G122" s="75">
        <f t="shared" si="5"/>
        <v>0</v>
      </c>
      <c r="H122" s="94"/>
    </row>
    <row r="123" spans="1:8" ht="18" customHeight="1" x14ac:dyDescent="0.2">
      <c r="A123" s="212"/>
      <c r="B123" s="193"/>
      <c r="C123" s="208"/>
      <c r="D123" s="214"/>
      <c r="E123" s="215"/>
      <c r="F123" s="211"/>
      <c r="G123" s="75">
        <f t="shared" si="5"/>
        <v>0</v>
      </c>
      <c r="H123" s="94"/>
    </row>
    <row r="124" spans="1:8" ht="18" customHeight="1" x14ac:dyDescent="0.2">
      <c r="A124" s="212"/>
      <c r="B124" s="193"/>
      <c r="C124" s="208"/>
      <c r="D124" s="214"/>
      <c r="E124" s="215"/>
      <c r="F124" s="211"/>
      <c r="G124" s="75">
        <f t="shared" si="5"/>
        <v>0</v>
      </c>
      <c r="H124" s="94"/>
    </row>
    <row r="125" spans="1:8" ht="18" customHeight="1" x14ac:dyDescent="0.2">
      <c r="A125" s="212"/>
      <c r="B125" s="193"/>
      <c r="C125" s="208"/>
      <c r="D125" s="214"/>
      <c r="E125" s="215"/>
      <c r="F125" s="211"/>
      <c r="G125" s="75">
        <f t="shared" si="5"/>
        <v>0</v>
      </c>
      <c r="H125" s="94"/>
    </row>
    <row r="126" spans="1:8" ht="18" customHeight="1" x14ac:dyDescent="0.2">
      <c r="A126" s="212"/>
      <c r="B126" s="193"/>
      <c r="C126" s="208"/>
      <c r="D126" s="214"/>
      <c r="E126" s="215"/>
      <c r="F126" s="211"/>
      <c r="G126" s="75">
        <f t="shared" si="5"/>
        <v>0</v>
      </c>
      <c r="H126" s="94"/>
    </row>
    <row r="127" spans="1:8" ht="18" customHeight="1" x14ac:dyDescent="0.2">
      <c r="A127" s="212"/>
      <c r="B127" s="193"/>
      <c r="C127" s="208"/>
      <c r="D127" s="214"/>
      <c r="E127" s="215"/>
      <c r="F127" s="211"/>
      <c r="G127" s="75">
        <f t="shared" si="5"/>
        <v>0</v>
      </c>
      <c r="H127" s="94"/>
    </row>
    <row r="128" spans="1:8" ht="18" customHeight="1" x14ac:dyDescent="0.2">
      <c r="A128" s="212"/>
      <c r="B128" s="193"/>
      <c r="C128" s="208"/>
      <c r="D128" s="214"/>
      <c r="E128" s="215"/>
      <c r="F128" s="211"/>
      <c r="G128" s="75">
        <f t="shared" si="5"/>
        <v>0</v>
      </c>
      <c r="H128" s="94"/>
    </row>
    <row r="129" spans="1:8" ht="18" customHeight="1" x14ac:dyDescent="0.2">
      <c r="A129" s="212"/>
      <c r="B129" s="193"/>
      <c r="C129" s="208"/>
      <c r="D129" s="214"/>
      <c r="E129" s="215"/>
      <c r="F129" s="211"/>
      <c r="G129" s="75">
        <f t="shared" si="5"/>
        <v>0</v>
      </c>
      <c r="H129" s="94"/>
    </row>
    <row r="130" spans="1:8" ht="18" customHeight="1" x14ac:dyDescent="0.2">
      <c r="A130" s="212"/>
      <c r="B130" s="193"/>
      <c r="C130" s="208"/>
      <c r="D130" s="214"/>
      <c r="E130" s="215"/>
      <c r="F130" s="211"/>
      <c r="G130" s="75">
        <f t="shared" si="5"/>
        <v>0</v>
      </c>
      <c r="H130" s="94"/>
    </row>
    <row r="131" spans="1:8" ht="18" customHeight="1" x14ac:dyDescent="0.2">
      <c r="A131" s="212"/>
      <c r="B131" s="193" t="s">
        <v>165</v>
      </c>
      <c r="C131" s="208"/>
      <c r="D131" s="214"/>
      <c r="E131" s="215"/>
      <c r="F131" s="211"/>
      <c r="G131" s="75">
        <f t="shared" si="5"/>
        <v>0</v>
      </c>
      <c r="H131" s="94"/>
    </row>
    <row r="132" spans="1:8" ht="18" customHeight="1" x14ac:dyDescent="0.2">
      <c r="A132" s="212"/>
      <c r="B132" s="193"/>
      <c r="C132" s="208"/>
      <c r="D132" s="214"/>
      <c r="E132" s="215"/>
      <c r="F132" s="211"/>
      <c r="G132" s="75">
        <f t="shared" si="5"/>
        <v>0</v>
      </c>
      <c r="H132" s="94"/>
    </row>
    <row r="133" spans="1:8" ht="18" customHeight="1" x14ac:dyDescent="0.2">
      <c r="A133" s="212"/>
      <c r="B133" s="193"/>
      <c r="C133" s="208"/>
      <c r="D133" s="214"/>
      <c r="E133" s="215"/>
      <c r="F133" s="211"/>
      <c r="G133" s="75">
        <f t="shared" si="5"/>
        <v>0</v>
      </c>
      <c r="H133" s="94"/>
    </row>
    <row r="134" spans="1:8" ht="18" customHeight="1" x14ac:dyDescent="0.2">
      <c r="A134" s="212"/>
      <c r="B134" s="193"/>
      <c r="C134" s="208"/>
      <c r="D134" s="214"/>
      <c r="E134" s="215"/>
      <c r="F134" s="211"/>
      <c r="G134" s="75"/>
      <c r="H134" s="94">
        <f>SUM(G115:G134)</f>
        <v>0</v>
      </c>
    </row>
    <row r="135" spans="1:8" s="74" customFormat="1" ht="18" customHeight="1" x14ac:dyDescent="0.2">
      <c r="A135" s="102"/>
      <c r="B135" s="54" t="s">
        <v>166</v>
      </c>
      <c r="C135" s="54"/>
      <c r="D135" s="103"/>
      <c r="E135" s="104"/>
      <c r="F135" s="105"/>
      <c r="G135" s="71"/>
      <c r="H135" s="106"/>
    </row>
    <row r="136" spans="1:8" ht="18" customHeight="1" x14ac:dyDescent="0.2">
      <c r="A136" s="212"/>
      <c r="B136" s="207"/>
      <c r="C136" s="208"/>
      <c r="D136" s="209"/>
      <c r="E136" s="215"/>
      <c r="F136" s="211"/>
      <c r="G136" s="75">
        <f t="shared" ref="G136:G147" si="6">(E136-(E136*F136/100))*A136</f>
        <v>0</v>
      </c>
      <c r="H136" s="94"/>
    </row>
    <row r="137" spans="1:8" ht="18" customHeight="1" x14ac:dyDescent="0.2">
      <c r="A137" s="212"/>
      <c r="B137" s="207"/>
      <c r="C137" s="208"/>
      <c r="D137" s="209"/>
      <c r="E137" s="215"/>
      <c r="F137" s="211"/>
      <c r="G137" s="75">
        <f t="shared" si="6"/>
        <v>0</v>
      </c>
      <c r="H137" s="94"/>
    </row>
    <row r="138" spans="1:8" ht="18" customHeight="1" x14ac:dyDescent="0.2">
      <c r="A138" s="212"/>
      <c r="B138" s="207"/>
      <c r="C138" s="208"/>
      <c r="D138" s="209"/>
      <c r="E138" s="215"/>
      <c r="F138" s="211"/>
      <c r="G138" s="75">
        <f t="shared" si="6"/>
        <v>0</v>
      </c>
      <c r="H138" s="94"/>
    </row>
    <row r="139" spans="1:8" ht="18" customHeight="1" x14ac:dyDescent="0.2">
      <c r="A139" s="212"/>
      <c r="B139" s="207"/>
      <c r="C139" s="208"/>
      <c r="D139" s="209"/>
      <c r="E139" s="215"/>
      <c r="F139" s="211"/>
      <c r="G139" s="75">
        <f t="shared" si="6"/>
        <v>0</v>
      </c>
      <c r="H139" s="94"/>
    </row>
    <row r="140" spans="1:8" ht="18" customHeight="1" x14ac:dyDescent="0.2">
      <c r="A140" s="212"/>
      <c r="B140" s="207"/>
      <c r="C140" s="208"/>
      <c r="D140" s="209"/>
      <c r="E140" s="215"/>
      <c r="F140" s="211"/>
      <c r="G140" s="75">
        <f t="shared" si="6"/>
        <v>0</v>
      </c>
      <c r="H140" s="94"/>
    </row>
    <row r="141" spans="1:8" ht="18" customHeight="1" x14ac:dyDescent="0.2">
      <c r="A141" s="212"/>
      <c r="B141" s="207"/>
      <c r="C141" s="208"/>
      <c r="D141" s="209"/>
      <c r="E141" s="215"/>
      <c r="F141" s="211"/>
      <c r="G141" s="75">
        <f t="shared" si="6"/>
        <v>0</v>
      </c>
      <c r="H141" s="94"/>
    </row>
    <row r="142" spans="1:8" ht="18" customHeight="1" x14ac:dyDescent="0.2">
      <c r="A142" s="212"/>
      <c r="B142" s="207"/>
      <c r="C142" s="208"/>
      <c r="D142" s="209"/>
      <c r="E142" s="215"/>
      <c r="F142" s="211"/>
      <c r="G142" s="75">
        <f t="shared" si="6"/>
        <v>0</v>
      </c>
      <c r="H142" s="94"/>
    </row>
    <row r="143" spans="1:8" x14ac:dyDescent="0.2">
      <c r="A143" s="212"/>
      <c r="B143" s="209"/>
      <c r="C143" s="208"/>
      <c r="D143" s="209"/>
      <c r="E143" s="215"/>
      <c r="F143" s="211"/>
      <c r="G143" s="75">
        <f t="shared" si="6"/>
        <v>0</v>
      </c>
      <c r="H143" s="94"/>
    </row>
    <row r="144" spans="1:8" x14ac:dyDescent="0.2">
      <c r="A144" s="212"/>
      <c r="B144" s="209"/>
      <c r="C144" s="208"/>
      <c r="D144" s="209"/>
      <c r="E144" s="215"/>
      <c r="F144" s="211"/>
      <c r="G144" s="75">
        <f t="shared" si="6"/>
        <v>0</v>
      </c>
      <c r="H144" s="94"/>
    </row>
    <row r="145" spans="1:8" x14ac:dyDescent="0.2">
      <c r="A145" s="171"/>
      <c r="B145" s="172"/>
      <c r="C145" s="173"/>
      <c r="D145" s="174"/>
      <c r="E145" s="175"/>
      <c r="F145" s="176"/>
      <c r="G145" s="75">
        <f t="shared" si="6"/>
        <v>0</v>
      </c>
      <c r="H145" s="92"/>
    </row>
    <row r="146" spans="1:8" x14ac:dyDescent="0.2">
      <c r="A146" s="171"/>
      <c r="B146" s="172"/>
      <c r="C146" s="173"/>
      <c r="D146" s="174"/>
      <c r="E146" s="175"/>
      <c r="F146" s="176"/>
      <c r="G146" s="75">
        <f t="shared" si="6"/>
        <v>0</v>
      </c>
      <c r="H146" s="92"/>
    </row>
    <row r="147" spans="1:8" ht="18" customHeight="1" x14ac:dyDescent="0.2">
      <c r="A147" s="212"/>
      <c r="B147" s="213"/>
      <c r="C147" s="208"/>
      <c r="D147" s="214"/>
      <c r="E147" s="215"/>
      <c r="F147" s="211"/>
      <c r="G147" s="75">
        <f t="shared" si="6"/>
        <v>0</v>
      </c>
      <c r="H147" s="94">
        <f>SUM(G136:G147)</f>
        <v>0</v>
      </c>
    </row>
    <row r="148" spans="1:8" s="74" customFormat="1" ht="18" customHeight="1" x14ac:dyDescent="0.2">
      <c r="A148" s="102"/>
      <c r="B148" s="54" t="s">
        <v>72</v>
      </c>
      <c r="C148" s="54"/>
      <c r="D148" s="103"/>
      <c r="E148" s="104"/>
      <c r="F148" s="105"/>
      <c r="G148" s="71"/>
      <c r="H148" s="106"/>
    </row>
    <row r="149" spans="1:8" ht="18" customHeight="1" x14ac:dyDescent="0.2">
      <c r="A149" s="212"/>
      <c r="B149" s="207"/>
      <c r="C149" s="208"/>
      <c r="D149" s="214"/>
      <c r="E149" s="215"/>
      <c r="F149" s="211"/>
      <c r="G149" s="75">
        <f t="shared" ref="G149:G163" si="7">(E149-(E149*F149/100))*A149</f>
        <v>0</v>
      </c>
      <c r="H149" s="94"/>
    </row>
    <row r="150" spans="1:8" ht="18" customHeight="1" x14ac:dyDescent="0.2">
      <c r="A150" s="212"/>
      <c r="B150" s="207"/>
      <c r="C150" s="208"/>
      <c r="D150" s="214"/>
      <c r="E150" s="215"/>
      <c r="F150" s="211"/>
      <c r="G150" s="75">
        <f>(E150-(E150*F150/100))*A150</f>
        <v>0</v>
      </c>
      <c r="H150" s="94"/>
    </row>
    <row r="151" spans="1:8" x14ac:dyDescent="0.2">
      <c r="A151" s="212"/>
      <c r="B151" s="216"/>
      <c r="C151" s="217"/>
      <c r="D151" s="216"/>
      <c r="E151" s="218"/>
      <c r="F151" s="211"/>
      <c r="G151" s="75">
        <f>(E151-(E151*F151/100))*A151</f>
        <v>0</v>
      </c>
      <c r="H151" s="94"/>
    </row>
    <row r="152" spans="1:8" x14ac:dyDescent="0.2">
      <c r="A152" s="212"/>
      <c r="B152" s="219"/>
      <c r="C152" s="220"/>
      <c r="D152" s="219"/>
      <c r="E152" s="221"/>
      <c r="F152" s="211"/>
      <c r="G152" s="75">
        <f>(E152-(E152*F152/100))*A152</f>
        <v>0</v>
      </c>
      <c r="H152" s="94"/>
    </row>
    <row r="153" spans="1:8" x14ac:dyDescent="0.2">
      <c r="A153" s="212"/>
      <c r="B153" s="209"/>
      <c r="C153" s="208"/>
      <c r="D153" s="209"/>
      <c r="E153" s="215"/>
      <c r="F153" s="211"/>
      <c r="G153" s="75">
        <f>(E153-(E153*F153/100))*A153</f>
        <v>0</v>
      </c>
      <c r="H153" s="94"/>
    </row>
    <row r="154" spans="1:8" ht="18" customHeight="1" x14ac:dyDescent="0.2">
      <c r="A154" s="212"/>
      <c r="B154" s="209"/>
      <c r="C154" s="208"/>
      <c r="D154" s="209"/>
      <c r="E154" s="215"/>
      <c r="F154" s="211"/>
      <c r="G154" s="75">
        <f t="shared" si="7"/>
        <v>0</v>
      </c>
      <c r="H154" s="94"/>
    </row>
    <row r="155" spans="1:8" ht="18" customHeight="1" x14ac:dyDescent="0.2">
      <c r="A155" s="212"/>
      <c r="B155" s="207"/>
      <c r="C155" s="208"/>
      <c r="D155" s="209"/>
      <c r="E155" s="215"/>
      <c r="F155" s="211"/>
      <c r="G155" s="75">
        <f t="shared" si="7"/>
        <v>0</v>
      </c>
      <c r="H155" s="94"/>
    </row>
    <row r="156" spans="1:8" ht="18" customHeight="1" x14ac:dyDescent="0.2">
      <c r="A156" s="212"/>
      <c r="B156" s="213"/>
      <c r="C156" s="208"/>
      <c r="D156" s="214"/>
      <c r="E156" s="215"/>
      <c r="F156" s="211"/>
      <c r="G156" s="75">
        <f t="shared" si="7"/>
        <v>0</v>
      </c>
      <c r="H156" s="94">
        <f>SUM(G149:G156)</f>
        <v>0</v>
      </c>
    </row>
    <row r="157" spans="1:8" s="74" customFormat="1" ht="18" customHeight="1" x14ac:dyDescent="0.2">
      <c r="A157" s="72"/>
      <c r="B157" s="54" t="s">
        <v>167</v>
      </c>
      <c r="C157" s="55"/>
      <c r="D157" s="73"/>
      <c r="E157" s="69"/>
      <c r="F157" s="70"/>
      <c r="G157" s="71"/>
    </row>
    <row r="158" spans="1:8" ht="18" customHeight="1" x14ac:dyDescent="0.2">
      <c r="A158" s="212"/>
      <c r="B158" s="213"/>
      <c r="C158" s="208"/>
      <c r="D158" s="214"/>
      <c r="E158" s="215"/>
      <c r="F158" s="211"/>
      <c r="G158" s="75">
        <f t="shared" si="7"/>
        <v>0</v>
      </c>
      <c r="H158" s="94"/>
    </row>
    <row r="159" spans="1:8" ht="18" customHeight="1" x14ac:dyDescent="0.2">
      <c r="A159" s="212"/>
      <c r="B159" s="213"/>
      <c r="C159" s="208"/>
      <c r="D159" s="214"/>
      <c r="E159" s="215"/>
      <c r="F159" s="211"/>
      <c r="G159" s="75">
        <f t="shared" si="7"/>
        <v>0</v>
      </c>
      <c r="H159" s="94"/>
    </row>
    <row r="160" spans="1:8" ht="18" customHeight="1" x14ac:dyDescent="0.2">
      <c r="A160" s="212"/>
      <c r="B160" s="213"/>
      <c r="C160" s="208"/>
      <c r="D160" s="214"/>
      <c r="E160" s="215"/>
      <c r="F160" s="211"/>
      <c r="G160" s="75">
        <f t="shared" si="7"/>
        <v>0</v>
      </c>
      <c r="H160" s="94"/>
    </row>
    <row r="161" spans="1:8" ht="18" customHeight="1" x14ac:dyDescent="0.2">
      <c r="A161" s="212"/>
      <c r="B161" s="213"/>
      <c r="C161" s="208"/>
      <c r="D161" s="214"/>
      <c r="E161" s="215"/>
      <c r="F161" s="211"/>
      <c r="G161" s="75">
        <f t="shared" si="7"/>
        <v>0</v>
      </c>
      <c r="H161" s="94"/>
    </row>
    <row r="162" spans="1:8" ht="18" customHeight="1" x14ac:dyDescent="0.2">
      <c r="A162" s="212"/>
      <c r="B162" s="213"/>
      <c r="C162" s="208"/>
      <c r="D162" s="214"/>
      <c r="E162" s="215"/>
      <c r="F162" s="211"/>
      <c r="G162" s="75">
        <f t="shared" si="7"/>
        <v>0</v>
      </c>
      <c r="H162" s="94"/>
    </row>
    <row r="163" spans="1:8" ht="18" customHeight="1" x14ac:dyDescent="0.2">
      <c r="A163" s="212"/>
      <c r="B163" s="213"/>
      <c r="C163" s="208"/>
      <c r="D163" s="214"/>
      <c r="E163" s="215"/>
      <c r="F163" s="211"/>
      <c r="G163" s="75">
        <f t="shared" si="7"/>
        <v>0</v>
      </c>
      <c r="H163" s="94">
        <f>SUM(G158:G163)</f>
        <v>0</v>
      </c>
    </row>
    <row r="164" spans="1:8" s="74" customFormat="1" ht="18" customHeight="1" x14ac:dyDescent="0.2">
      <c r="A164" s="72"/>
      <c r="B164" s="54" t="s">
        <v>168</v>
      </c>
      <c r="C164" s="55"/>
      <c r="D164" s="73"/>
      <c r="E164" s="69"/>
      <c r="F164" s="70"/>
      <c r="G164" s="71"/>
    </row>
    <row r="165" spans="1:8" ht="18" customHeight="1" x14ac:dyDescent="0.2">
      <c r="A165" s="171"/>
      <c r="B165" s="172"/>
      <c r="C165" s="173"/>
      <c r="D165" s="174"/>
      <c r="E165" s="175"/>
      <c r="F165" s="176"/>
      <c r="G165" s="75">
        <f t="shared" ref="G165:G169" si="8">(E165-(E165*F165/100))*A165</f>
        <v>0</v>
      </c>
      <c r="H165" s="92"/>
    </row>
    <row r="166" spans="1:8" x14ac:dyDescent="0.2">
      <c r="A166" s="171"/>
      <c r="B166" s="172"/>
      <c r="C166" s="173"/>
      <c r="D166" s="174"/>
      <c r="E166" s="175"/>
      <c r="F166" s="176"/>
      <c r="G166" s="75">
        <f t="shared" si="8"/>
        <v>0</v>
      </c>
      <c r="H166" s="92"/>
    </row>
    <row r="167" spans="1:8" x14ac:dyDescent="0.2">
      <c r="A167" s="171"/>
      <c r="B167" s="172"/>
      <c r="C167" s="173"/>
      <c r="D167" s="174"/>
      <c r="E167" s="175"/>
      <c r="F167" s="176"/>
      <c r="G167" s="75">
        <f t="shared" si="8"/>
        <v>0</v>
      </c>
      <c r="H167" s="92"/>
    </row>
    <row r="168" spans="1:8" x14ac:dyDescent="0.2">
      <c r="A168" s="171"/>
      <c r="B168" s="172"/>
      <c r="C168" s="173"/>
      <c r="D168" s="174"/>
      <c r="E168" s="175"/>
      <c r="F168" s="176"/>
      <c r="G168" s="75">
        <f t="shared" si="8"/>
        <v>0</v>
      </c>
      <c r="H168" s="92"/>
    </row>
    <row r="169" spans="1:8" ht="18" customHeight="1" x14ac:dyDescent="0.2">
      <c r="A169" s="171"/>
      <c r="B169" s="172"/>
      <c r="C169" s="173"/>
      <c r="D169" s="174"/>
      <c r="E169" s="175"/>
      <c r="F169" s="176"/>
      <c r="G169" s="75">
        <f t="shared" si="8"/>
        <v>0</v>
      </c>
      <c r="H169" s="116">
        <f>SUM(G165:G169)</f>
        <v>0</v>
      </c>
    </row>
    <row r="170" spans="1:8" s="74" customFormat="1" ht="18" customHeight="1" x14ac:dyDescent="0.2">
      <c r="A170" s="72"/>
      <c r="B170" s="54" t="s">
        <v>169</v>
      </c>
      <c r="C170" s="72"/>
      <c r="D170" s="73"/>
      <c r="E170" s="69"/>
      <c r="F170" s="70"/>
      <c r="G170" s="76"/>
      <c r="H170" s="77"/>
    </row>
    <row r="171" spans="1:8" x14ac:dyDescent="0.2">
      <c r="A171" s="171"/>
      <c r="B171" s="186"/>
      <c r="C171" s="173"/>
      <c r="D171" s="174"/>
      <c r="E171" s="175"/>
      <c r="F171" s="176"/>
      <c r="G171" s="75">
        <f t="shared" ref="G171:G175" si="9">(E171-(E171*F171/100))*A171</f>
        <v>0</v>
      </c>
      <c r="H171" s="93"/>
    </row>
    <row r="172" spans="1:8" x14ac:dyDescent="0.2">
      <c r="A172" s="171"/>
      <c r="B172" s="186"/>
      <c r="C172" s="173"/>
      <c r="D172" s="174"/>
      <c r="E172" s="175"/>
      <c r="F172" s="176"/>
      <c r="G172" s="75">
        <f t="shared" si="9"/>
        <v>0</v>
      </c>
      <c r="H172" s="93"/>
    </row>
    <row r="173" spans="1:8" x14ac:dyDescent="0.2">
      <c r="A173" s="171"/>
      <c r="B173" s="186"/>
      <c r="C173" s="173"/>
      <c r="D173" s="174"/>
      <c r="E173" s="175"/>
      <c r="F173" s="176"/>
      <c r="G173" s="75">
        <f t="shared" si="9"/>
        <v>0</v>
      </c>
      <c r="H173" s="93"/>
    </row>
    <row r="174" spans="1:8" x14ac:dyDescent="0.2">
      <c r="A174" s="171"/>
      <c r="B174" s="222"/>
      <c r="C174" s="173"/>
      <c r="D174" s="223"/>
      <c r="E174" s="175"/>
      <c r="F174" s="176"/>
      <c r="G174" s="75">
        <f t="shared" si="9"/>
        <v>0</v>
      </c>
      <c r="H174" s="93"/>
    </row>
    <row r="175" spans="1:8" ht="15" customHeight="1" x14ac:dyDescent="0.2">
      <c r="A175" s="171"/>
      <c r="B175" s="222"/>
      <c r="C175" s="173"/>
      <c r="D175" s="174"/>
      <c r="E175" s="175"/>
      <c r="F175" s="176"/>
      <c r="G175" s="75">
        <f t="shared" si="9"/>
        <v>0</v>
      </c>
      <c r="H175" s="116">
        <f>SUM(G171:G175)</f>
        <v>0</v>
      </c>
    </row>
    <row r="176" spans="1:8" s="74" customFormat="1" ht="18" customHeight="1" x14ac:dyDescent="0.2">
      <c r="A176" s="72"/>
      <c r="B176" s="54" t="s">
        <v>73</v>
      </c>
      <c r="C176" s="72"/>
      <c r="D176" s="73"/>
      <c r="E176" s="69"/>
      <c r="F176" s="70"/>
      <c r="G176" s="76"/>
      <c r="H176" s="77"/>
    </row>
    <row r="177" spans="1:8" x14ac:dyDescent="0.2">
      <c r="A177" s="171"/>
      <c r="B177" s="186"/>
      <c r="C177" s="173"/>
      <c r="D177" s="174"/>
      <c r="E177" s="175"/>
      <c r="F177" s="176"/>
      <c r="G177" s="75">
        <f t="shared" ref="G177:G183" si="10">(E177-(E177*F177/100))*A177</f>
        <v>0</v>
      </c>
      <c r="H177" s="93"/>
    </row>
    <row r="178" spans="1:8" x14ac:dyDescent="0.2">
      <c r="A178" s="171"/>
      <c r="B178" s="186"/>
      <c r="C178" s="173"/>
      <c r="D178" s="174"/>
      <c r="E178" s="175"/>
      <c r="F178" s="176"/>
      <c r="G178" s="75">
        <f t="shared" si="10"/>
        <v>0</v>
      </c>
      <c r="H178" s="93"/>
    </row>
    <row r="179" spans="1:8" x14ac:dyDescent="0.2">
      <c r="A179" s="171"/>
      <c r="B179" s="186"/>
      <c r="C179" s="173"/>
      <c r="D179" s="174"/>
      <c r="E179" s="175"/>
      <c r="F179" s="176"/>
      <c r="G179" s="75">
        <f t="shared" si="10"/>
        <v>0</v>
      </c>
      <c r="H179" s="93"/>
    </row>
    <row r="180" spans="1:8" x14ac:dyDescent="0.2">
      <c r="A180" s="171"/>
      <c r="B180" s="186"/>
      <c r="C180" s="173"/>
      <c r="D180" s="174"/>
      <c r="E180" s="175"/>
      <c r="F180" s="176"/>
      <c r="G180" s="75">
        <f t="shared" si="10"/>
        <v>0</v>
      </c>
      <c r="H180" s="93"/>
    </row>
    <row r="181" spans="1:8" x14ac:dyDescent="0.2">
      <c r="A181" s="171"/>
      <c r="B181" s="186"/>
      <c r="C181" s="173"/>
      <c r="D181" s="174"/>
      <c r="E181" s="175"/>
      <c r="F181" s="176"/>
      <c r="G181" s="75">
        <f t="shared" si="10"/>
        <v>0</v>
      </c>
      <c r="H181" s="93"/>
    </row>
    <row r="182" spans="1:8" x14ac:dyDescent="0.2">
      <c r="A182" s="171"/>
      <c r="B182" s="222"/>
      <c r="C182" s="173"/>
      <c r="D182" s="223"/>
      <c r="E182" s="175"/>
      <c r="F182" s="176"/>
      <c r="G182" s="75">
        <f t="shared" si="10"/>
        <v>0</v>
      </c>
      <c r="H182" s="93"/>
    </row>
    <row r="183" spans="1:8" ht="15" customHeight="1" x14ac:dyDescent="0.2">
      <c r="A183" s="171"/>
      <c r="B183" s="222"/>
      <c r="C183" s="173"/>
      <c r="D183" s="174"/>
      <c r="E183" s="175"/>
      <c r="F183" s="176"/>
      <c r="G183" s="75">
        <f t="shared" si="10"/>
        <v>0</v>
      </c>
      <c r="H183" s="116">
        <f>SUM(G177:G183)</f>
        <v>0</v>
      </c>
    </row>
    <row r="184" spans="1:8" s="74" customFormat="1" ht="18" customHeight="1" x14ac:dyDescent="0.2">
      <c r="A184" s="72"/>
      <c r="B184" s="54" t="s">
        <v>74</v>
      </c>
      <c r="C184" s="72"/>
      <c r="D184" s="73"/>
      <c r="E184" s="69"/>
      <c r="F184" s="70"/>
      <c r="G184" s="76"/>
      <c r="H184" s="77"/>
    </row>
    <row r="185" spans="1:8" x14ac:dyDescent="0.2">
      <c r="A185" s="171"/>
      <c r="B185" s="186"/>
      <c r="C185" s="173"/>
      <c r="D185" s="174"/>
      <c r="E185" s="175"/>
      <c r="F185" s="176"/>
      <c r="G185" s="75">
        <f t="shared" ref="G185:G191" si="11">(E185-(E185*F185/100))*A185</f>
        <v>0</v>
      </c>
      <c r="H185" s="93"/>
    </row>
    <row r="186" spans="1:8" x14ac:dyDescent="0.2">
      <c r="A186" s="171"/>
      <c r="B186" s="186"/>
      <c r="C186" s="173"/>
      <c r="D186" s="174"/>
      <c r="E186" s="175"/>
      <c r="F186" s="176"/>
      <c r="G186" s="75">
        <f t="shared" si="11"/>
        <v>0</v>
      </c>
      <c r="H186" s="93"/>
    </row>
    <row r="187" spans="1:8" x14ac:dyDescent="0.2">
      <c r="A187" s="171"/>
      <c r="B187" s="186"/>
      <c r="C187" s="173"/>
      <c r="D187" s="174"/>
      <c r="E187" s="175"/>
      <c r="F187" s="176"/>
      <c r="G187" s="75">
        <f t="shared" si="11"/>
        <v>0</v>
      </c>
      <c r="H187" s="93"/>
    </row>
    <row r="188" spans="1:8" x14ac:dyDescent="0.2">
      <c r="A188" s="171"/>
      <c r="B188" s="186"/>
      <c r="C188" s="173"/>
      <c r="D188" s="174"/>
      <c r="E188" s="175"/>
      <c r="F188" s="176"/>
      <c r="G188" s="75">
        <f t="shared" si="11"/>
        <v>0</v>
      </c>
      <c r="H188" s="93"/>
    </row>
    <row r="189" spans="1:8" x14ac:dyDescent="0.2">
      <c r="A189" s="171"/>
      <c r="B189" s="186"/>
      <c r="C189" s="173"/>
      <c r="D189" s="174"/>
      <c r="E189" s="175"/>
      <c r="F189" s="176"/>
      <c r="G189" s="75">
        <f t="shared" si="11"/>
        <v>0</v>
      </c>
      <c r="H189" s="93"/>
    </row>
    <row r="190" spans="1:8" x14ac:dyDescent="0.2">
      <c r="A190" s="171"/>
      <c r="B190" s="222"/>
      <c r="C190" s="173"/>
      <c r="D190" s="223"/>
      <c r="E190" s="175"/>
      <c r="F190" s="176"/>
      <c r="G190" s="75">
        <f t="shared" si="11"/>
        <v>0</v>
      </c>
      <c r="H190" s="93"/>
    </row>
    <row r="191" spans="1:8" ht="15" customHeight="1" x14ac:dyDescent="0.2">
      <c r="A191" s="171"/>
      <c r="B191" s="222"/>
      <c r="C191" s="173"/>
      <c r="D191" s="174"/>
      <c r="E191" s="175"/>
      <c r="F191" s="176"/>
      <c r="G191" s="75">
        <f t="shared" si="11"/>
        <v>0</v>
      </c>
      <c r="H191" s="116">
        <f>SUM(G185:G191)</f>
        <v>0</v>
      </c>
    </row>
    <row r="192" spans="1:8" s="74" customFormat="1" ht="17" x14ac:dyDescent="0.2">
      <c r="A192" s="72"/>
      <c r="B192" s="34" t="s">
        <v>75</v>
      </c>
      <c r="C192" s="55"/>
      <c r="D192" s="73"/>
      <c r="E192" s="69"/>
      <c r="F192" s="70"/>
      <c r="G192" s="71"/>
    </row>
    <row r="193" spans="1:8" ht="18" customHeight="1" x14ac:dyDescent="0.2">
      <c r="A193" s="187"/>
      <c r="B193" s="188"/>
      <c r="C193" s="189"/>
      <c r="D193" s="190"/>
      <c r="E193" s="191"/>
      <c r="F193" s="192"/>
      <c r="G193" s="75">
        <f t="shared" ref="G193:G225" si="12">(E193-(E193*F193/100))*A193</f>
        <v>0</v>
      </c>
      <c r="H193" s="92"/>
    </row>
    <row r="194" spans="1:8" ht="18" customHeight="1" x14ac:dyDescent="0.2">
      <c r="A194" s="187"/>
      <c r="B194" s="193"/>
      <c r="C194" s="194"/>
      <c r="D194" s="195"/>
      <c r="E194" s="196"/>
      <c r="F194" s="197"/>
      <c r="G194" s="75">
        <f t="shared" si="12"/>
        <v>0</v>
      </c>
      <c r="H194" s="92"/>
    </row>
    <row r="195" spans="1:8" ht="18" customHeight="1" x14ac:dyDescent="0.2">
      <c r="A195" s="187"/>
      <c r="B195" s="193"/>
      <c r="C195" s="194"/>
      <c r="D195" s="195"/>
      <c r="E195" s="196"/>
      <c r="F195" s="197"/>
      <c r="G195" s="75">
        <f t="shared" si="12"/>
        <v>0</v>
      </c>
      <c r="H195" s="92"/>
    </row>
    <row r="196" spans="1:8" ht="18" customHeight="1" x14ac:dyDescent="0.2">
      <c r="A196" s="187"/>
      <c r="B196" s="193"/>
      <c r="C196" s="194"/>
      <c r="D196" s="195"/>
      <c r="E196" s="196"/>
      <c r="F196" s="197"/>
      <c r="G196" s="75">
        <f t="shared" si="12"/>
        <v>0</v>
      </c>
      <c r="H196" s="92"/>
    </row>
    <row r="197" spans="1:8" ht="18" customHeight="1" x14ac:dyDescent="0.2">
      <c r="A197" s="187"/>
      <c r="B197" s="193"/>
      <c r="C197" s="194"/>
      <c r="D197" s="195"/>
      <c r="E197" s="196"/>
      <c r="F197" s="197"/>
      <c r="G197" s="75">
        <f t="shared" si="12"/>
        <v>0</v>
      </c>
      <c r="H197" s="92"/>
    </row>
    <row r="198" spans="1:8" ht="18" customHeight="1" x14ac:dyDescent="0.2">
      <c r="A198" s="187"/>
      <c r="B198" s="193"/>
      <c r="C198" s="194"/>
      <c r="D198" s="195"/>
      <c r="E198" s="196"/>
      <c r="F198" s="197"/>
      <c r="G198" s="75">
        <f t="shared" si="12"/>
        <v>0</v>
      </c>
      <c r="H198" s="92"/>
    </row>
    <row r="199" spans="1:8" ht="18" customHeight="1" x14ac:dyDescent="0.2">
      <c r="A199" s="187"/>
      <c r="B199" s="193"/>
      <c r="C199" s="194"/>
      <c r="D199" s="195"/>
      <c r="E199" s="196"/>
      <c r="F199" s="197"/>
      <c r="G199" s="75">
        <f t="shared" si="12"/>
        <v>0</v>
      </c>
      <c r="H199" s="116">
        <f>SUM(G193:G199)</f>
        <v>0</v>
      </c>
    </row>
    <row r="200" spans="1:8" s="74" customFormat="1" ht="17" x14ac:dyDescent="0.2">
      <c r="A200" s="72"/>
      <c r="B200" s="34" t="s">
        <v>170</v>
      </c>
      <c r="C200" s="55"/>
      <c r="D200" s="73"/>
      <c r="E200" s="69"/>
      <c r="F200" s="70"/>
      <c r="G200" s="71"/>
    </row>
    <row r="201" spans="1:8" ht="18" customHeight="1" x14ac:dyDescent="0.2">
      <c r="A201" s="187"/>
      <c r="B201" s="193"/>
      <c r="C201" s="194"/>
      <c r="D201" s="195"/>
      <c r="E201" s="196"/>
      <c r="F201" s="197"/>
      <c r="G201" s="75">
        <f t="shared" si="12"/>
        <v>0</v>
      </c>
      <c r="H201" s="92"/>
    </row>
    <row r="202" spans="1:8" ht="18" customHeight="1" x14ac:dyDescent="0.2">
      <c r="A202" s="187"/>
      <c r="B202" s="193"/>
      <c r="C202" s="194"/>
      <c r="D202" s="195"/>
      <c r="E202" s="196"/>
      <c r="F202" s="197"/>
      <c r="G202" s="75">
        <f t="shared" si="12"/>
        <v>0</v>
      </c>
      <c r="H202" s="92"/>
    </row>
    <row r="203" spans="1:8" ht="18" customHeight="1" x14ac:dyDescent="0.2">
      <c r="A203" s="187"/>
      <c r="B203" s="193"/>
      <c r="C203" s="194"/>
      <c r="D203" s="195"/>
      <c r="E203" s="196"/>
      <c r="F203" s="197"/>
      <c r="G203" s="75">
        <f t="shared" si="12"/>
        <v>0</v>
      </c>
      <c r="H203" s="92"/>
    </row>
    <row r="204" spans="1:8" ht="18" customHeight="1" x14ac:dyDescent="0.2">
      <c r="A204" s="187"/>
      <c r="B204" s="193"/>
      <c r="C204" s="194"/>
      <c r="D204" s="195"/>
      <c r="E204" s="196"/>
      <c r="F204" s="197"/>
      <c r="G204" s="75">
        <f t="shared" si="12"/>
        <v>0</v>
      </c>
      <c r="H204" s="92"/>
    </row>
    <row r="205" spans="1:8" ht="18" customHeight="1" x14ac:dyDescent="0.2">
      <c r="A205" s="187"/>
      <c r="B205" s="193"/>
      <c r="C205" s="194"/>
      <c r="D205" s="195"/>
      <c r="E205" s="196"/>
      <c r="F205" s="197"/>
      <c r="G205" s="75">
        <f t="shared" si="12"/>
        <v>0</v>
      </c>
      <c r="H205" s="92"/>
    </row>
    <row r="206" spans="1:8" ht="18" customHeight="1" x14ac:dyDescent="0.2">
      <c r="A206" s="187"/>
      <c r="B206" s="193"/>
      <c r="C206" s="194"/>
      <c r="D206" s="195"/>
      <c r="E206" s="196"/>
      <c r="F206" s="197"/>
      <c r="G206" s="75">
        <f t="shared" si="12"/>
        <v>0</v>
      </c>
      <c r="H206" s="92"/>
    </row>
    <row r="207" spans="1:8" ht="18" customHeight="1" x14ac:dyDescent="0.2">
      <c r="A207" s="187"/>
      <c r="B207" s="193"/>
      <c r="C207" s="194"/>
      <c r="D207" s="195"/>
      <c r="E207" s="196"/>
      <c r="F207" s="197"/>
      <c r="G207" s="75">
        <f t="shared" si="12"/>
        <v>0</v>
      </c>
      <c r="H207" s="92"/>
    </row>
    <row r="208" spans="1:8" ht="18" customHeight="1" x14ac:dyDescent="0.2">
      <c r="A208" s="187"/>
      <c r="B208" s="193"/>
      <c r="C208" s="194"/>
      <c r="D208" s="195"/>
      <c r="E208" s="196"/>
      <c r="F208" s="197"/>
      <c r="G208" s="75">
        <f t="shared" si="12"/>
        <v>0</v>
      </c>
      <c r="H208" s="116">
        <f>SUM(G201:G208)</f>
        <v>0</v>
      </c>
    </row>
    <row r="209" spans="1:8" s="74" customFormat="1" ht="17" x14ac:dyDescent="0.2">
      <c r="A209" s="72"/>
      <c r="B209" s="34" t="s">
        <v>76</v>
      </c>
      <c r="C209" s="55"/>
      <c r="D209" s="73"/>
      <c r="E209" s="69"/>
      <c r="F209" s="70"/>
      <c r="G209" s="71"/>
    </row>
    <row r="210" spans="1:8" ht="18" customHeight="1" x14ac:dyDescent="0.2">
      <c r="A210" s="187"/>
      <c r="B210" s="193"/>
      <c r="C210" s="194"/>
      <c r="D210" s="195"/>
      <c r="E210" s="196"/>
      <c r="F210" s="197"/>
      <c r="G210" s="75">
        <f t="shared" si="12"/>
        <v>0</v>
      </c>
      <c r="H210" s="92"/>
    </row>
    <row r="211" spans="1:8" ht="18" customHeight="1" x14ac:dyDescent="0.2">
      <c r="A211" s="187"/>
      <c r="B211" s="193"/>
      <c r="C211" s="194"/>
      <c r="D211" s="195"/>
      <c r="E211" s="196"/>
      <c r="F211" s="197"/>
      <c r="G211" s="75">
        <f t="shared" si="12"/>
        <v>0</v>
      </c>
      <c r="H211" s="92"/>
    </row>
    <row r="212" spans="1:8" x14ac:dyDescent="0.2">
      <c r="A212" s="187"/>
      <c r="B212" s="188"/>
      <c r="C212" s="194"/>
      <c r="D212" s="195"/>
      <c r="E212" s="196"/>
      <c r="F212" s="197"/>
      <c r="G212" s="75">
        <f t="shared" si="12"/>
        <v>0</v>
      </c>
      <c r="H212" s="92"/>
    </row>
    <row r="213" spans="1:8" x14ac:dyDescent="0.2">
      <c r="A213" s="187"/>
      <c r="B213" s="193"/>
      <c r="C213" s="194"/>
      <c r="D213" s="195"/>
      <c r="E213" s="196"/>
      <c r="F213" s="197"/>
      <c r="G213" s="75">
        <f t="shared" si="12"/>
        <v>0</v>
      </c>
      <c r="H213" s="92"/>
    </row>
    <row r="214" spans="1:8" x14ac:dyDescent="0.2">
      <c r="A214" s="187"/>
      <c r="B214" s="200"/>
      <c r="C214" s="194"/>
      <c r="D214" s="195"/>
      <c r="E214" s="196"/>
      <c r="F214" s="197"/>
      <c r="G214" s="75">
        <f t="shared" si="12"/>
        <v>0</v>
      </c>
      <c r="H214" s="92"/>
    </row>
    <row r="215" spans="1:8" x14ac:dyDescent="0.2">
      <c r="A215" s="187"/>
      <c r="B215" s="200"/>
      <c r="C215" s="194"/>
      <c r="D215" s="195"/>
      <c r="E215" s="196"/>
      <c r="F215" s="197"/>
      <c r="G215" s="75">
        <f t="shared" si="12"/>
        <v>0</v>
      </c>
    </row>
    <row r="216" spans="1:8" x14ac:dyDescent="0.2">
      <c r="A216" s="187"/>
      <c r="B216" s="193"/>
      <c r="C216" s="194"/>
      <c r="D216" s="195"/>
      <c r="E216" s="196"/>
      <c r="F216" s="197"/>
      <c r="G216" s="75">
        <f t="shared" si="12"/>
        <v>0</v>
      </c>
    </row>
    <row r="217" spans="1:8" ht="18" customHeight="1" x14ac:dyDescent="0.2">
      <c r="A217" s="187"/>
      <c r="B217" s="193"/>
      <c r="C217" s="189"/>
      <c r="D217" s="198"/>
      <c r="E217" s="191"/>
      <c r="F217" s="192"/>
      <c r="G217" s="75">
        <f t="shared" si="12"/>
        <v>0</v>
      </c>
      <c r="H217" s="91"/>
    </row>
    <row r="218" spans="1:8" ht="18" customHeight="1" x14ac:dyDescent="0.2">
      <c r="A218" s="201"/>
      <c r="B218" s="193"/>
      <c r="C218" s="202"/>
      <c r="D218" s="203"/>
      <c r="E218" s="204"/>
      <c r="F218" s="205"/>
      <c r="G218" s="75">
        <f t="shared" si="12"/>
        <v>0</v>
      </c>
      <c r="H218" s="91"/>
    </row>
    <row r="219" spans="1:8" ht="18" customHeight="1" x14ac:dyDescent="0.2">
      <c r="A219" s="201"/>
      <c r="B219" s="193"/>
      <c r="C219" s="202"/>
      <c r="D219" s="203"/>
      <c r="E219" s="204"/>
      <c r="F219" s="205"/>
      <c r="G219" s="75">
        <f t="shared" si="12"/>
        <v>0</v>
      </c>
      <c r="H219" s="91"/>
    </row>
    <row r="220" spans="1:8" ht="18" customHeight="1" x14ac:dyDescent="0.2">
      <c r="A220" s="187"/>
      <c r="B220" s="193"/>
      <c r="C220" s="194"/>
      <c r="D220" s="199"/>
      <c r="E220" s="204"/>
      <c r="F220" s="197"/>
      <c r="G220" s="75">
        <f t="shared" si="12"/>
        <v>0</v>
      </c>
      <c r="H220" s="91"/>
    </row>
    <row r="221" spans="1:8" ht="18" customHeight="1" x14ac:dyDescent="0.2">
      <c r="A221" s="187"/>
      <c r="B221" s="193"/>
      <c r="C221" s="194"/>
      <c r="D221" s="195"/>
      <c r="E221" s="204"/>
      <c r="F221" s="197"/>
      <c r="G221" s="75">
        <f t="shared" si="12"/>
        <v>0</v>
      </c>
      <c r="H221" s="91"/>
    </row>
    <row r="222" spans="1:8" ht="17" customHeight="1" x14ac:dyDescent="0.2">
      <c r="A222" s="187"/>
      <c r="B222" s="193"/>
      <c r="C222" s="189"/>
      <c r="D222" s="190"/>
      <c r="E222" s="204"/>
      <c r="F222" s="192"/>
      <c r="G222" s="75">
        <f t="shared" si="12"/>
        <v>0</v>
      </c>
      <c r="H222" s="91"/>
    </row>
    <row r="223" spans="1:8" ht="18" customHeight="1" x14ac:dyDescent="0.2">
      <c r="A223" s="187"/>
      <c r="B223" s="193"/>
      <c r="C223" s="189"/>
      <c r="D223" s="198"/>
      <c r="E223" s="204"/>
      <c r="F223" s="192"/>
      <c r="G223" s="75">
        <f t="shared" si="12"/>
        <v>0</v>
      </c>
      <c r="H223" s="91"/>
    </row>
    <row r="224" spans="1:8" ht="18" customHeight="1" x14ac:dyDescent="0.2">
      <c r="A224" s="206"/>
      <c r="B224" s="207"/>
      <c r="C224" s="208"/>
      <c r="D224" s="209"/>
      <c r="E224" s="210"/>
      <c r="F224" s="211"/>
      <c r="G224" s="75">
        <f t="shared" si="12"/>
        <v>0</v>
      </c>
      <c r="H224" s="91"/>
    </row>
    <row r="225" spans="1:8" ht="18" customHeight="1" x14ac:dyDescent="0.2">
      <c r="A225" s="212"/>
      <c r="B225" s="213"/>
      <c r="C225" s="208"/>
      <c r="D225" s="214"/>
      <c r="E225" s="215"/>
      <c r="F225" s="211"/>
      <c r="G225" s="75">
        <f t="shared" si="12"/>
        <v>0</v>
      </c>
      <c r="H225" s="94">
        <f>SUM(G210:G225)</f>
        <v>0</v>
      </c>
    </row>
    <row r="226" spans="1:8" s="74" customFormat="1" ht="18" customHeight="1" x14ac:dyDescent="0.2">
      <c r="A226" s="72"/>
      <c r="B226" s="54" t="s">
        <v>171</v>
      </c>
      <c r="C226" s="55"/>
      <c r="D226" s="114"/>
      <c r="E226" s="69"/>
      <c r="F226" s="70"/>
      <c r="G226" s="71"/>
      <c r="H226" s="115"/>
    </row>
    <row r="227" spans="1:8" ht="18" customHeight="1" x14ac:dyDescent="0.2">
      <c r="A227" s="171"/>
      <c r="B227" s="172"/>
      <c r="C227" s="173"/>
      <c r="D227" s="174"/>
      <c r="E227" s="175"/>
      <c r="F227" s="176"/>
      <c r="G227" s="75">
        <f t="shared" ref="G227:G318" si="13">(E227-(E227*F227/100))*A227</f>
        <v>0</v>
      </c>
      <c r="H227" s="61"/>
    </row>
    <row r="228" spans="1:8" ht="18" customHeight="1" x14ac:dyDescent="0.2">
      <c r="A228" s="171"/>
      <c r="B228" s="172"/>
      <c r="C228" s="173"/>
      <c r="D228" s="174"/>
      <c r="E228" s="175"/>
      <c r="F228" s="176"/>
      <c r="G228" s="75">
        <f t="shared" si="13"/>
        <v>0</v>
      </c>
      <c r="H228" s="61"/>
    </row>
    <row r="229" spans="1:8" ht="18" customHeight="1" x14ac:dyDescent="0.2">
      <c r="A229" s="171"/>
      <c r="B229" s="172"/>
      <c r="C229" s="173"/>
      <c r="D229" s="174"/>
      <c r="E229" s="175"/>
      <c r="F229" s="176"/>
      <c r="G229" s="75">
        <f t="shared" si="13"/>
        <v>0</v>
      </c>
      <c r="H229" s="61"/>
    </row>
    <row r="230" spans="1:8" ht="18" customHeight="1" x14ac:dyDescent="0.2">
      <c r="A230" s="171"/>
      <c r="B230" s="172"/>
      <c r="C230" s="173"/>
      <c r="D230" s="174"/>
      <c r="E230" s="175"/>
      <c r="F230" s="176"/>
      <c r="G230" s="75">
        <f t="shared" si="13"/>
        <v>0</v>
      </c>
      <c r="H230" s="61"/>
    </row>
    <row r="231" spans="1:8" ht="18" customHeight="1" x14ac:dyDescent="0.2">
      <c r="A231" s="171"/>
      <c r="B231" s="172"/>
      <c r="C231" s="173"/>
      <c r="D231" s="174"/>
      <c r="E231" s="175"/>
      <c r="F231" s="176"/>
      <c r="G231" s="75">
        <f t="shared" si="13"/>
        <v>0</v>
      </c>
      <c r="H231" s="61"/>
    </row>
    <row r="232" spans="1:8" ht="18" customHeight="1" x14ac:dyDescent="0.2">
      <c r="A232" s="171"/>
      <c r="B232" s="172"/>
      <c r="C232" s="173"/>
      <c r="D232" s="174"/>
      <c r="E232" s="175"/>
      <c r="F232" s="176"/>
      <c r="G232" s="75">
        <f t="shared" si="13"/>
        <v>0</v>
      </c>
      <c r="H232" s="61"/>
    </row>
    <row r="233" spans="1:8" ht="18" customHeight="1" x14ac:dyDescent="0.2">
      <c r="A233" s="171"/>
      <c r="B233" s="172"/>
      <c r="C233" s="173"/>
      <c r="D233" s="174"/>
      <c r="E233" s="175"/>
      <c r="F233" s="176"/>
      <c r="G233" s="75">
        <f t="shared" si="13"/>
        <v>0</v>
      </c>
      <c r="H233" s="61"/>
    </row>
    <row r="234" spans="1:8" ht="18" customHeight="1" x14ac:dyDescent="0.2">
      <c r="A234" s="171"/>
      <c r="B234" s="172"/>
      <c r="C234" s="173"/>
      <c r="D234" s="174"/>
      <c r="E234" s="175"/>
      <c r="F234" s="176"/>
      <c r="G234" s="75">
        <f t="shared" si="13"/>
        <v>0</v>
      </c>
      <c r="H234" s="61"/>
    </row>
    <row r="235" spans="1:8" ht="18" customHeight="1" x14ac:dyDescent="0.2">
      <c r="A235" s="171"/>
      <c r="B235" s="172"/>
      <c r="C235" s="173"/>
      <c r="D235" s="174"/>
      <c r="E235" s="175"/>
      <c r="F235" s="176"/>
      <c r="G235" s="75">
        <f t="shared" si="13"/>
        <v>0</v>
      </c>
      <c r="H235" s="61"/>
    </row>
    <row r="236" spans="1:8" ht="18" customHeight="1" x14ac:dyDescent="0.2">
      <c r="A236" s="171"/>
      <c r="B236" s="172"/>
      <c r="C236" s="173"/>
      <c r="D236" s="174"/>
      <c r="E236" s="175"/>
      <c r="F236" s="176"/>
      <c r="G236" s="75">
        <f t="shared" si="13"/>
        <v>0</v>
      </c>
      <c r="H236" s="61"/>
    </row>
    <row r="237" spans="1:8" ht="18" customHeight="1" x14ac:dyDescent="0.2">
      <c r="A237" s="171"/>
      <c r="B237" s="172"/>
      <c r="C237" s="173"/>
      <c r="D237" s="174"/>
      <c r="E237" s="175"/>
      <c r="F237" s="176"/>
      <c r="G237" s="75">
        <f t="shared" si="13"/>
        <v>0</v>
      </c>
      <c r="H237" s="61"/>
    </row>
    <row r="238" spans="1:8" ht="18" customHeight="1" x14ac:dyDescent="0.2">
      <c r="A238" s="171"/>
      <c r="B238" s="172"/>
      <c r="C238" s="173"/>
      <c r="D238" s="174"/>
      <c r="E238" s="175"/>
      <c r="F238" s="176"/>
      <c r="G238" s="75">
        <f t="shared" si="13"/>
        <v>0</v>
      </c>
      <c r="H238" s="61"/>
    </row>
    <row r="239" spans="1:8" ht="18" customHeight="1" x14ac:dyDescent="0.2">
      <c r="A239" s="171"/>
      <c r="B239" s="172"/>
      <c r="C239" s="173"/>
      <c r="D239" s="174"/>
      <c r="E239" s="175"/>
      <c r="F239" s="176"/>
      <c r="G239" s="75">
        <f t="shared" si="13"/>
        <v>0</v>
      </c>
      <c r="H239" s="94">
        <f>SUM(G227:G239)</f>
        <v>0</v>
      </c>
    </row>
    <row r="240" spans="1:8" s="74" customFormat="1" ht="18" customHeight="1" x14ac:dyDescent="0.2">
      <c r="A240" s="72"/>
      <c r="B240" s="54" t="s">
        <v>172</v>
      </c>
      <c r="C240" s="55"/>
      <c r="D240" s="114"/>
      <c r="E240" s="69"/>
      <c r="F240" s="70"/>
      <c r="G240" s="71"/>
      <c r="H240" s="115"/>
    </row>
    <row r="241" spans="1:8" ht="18" customHeight="1" x14ac:dyDescent="0.2">
      <c r="A241" s="171"/>
      <c r="B241" s="172"/>
      <c r="C241" s="173"/>
      <c r="D241" s="174"/>
      <c r="E241" s="175"/>
      <c r="F241" s="176"/>
      <c r="G241" s="75">
        <f t="shared" si="13"/>
        <v>0</v>
      </c>
      <c r="H241" s="94"/>
    </row>
    <row r="242" spans="1:8" ht="18" customHeight="1" x14ac:dyDescent="0.2">
      <c r="A242" s="171"/>
      <c r="B242" s="172"/>
      <c r="C242" s="173"/>
      <c r="D242" s="174"/>
      <c r="E242" s="175"/>
      <c r="F242" s="176"/>
      <c r="G242" s="75">
        <f t="shared" si="13"/>
        <v>0</v>
      </c>
      <c r="H242" s="94"/>
    </row>
    <row r="243" spans="1:8" ht="18" customHeight="1" x14ac:dyDescent="0.2">
      <c r="A243" s="171"/>
      <c r="B243" s="172"/>
      <c r="C243" s="173"/>
      <c r="D243" s="174"/>
      <c r="E243" s="175"/>
      <c r="F243" s="176"/>
      <c r="G243" s="75">
        <f t="shared" si="13"/>
        <v>0</v>
      </c>
      <c r="H243" s="94"/>
    </row>
    <row r="244" spans="1:8" ht="18" customHeight="1" x14ac:dyDescent="0.2">
      <c r="A244" s="171"/>
      <c r="B244" s="172"/>
      <c r="C244" s="173"/>
      <c r="D244" s="174"/>
      <c r="E244" s="175"/>
      <c r="F244" s="176"/>
      <c r="G244" s="75">
        <f t="shared" si="13"/>
        <v>0</v>
      </c>
      <c r="H244" s="94"/>
    </row>
    <row r="245" spans="1:8" ht="18" customHeight="1" x14ac:dyDescent="0.2">
      <c r="A245" s="171"/>
      <c r="B245" s="172"/>
      <c r="C245" s="173"/>
      <c r="D245" s="174"/>
      <c r="E245" s="175"/>
      <c r="F245" s="176"/>
      <c r="G245" s="75">
        <f t="shared" si="13"/>
        <v>0</v>
      </c>
      <c r="H245" s="94"/>
    </row>
    <row r="246" spans="1:8" ht="18" customHeight="1" x14ac:dyDescent="0.2">
      <c r="A246" s="171"/>
      <c r="B246" s="172"/>
      <c r="C246" s="173"/>
      <c r="D246" s="174"/>
      <c r="E246" s="175"/>
      <c r="F246" s="176"/>
      <c r="G246" s="75">
        <f t="shared" si="13"/>
        <v>0</v>
      </c>
      <c r="H246" s="94"/>
    </row>
    <row r="247" spans="1:8" ht="18" customHeight="1" x14ac:dyDescent="0.2">
      <c r="A247" s="171"/>
      <c r="B247" s="172"/>
      <c r="C247" s="173"/>
      <c r="D247" s="174"/>
      <c r="E247" s="175"/>
      <c r="F247" s="176"/>
      <c r="G247" s="75">
        <f t="shared" si="13"/>
        <v>0</v>
      </c>
      <c r="H247" s="94"/>
    </row>
    <row r="248" spans="1:8" ht="18" customHeight="1" x14ac:dyDescent="0.2">
      <c r="A248" s="171"/>
      <c r="B248" s="172"/>
      <c r="C248" s="173"/>
      <c r="D248" s="174"/>
      <c r="E248" s="175"/>
      <c r="F248" s="176"/>
      <c r="G248" s="75">
        <f t="shared" si="13"/>
        <v>0</v>
      </c>
      <c r="H248" s="94">
        <f>SUM(G241:G248)</f>
        <v>0</v>
      </c>
    </row>
    <row r="249" spans="1:8" s="74" customFormat="1" ht="18" customHeight="1" x14ac:dyDescent="0.2">
      <c r="A249" s="72"/>
      <c r="B249" s="54" t="s">
        <v>173</v>
      </c>
      <c r="C249" s="55"/>
      <c r="D249" s="114"/>
      <c r="E249" s="69"/>
      <c r="F249" s="70"/>
      <c r="G249" s="71"/>
      <c r="H249" s="115"/>
    </row>
    <row r="250" spans="1:8" ht="18" customHeight="1" x14ac:dyDescent="0.2">
      <c r="A250" s="171"/>
      <c r="B250" s="172"/>
      <c r="C250" s="173"/>
      <c r="D250" s="174"/>
      <c r="E250" s="175"/>
      <c r="F250" s="176"/>
      <c r="G250" s="75">
        <f t="shared" si="13"/>
        <v>0</v>
      </c>
      <c r="H250" s="61"/>
    </row>
    <row r="251" spans="1:8" ht="18" customHeight="1" x14ac:dyDescent="0.2">
      <c r="A251" s="171"/>
      <c r="B251" s="172"/>
      <c r="C251" s="173"/>
      <c r="D251" s="174"/>
      <c r="E251" s="175"/>
      <c r="F251" s="176"/>
      <c r="G251" s="75">
        <f t="shared" si="13"/>
        <v>0</v>
      </c>
      <c r="H251" s="61"/>
    </row>
    <row r="252" spans="1:8" ht="18" customHeight="1" x14ac:dyDescent="0.2">
      <c r="A252" s="171"/>
      <c r="B252" s="172"/>
      <c r="C252" s="173"/>
      <c r="D252" s="174"/>
      <c r="E252" s="175"/>
      <c r="F252" s="176"/>
      <c r="G252" s="75">
        <f t="shared" si="13"/>
        <v>0</v>
      </c>
      <c r="H252" s="61"/>
    </row>
    <row r="253" spans="1:8" ht="18" customHeight="1" x14ac:dyDescent="0.2">
      <c r="A253" s="171"/>
      <c r="B253" s="172"/>
      <c r="C253" s="173"/>
      <c r="D253" s="174"/>
      <c r="E253" s="175"/>
      <c r="F253" s="176"/>
      <c r="G253" s="75">
        <f t="shared" si="13"/>
        <v>0</v>
      </c>
      <c r="H253" s="61"/>
    </row>
    <row r="254" spans="1:8" ht="18" customHeight="1" x14ac:dyDescent="0.2">
      <c r="A254" s="171"/>
      <c r="B254" s="172"/>
      <c r="C254" s="173"/>
      <c r="D254" s="174"/>
      <c r="E254" s="175"/>
      <c r="F254" s="176"/>
      <c r="G254" s="75">
        <f t="shared" si="13"/>
        <v>0</v>
      </c>
      <c r="H254" s="61"/>
    </row>
    <row r="255" spans="1:8" ht="18" customHeight="1" x14ac:dyDescent="0.2">
      <c r="A255" s="171"/>
      <c r="B255" s="172"/>
      <c r="C255" s="173"/>
      <c r="D255" s="174"/>
      <c r="E255" s="175"/>
      <c r="F255" s="176"/>
      <c r="G255" s="75">
        <f t="shared" si="13"/>
        <v>0</v>
      </c>
      <c r="H255" s="61"/>
    </row>
    <row r="256" spans="1:8" ht="18" customHeight="1" x14ac:dyDescent="0.2">
      <c r="A256" s="171"/>
      <c r="B256" s="172"/>
      <c r="C256" s="173"/>
      <c r="D256" s="174"/>
      <c r="E256" s="175"/>
      <c r="F256" s="176"/>
      <c r="G256" s="75">
        <f t="shared" si="13"/>
        <v>0</v>
      </c>
      <c r="H256" s="61"/>
    </row>
    <row r="257" spans="1:8" ht="18" customHeight="1" x14ac:dyDescent="0.2">
      <c r="A257" s="171"/>
      <c r="B257" s="172"/>
      <c r="C257" s="173"/>
      <c r="D257" s="174"/>
      <c r="E257" s="175"/>
      <c r="F257" s="176"/>
      <c r="G257" s="75">
        <f t="shared" si="13"/>
        <v>0</v>
      </c>
      <c r="H257" s="61"/>
    </row>
    <row r="258" spans="1:8" ht="18" customHeight="1" x14ac:dyDescent="0.2">
      <c r="A258" s="171"/>
      <c r="B258" s="172"/>
      <c r="C258" s="173"/>
      <c r="D258" s="174"/>
      <c r="E258" s="175"/>
      <c r="F258" s="176"/>
      <c r="G258" s="75">
        <f t="shared" si="13"/>
        <v>0</v>
      </c>
      <c r="H258" s="61"/>
    </row>
    <row r="259" spans="1:8" ht="18" customHeight="1" x14ac:dyDescent="0.2">
      <c r="A259" s="171"/>
      <c r="B259" s="172"/>
      <c r="C259" s="173"/>
      <c r="D259" s="174"/>
      <c r="E259" s="175"/>
      <c r="F259" s="176"/>
      <c r="G259" s="75">
        <f t="shared" si="13"/>
        <v>0</v>
      </c>
      <c r="H259" s="94">
        <f>SUM(G250:G259)</f>
        <v>0</v>
      </c>
    </row>
    <row r="260" spans="1:8" s="74" customFormat="1" ht="18" customHeight="1" x14ac:dyDescent="0.2">
      <c r="A260" s="72"/>
      <c r="B260" s="54" t="s">
        <v>77</v>
      </c>
      <c r="C260" s="55"/>
      <c r="D260" s="114"/>
      <c r="E260" s="69"/>
      <c r="F260" s="70"/>
      <c r="G260" s="71"/>
      <c r="H260" s="115"/>
    </row>
    <row r="261" spans="1:8" ht="18" customHeight="1" x14ac:dyDescent="0.2">
      <c r="A261" s="171"/>
      <c r="B261" s="172"/>
      <c r="C261" s="173"/>
      <c r="D261" s="174"/>
      <c r="E261" s="175"/>
      <c r="F261" s="176"/>
      <c r="G261" s="75">
        <f t="shared" si="13"/>
        <v>0</v>
      </c>
      <c r="H261" s="61"/>
    </row>
    <row r="262" spans="1:8" ht="18" customHeight="1" x14ac:dyDescent="0.2">
      <c r="A262" s="171"/>
      <c r="B262" s="172"/>
      <c r="C262" s="173"/>
      <c r="D262" s="174"/>
      <c r="E262" s="175"/>
      <c r="F262" s="176"/>
      <c r="G262" s="75">
        <f t="shared" si="13"/>
        <v>0</v>
      </c>
      <c r="H262" s="61"/>
    </row>
    <row r="263" spans="1:8" ht="18" customHeight="1" x14ac:dyDescent="0.2">
      <c r="A263" s="171"/>
      <c r="B263" s="172"/>
      <c r="C263" s="173"/>
      <c r="D263" s="174"/>
      <c r="E263" s="175"/>
      <c r="F263" s="176"/>
      <c r="G263" s="75">
        <f t="shared" si="13"/>
        <v>0</v>
      </c>
      <c r="H263" s="61"/>
    </row>
    <row r="264" spans="1:8" ht="18" customHeight="1" x14ac:dyDescent="0.2">
      <c r="A264" s="171"/>
      <c r="B264" s="172"/>
      <c r="C264" s="173"/>
      <c r="D264" s="174"/>
      <c r="E264" s="175"/>
      <c r="F264" s="176"/>
      <c r="G264" s="75">
        <f t="shared" si="13"/>
        <v>0</v>
      </c>
      <c r="H264" s="61"/>
    </row>
    <row r="265" spans="1:8" ht="18" customHeight="1" x14ac:dyDescent="0.2">
      <c r="A265" s="171"/>
      <c r="B265" s="172"/>
      <c r="C265" s="173"/>
      <c r="D265" s="174"/>
      <c r="E265" s="175"/>
      <c r="F265" s="176"/>
      <c r="G265" s="75">
        <f t="shared" si="13"/>
        <v>0</v>
      </c>
      <c r="H265" s="61"/>
    </row>
    <row r="266" spans="1:8" ht="18" customHeight="1" x14ac:dyDescent="0.2">
      <c r="A266" s="171"/>
      <c r="B266" s="172"/>
      <c r="C266" s="173"/>
      <c r="D266" s="174"/>
      <c r="E266" s="175"/>
      <c r="F266" s="176"/>
      <c r="G266" s="75">
        <f t="shared" si="13"/>
        <v>0</v>
      </c>
      <c r="H266" s="94">
        <f>SUM(G261:G266)</f>
        <v>0</v>
      </c>
    </row>
    <row r="267" spans="1:8" s="74" customFormat="1" ht="18" customHeight="1" x14ac:dyDescent="0.2">
      <c r="A267" s="72"/>
      <c r="B267" s="54" t="s">
        <v>78</v>
      </c>
      <c r="C267" s="55"/>
      <c r="D267" s="114"/>
      <c r="E267" s="69"/>
      <c r="F267" s="70"/>
      <c r="G267" s="71"/>
      <c r="H267" s="115"/>
    </row>
    <row r="268" spans="1:8" ht="18" customHeight="1" x14ac:dyDescent="0.2">
      <c r="A268" s="171"/>
      <c r="B268" s="172"/>
      <c r="C268" s="173"/>
      <c r="D268" s="174"/>
      <c r="E268" s="175"/>
      <c r="F268" s="176"/>
      <c r="G268" s="75">
        <f t="shared" si="13"/>
        <v>0</v>
      </c>
      <c r="H268" s="61"/>
    </row>
    <row r="269" spans="1:8" ht="18" customHeight="1" x14ac:dyDescent="0.2">
      <c r="A269" s="171"/>
      <c r="B269" s="172"/>
      <c r="C269" s="173"/>
      <c r="D269" s="174"/>
      <c r="E269" s="175"/>
      <c r="F269" s="176"/>
      <c r="G269" s="75">
        <f t="shared" si="13"/>
        <v>0</v>
      </c>
      <c r="H269" s="61"/>
    </row>
    <row r="270" spans="1:8" ht="18" customHeight="1" x14ac:dyDescent="0.2">
      <c r="A270" s="171"/>
      <c r="B270" s="172"/>
      <c r="C270" s="173"/>
      <c r="D270" s="174"/>
      <c r="E270" s="175"/>
      <c r="F270" s="176"/>
      <c r="G270" s="75">
        <f t="shared" si="13"/>
        <v>0</v>
      </c>
      <c r="H270" s="61"/>
    </row>
    <row r="271" spans="1:8" ht="18" customHeight="1" x14ac:dyDescent="0.2">
      <c r="A271" s="171"/>
      <c r="B271" s="172"/>
      <c r="C271" s="173"/>
      <c r="D271" s="174"/>
      <c r="E271" s="175"/>
      <c r="F271" s="176"/>
      <c r="G271" s="75">
        <f t="shared" si="13"/>
        <v>0</v>
      </c>
      <c r="H271" s="61"/>
    </row>
    <row r="272" spans="1:8" ht="18" customHeight="1" x14ac:dyDescent="0.2">
      <c r="A272" s="171"/>
      <c r="B272" s="172"/>
      <c r="C272" s="173"/>
      <c r="D272" s="174"/>
      <c r="E272" s="175"/>
      <c r="F272" s="176"/>
      <c r="G272" s="75">
        <f t="shared" si="13"/>
        <v>0</v>
      </c>
      <c r="H272" s="61"/>
    </row>
    <row r="273" spans="1:8" ht="18" customHeight="1" x14ac:dyDescent="0.2">
      <c r="A273" s="171"/>
      <c r="B273" s="172"/>
      <c r="C273" s="173"/>
      <c r="D273" s="174"/>
      <c r="E273" s="175"/>
      <c r="F273" s="176"/>
      <c r="G273" s="75">
        <f t="shared" si="13"/>
        <v>0</v>
      </c>
      <c r="H273" s="61"/>
    </row>
    <row r="274" spans="1:8" ht="18" customHeight="1" x14ac:dyDescent="0.2">
      <c r="A274" s="171"/>
      <c r="B274" s="172"/>
      <c r="C274" s="173"/>
      <c r="D274" s="174"/>
      <c r="E274" s="175"/>
      <c r="F274" s="176"/>
      <c r="G274" s="75">
        <f t="shared" si="13"/>
        <v>0</v>
      </c>
      <c r="H274" s="94">
        <f>SUM(G268:G274)</f>
        <v>0</v>
      </c>
    </row>
    <row r="275" spans="1:8" s="74" customFormat="1" ht="18" customHeight="1" x14ac:dyDescent="0.2">
      <c r="A275" s="72"/>
      <c r="B275" s="54" t="s">
        <v>79</v>
      </c>
      <c r="C275" s="55"/>
      <c r="D275" s="114"/>
      <c r="E275" s="69"/>
      <c r="F275" s="70"/>
      <c r="G275" s="71"/>
      <c r="H275" s="115"/>
    </row>
    <row r="276" spans="1:8" ht="18" customHeight="1" x14ac:dyDescent="0.2">
      <c r="A276" s="171"/>
      <c r="B276" s="172"/>
      <c r="C276" s="173"/>
      <c r="D276" s="174"/>
      <c r="E276" s="175"/>
      <c r="F276" s="176"/>
      <c r="G276" s="75">
        <f t="shared" si="13"/>
        <v>0</v>
      </c>
      <c r="H276" s="61"/>
    </row>
    <row r="277" spans="1:8" ht="18" customHeight="1" x14ac:dyDescent="0.2">
      <c r="A277" s="171"/>
      <c r="B277" s="172"/>
      <c r="C277" s="173"/>
      <c r="D277" s="174"/>
      <c r="E277" s="175"/>
      <c r="F277" s="176"/>
      <c r="G277" s="75">
        <f t="shared" si="13"/>
        <v>0</v>
      </c>
      <c r="H277" s="61"/>
    </row>
    <row r="278" spans="1:8" ht="18" customHeight="1" x14ac:dyDescent="0.2">
      <c r="A278" s="171"/>
      <c r="B278" s="172"/>
      <c r="C278" s="173"/>
      <c r="D278" s="174"/>
      <c r="E278" s="175"/>
      <c r="F278" s="176"/>
      <c r="G278" s="75">
        <f t="shared" si="13"/>
        <v>0</v>
      </c>
      <c r="H278" s="61"/>
    </row>
    <row r="279" spans="1:8" ht="18" customHeight="1" x14ac:dyDescent="0.2">
      <c r="A279" s="171"/>
      <c r="B279" s="172"/>
      <c r="C279" s="173"/>
      <c r="D279" s="174"/>
      <c r="E279" s="175"/>
      <c r="F279" s="176"/>
      <c r="G279" s="75">
        <f t="shared" si="13"/>
        <v>0</v>
      </c>
      <c r="H279" s="61"/>
    </row>
    <row r="280" spans="1:8" ht="18" customHeight="1" x14ac:dyDescent="0.2">
      <c r="A280" s="171"/>
      <c r="B280" s="172"/>
      <c r="C280" s="173"/>
      <c r="D280" s="174"/>
      <c r="E280" s="175"/>
      <c r="F280" s="176"/>
      <c r="G280" s="75">
        <f t="shared" si="13"/>
        <v>0</v>
      </c>
      <c r="H280" s="61"/>
    </row>
    <row r="281" spans="1:8" ht="18" customHeight="1" x14ac:dyDescent="0.2">
      <c r="A281" s="171"/>
      <c r="B281" s="172"/>
      <c r="C281" s="173"/>
      <c r="D281" s="174"/>
      <c r="E281" s="175"/>
      <c r="F281" s="176"/>
      <c r="G281" s="75">
        <f t="shared" si="13"/>
        <v>0</v>
      </c>
      <c r="H281" s="61"/>
    </row>
    <row r="282" spans="1:8" ht="18" customHeight="1" x14ac:dyDescent="0.2">
      <c r="A282" s="171"/>
      <c r="B282" s="172"/>
      <c r="C282" s="173"/>
      <c r="D282" s="174"/>
      <c r="E282" s="175"/>
      <c r="F282" s="176"/>
      <c r="G282" s="75">
        <f t="shared" si="13"/>
        <v>0</v>
      </c>
      <c r="H282" s="94">
        <f>SUM(G276:G282)</f>
        <v>0</v>
      </c>
    </row>
    <row r="283" spans="1:8" s="74" customFormat="1" ht="18" customHeight="1" x14ac:dyDescent="0.2">
      <c r="A283" s="72"/>
      <c r="B283" s="54" t="s">
        <v>174</v>
      </c>
      <c r="C283" s="55"/>
      <c r="D283" s="114"/>
      <c r="E283" s="69"/>
      <c r="F283" s="70"/>
      <c r="G283" s="71"/>
      <c r="H283" s="115"/>
    </row>
    <row r="284" spans="1:8" ht="18" customHeight="1" x14ac:dyDescent="0.2">
      <c r="A284" s="171"/>
      <c r="B284" s="172"/>
      <c r="C284" s="173"/>
      <c r="D284" s="174"/>
      <c r="E284" s="175"/>
      <c r="F284" s="176"/>
      <c r="G284" s="75">
        <f t="shared" si="13"/>
        <v>0</v>
      </c>
      <c r="H284" s="61"/>
    </row>
    <row r="285" spans="1:8" ht="18" customHeight="1" x14ac:dyDescent="0.2">
      <c r="A285" s="171"/>
      <c r="B285" s="172"/>
      <c r="C285" s="173"/>
      <c r="D285" s="174"/>
      <c r="E285" s="175"/>
      <c r="F285" s="176"/>
      <c r="G285" s="75">
        <f t="shared" si="13"/>
        <v>0</v>
      </c>
      <c r="H285" s="61"/>
    </row>
    <row r="286" spans="1:8" ht="18" customHeight="1" x14ac:dyDescent="0.2">
      <c r="A286" s="171"/>
      <c r="B286" s="172"/>
      <c r="C286" s="173"/>
      <c r="D286" s="174"/>
      <c r="E286" s="175"/>
      <c r="F286" s="176"/>
      <c r="G286" s="75">
        <f t="shared" si="13"/>
        <v>0</v>
      </c>
      <c r="H286" s="61"/>
    </row>
    <row r="287" spans="1:8" ht="18" customHeight="1" x14ac:dyDescent="0.2">
      <c r="A287" s="171"/>
      <c r="B287" s="172"/>
      <c r="C287" s="173"/>
      <c r="D287" s="174"/>
      <c r="E287" s="175"/>
      <c r="F287" s="176"/>
      <c r="G287" s="75">
        <f t="shared" si="13"/>
        <v>0</v>
      </c>
      <c r="H287" s="61"/>
    </row>
    <row r="288" spans="1:8" ht="18" customHeight="1" x14ac:dyDescent="0.2">
      <c r="A288" s="171"/>
      <c r="B288" s="172"/>
      <c r="C288" s="173"/>
      <c r="D288" s="174"/>
      <c r="E288" s="175"/>
      <c r="F288" s="176"/>
      <c r="G288" s="75">
        <f t="shared" si="13"/>
        <v>0</v>
      </c>
      <c r="H288" s="61"/>
    </row>
    <row r="289" spans="1:8" ht="18" customHeight="1" x14ac:dyDescent="0.2">
      <c r="A289" s="171"/>
      <c r="B289" s="172"/>
      <c r="C289" s="173"/>
      <c r="D289" s="174"/>
      <c r="E289" s="175"/>
      <c r="F289" s="176"/>
      <c r="G289" s="75">
        <f t="shared" si="13"/>
        <v>0</v>
      </c>
      <c r="H289" s="94">
        <f>SUM(G284:G289)</f>
        <v>0</v>
      </c>
    </row>
    <row r="290" spans="1:8" s="74" customFormat="1" ht="18" customHeight="1" x14ac:dyDescent="0.2">
      <c r="A290" s="72"/>
      <c r="B290" s="54" t="s">
        <v>175</v>
      </c>
      <c r="C290" s="55"/>
      <c r="D290" s="114"/>
      <c r="E290" s="69"/>
      <c r="F290" s="70"/>
      <c r="G290" s="71"/>
      <c r="H290" s="115"/>
    </row>
    <row r="291" spans="1:8" ht="18" customHeight="1" x14ac:dyDescent="0.2">
      <c r="A291" s="171"/>
      <c r="B291" s="172"/>
      <c r="C291" s="173"/>
      <c r="D291" s="174"/>
      <c r="E291" s="175"/>
      <c r="F291" s="176"/>
      <c r="G291" s="75">
        <f t="shared" si="13"/>
        <v>0</v>
      </c>
      <c r="H291" s="61"/>
    </row>
    <row r="292" spans="1:8" ht="18" customHeight="1" x14ac:dyDescent="0.2">
      <c r="A292" s="171"/>
      <c r="B292" s="172"/>
      <c r="C292" s="173"/>
      <c r="D292" s="174"/>
      <c r="E292" s="175"/>
      <c r="F292" s="176"/>
      <c r="G292" s="75">
        <f t="shared" si="13"/>
        <v>0</v>
      </c>
      <c r="H292" s="61"/>
    </row>
    <row r="293" spans="1:8" ht="18" customHeight="1" x14ac:dyDescent="0.2">
      <c r="A293" s="171"/>
      <c r="B293" s="172"/>
      <c r="C293" s="173"/>
      <c r="D293" s="174"/>
      <c r="E293" s="175"/>
      <c r="F293" s="176"/>
      <c r="G293" s="75">
        <f t="shared" si="13"/>
        <v>0</v>
      </c>
      <c r="H293" s="61"/>
    </row>
    <row r="294" spans="1:8" ht="18" customHeight="1" x14ac:dyDescent="0.2">
      <c r="A294" s="171"/>
      <c r="B294" s="172"/>
      <c r="C294" s="173"/>
      <c r="D294" s="174"/>
      <c r="E294" s="175"/>
      <c r="F294" s="176"/>
      <c r="G294" s="75">
        <f t="shared" si="13"/>
        <v>0</v>
      </c>
      <c r="H294" s="61"/>
    </row>
    <row r="295" spans="1:8" ht="18" customHeight="1" x14ac:dyDescent="0.2">
      <c r="A295" s="171"/>
      <c r="B295" s="172"/>
      <c r="C295" s="173"/>
      <c r="D295" s="174"/>
      <c r="E295" s="175"/>
      <c r="F295" s="176"/>
      <c r="G295" s="75">
        <f t="shared" si="13"/>
        <v>0</v>
      </c>
      <c r="H295" s="61"/>
    </row>
    <row r="296" spans="1:8" ht="18" customHeight="1" x14ac:dyDescent="0.2">
      <c r="A296" s="171"/>
      <c r="B296" s="172"/>
      <c r="C296" s="173"/>
      <c r="D296" s="174"/>
      <c r="E296" s="175"/>
      <c r="F296" s="176"/>
      <c r="G296" s="75">
        <f t="shared" si="13"/>
        <v>0</v>
      </c>
      <c r="H296" s="61"/>
    </row>
    <row r="297" spans="1:8" ht="18" customHeight="1" x14ac:dyDescent="0.2">
      <c r="A297" s="171"/>
      <c r="B297" s="172"/>
      <c r="C297" s="173"/>
      <c r="D297" s="174"/>
      <c r="E297" s="175"/>
      <c r="F297" s="176"/>
      <c r="G297" s="75">
        <f t="shared" si="13"/>
        <v>0</v>
      </c>
      <c r="H297" s="61"/>
    </row>
    <row r="298" spans="1:8" ht="18" customHeight="1" x14ac:dyDescent="0.2">
      <c r="A298" s="171"/>
      <c r="B298" s="172"/>
      <c r="C298" s="173"/>
      <c r="D298" s="174"/>
      <c r="E298" s="175"/>
      <c r="F298" s="176"/>
      <c r="G298" s="75">
        <f t="shared" si="13"/>
        <v>0</v>
      </c>
      <c r="H298" s="94">
        <f>SUM(G291:G298)</f>
        <v>0</v>
      </c>
    </row>
    <row r="299" spans="1:8" s="74" customFormat="1" ht="18" customHeight="1" x14ac:dyDescent="0.2">
      <c r="A299" s="72"/>
      <c r="B299" s="54" t="s">
        <v>176</v>
      </c>
      <c r="C299" s="55"/>
      <c r="D299" s="114"/>
      <c r="E299" s="69"/>
      <c r="F299" s="70"/>
      <c r="G299" s="71"/>
      <c r="H299" s="115"/>
    </row>
    <row r="300" spans="1:8" ht="18" customHeight="1" x14ac:dyDescent="0.2">
      <c r="A300" s="171"/>
      <c r="B300" s="172"/>
      <c r="C300" s="173"/>
      <c r="D300" s="174"/>
      <c r="E300" s="175"/>
      <c r="F300" s="176"/>
      <c r="G300" s="75">
        <f t="shared" si="13"/>
        <v>0</v>
      </c>
      <c r="H300" s="94"/>
    </row>
    <row r="301" spans="1:8" ht="18" customHeight="1" x14ac:dyDescent="0.2">
      <c r="A301" s="171"/>
      <c r="B301" s="172"/>
      <c r="C301" s="173"/>
      <c r="D301" s="174"/>
      <c r="E301" s="175"/>
      <c r="F301" s="176"/>
      <c r="G301" s="75">
        <f t="shared" si="13"/>
        <v>0</v>
      </c>
      <c r="H301" s="94"/>
    </row>
    <row r="302" spans="1:8" ht="18" customHeight="1" x14ac:dyDescent="0.2">
      <c r="A302" s="171"/>
      <c r="B302" s="172"/>
      <c r="C302" s="173"/>
      <c r="D302" s="174"/>
      <c r="E302" s="175"/>
      <c r="F302" s="176"/>
      <c r="G302" s="75">
        <f t="shared" si="13"/>
        <v>0</v>
      </c>
      <c r="H302" s="94"/>
    </row>
    <row r="303" spans="1:8" ht="18" customHeight="1" x14ac:dyDescent="0.2">
      <c r="A303" s="171"/>
      <c r="B303" s="172"/>
      <c r="C303" s="173"/>
      <c r="D303" s="174"/>
      <c r="E303" s="175"/>
      <c r="F303" s="176"/>
      <c r="G303" s="75">
        <f t="shared" si="13"/>
        <v>0</v>
      </c>
      <c r="H303" s="94"/>
    </row>
    <row r="304" spans="1:8" ht="18" customHeight="1" x14ac:dyDescent="0.2">
      <c r="A304" s="171"/>
      <c r="B304" s="172"/>
      <c r="C304" s="173"/>
      <c r="D304" s="174"/>
      <c r="E304" s="175"/>
      <c r="F304" s="176"/>
      <c r="G304" s="75">
        <f t="shared" si="13"/>
        <v>0</v>
      </c>
      <c r="H304" s="94"/>
    </row>
    <row r="305" spans="1:8" ht="18" customHeight="1" x14ac:dyDescent="0.2">
      <c r="A305" s="171"/>
      <c r="B305" s="172"/>
      <c r="C305" s="173"/>
      <c r="D305" s="174"/>
      <c r="E305" s="175"/>
      <c r="F305" s="176"/>
      <c r="G305" s="75">
        <f t="shared" si="13"/>
        <v>0</v>
      </c>
      <c r="H305" s="94">
        <f>SUM(G300:G305)</f>
        <v>0</v>
      </c>
    </row>
    <row r="306" spans="1:8" s="74" customFormat="1" ht="18" customHeight="1" x14ac:dyDescent="0.2">
      <c r="A306" s="72"/>
      <c r="B306" s="54" t="s">
        <v>177</v>
      </c>
      <c r="C306" s="55"/>
      <c r="D306" s="114"/>
      <c r="E306" s="69"/>
      <c r="F306" s="70"/>
      <c r="G306" s="71"/>
      <c r="H306" s="115"/>
    </row>
    <row r="307" spans="1:8" ht="18" customHeight="1" x14ac:dyDescent="0.2">
      <c r="A307" s="171"/>
      <c r="B307" s="172"/>
      <c r="C307" s="173"/>
      <c r="D307" s="174"/>
      <c r="E307" s="175"/>
      <c r="F307" s="176"/>
      <c r="G307" s="75">
        <f t="shared" si="13"/>
        <v>0</v>
      </c>
      <c r="H307" s="94"/>
    </row>
    <row r="308" spans="1:8" ht="18" customHeight="1" x14ac:dyDescent="0.2">
      <c r="A308" s="171"/>
      <c r="B308" s="172"/>
      <c r="C308" s="173"/>
      <c r="D308" s="174"/>
      <c r="E308" s="175"/>
      <c r="F308" s="176"/>
      <c r="G308" s="75">
        <f t="shared" si="13"/>
        <v>0</v>
      </c>
      <c r="H308" s="94"/>
    </row>
    <row r="309" spans="1:8" ht="18" customHeight="1" x14ac:dyDescent="0.2">
      <c r="A309" s="171"/>
      <c r="B309" s="172"/>
      <c r="C309" s="173"/>
      <c r="D309" s="174"/>
      <c r="E309" s="175"/>
      <c r="F309" s="176"/>
      <c r="G309" s="75">
        <f t="shared" si="13"/>
        <v>0</v>
      </c>
      <c r="H309" s="94"/>
    </row>
    <row r="310" spans="1:8" ht="18" customHeight="1" x14ac:dyDescent="0.2">
      <c r="A310" s="171"/>
      <c r="B310" s="172"/>
      <c r="C310" s="173"/>
      <c r="D310" s="174"/>
      <c r="E310" s="175"/>
      <c r="F310" s="176"/>
      <c r="G310" s="75">
        <f t="shared" si="13"/>
        <v>0</v>
      </c>
      <c r="H310" s="94"/>
    </row>
    <row r="311" spans="1:8" ht="18" customHeight="1" x14ac:dyDescent="0.2">
      <c r="A311" s="171"/>
      <c r="B311" s="172"/>
      <c r="C311" s="173"/>
      <c r="D311" s="174"/>
      <c r="E311" s="175"/>
      <c r="F311" s="176"/>
      <c r="G311" s="75">
        <f t="shared" si="13"/>
        <v>0</v>
      </c>
      <c r="H311" s="94"/>
    </row>
    <row r="312" spans="1:8" ht="18" customHeight="1" x14ac:dyDescent="0.2">
      <c r="A312" s="171"/>
      <c r="B312" s="172"/>
      <c r="C312" s="173"/>
      <c r="D312" s="174"/>
      <c r="E312" s="175"/>
      <c r="F312" s="176"/>
      <c r="G312" s="75">
        <f t="shared" si="13"/>
        <v>0</v>
      </c>
      <c r="H312" s="94">
        <f>SUM(G307:G312)</f>
        <v>0</v>
      </c>
    </row>
    <row r="313" spans="1:8" s="74" customFormat="1" ht="18" customHeight="1" x14ac:dyDescent="0.2">
      <c r="A313" s="72"/>
      <c r="B313" s="54" t="s">
        <v>178</v>
      </c>
      <c r="C313" s="55"/>
      <c r="D313" s="114"/>
      <c r="E313" s="69"/>
      <c r="F313" s="70"/>
      <c r="G313" s="71"/>
      <c r="H313" s="115"/>
    </row>
    <row r="314" spans="1:8" ht="18" customHeight="1" x14ac:dyDescent="0.2">
      <c r="A314" s="171"/>
      <c r="B314" s="172"/>
      <c r="C314" s="173"/>
      <c r="D314" s="174"/>
      <c r="E314" s="175"/>
      <c r="F314" s="176"/>
      <c r="G314" s="75">
        <f t="shared" si="13"/>
        <v>0</v>
      </c>
      <c r="H314" s="61"/>
    </row>
    <row r="315" spans="1:8" ht="18" customHeight="1" x14ac:dyDescent="0.2">
      <c r="A315" s="171"/>
      <c r="B315" s="172"/>
      <c r="C315" s="173"/>
      <c r="D315" s="174"/>
      <c r="E315" s="175"/>
      <c r="F315" s="176"/>
      <c r="G315" s="75">
        <f t="shared" si="13"/>
        <v>0</v>
      </c>
      <c r="H315" s="61"/>
    </row>
    <row r="316" spans="1:8" ht="18" customHeight="1" x14ac:dyDescent="0.2">
      <c r="A316" s="171"/>
      <c r="B316" s="172"/>
      <c r="C316" s="173"/>
      <c r="D316" s="174"/>
      <c r="E316" s="175"/>
      <c r="F316" s="176"/>
      <c r="G316" s="75">
        <f t="shared" si="13"/>
        <v>0</v>
      </c>
      <c r="H316" s="61"/>
    </row>
    <row r="317" spans="1:8" ht="18" customHeight="1" x14ac:dyDescent="0.2">
      <c r="A317" s="171"/>
      <c r="B317" s="172"/>
      <c r="C317" s="173"/>
      <c r="D317" s="174"/>
      <c r="E317" s="175"/>
      <c r="F317" s="176"/>
      <c r="G317" s="75">
        <f t="shared" si="13"/>
        <v>0</v>
      </c>
      <c r="H317" s="61"/>
    </row>
    <row r="318" spans="1:8" ht="18" customHeight="1" x14ac:dyDescent="0.2">
      <c r="A318" s="171"/>
      <c r="B318" s="172"/>
      <c r="C318" s="173"/>
      <c r="D318" s="224"/>
      <c r="E318" s="175"/>
      <c r="F318" s="176"/>
      <c r="G318" s="75">
        <f t="shared" si="13"/>
        <v>0</v>
      </c>
      <c r="H318" s="94">
        <f>SUM(G314:G318)</f>
        <v>0</v>
      </c>
    </row>
    <row r="319" spans="1:8" s="74" customFormat="1" ht="18" customHeight="1" x14ac:dyDescent="0.2">
      <c r="A319" s="72"/>
      <c r="B319" s="54" t="s">
        <v>33</v>
      </c>
      <c r="C319" s="55"/>
      <c r="D319" s="73"/>
      <c r="E319" s="69"/>
      <c r="F319" s="70"/>
      <c r="G319" s="76"/>
      <c r="H319" s="115"/>
    </row>
    <row r="320" spans="1:8" ht="18" customHeight="1" x14ac:dyDescent="0.2">
      <c r="A320" s="171"/>
      <c r="B320" s="172"/>
      <c r="C320" s="171"/>
      <c r="D320" s="174"/>
      <c r="E320" s="175"/>
      <c r="F320" s="176"/>
      <c r="G320" s="75">
        <f>(E320-(E320*F320/100))*A320</f>
        <v>0</v>
      </c>
      <c r="H320" s="95"/>
    </row>
    <row r="321" spans="1:8" ht="18" customHeight="1" x14ac:dyDescent="0.2">
      <c r="A321" s="171"/>
      <c r="B321" s="172"/>
      <c r="C321" s="171"/>
      <c r="D321" s="174"/>
      <c r="E321" s="175"/>
      <c r="F321" s="176"/>
      <c r="G321" s="75">
        <f t="shared" ref="G321:G322" si="14">(E321-(E321*F321/100))*A321</f>
        <v>0</v>
      </c>
      <c r="H321" s="95"/>
    </row>
    <row r="322" spans="1:8" ht="18" customHeight="1" x14ac:dyDescent="0.2">
      <c r="A322" s="171"/>
      <c r="B322" s="172"/>
      <c r="C322" s="171"/>
      <c r="D322" s="174"/>
      <c r="E322" s="175"/>
      <c r="F322" s="176"/>
      <c r="G322" s="75">
        <f t="shared" si="14"/>
        <v>0</v>
      </c>
      <c r="H322" s="95"/>
    </row>
    <row r="323" spans="1:8" ht="18" customHeight="1" x14ac:dyDescent="0.2">
      <c r="A323" s="171"/>
      <c r="B323" s="172"/>
      <c r="C323" s="173"/>
      <c r="D323" s="174"/>
      <c r="E323" s="175"/>
      <c r="F323" s="176"/>
      <c r="G323" s="75">
        <f t="shared" ref="G323:G339" si="15">(E323-(E323*F323/100))*A323</f>
        <v>0</v>
      </c>
      <c r="H323" s="61"/>
    </row>
    <row r="324" spans="1:8" ht="18" customHeight="1" x14ac:dyDescent="0.2">
      <c r="A324" s="171"/>
      <c r="B324" s="172"/>
      <c r="C324" s="173"/>
      <c r="D324" s="174"/>
      <c r="E324" s="175"/>
      <c r="F324" s="176"/>
      <c r="G324" s="75">
        <f t="shared" si="15"/>
        <v>0</v>
      </c>
      <c r="H324" s="61"/>
    </row>
    <row r="325" spans="1:8" ht="18" customHeight="1" x14ac:dyDescent="0.2">
      <c r="A325" s="171"/>
      <c r="B325" s="172"/>
      <c r="C325" s="173"/>
      <c r="D325" s="174"/>
      <c r="E325" s="175"/>
      <c r="F325" s="176"/>
      <c r="G325" s="75">
        <f t="shared" si="15"/>
        <v>0</v>
      </c>
      <c r="H325" s="94">
        <f>SUM(G320:G325)</f>
        <v>0</v>
      </c>
    </row>
    <row r="326" spans="1:8" s="74" customFormat="1" ht="17" x14ac:dyDescent="0.2">
      <c r="A326" s="72"/>
      <c r="B326" s="34" t="s">
        <v>36</v>
      </c>
      <c r="C326" s="55"/>
      <c r="D326" s="73"/>
      <c r="E326" s="69"/>
      <c r="F326" s="70"/>
      <c r="G326" s="71"/>
    </row>
    <row r="327" spans="1:8" x14ac:dyDescent="0.2">
      <c r="A327" s="171"/>
      <c r="B327" s="186"/>
      <c r="C327" s="173"/>
      <c r="D327" s="174"/>
      <c r="E327" s="175"/>
      <c r="F327" s="176"/>
      <c r="G327" s="75">
        <f t="shared" si="15"/>
        <v>0</v>
      </c>
    </row>
    <row r="328" spans="1:8" ht="18" customHeight="1" x14ac:dyDescent="0.2">
      <c r="A328" s="171"/>
      <c r="B328" s="172"/>
      <c r="C328" s="173"/>
      <c r="D328" s="174"/>
      <c r="E328" s="175"/>
      <c r="F328" s="176"/>
      <c r="G328" s="75">
        <f t="shared" si="15"/>
        <v>0</v>
      </c>
    </row>
    <row r="329" spans="1:8" ht="18" customHeight="1" x14ac:dyDescent="0.2">
      <c r="A329" s="171"/>
      <c r="B329" s="172"/>
      <c r="C329" s="173"/>
      <c r="D329" s="174"/>
      <c r="E329" s="175"/>
      <c r="F329" s="176"/>
      <c r="G329" s="75">
        <f t="shared" si="15"/>
        <v>0</v>
      </c>
    </row>
    <row r="330" spans="1:8" ht="18" customHeight="1" x14ac:dyDescent="0.2">
      <c r="A330" s="171"/>
      <c r="B330" s="172"/>
      <c r="C330" s="173"/>
      <c r="D330" s="174"/>
      <c r="E330" s="175"/>
      <c r="F330" s="176"/>
      <c r="G330" s="75">
        <f t="shared" si="15"/>
        <v>0</v>
      </c>
    </row>
    <row r="331" spans="1:8" ht="18" customHeight="1" x14ac:dyDescent="0.2">
      <c r="A331" s="171"/>
      <c r="B331" s="172"/>
      <c r="C331" s="173"/>
      <c r="D331" s="174"/>
      <c r="E331" s="175"/>
      <c r="F331" s="176"/>
      <c r="G331" s="75">
        <f t="shared" si="15"/>
        <v>0</v>
      </c>
    </row>
    <row r="332" spans="1:8" ht="18" customHeight="1" x14ac:dyDescent="0.2">
      <c r="A332" s="171"/>
      <c r="B332" s="172"/>
      <c r="C332" s="173"/>
      <c r="D332" s="174"/>
      <c r="E332" s="175"/>
      <c r="F332" s="176"/>
      <c r="G332" s="75">
        <f t="shared" si="15"/>
        <v>0</v>
      </c>
    </row>
    <row r="333" spans="1:8" ht="18" customHeight="1" x14ac:dyDescent="0.2">
      <c r="A333" s="171"/>
      <c r="B333" s="172"/>
      <c r="C333" s="173"/>
      <c r="D333" s="174"/>
      <c r="E333" s="175"/>
      <c r="F333" s="176"/>
      <c r="G333" s="75">
        <f t="shared" si="15"/>
        <v>0</v>
      </c>
    </row>
    <row r="334" spans="1:8" ht="18" customHeight="1" x14ac:dyDescent="0.2">
      <c r="A334" s="171"/>
      <c r="B334" s="172"/>
      <c r="C334" s="173"/>
      <c r="D334" s="174"/>
      <c r="E334" s="175"/>
      <c r="F334" s="176"/>
      <c r="G334" s="75">
        <f t="shared" si="15"/>
        <v>0</v>
      </c>
    </row>
    <row r="335" spans="1:8" x14ac:dyDescent="0.2">
      <c r="A335" s="171"/>
      <c r="B335" s="186"/>
      <c r="C335" s="173"/>
      <c r="D335" s="174"/>
      <c r="E335" s="175"/>
      <c r="F335" s="176"/>
      <c r="G335" s="75">
        <f t="shared" si="15"/>
        <v>0</v>
      </c>
    </row>
    <row r="336" spans="1:8" ht="18" customHeight="1" x14ac:dyDescent="0.2">
      <c r="A336" s="171"/>
      <c r="B336" s="172"/>
      <c r="C336" s="173"/>
      <c r="D336" s="174"/>
      <c r="E336" s="175"/>
      <c r="F336" s="176"/>
      <c r="G336" s="75">
        <f t="shared" si="15"/>
        <v>0</v>
      </c>
    </row>
    <row r="337" spans="1:8" ht="18" customHeight="1" x14ac:dyDescent="0.2">
      <c r="A337" s="171"/>
      <c r="B337" s="172"/>
      <c r="C337" s="173"/>
      <c r="D337" s="174"/>
      <c r="E337" s="175"/>
      <c r="F337" s="176"/>
      <c r="G337" s="75">
        <f t="shared" si="15"/>
        <v>0</v>
      </c>
    </row>
    <row r="338" spans="1:8" ht="18" customHeight="1" x14ac:dyDescent="0.2">
      <c r="A338" s="171"/>
      <c r="B338" s="172"/>
      <c r="C338" s="173"/>
      <c r="D338" s="174"/>
      <c r="E338" s="175"/>
      <c r="F338" s="176"/>
      <c r="G338" s="75">
        <f t="shared" si="15"/>
        <v>0</v>
      </c>
    </row>
    <row r="339" spans="1:8" ht="18" customHeight="1" x14ac:dyDescent="0.2">
      <c r="A339" s="171"/>
      <c r="B339" s="172"/>
      <c r="C339" s="173"/>
      <c r="D339" s="174"/>
      <c r="E339" s="175"/>
      <c r="F339" s="176"/>
      <c r="G339" s="75">
        <f t="shared" si="15"/>
        <v>0</v>
      </c>
      <c r="H339" s="94">
        <f>SUM(G327:G339)</f>
        <v>0</v>
      </c>
    </row>
    <row r="340" spans="1:8" s="99" customFormat="1" ht="34" x14ac:dyDescent="0.2">
      <c r="A340" s="107"/>
      <c r="B340" s="108" t="s">
        <v>82</v>
      </c>
      <c r="C340" s="109"/>
      <c r="D340" s="110"/>
      <c r="E340" s="111"/>
      <c r="F340" s="112"/>
      <c r="G340" s="113"/>
      <c r="H340" s="117">
        <f>SUM(H50:H339)</f>
        <v>0</v>
      </c>
    </row>
    <row r="341" spans="1:8" s="74" customFormat="1" ht="18" customHeight="1" x14ac:dyDescent="0.2">
      <c r="A341" s="72"/>
      <c r="B341" s="80"/>
      <c r="C341" s="49" t="s">
        <v>2</v>
      </c>
      <c r="D341" s="73"/>
      <c r="E341" s="69"/>
      <c r="F341" s="70"/>
      <c r="G341" s="71"/>
    </row>
    <row r="342" spans="1:8" ht="17" x14ac:dyDescent="0.2">
      <c r="A342" s="72"/>
      <c r="B342" s="68"/>
      <c r="C342" s="171"/>
      <c r="D342" s="42" t="s">
        <v>25</v>
      </c>
      <c r="E342" s="175"/>
      <c r="F342" s="176"/>
      <c r="G342" s="75">
        <f>(E342-(E342*F342/100))*C342</f>
        <v>0</v>
      </c>
    </row>
    <row r="343" spans="1:8" ht="17" x14ac:dyDescent="0.2">
      <c r="A343" s="72"/>
      <c r="B343" s="68"/>
      <c r="C343" s="171"/>
      <c r="D343" s="42" t="s">
        <v>26</v>
      </c>
      <c r="E343" s="175"/>
      <c r="F343" s="176"/>
      <c r="G343" s="75">
        <f>(E343-(E343*F343/100))*C343</f>
        <v>0</v>
      </c>
    </row>
    <row r="344" spans="1:8" ht="17" x14ac:dyDescent="0.2">
      <c r="A344" s="72"/>
      <c r="B344" s="68"/>
      <c r="C344" s="171"/>
      <c r="D344" s="42" t="s">
        <v>27</v>
      </c>
      <c r="E344" s="175"/>
      <c r="F344" s="176"/>
      <c r="G344" s="75">
        <f>(E344-(E344*F344/100))*C344</f>
        <v>0</v>
      </c>
    </row>
    <row r="345" spans="1:8" ht="34" x14ac:dyDescent="0.2">
      <c r="A345" s="72"/>
      <c r="B345" s="68"/>
      <c r="C345" s="171"/>
      <c r="D345" s="28" t="s">
        <v>28</v>
      </c>
      <c r="E345" s="32" t="s">
        <v>37</v>
      </c>
      <c r="F345" s="70"/>
      <c r="G345" s="75"/>
    </row>
    <row r="346" spans="1:8" ht="17" x14ac:dyDescent="0.2">
      <c r="A346" s="72"/>
      <c r="B346" s="68"/>
      <c r="C346" s="171"/>
      <c r="D346" s="42" t="s">
        <v>20</v>
      </c>
      <c r="E346" s="81">
        <f>'Staat van eenheidsprijzen'!C14</f>
        <v>0</v>
      </c>
      <c r="F346" s="70"/>
      <c r="G346" s="75">
        <f>C346*E346</f>
        <v>0</v>
      </c>
    </row>
    <row r="347" spans="1:8" ht="17" x14ac:dyDescent="0.2">
      <c r="A347" s="72"/>
      <c r="B347" s="68"/>
      <c r="C347" s="171"/>
      <c r="D347" s="42" t="s">
        <v>69</v>
      </c>
      <c r="E347" s="81">
        <f>'Staat van eenheidsprijzen'!C15</f>
        <v>0</v>
      </c>
      <c r="F347" s="70"/>
      <c r="G347" s="75">
        <f t="shared" ref="G347:G351" si="16">C347*E347</f>
        <v>0</v>
      </c>
    </row>
    <row r="348" spans="1:8" ht="17" x14ac:dyDescent="0.2">
      <c r="A348" s="72"/>
      <c r="B348" s="68"/>
      <c r="C348" s="171"/>
      <c r="D348" s="42" t="s">
        <v>70</v>
      </c>
      <c r="E348" s="81">
        <f>'Staat van eenheidsprijzen'!C16</f>
        <v>0</v>
      </c>
      <c r="F348" s="70"/>
      <c r="G348" s="75">
        <f t="shared" si="16"/>
        <v>0</v>
      </c>
    </row>
    <row r="349" spans="1:8" ht="17" x14ac:dyDescent="0.2">
      <c r="A349" s="72"/>
      <c r="B349" s="68"/>
      <c r="C349" s="171"/>
      <c r="D349" s="56" t="s">
        <v>21</v>
      </c>
      <c r="E349" s="81">
        <f>'Staat van eenheidsprijzen'!C17</f>
        <v>0</v>
      </c>
      <c r="F349" s="70"/>
      <c r="G349" s="75">
        <f t="shared" si="16"/>
        <v>0</v>
      </c>
    </row>
    <row r="350" spans="1:8" ht="18" customHeight="1" x14ac:dyDescent="0.2">
      <c r="A350" s="72"/>
      <c r="B350" s="68"/>
      <c r="C350" s="171"/>
      <c r="D350" s="56" t="s">
        <v>22</v>
      </c>
      <c r="E350" s="81">
        <f>'Staat van eenheidsprijzen'!C18</f>
        <v>0</v>
      </c>
      <c r="F350" s="70"/>
      <c r="G350" s="75">
        <f t="shared" si="16"/>
        <v>0</v>
      </c>
    </row>
    <row r="351" spans="1:8" ht="18" customHeight="1" x14ac:dyDescent="0.2">
      <c r="A351" s="72"/>
      <c r="B351" s="68"/>
      <c r="C351" s="171"/>
      <c r="D351" s="56" t="s">
        <v>23</v>
      </c>
      <c r="E351" s="81">
        <f>'Staat van eenheidsprijzen'!C19</f>
        <v>0</v>
      </c>
      <c r="F351" s="70"/>
      <c r="G351" s="75">
        <f t="shared" si="16"/>
        <v>0</v>
      </c>
    </row>
    <row r="352" spans="1:8" ht="18" customHeight="1" x14ac:dyDescent="0.2">
      <c r="A352" s="72"/>
      <c r="B352" s="68"/>
      <c r="C352" s="62"/>
      <c r="D352" s="56"/>
      <c r="E352" s="69"/>
      <c r="F352" s="70"/>
      <c r="G352" s="71"/>
    </row>
    <row r="353" spans="1:7" ht="18" customHeight="1" x14ac:dyDescent="0.2">
      <c r="A353" s="72"/>
      <c r="B353" s="68"/>
      <c r="C353" s="62"/>
      <c r="D353" s="57" t="s">
        <v>81</v>
      </c>
      <c r="E353" s="78"/>
      <c r="F353" s="79"/>
      <c r="G353" s="82">
        <f>H340-H134-H88</f>
        <v>0</v>
      </c>
    </row>
    <row r="354" spans="1:7" ht="18" customHeight="1" x14ac:dyDescent="0.2">
      <c r="A354" s="72"/>
      <c r="B354" s="68"/>
      <c r="C354" s="62"/>
      <c r="D354" s="57" t="s">
        <v>19</v>
      </c>
      <c r="E354" s="78"/>
      <c r="F354" s="79"/>
      <c r="G354" s="82">
        <f>SUM(G342:G351)</f>
        <v>0</v>
      </c>
    </row>
    <row r="355" spans="1:7" ht="37" customHeight="1" x14ac:dyDescent="0.2">
      <c r="A355" s="72"/>
      <c r="B355" s="68"/>
      <c r="C355" s="62"/>
      <c r="D355" s="57" t="s">
        <v>80</v>
      </c>
      <c r="E355" s="78"/>
      <c r="F355" s="79"/>
      <c r="G355" s="82">
        <f>H88+H134</f>
        <v>0</v>
      </c>
    </row>
    <row r="356" spans="1:7" x14ac:dyDescent="0.2">
      <c r="A356" s="72"/>
      <c r="B356" s="68"/>
      <c r="C356" s="62"/>
      <c r="D356" s="56"/>
      <c r="E356" s="78"/>
      <c r="F356" s="79"/>
      <c r="G356" s="76"/>
    </row>
    <row r="357" spans="1:7" s="61" customFormat="1" ht="18" customHeight="1" x14ac:dyDescent="0.2">
      <c r="A357" s="47"/>
      <c r="B357" s="46"/>
      <c r="C357" s="47"/>
      <c r="D357" s="28" t="s">
        <v>6</v>
      </c>
      <c r="E357" s="58"/>
      <c r="F357" s="59"/>
      <c r="G357" s="60">
        <f>SUM(G353:G355)</f>
        <v>0</v>
      </c>
    </row>
    <row r="358" spans="1:7" ht="19" customHeight="1" x14ac:dyDescent="0.2">
      <c r="A358" s="62"/>
      <c r="B358" s="68"/>
      <c r="C358" s="62"/>
      <c r="D358" s="42" t="s">
        <v>1</v>
      </c>
      <c r="E358" s="69"/>
      <c r="F358" s="70"/>
      <c r="G358" s="71"/>
    </row>
    <row r="361" spans="1:7" ht="395" customHeight="1" x14ac:dyDescent="0.2">
      <c r="B361" s="84"/>
      <c r="D361" s="84" t="s">
        <v>83</v>
      </c>
    </row>
    <row r="362" spans="1:7" x14ac:dyDescent="0.2">
      <c r="D362" s="66"/>
      <c r="E362" s="88"/>
      <c r="F362" s="89"/>
      <c r="G362" s="90"/>
    </row>
    <row r="365" spans="1:7" x14ac:dyDescent="0.2">
      <c r="A365" s="66"/>
      <c r="D365" s="66"/>
      <c r="E365" s="88"/>
      <c r="F365" s="89"/>
      <c r="G365" s="90"/>
    </row>
  </sheetData>
  <sheetProtection algorithmName="SHA-512" hashValue="7IOSQbEqDR7KiD0HDfhy8vQVZCsbVEhYkPcweVSw513f0M7/tFhBGBv/Wf1EfwmsR+SEuosBgdl/8ztrv9hv9w==" saltValue="HYOnOAjNYK5B5sOeyi8peg==" spinCount="100000" sheet="1" objects="1" scenarios="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52B33-0B55-CB42-8F3F-57D5034FADD6}">
  <dimension ref="A1:H293"/>
  <sheetViews>
    <sheetView zoomScale="80" zoomScaleNormal="80" workbookViewId="0">
      <pane ySplit="6" topLeftCell="A247" activePane="bottomLeft" state="frozen"/>
      <selection pane="bottomLeft" activeCell="D1" sqref="D1"/>
    </sheetView>
  </sheetViews>
  <sheetFormatPr baseColWidth="10" defaultColWidth="8.625" defaultRowHeight="16" x14ac:dyDescent="0.2"/>
  <cols>
    <col min="1" max="1" width="14.625" style="83" bestFit="1" customWidth="1"/>
    <col min="2" max="2" width="35.5" style="66" customWidth="1"/>
    <col min="3" max="3" width="25.625" style="66" customWidth="1"/>
    <col min="4" max="4" width="38.125" style="84" customWidth="1"/>
    <col min="5" max="5" width="21.5" style="85" customWidth="1"/>
    <col min="6" max="6" width="12" style="86" customWidth="1"/>
    <col min="7" max="7" width="15" style="87" customWidth="1"/>
    <col min="8" max="8" width="16" style="66" customWidth="1"/>
    <col min="9" max="16384" width="8.625" style="66"/>
  </cols>
  <sheetData>
    <row r="1" spans="1:8" ht="18" x14ac:dyDescent="0.2">
      <c r="B1" s="295" t="s">
        <v>236</v>
      </c>
      <c r="C1" s="74"/>
      <c r="D1" s="296"/>
    </row>
    <row r="2" spans="1:8" ht="30" customHeight="1" x14ac:dyDescent="0.2">
      <c r="A2" s="62"/>
      <c r="B2" s="46" t="s">
        <v>53</v>
      </c>
      <c r="C2" s="47"/>
      <c r="D2" s="42"/>
      <c r="E2" s="63"/>
      <c r="F2" s="64"/>
      <c r="G2" s="65"/>
    </row>
    <row r="3" spans="1:8" s="136" customFormat="1" ht="30" customHeight="1" x14ac:dyDescent="0.2">
      <c r="A3" s="157"/>
      <c r="B3" s="158" t="s">
        <v>47</v>
      </c>
      <c r="C3" s="139"/>
      <c r="D3" s="140"/>
      <c r="E3" s="141"/>
      <c r="F3" s="137"/>
      <c r="G3" s="135"/>
      <c r="H3" s="231"/>
    </row>
    <row r="4" spans="1:8" s="231" customFormat="1" ht="289" x14ac:dyDescent="0.2">
      <c r="A4" s="28" t="s">
        <v>48</v>
      </c>
      <c r="B4" s="159" t="s">
        <v>85</v>
      </c>
      <c r="C4" s="120"/>
      <c r="D4" s="140"/>
      <c r="E4" s="141"/>
      <c r="F4" s="137"/>
      <c r="G4" s="135"/>
    </row>
    <row r="5" spans="1:8" ht="30" customHeight="1" x14ac:dyDescent="0.2">
      <c r="A5" s="62"/>
      <c r="B5" s="46"/>
      <c r="C5" s="48"/>
      <c r="D5" s="42"/>
      <c r="E5" s="63"/>
      <c r="F5" s="64"/>
      <c r="G5" s="65"/>
    </row>
    <row r="6" spans="1:8" s="67" customFormat="1" ht="50" customHeight="1" x14ac:dyDescent="0.2">
      <c r="A6" s="49" t="s">
        <v>2</v>
      </c>
      <c r="B6" s="50" t="s">
        <v>4</v>
      </c>
      <c r="C6" s="49" t="s">
        <v>5</v>
      </c>
      <c r="D6" s="51" t="s">
        <v>0</v>
      </c>
      <c r="E6" s="52" t="s">
        <v>8</v>
      </c>
      <c r="F6" s="53" t="s">
        <v>7</v>
      </c>
      <c r="G6" s="52" t="s">
        <v>18</v>
      </c>
      <c r="H6" s="52" t="s">
        <v>34</v>
      </c>
    </row>
    <row r="7" spans="1:8" ht="18" customHeight="1" x14ac:dyDescent="0.2">
      <c r="A7" s="62"/>
      <c r="B7" s="68"/>
      <c r="C7" s="62"/>
      <c r="D7" s="42"/>
      <c r="E7" s="69"/>
      <c r="F7" s="70"/>
      <c r="G7" s="71"/>
    </row>
    <row r="8" spans="1:8" s="74" customFormat="1" ht="119" x14ac:dyDescent="0.2">
      <c r="A8" s="72"/>
      <c r="B8" s="34" t="s">
        <v>179</v>
      </c>
      <c r="C8" s="55"/>
      <c r="D8" s="73"/>
      <c r="E8" s="69"/>
      <c r="F8" s="70"/>
      <c r="G8" s="71"/>
    </row>
    <row r="9" spans="1:8" ht="18" customHeight="1" x14ac:dyDescent="0.2">
      <c r="A9" s="171"/>
      <c r="B9" s="172"/>
      <c r="C9" s="173"/>
      <c r="D9" s="174"/>
      <c r="E9" s="175"/>
      <c r="F9" s="176"/>
      <c r="G9" s="75">
        <f t="shared" ref="G9:G44" si="0">(E9-(E9*F9/100))*A9</f>
        <v>0</v>
      </c>
      <c r="H9" s="92"/>
    </row>
    <row r="10" spans="1:8" x14ac:dyDescent="0.2">
      <c r="A10" s="171"/>
      <c r="B10" s="172"/>
      <c r="C10" s="173"/>
      <c r="D10" s="174"/>
      <c r="E10" s="175"/>
      <c r="F10" s="176"/>
      <c r="G10" s="75">
        <f t="shared" si="0"/>
        <v>0</v>
      </c>
    </row>
    <row r="11" spans="1:8" x14ac:dyDescent="0.2">
      <c r="A11" s="177"/>
      <c r="B11" s="178"/>
      <c r="C11" s="179"/>
      <c r="D11" s="174"/>
      <c r="E11" s="180"/>
      <c r="F11" s="176"/>
      <c r="G11" s="75">
        <f t="shared" si="0"/>
        <v>0</v>
      </c>
    </row>
    <row r="12" spans="1:8" s="119" customFormat="1" ht="18" customHeight="1" x14ac:dyDescent="0.2">
      <c r="A12" s="177"/>
      <c r="B12" s="178"/>
      <c r="C12" s="179"/>
      <c r="D12" s="174"/>
      <c r="E12" s="180"/>
      <c r="F12" s="181"/>
      <c r="G12" s="75">
        <f t="shared" si="0"/>
        <v>0</v>
      </c>
    </row>
    <row r="13" spans="1:8" s="119" customFormat="1" ht="18" customHeight="1" x14ac:dyDescent="0.2">
      <c r="A13" s="177"/>
      <c r="B13" s="178"/>
      <c r="C13" s="179"/>
      <c r="D13" s="174"/>
      <c r="E13" s="180"/>
      <c r="F13" s="181"/>
      <c r="G13" s="75">
        <f t="shared" si="0"/>
        <v>0</v>
      </c>
    </row>
    <row r="14" spans="1:8" s="119" customFormat="1" ht="18" customHeight="1" x14ac:dyDescent="0.2">
      <c r="A14" s="177"/>
      <c r="B14" s="178"/>
      <c r="C14" s="179"/>
      <c r="D14" s="174"/>
      <c r="E14" s="180"/>
      <c r="F14" s="181"/>
      <c r="G14" s="75">
        <f t="shared" si="0"/>
        <v>0</v>
      </c>
    </row>
    <row r="15" spans="1:8" s="119" customFormat="1" ht="18" customHeight="1" x14ac:dyDescent="0.2">
      <c r="A15" s="177"/>
      <c r="B15" s="178"/>
      <c r="C15" s="179"/>
      <c r="D15" s="174"/>
      <c r="E15" s="180"/>
      <c r="F15" s="181"/>
      <c r="G15" s="75">
        <f t="shared" si="0"/>
        <v>0</v>
      </c>
    </row>
    <row r="16" spans="1:8" s="119" customFormat="1" ht="18" customHeight="1" x14ac:dyDescent="0.2">
      <c r="A16" s="177"/>
      <c r="B16" s="178"/>
      <c r="C16" s="179"/>
      <c r="D16" s="174"/>
      <c r="E16" s="180"/>
      <c r="F16" s="181"/>
      <c r="G16" s="75">
        <f t="shared" si="0"/>
        <v>0</v>
      </c>
    </row>
    <row r="17" spans="1:8" s="119" customFormat="1" ht="18" customHeight="1" x14ac:dyDescent="0.2">
      <c r="A17" s="177"/>
      <c r="B17" s="178"/>
      <c r="C17" s="179"/>
      <c r="D17" s="174"/>
      <c r="E17" s="180"/>
      <c r="F17" s="181"/>
      <c r="G17" s="75">
        <f t="shared" si="0"/>
        <v>0</v>
      </c>
    </row>
    <row r="18" spans="1:8" s="119" customFormat="1" ht="18" customHeight="1" x14ac:dyDescent="0.2">
      <c r="A18" s="177"/>
      <c r="B18" s="178"/>
      <c r="C18" s="179"/>
      <c r="D18" s="174"/>
      <c r="E18" s="180"/>
      <c r="F18" s="181"/>
      <c r="G18" s="75">
        <f t="shared" si="0"/>
        <v>0</v>
      </c>
    </row>
    <row r="19" spans="1:8" s="119" customFormat="1" ht="18" customHeight="1" x14ac:dyDescent="0.2">
      <c r="A19" s="177"/>
      <c r="B19" s="178"/>
      <c r="C19" s="179"/>
      <c r="D19" s="174"/>
      <c r="E19" s="180"/>
      <c r="F19" s="181"/>
      <c r="G19" s="75">
        <f t="shared" si="0"/>
        <v>0</v>
      </c>
    </row>
    <row r="20" spans="1:8" s="119" customFormat="1" ht="18" customHeight="1" x14ac:dyDescent="0.2">
      <c r="A20" s="177"/>
      <c r="B20" s="178"/>
      <c r="C20" s="179"/>
      <c r="D20" s="174"/>
      <c r="E20" s="180"/>
      <c r="F20" s="181"/>
      <c r="G20" s="75">
        <f t="shared" si="0"/>
        <v>0</v>
      </c>
    </row>
    <row r="21" spans="1:8" s="119" customFormat="1" ht="18" customHeight="1" x14ac:dyDescent="0.2">
      <c r="A21" s="177"/>
      <c r="B21" s="178"/>
      <c r="C21" s="179"/>
      <c r="D21" s="174"/>
      <c r="E21" s="180"/>
      <c r="F21" s="181"/>
      <c r="G21" s="75">
        <f t="shared" si="0"/>
        <v>0</v>
      </c>
    </row>
    <row r="22" spans="1:8" s="119" customFormat="1" ht="18" customHeight="1" x14ac:dyDescent="0.2">
      <c r="A22" s="177"/>
      <c r="B22" s="178"/>
      <c r="C22" s="179"/>
      <c r="D22" s="174"/>
      <c r="E22" s="180"/>
      <c r="F22" s="181"/>
      <c r="G22" s="75">
        <f t="shared" si="0"/>
        <v>0</v>
      </c>
    </row>
    <row r="23" spans="1:8" s="119" customFormat="1" ht="18" customHeight="1" x14ac:dyDescent="0.2">
      <c r="A23" s="177"/>
      <c r="B23" s="178"/>
      <c r="C23" s="179"/>
      <c r="D23" s="174"/>
      <c r="E23" s="180"/>
      <c r="F23" s="181"/>
      <c r="G23" s="75">
        <f t="shared" si="0"/>
        <v>0</v>
      </c>
    </row>
    <row r="24" spans="1:8" s="119" customFormat="1" ht="18" customHeight="1" x14ac:dyDescent="0.2">
      <c r="A24" s="177"/>
      <c r="B24" s="178"/>
      <c r="C24" s="179"/>
      <c r="D24" s="174"/>
      <c r="E24" s="180"/>
      <c r="F24" s="181"/>
      <c r="G24" s="75">
        <f t="shared" si="0"/>
        <v>0</v>
      </c>
    </row>
    <row r="25" spans="1:8" s="119" customFormat="1" ht="18" customHeight="1" x14ac:dyDescent="0.2">
      <c r="A25" s="177"/>
      <c r="B25" s="178"/>
      <c r="C25" s="179"/>
      <c r="D25" s="174"/>
      <c r="E25" s="180"/>
      <c r="F25" s="181"/>
      <c r="G25" s="75">
        <f t="shared" si="0"/>
        <v>0</v>
      </c>
    </row>
    <row r="26" spans="1:8" s="119" customFormat="1" ht="18" customHeight="1" x14ac:dyDescent="0.2">
      <c r="A26" s="177"/>
      <c r="B26" s="178"/>
      <c r="C26" s="179"/>
      <c r="D26" s="174"/>
      <c r="E26" s="180"/>
      <c r="F26" s="181"/>
      <c r="G26" s="75">
        <f t="shared" si="0"/>
        <v>0</v>
      </c>
    </row>
    <row r="27" spans="1:8" s="119" customFormat="1" ht="18" customHeight="1" x14ac:dyDescent="0.2">
      <c r="A27" s="177"/>
      <c r="B27" s="178"/>
      <c r="C27" s="179"/>
      <c r="D27" s="174"/>
      <c r="E27" s="180"/>
      <c r="F27" s="181"/>
      <c r="G27" s="75">
        <f t="shared" si="0"/>
        <v>0</v>
      </c>
    </row>
    <row r="28" spans="1:8" s="119" customFormat="1" ht="18" customHeight="1" x14ac:dyDescent="0.2">
      <c r="A28" s="177"/>
      <c r="B28" s="178"/>
      <c r="C28" s="179"/>
      <c r="D28" s="174"/>
      <c r="E28" s="180"/>
      <c r="F28" s="181"/>
      <c r="G28" s="75">
        <f t="shared" si="0"/>
        <v>0</v>
      </c>
      <c r="H28" s="94">
        <f>SUM(G9:G28)</f>
        <v>0</v>
      </c>
    </row>
    <row r="29" spans="1:8" s="74" customFormat="1" ht="102" x14ac:dyDescent="0.2">
      <c r="A29" s="72"/>
      <c r="B29" s="34" t="s">
        <v>181</v>
      </c>
      <c r="C29" s="55"/>
      <c r="D29" s="73"/>
      <c r="E29" s="69"/>
      <c r="F29" s="70"/>
      <c r="G29" s="71"/>
    </row>
    <row r="30" spans="1:8" s="119" customFormat="1" x14ac:dyDescent="0.2">
      <c r="A30" s="177"/>
      <c r="B30" s="178"/>
      <c r="C30" s="179"/>
      <c r="D30" s="174"/>
      <c r="E30" s="180"/>
      <c r="F30" s="181"/>
      <c r="G30" s="75">
        <f t="shared" si="0"/>
        <v>0</v>
      </c>
    </row>
    <row r="31" spans="1:8" s="119" customFormat="1" x14ac:dyDescent="0.2">
      <c r="A31" s="177"/>
      <c r="B31" s="178"/>
      <c r="C31" s="179"/>
      <c r="D31" s="174"/>
      <c r="E31" s="180"/>
      <c r="F31" s="181"/>
      <c r="G31" s="75">
        <f t="shared" si="0"/>
        <v>0</v>
      </c>
    </row>
    <row r="32" spans="1:8" s="119" customFormat="1" x14ac:dyDescent="0.2">
      <c r="A32" s="177"/>
      <c r="B32" s="178"/>
      <c r="C32" s="179"/>
      <c r="D32" s="182"/>
      <c r="E32" s="180"/>
      <c r="F32" s="181"/>
      <c r="G32" s="75">
        <f t="shared" si="0"/>
        <v>0</v>
      </c>
    </row>
    <row r="33" spans="1:8" s="119" customFormat="1" ht="18" customHeight="1" x14ac:dyDescent="0.2">
      <c r="A33" s="177"/>
      <c r="B33" s="178"/>
      <c r="C33" s="179"/>
      <c r="D33" s="182"/>
      <c r="E33" s="180"/>
      <c r="F33" s="181"/>
      <c r="G33" s="75">
        <f t="shared" si="0"/>
        <v>0</v>
      </c>
    </row>
    <row r="34" spans="1:8" s="119" customFormat="1" ht="18" customHeight="1" x14ac:dyDescent="0.2">
      <c r="A34" s="177"/>
      <c r="B34" s="178"/>
      <c r="C34" s="179"/>
      <c r="D34" s="182"/>
      <c r="E34" s="180"/>
      <c r="F34" s="181"/>
      <c r="G34" s="75">
        <f t="shared" si="0"/>
        <v>0</v>
      </c>
    </row>
    <row r="35" spans="1:8" s="119" customFormat="1" ht="18" customHeight="1" x14ac:dyDescent="0.2">
      <c r="A35" s="177"/>
      <c r="B35" s="178"/>
      <c r="C35" s="179"/>
      <c r="D35" s="182"/>
      <c r="E35" s="180"/>
      <c r="F35" s="181"/>
      <c r="G35" s="75">
        <f t="shared" si="0"/>
        <v>0</v>
      </c>
    </row>
    <row r="36" spans="1:8" s="119" customFormat="1" ht="18" customHeight="1" x14ac:dyDescent="0.2">
      <c r="A36" s="177"/>
      <c r="B36" s="178"/>
      <c r="C36" s="179"/>
      <c r="D36" s="182"/>
      <c r="E36" s="180"/>
      <c r="F36" s="181"/>
      <c r="G36" s="75">
        <f t="shared" si="0"/>
        <v>0</v>
      </c>
    </row>
    <row r="37" spans="1:8" s="119" customFormat="1" ht="18" customHeight="1" x14ac:dyDescent="0.2">
      <c r="A37" s="177"/>
      <c r="B37" s="178"/>
      <c r="C37" s="179"/>
      <c r="D37" s="183"/>
      <c r="E37" s="184"/>
      <c r="F37" s="181"/>
      <c r="G37" s="75">
        <f t="shared" si="0"/>
        <v>0</v>
      </c>
    </row>
    <row r="38" spans="1:8" s="119" customFormat="1" ht="18" customHeight="1" x14ac:dyDescent="0.2">
      <c r="A38" s="177"/>
      <c r="B38" s="178"/>
      <c r="C38" s="179"/>
      <c r="D38" s="182"/>
      <c r="E38" s="180"/>
      <c r="F38" s="181"/>
      <c r="G38" s="75">
        <f t="shared" si="0"/>
        <v>0</v>
      </c>
    </row>
    <row r="39" spans="1:8" s="119" customFormat="1" ht="18" customHeight="1" x14ac:dyDescent="0.2">
      <c r="A39" s="171"/>
      <c r="B39" s="185"/>
      <c r="C39" s="173"/>
      <c r="D39" s="174"/>
      <c r="E39" s="175"/>
      <c r="F39" s="181"/>
      <c r="G39" s="75">
        <f t="shared" si="0"/>
        <v>0</v>
      </c>
    </row>
    <row r="40" spans="1:8" s="119" customFormat="1" ht="18" customHeight="1" x14ac:dyDescent="0.2">
      <c r="A40" s="171"/>
      <c r="B40" s="186"/>
      <c r="C40" s="173"/>
      <c r="D40" s="174"/>
      <c r="E40" s="175"/>
      <c r="F40" s="181"/>
      <c r="G40" s="75">
        <f t="shared" si="0"/>
        <v>0</v>
      </c>
    </row>
    <row r="41" spans="1:8" ht="18" customHeight="1" x14ac:dyDescent="0.2">
      <c r="A41" s="171"/>
      <c r="B41" s="186"/>
      <c r="C41" s="173"/>
      <c r="D41" s="174"/>
      <c r="E41" s="175"/>
      <c r="F41" s="176"/>
      <c r="G41" s="75">
        <f t="shared" si="0"/>
        <v>0</v>
      </c>
    </row>
    <row r="42" spans="1:8" x14ac:dyDescent="0.2">
      <c r="A42" s="171"/>
      <c r="B42" s="186"/>
      <c r="C42" s="173"/>
      <c r="D42" s="174"/>
      <c r="E42" s="175"/>
      <c r="F42" s="176"/>
      <c r="G42" s="118">
        <f t="shared" si="0"/>
        <v>0</v>
      </c>
    </row>
    <row r="43" spans="1:8" x14ac:dyDescent="0.2">
      <c r="A43" s="171"/>
      <c r="B43" s="186"/>
      <c r="C43" s="173"/>
      <c r="D43" s="174"/>
      <c r="E43" s="175"/>
      <c r="F43" s="176"/>
      <c r="G43" s="118">
        <f t="shared" si="0"/>
        <v>0</v>
      </c>
    </row>
    <row r="44" spans="1:8" ht="18" customHeight="1" x14ac:dyDescent="0.2">
      <c r="A44" s="171"/>
      <c r="B44" s="172"/>
      <c r="C44" s="173"/>
      <c r="D44" s="174"/>
      <c r="E44" s="175"/>
      <c r="F44" s="176"/>
      <c r="G44" s="75">
        <f t="shared" si="0"/>
        <v>0</v>
      </c>
      <c r="H44" s="94">
        <f>SUM(G30:G44)</f>
        <v>0</v>
      </c>
    </row>
    <row r="45" spans="1:8" s="99" customFormat="1" ht="34" x14ac:dyDescent="0.2">
      <c r="A45" s="107"/>
      <c r="B45" s="108" t="s">
        <v>182</v>
      </c>
      <c r="C45" s="109"/>
      <c r="D45" s="110"/>
      <c r="E45" s="111"/>
      <c r="F45" s="112"/>
      <c r="G45" s="113"/>
      <c r="H45" s="117">
        <f>SUM(H9:H44)</f>
        <v>0</v>
      </c>
    </row>
    <row r="46" spans="1:8" s="99" customFormat="1" x14ac:dyDescent="0.2">
      <c r="A46" s="100"/>
      <c r="B46" s="34"/>
      <c r="C46" s="96"/>
      <c r="D46" s="97"/>
      <c r="E46" s="69"/>
      <c r="F46" s="98"/>
      <c r="G46" s="71"/>
      <c r="H46" s="101"/>
    </row>
    <row r="47" spans="1:8" s="74" customFormat="1" ht="85" x14ac:dyDescent="0.2">
      <c r="A47" s="233"/>
      <c r="B47" s="272" t="s">
        <v>184</v>
      </c>
      <c r="C47" s="234"/>
      <c r="D47" s="235"/>
      <c r="E47" s="236"/>
      <c r="F47" s="237"/>
      <c r="G47" s="71"/>
      <c r="H47" s="106"/>
    </row>
    <row r="48" spans="1:8" ht="18" customHeight="1" x14ac:dyDescent="0.2">
      <c r="A48" s="212"/>
      <c r="B48" s="213"/>
      <c r="C48" s="208"/>
      <c r="D48" s="214"/>
      <c r="E48" s="215"/>
      <c r="F48" s="211"/>
      <c r="G48" s="75">
        <f t="shared" ref="G48:G93" si="1">(E48-(E48*F48/100))*A48</f>
        <v>0</v>
      </c>
      <c r="H48" s="94"/>
    </row>
    <row r="49" spans="1:8" ht="18" customHeight="1" x14ac:dyDescent="0.2">
      <c r="A49" s="212"/>
      <c r="B49" s="213"/>
      <c r="C49" s="208"/>
      <c r="D49" s="214"/>
      <c r="E49" s="215"/>
      <c r="F49" s="211"/>
      <c r="G49" s="75">
        <f t="shared" si="1"/>
        <v>0</v>
      </c>
      <c r="H49" s="94"/>
    </row>
    <row r="50" spans="1:8" ht="18" customHeight="1" x14ac:dyDescent="0.2">
      <c r="A50" s="212"/>
      <c r="B50" s="213"/>
      <c r="C50" s="208"/>
      <c r="D50" s="214"/>
      <c r="E50" s="215"/>
      <c r="F50" s="211"/>
      <c r="G50" s="75">
        <f t="shared" si="1"/>
        <v>0</v>
      </c>
      <c r="H50" s="94"/>
    </row>
    <row r="51" spans="1:8" ht="18" customHeight="1" x14ac:dyDescent="0.2">
      <c r="A51" s="212"/>
      <c r="B51" s="213"/>
      <c r="C51" s="208"/>
      <c r="D51" s="214"/>
      <c r="E51" s="215"/>
      <c r="F51" s="211"/>
      <c r="G51" s="75">
        <f t="shared" si="1"/>
        <v>0</v>
      </c>
      <c r="H51" s="94"/>
    </row>
    <row r="52" spans="1:8" ht="18" customHeight="1" x14ac:dyDescent="0.2">
      <c r="A52" s="212"/>
      <c r="B52" s="213"/>
      <c r="C52" s="208"/>
      <c r="D52" s="214"/>
      <c r="E52" s="215"/>
      <c r="F52" s="211"/>
      <c r="G52" s="75">
        <f t="shared" si="1"/>
        <v>0</v>
      </c>
      <c r="H52" s="94"/>
    </row>
    <row r="53" spans="1:8" ht="18" customHeight="1" x14ac:dyDescent="0.2">
      <c r="A53" s="212"/>
      <c r="B53" s="213"/>
      <c r="C53" s="208"/>
      <c r="D53" s="214"/>
      <c r="E53" s="215"/>
      <c r="F53" s="211"/>
      <c r="G53" s="75">
        <f t="shared" si="1"/>
        <v>0</v>
      </c>
      <c r="H53" s="94"/>
    </row>
    <row r="54" spans="1:8" ht="18" customHeight="1" x14ac:dyDescent="0.2">
      <c r="A54" s="212"/>
      <c r="B54" s="213"/>
      <c r="C54" s="208"/>
      <c r="D54" s="214"/>
      <c r="E54" s="215"/>
      <c r="F54" s="211"/>
      <c r="G54" s="75">
        <f t="shared" si="1"/>
        <v>0</v>
      </c>
      <c r="H54" s="94"/>
    </row>
    <row r="55" spans="1:8" ht="18" customHeight="1" x14ac:dyDescent="0.2">
      <c r="A55" s="212"/>
      <c r="B55" s="213"/>
      <c r="C55" s="208"/>
      <c r="D55" s="214"/>
      <c r="E55" s="215"/>
      <c r="F55" s="211"/>
      <c r="G55" s="75">
        <f t="shared" si="1"/>
        <v>0</v>
      </c>
      <c r="H55" s="94"/>
    </row>
    <row r="56" spans="1:8" ht="18" customHeight="1" x14ac:dyDescent="0.2">
      <c r="A56" s="212"/>
      <c r="B56" s="213"/>
      <c r="C56" s="208"/>
      <c r="D56" s="214"/>
      <c r="E56" s="215"/>
      <c r="F56" s="211"/>
      <c r="G56" s="75">
        <f t="shared" si="1"/>
        <v>0</v>
      </c>
      <c r="H56" s="94"/>
    </row>
    <row r="57" spans="1:8" ht="18" customHeight="1" x14ac:dyDescent="0.2">
      <c r="A57" s="212"/>
      <c r="B57" s="213"/>
      <c r="C57" s="208"/>
      <c r="D57" s="214"/>
      <c r="E57" s="215"/>
      <c r="F57" s="211"/>
      <c r="G57" s="75">
        <f t="shared" si="1"/>
        <v>0</v>
      </c>
      <c r="H57" s="94"/>
    </row>
    <row r="58" spans="1:8" ht="18" customHeight="1" x14ac:dyDescent="0.2">
      <c r="A58" s="212"/>
      <c r="B58" s="213"/>
      <c r="C58" s="208"/>
      <c r="D58" s="214"/>
      <c r="E58" s="215"/>
      <c r="F58" s="211"/>
      <c r="G58" s="75">
        <f t="shared" si="1"/>
        <v>0</v>
      </c>
      <c r="H58" s="94"/>
    </row>
    <row r="59" spans="1:8" ht="18" customHeight="1" x14ac:dyDescent="0.2">
      <c r="A59" s="212"/>
      <c r="B59" s="213"/>
      <c r="C59" s="208"/>
      <c r="D59" s="214"/>
      <c r="E59" s="215"/>
      <c r="F59" s="211"/>
      <c r="G59" s="75">
        <f t="shared" si="1"/>
        <v>0</v>
      </c>
      <c r="H59" s="94"/>
    </row>
    <row r="60" spans="1:8" ht="18" customHeight="1" x14ac:dyDescent="0.2">
      <c r="A60" s="212"/>
      <c r="B60" s="213"/>
      <c r="C60" s="208"/>
      <c r="D60" s="214"/>
      <c r="E60" s="215"/>
      <c r="F60" s="211"/>
      <c r="G60" s="75">
        <f t="shared" si="1"/>
        <v>0</v>
      </c>
      <c r="H60" s="94"/>
    </row>
    <row r="61" spans="1:8" ht="18" customHeight="1" x14ac:dyDescent="0.2">
      <c r="A61" s="212"/>
      <c r="B61" s="213"/>
      <c r="C61" s="208"/>
      <c r="D61" s="214"/>
      <c r="E61" s="215"/>
      <c r="F61" s="211"/>
      <c r="G61" s="75">
        <f t="shared" si="1"/>
        <v>0</v>
      </c>
      <c r="H61" s="94"/>
    </row>
    <row r="62" spans="1:8" ht="18" customHeight="1" x14ac:dyDescent="0.2">
      <c r="A62" s="212"/>
      <c r="B62" s="213"/>
      <c r="C62" s="208"/>
      <c r="D62" s="214"/>
      <c r="E62" s="215"/>
      <c r="F62" s="211"/>
      <c r="G62" s="75">
        <f t="shared" si="1"/>
        <v>0</v>
      </c>
      <c r="H62" s="94"/>
    </row>
    <row r="63" spans="1:8" ht="18" customHeight="1" x14ac:dyDescent="0.2">
      <c r="A63" s="212"/>
      <c r="B63" s="213"/>
      <c r="C63" s="208"/>
      <c r="D63" s="214"/>
      <c r="E63" s="215"/>
      <c r="F63" s="211"/>
      <c r="G63" s="75">
        <f t="shared" si="1"/>
        <v>0</v>
      </c>
      <c r="H63" s="94"/>
    </row>
    <row r="64" spans="1:8" ht="18" customHeight="1" x14ac:dyDescent="0.2">
      <c r="A64" s="212"/>
      <c r="B64" s="213"/>
      <c r="C64" s="208"/>
      <c r="D64" s="214"/>
      <c r="E64" s="215"/>
      <c r="F64" s="211"/>
      <c r="G64" s="75">
        <f t="shared" si="1"/>
        <v>0</v>
      </c>
      <c r="H64" s="94"/>
    </row>
    <row r="65" spans="1:8" ht="18" customHeight="1" x14ac:dyDescent="0.2">
      <c r="A65" s="212"/>
      <c r="B65" s="213"/>
      <c r="C65" s="208"/>
      <c r="D65" s="214"/>
      <c r="E65" s="215"/>
      <c r="F65" s="211"/>
      <c r="G65" s="75">
        <f t="shared" si="1"/>
        <v>0</v>
      </c>
      <c r="H65" s="94"/>
    </row>
    <row r="66" spans="1:8" ht="18" customHeight="1" x14ac:dyDescent="0.2">
      <c r="A66" s="212"/>
      <c r="B66" s="213"/>
      <c r="C66" s="208"/>
      <c r="D66" s="214"/>
      <c r="E66" s="215"/>
      <c r="F66" s="211"/>
      <c r="G66" s="75">
        <f t="shared" si="1"/>
        <v>0</v>
      </c>
      <c r="H66" s="94"/>
    </row>
    <row r="67" spans="1:8" ht="18" customHeight="1" x14ac:dyDescent="0.2">
      <c r="A67" s="212"/>
      <c r="B67" s="213"/>
      <c r="C67" s="208"/>
      <c r="D67" s="214"/>
      <c r="E67" s="215"/>
      <c r="F67" s="211"/>
      <c r="G67" s="75">
        <f t="shared" si="1"/>
        <v>0</v>
      </c>
      <c r="H67" s="94"/>
    </row>
    <row r="68" spans="1:8" ht="18" customHeight="1" x14ac:dyDescent="0.2">
      <c r="A68" s="212"/>
      <c r="B68" s="213"/>
      <c r="C68" s="208"/>
      <c r="D68" s="214"/>
      <c r="E68" s="215"/>
      <c r="F68" s="211"/>
      <c r="G68" s="75">
        <f t="shared" si="1"/>
        <v>0</v>
      </c>
      <c r="H68" s="94"/>
    </row>
    <row r="69" spans="1:8" ht="18" customHeight="1" x14ac:dyDescent="0.2">
      <c r="A69" s="212"/>
      <c r="B69" s="213"/>
      <c r="C69" s="208"/>
      <c r="D69" s="214"/>
      <c r="E69" s="215"/>
      <c r="F69" s="211"/>
      <c r="G69" s="75">
        <f t="shared" si="1"/>
        <v>0</v>
      </c>
      <c r="H69" s="94"/>
    </row>
    <row r="70" spans="1:8" ht="18" customHeight="1" x14ac:dyDescent="0.2">
      <c r="A70" s="212"/>
      <c r="B70" s="213"/>
      <c r="C70" s="208"/>
      <c r="D70" s="214"/>
      <c r="E70" s="215"/>
      <c r="F70" s="211"/>
      <c r="G70" s="75">
        <f t="shared" si="1"/>
        <v>0</v>
      </c>
      <c r="H70" s="94"/>
    </row>
    <row r="71" spans="1:8" ht="18" customHeight="1" x14ac:dyDescent="0.2">
      <c r="A71" s="212"/>
      <c r="B71" s="213"/>
      <c r="C71" s="208"/>
      <c r="D71" s="214"/>
      <c r="E71" s="215"/>
      <c r="F71" s="211"/>
      <c r="G71" s="75">
        <f t="shared" si="1"/>
        <v>0</v>
      </c>
      <c r="H71" s="94"/>
    </row>
    <row r="72" spans="1:8" ht="18" customHeight="1" x14ac:dyDescent="0.2">
      <c r="A72" s="212"/>
      <c r="B72" s="213"/>
      <c r="C72" s="208"/>
      <c r="D72" s="214"/>
      <c r="E72" s="215"/>
      <c r="F72" s="211"/>
      <c r="G72" s="75">
        <f t="shared" si="1"/>
        <v>0</v>
      </c>
      <c r="H72" s="94"/>
    </row>
    <row r="73" spans="1:8" ht="18" customHeight="1" x14ac:dyDescent="0.2">
      <c r="A73" s="212"/>
      <c r="B73" s="213"/>
      <c r="C73" s="208"/>
      <c r="D73" s="214"/>
      <c r="E73" s="215"/>
      <c r="F73" s="211"/>
      <c r="G73" s="75">
        <f t="shared" si="1"/>
        <v>0</v>
      </c>
      <c r="H73" s="94"/>
    </row>
    <row r="74" spans="1:8" ht="18" customHeight="1" x14ac:dyDescent="0.2">
      <c r="A74" s="212"/>
      <c r="B74" s="213"/>
      <c r="C74" s="208"/>
      <c r="D74" s="214"/>
      <c r="E74" s="215"/>
      <c r="F74" s="211"/>
      <c r="G74" s="75">
        <f t="shared" si="1"/>
        <v>0</v>
      </c>
      <c r="H74" s="94"/>
    </row>
    <row r="75" spans="1:8" ht="18" customHeight="1" x14ac:dyDescent="0.2">
      <c r="A75" s="212"/>
      <c r="B75" s="213"/>
      <c r="C75" s="208"/>
      <c r="D75" s="214"/>
      <c r="E75" s="215"/>
      <c r="F75" s="211"/>
      <c r="G75" s="75">
        <f t="shared" si="1"/>
        <v>0</v>
      </c>
      <c r="H75" s="94">
        <f>SUM(G48:G75)</f>
        <v>0</v>
      </c>
    </row>
    <row r="76" spans="1:8" s="74" customFormat="1" ht="18" customHeight="1" x14ac:dyDescent="0.2">
      <c r="A76" s="72"/>
      <c r="B76" s="54" t="s">
        <v>158</v>
      </c>
      <c r="C76" s="72"/>
      <c r="D76" s="73"/>
      <c r="E76" s="69"/>
      <c r="F76" s="70"/>
      <c r="G76" s="76"/>
      <c r="H76" s="77"/>
    </row>
    <row r="77" spans="1:8" ht="18" customHeight="1" x14ac:dyDescent="0.2">
      <c r="A77" s="212"/>
      <c r="B77" s="213"/>
      <c r="C77" s="208"/>
      <c r="D77" s="214"/>
      <c r="E77" s="215"/>
      <c r="F77" s="211"/>
      <c r="G77" s="75">
        <f t="shared" si="1"/>
        <v>0</v>
      </c>
      <c r="H77" s="94"/>
    </row>
    <row r="78" spans="1:8" ht="18" customHeight="1" x14ac:dyDescent="0.2">
      <c r="A78" s="212"/>
      <c r="B78" s="213"/>
      <c r="C78" s="208"/>
      <c r="D78" s="214"/>
      <c r="E78" s="215"/>
      <c r="F78" s="211"/>
      <c r="G78" s="75">
        <f t="shared" si="1"/>
        <v>0</v>
      </c>
      <c r="H78" s="94"/>
    </row>
    <row r="79" spans="1:8" ht="18" customHeight="1" x14ac:dyDescent="0.2">
      <c r="A79" s="212"/>
      <c r="B79" s="213"/>
      <c r="C79" s="208"/>
      <c r="D79" s="214"/>
      <c r="E79" s="215"/>
      <c r="F79" s="211"/>
      <c r="G79" s="75">
        <f t="shared" si="1"/>
        <v>0</v>
      </c>
      <c r="H79" s="94"/>
    </row>
    <row r="80" spans="1:8" ht="18" customHeight="1" x14ac:dyDescent="0.2">
      <c r="A80" s="212"/>
      <c r="B80" s="213"/>
      <c r="C80" s="208"/>
      <c r="D80" s="214"/>
      <c r="E80" s="215"/>
      <c r="F80" s="211"/>
      <c r="G80" s="75">
        <f t="shared" si="1"/>
        <v>0</v>
      </c>
      <c r="H80" s="94"/>
    </row>
    <row r="81" spans="1:8" ht="18" customHeight="1" x14ac:dyDescent="0.2">
      <c r="A81" s="212"/>
      <c r="B81" s="213"/>
      <c r="C81" s="208"/>
      <c r="D81" s="214"/>
      <c r="E81" s="215"/>
      <c r="F81" s="211"/>
      <c r="G81" s="75">
        <f t="shared" si="1"/>
        <v>0</v>
      </c>
      <c r="H81" s="94"/>
    </row>
    <row r="82" spans="1:8" ht="18" customHeight="1" x14ac:dyDescent="0.2">
      <c r="A82" s="212"/>
      <c r="B82" s="213"/>
      <c r="C82" s="208"/>
      <c r="D82" s="214"/>
      <c r="E82" s="215"/>
      <c r="F82" s="211"/>
      <c r="G82" s="75">
        <f t="shared" si="1"/>
        <v>0</v>
      </c>
      <c r="H82" s="94"/>
    </row>
    <row r="83" spans="1:8" ht="18" customHeight="1" x14ac:dyDescent="0.2">
      <c r="A83" s="212"/>
      <c r="B83" s="213"/>
      <c r="C83" s="208"/>
      <c r="D83" s="214"/>
      <c r="E83" s="215"/>
      <c r="F83" s="211"/>
      <c r="G83" s="75">
        <f t="shared" si="1"/>
        <v>0</v>
      </c>
      <c r="H83" s="94"/>
    </row>
    <row r="84" spans="1:8" x14ac:dyDescent="0.2">
      <c r="A84" s="212"/>
      <c r="B84" s="213"/>
      <c r="C84" s="208"/>
      <c r="D84" s="214"/>
      <c r="E84" s="215"/>
      <c r="F84" s="211"/>
      <c r="G84" s="75">
        <f t="shared" si="1"/>
        <v>0</v>
      </c>
      <c r="H84" s="94"/>
    </row>
    <row r="85" spans="1:8" ht="18" customHeight="1" x14ac:dyDescent="0.2">
      <c r="A85" s="212"/>
      <c r="B85" s="213"/>
      <c r="C85" s="208"/>
      <c r="D85" s="214"/>
      <c r="E85" s="215"/>
      <c r="F85" s="211"/>
      <c r="G85" s="75">
        <f t="shared" si="1"/>
        <v>0</v>
      </c>
      <c r="H85" s="94"/>
    </row>
    <row r="86" spans="1:8" ht="18" customHeight="1" x14ac:dyDescent="0.2">
      <c r="A86" s="212"/>
      <c r="B86" s="213"/>
      <c r="C86" s="208"/>
      <c r="D86" s="214"/>
      <c r="E86" s="215"/>
      <c r="F86" s="211"/>
      <c r="G86" s="75">
        <f t="shared" si="1"/>
        <v>0</v>
      </c>
      <c r="H86" s="94"/>
    </row>
    <row r="87" spans="1:8" ht="18" customHeight="1" x14ac:dyDescent="0.2">
      <c r="A87" s="212"/>
      <c r="B87" s="213"/>
      <c r="C87" s="208"/>
      <c r="D87" s="214"/>
      <c r="E87" s="215"/>
      <c r="F87" s="211"/>
      <c r="G87" s="75">
        <f t="shared" si="1"/>
        <v>0</v>
      </c>
      <c r="H87" s="94"/>
    </row>
    <row r="88" spans="1:8" ht="34" x14ac:dyDescent="0.2">
      <c r="A88" s="212"/>
      <c r="B88" s="214" t="s">
        <v>159</v>
      </c>
      <c r="C88" s="208"/>
      <c r="D88" s="214"/>
      <c r="E88" s="215"/>
      <c r="F88" s="211"/>
      <c r="G88" s="75">
        <f t="shared" si="1"/>
        <v>0</v>
      </c>
      <c r="H88" s="94"/>
    </row>
    <row r="89" spans="1:8" ht="18" customHeight="1" x14ac:dyDescent="0.2">
      <c r="A89" s="212"/>
      <c r="B89" s="213"/>
      <c r="C89" s="208"/>
      <c r="D89" s="214"/>
      <c r="E89" s="215"/>
      <c r="F89" s="211"/>
      <c r="G89" s="75">
        <f t="shared" si="1"/>
        <v>0</v>
      </c>
      <c r="H89" s="94"/>
    </row>
    <row r="90" spans="1:8" ht="18" customHeight="1" x14ac:dyDescent="0.2">
      <c r="A90" s="212"/>
      <c r="B90" s="213"/>
      <c r="C90" s="208"/>
      <c r="D90" s="214"/>
      <c r="E90" s="215"/>
      <c r="F90" s="211"/>
      <c r="G90" s="75">
        <f t="shared" si="1"/>
        <v>0</v>
      </c>
      <c r="H90" s="94"/>
    </row>
    <row r="91" spans="1:8" ht="18" customHeight="1" x14ac:dyDescent="0.2">
      <c r="A91" s="212"/>
      <c r="B91" s="213"/>
      <c r="C91" s="208"/>
      <c r="D91" s="214"/>
      <c r="E91" s="215"/>
      <c r="F91" s="211"/>
      <c r="G91" s="75">
        <f t="shared" si="1"/>
        <v>0</v>
      </c>
      <c r="H91" s="94"/>
    </row>
    <row r="92" spans="1:8" ht="52" customHeight="1" x14ac:dyDescent="0.2">
      <c r="A92" s="212"/>
      <c r="B92" s="186" t="s">
        <v>160</v>
      </c>
      <c r="C92" s="208"/>
      <c r="D92" s="214"/>
      <c r="E92" s="215"/>
      <c r="F92" s="211"/>
      <c r="G92" s="75">
        <f t="shared" si="1"/>
        <v>0</v>
      </c>
      <c r="H92" s="94"/>
    </row>
    <row r="93" spans="1:8" ht="18" customHeight="1" x14ac:dyDescent="0.2">
      <c r="A93" s="212"/>
      <c r="B93" s="213"/>
      <c r="C93" s="208"/>
      <c r="D93" s="214"/>
      <c r="E93" s="215"/>
      <c r="F93" s="211"/>
      <c r="G93" s="75">
        <f t="shared" si="1"/>
        <v>0</v>
      </c>
      <c r="H93" s="94">
        <f>SUM(G77:G93)</f>
        <v>0</v>
      </c>
    </row>
    <row r="94" spans="1:8" s="99" customFormat="1" ht="17" x14ac:dyDescent="0.2">
      <c r="A94" s="100"/>
      <c r="B94" s="34" t="s">
        <v>185</v>
      </c>
      <c r="C94" s="96"/>
      <c r="D94" s="97"/>
      <c r="E94" s="69"/>
      <c r="F94" s="98"/>
      <c r="G94" s="71"/>
      <c r="H94" s="101"/>
    </row>
    <row r="95" spans="1:8" ht="18" customHeight="1" x14ac:dyDescent="0.2">
      <c r="A95" s="212"/>
      <c r="B95" s="213"/>
      <c r="C95" s="208"/>
      <c r="D95" s="214"/>
      <c r="E95" s="215"/>
      <c r="F95" s="211"/>
      <c r="G95" s="75">
        <f>(E95-(E95*F95/100))*A95</f>
        <v>0</v>
      </c>
      <c r="H95" s="94"/>
    </row>
    <row r="96" spans="1:8" ht="18" customHeight="1" x14ac:dyDescent="0.2">
      <c r="A96" s="212"/>
      <c r="B96" s="213"/>
      <c r="C96" s="208"/>
      <c r="D96" s="214"/>
      <c r="E96" s="215"/>
      <c r="F96" s="211"/>
      <c r="G96" s="75">
        <f>(E96-(E96*F96/100))*A96</f>
        <v>0</v>
      </c>
      <c r="H96" s="94"/>
    </row>
    <row r="97" spans="1:8" ht="18" customHeight="1" x14ac:dyDescent="0.2">
      <c r="A97" s="212"/>
      <c r="B97" s="213"/>
      <c r="C97" s="208"/>
      <c r="D97" s="214"/>
      <c r="E97" s="215"/>
      <c r="F97" s="211"/>
      <c r="G97" s="75">
        <f>(E97-(E97*F97/100))*A97</f>
        <v>0</v>
      </c>
      <c r="H97" s="94"/>
    </row>
    <row r="98" spans="1:8" ht="18" customHeight="1" x14ac:dyDescent="0.2">
      <c r="A98" s="212"/>
      <c r="B98" s="213"/>
      <c r="C98" s="208"/>
      <c r="D98" s="214"/>
      <c r="E98" s="215"/>
      <c r="F98" s="211"/>
      <c r="G98" s="75">
        <f t="shared" ref="G98:G101" si="2">(E98-(E98*F98/100))*A98</f>
        <v>0</v>
      </c>
      <c r="H98" s="94"/>
    </row>
    <row r="99" spans="1:8" ht="18" customHeight="1" x14ac:dyDescent="0.2">
      <c r="A99" s="212"/>
      <c r="B99" s="213"/>
      <c r="C99" s="208"/>
      <c r="D99" s="214"/>
      <c r="E99" s="215"/>
      <c r="F99" s="211"/>
      <c r="G99" s="75">
        <f t="shared" si="2"/>
        <v>0</v>
      </c>
      <c r="H99" s="94"/>
    </row>
    <row r="100" spans="1:8" ht="18" customHeight="1" x14ac:dyDescent="0.2">
      <c r="A100" s="212"/>
      <c r="B100" s="213"/>
      <c r="C100" s="208"/>
      <c r="D100" s="214"/>
      <c r="E100" s="215"/>
      <c r="F100" s="211"/>
      <c r="G100" s="75">
        <f t="shared" si="2"/>
        <v>0</v>
      </c>
      <c r="H100" s="94"/>
    </row>
    <row r="101" spans="1:8" ht="18" customHeight="1" x14ac:dyDescent="0.2">
      <c r="A101" s="212"/>
      <c r="B101" s="213"/>
      <c r="C101" s="208"/>
      <c r="D101" s="214"/>
      <c r="E101" s="215"/>
      <c r="F101" s="211"/>
      <c r="G101" s="75">
        <f t="shared" si="2"/>
        <v>0</v>
      </c>
      <c r="H101" s="94"/>
    </row>
    <row r="102" spans="1:8" ht="18" customHeight="1" x14ac:dyDescent="0.2">
      <c r="A102" s="212"/>
      <c r="B102" s="213"/>
      <c r="C102" s="208"/>
      <c r="D102" s="214"/>
      <c r="E102" s="215"/>
      <c r="F102" s="211"/>
      <c r="G102" s="75">
        <f t="shared" ref="G102:G109" si="3">(E102-(E102*F102/100))*A102</f>
        <v>0</v>
      </c>
      <c r="H102" s="94"/>
    </row>
    <row r="103" spans="1:8" ht="18" customHeight="1" x14ac:dyDescent="0.2">
      <c r="A103" s="212"/>
      <c r="B103" s="213"/>
      <c r="C103" s="208"/>
      <c r="D103" s="214"/>
      <c r="E103" s="215"/>
      <c r="F103" s="211"/>
      <c r="G103" s="75">
        <f t="shared" si="3"/>
        <v>0</v>
      </c>
      <c r="H103" s="94">
        <f>SUM(G95:G103)</f>
        <v>0</v>
      </c>
    </row>
    <row r="104" spans="1:8" s="99" customFormat="1" ht="17" x14ac:dyDescent="0.2">
      <c r="A104" s="100"/>
      <c r="B104" s="34" t="s">
        <v>186</v>
      </c>
      <c r="C104" s="96"/>
      <c r="D104" s="97"/>
      <c r="E104" s="69"/>
      <c r="F104" s="98"/>
      <c r="G104" s="71"/>
      <c r="H104" s="101"/>
    </row>
    <row r="105" spans="1:8" ht="18" customHeight="1" x14ac:dyDescent="0.2">
      <c r="A105" s="212"/>
      <c r="B105" s="213"/>
      <c r="C105" s="208"/>
      <c r="D105" s="214"/>
      <c r="E105" s="215"/>
      <c r="F105" s="211"/>
      <c r="G105" s="75">
        <f t="shared" si="3"/>
        <v>0</v>
      </c>
      <c r="H105" s="94"/>
    </row>
    <row r="106" spans="1:8" ht="18" customHeight="1" x14ac:dyDescent="0.2">
      <c r="A106" s="212"/>
      <c r="B106" s="213"/>
      <c r="C106" s="208"/>
      <c r="D106" s="214"/>
      <c r="E106" s="215"/>
      <c r="F106" s="211"/>
      <c r="G106" s="75">
        <f t="shared" si="3"/>
        <v>0</v>
      </c>
      <c r="H106" s="94"/>
    </row>
    <row r="107" spans="1:8" ht="18" customHeight="1" x14ac:dyDescent="0.2">
      <c r="A107" s="212"/>
      <c r="B107" s="213"/>
      <c r="C107" s="208"/>
      <c r="D107" s="214"/>
      <c r="E107" s="215"/>
      <c r="F107" s="211"/>
      <c r="G107" s="75">
        <f t="shared" si="3"/>
        <v>0</v>
      </c>
      <c r="H107" s="94"/>
    </row>
    <row r="108" spans="1:8" ht="18" customHeight="1" x14ac:dyDescent="0.2">
      <c r="A108" s="212"/>
      <c r="B108" s="213"/>
      <c r="C108" s="208"/>
      <c r="D108" s="214"/>
      <c r="E108" s="215"/>
      <c r="F108" s="211"/>
      <c r="G108" s="75">
        <f t="shared" si="3"/>
        <v>0</v>
      </c>
      <c r="H108" s="94"/>
    </row>
    <row r="109" spans="1:8" ht="18" customHeight="1" x14ac:dyDescent="0.2">
      <c r="A109" s="212"/>
      <c r="B109" s="213"/>
      <c r="C109" s="208"/>
      <c r="D109" s="214"/>
      <c r="E109" s="215"/>
      <c r="F109" s="211"/>
      <c r="G109" s="75">
        <f t="shared" si="3"/>
        <v>0</v>
      </c>
      <c r="H109" s="94">
        <f>SUM(G95:G109)</f>
        <v>0</v>
      </c>
    </row>
    <row r="110" spans="1:8" s="74" customFormat="1" ht="18" customHeight="1" x14ac:dyDescent="0.2">
      <c r="A110" s="72"/>
      <c r="B110" s="54" t="s">
        <v>187</v>
      </c>
      <c r="C110" s="72"/>
      <c r="D110" s="73"/>
      <c r="E110" s="69"/>
      <c r="F110" s="70"/>
      <c r="G110" s="76"/>
      <c r="H110" s="77"/>
    </row>
    <row r="111" spans="1:8" x14ac:dyDescent="0.2">
      <c r="A111" s="171"/>
      <c r="B111" s="186"/>
      <c r="C111" s="173"/>
      <c r="D111" s="174"/>
      <c r="E111" s="175"/>
      <c r="F111" s="176"/>
      <c r="G111" s="75">
        <f t="shared" ref="G111:G117" si="4">(E111-(E111*F111/100))*A111</f>
        <v>0</v>
      </c>
      <c r="H111" s="93"/>
    </row>
    <row r="112" spans="1:8" x14ac:dyDescent="0.2">
      <c r="A112" s="171"/>
      <c r="B112" s="186"/>
      <c r="C112" s="173"/>
      <c r="D112" s="174"/>
      <c r="E112" s="175"/>
      <c r="F112" s="176"/>
      <c r="G112" s="75">
        <f t="shared" si="4"/>
        <v>0</v>
      </c>
      <c r="H112" s="93"/>
    </row>
    <row r="113" spans="1:8" x14ac:dyDescent="0.2">
      <c r="A113" s="171"/>
      <c r="B113" s="186"/>
      <c r="C113" s="173"/>
      <c r="D113" s="174"/>
      <c r="E113" s="175"/>
      <c r="F113" s="176"/>
      <c r="G113" s="75">
        <f t="shared" si="4"/>
        <v>0</v>
      </c>
      <c r="H113" s="93"/>
    </row>
    <row r="114" spans="1:8" x14ac:dyDescent="0.2">
      <c r="A114" s="171"/>
      <c r="B114" s="186"/>
      <c r="C114" s="173"/>
      <c r="D114" s="174"/>
      <c r="E114" s="175"/>
      <c r="F114" s="176"/>
      <c r="G114" s="75">
        <f t="shared" si="4"/>
        <v>0</v>
      </c>
      <c r="H114" s="93"/>
    </row>
    <row r="115" spans="1:8" x14ac:dyDescent="0.2">
      <c r="A115" s="171"/>
      <c r="B115" s="186"/>
      <c r="C115" s="173"/>
      <c r="D115" s="174"/>
      <c r="E115" s="175"/>
      <c r="F115" s="176"/>
      <c r="G115" s="75">
        <f t="shared" si="4"/>
        <v>0</v>
      </c>
      <c r="H115" s="93"/>
    </row>
    <row r="116" spans="1:8" x14ac:dyDescent="0.2">
      <c r="A116" s="171"/>
      <c r="B116" s="222"/>
      <c r="C116" s="173"/>
      <c r="D116" s="223"/>
      <c r="E116" s="175"/>
      <c r="F116" s="176"/>
      <c r="G116" s="75">
        <f t="shared" si="4"/>
        <v>0</v>
      </c>
      <c r="H116" s="93"/>
    </row>
    <row r="117" spans="1:8" ht="15" customHeight="1" x14ac:dyDescent="0.2">
      <c r="A117" s="171"/>
      <c r="B117" s="222"/>
      <c r="C117" s="173"/>
      <c r="D117" s="174"/>
      <c r="E117" s="175"/>
      <c r="F117" s="176"/>
      <c r="G117" s="75">
        <f t="shared" si="4"/>
        <v>0</v>
      </c>
      <c r="H117" s="94">
        <f>SUM(G111:G117)</f>
        <v>0</v>
      </c>
    </row>
    <row r="118" spans="1:8" s="74" customFormat="1" ht="18" customHeight="1" x14ac:dyDescent="0.2">
      <c r="A118" s="102"/>
      <c r="B118" s="54" t="s">
        <v>188</v>
      </c>
      <c r="C118" s="54"/>
      <c r="D118" s="103"/>
      <c r="E118" s="104"/>
      <c r="F118" s="105"/>
      <c r="G118" s="71"/>
      <c r="H118" s="106"/>
    </row>
    <row r="119" spans="1:8" ht="18" customHeight="1" x14ac:dyDescent="0.2">
      <c r="A119" s="212"/>
      <c r="B119" s="207"/>
      <c r="C119" s="208"/>
      <c r="D119" s="209"/>
      <c r="E119" s="215"/>
      <c r="F119" s="211"/>
      <c r="G119" s="75">
        <f t="shared" ref="G119:G127" si="5">(E119-(E119*F119/100))*A119</f>
        <v>0</v>
      </c>
      <c r="H119" s="94"/>
    </row>
    <row r="120" spans="1:8" ht="18" customHeight="1" x14ac:dyDescent="0.2">
      <c r="A120" s="212"/>
      <c r="B120" s="207"/>
      <c r="C120" s="208"/>
      <c r="D120" s="209"/>
      <c r="E120" s="215"/>
      <c r="F120" s="211"/>
      <c r="G120" s="75">
        <f t="shared" si="5"/>
        <v>0</v>
      </c>
      <c r="H120" s="94"/>
    </row>
    <row r="121" spans="1:8" ht="18" customHeight="1" x14ac:dyDescent="0.2">
      <c r="A121" s="212"/>
      <c r="B121" s="207"/>
      <c r="C121" s="208"/>
      <c r="D121" s="209"/>
      <c r="E121" s="215"/>
      <c r="F121" s="211"/>
      <c r="G121" s="75">
        <f t="shared" si="5"/>
        <v>0</v>
      </c>
      <c r="H121" s="94"/>
    </row>
    <row r="122" spans="1:8" ht="18" customHeight="1" x14ac:dyDescent="0.2">
      <c r="A122" s="212"/>
      <c r="B122" s="207"/>
      <c r="C122" s="208"/>
      <c r="D122" s="209"/>
      <c r="E122" s="215"/>
      <c r="F122" s="211"/>
      <c r="G122" s="75">
        <f t="shared" si="5"/>
        <v>0</v>
      </c>
      <c r="H122" s="94"/>
    </row>
    <row r="123" spans="1:8" x14ac:dyDescent="0.2">
      <c r="A123" s="212"/>
      <c r="B123" s="209"/>
      <c r="C123" s="208"/>
      <c r="D123" s="209"/>
      <c r="E123" s="215"/>
      <c r="F123" s="211"/>
      <c r="G123" s="75">
        <f t="shared" si="5"/>
        <v>0</v>
      </c>
      <c r="H123" s="94"/>
    </row>
    <row r="124" spans="1:8" x14ac:dyDescent="0.2">
      <c r="A124" s="212"/>
      <c r="B124" s="209"/>
      <c r="C124" s="208"/>
      <c r="D124" s="209"/>
      <c r="E124" s="215"/>
      <c r="F124" s="211"/>
      <c r="G124" s="75">
        <f t="shared" si="5"/>
        <v>0</v>
      </c>
      <c r="H124" s="94"/>
    </row>
    <row r="125" spans="1:8" x14ac:dyDescent="0.2">
      <c r="A125" s="171"/>
      <c r="B125" s="172"/>
      <c r="C125" s="173"/>
      <c r="D125" s="174"/>
      <c r="E125" s="175"/>
      <c r="F125" s="176"/>
      <c r="G125" s="75">
        <f t="shared" si="5"/>
        <v>0</v>
      </c>
      <c r="H125" s="92"/>
    </row>
    <row r="126" spans="1:8" x14ac:dyDescent="0.2">
      <c r="A126" s="171"/>
      <c r="B126" s="172"/>
      <c r="C126" s="173"/>
      <c r="D126" s="174"/>
      <c r="E126" s="175"/>
      <c r="F126" s="176"/>
      <c r="G126" s="75">
        <f t="shared" si="5"/>
        <v>0</v>
      </c>
      <c r="H126" s="92"/>
    </row>
    <row r="127" spans="1:8" ht="18" customHeight="1" x14ac:dyDescent="0.2">
      <c r="A127" s="212"/>
      <c r="B127" s="213"/>
      <c r="C127" s="208"/>
      <c r="D127" s="214"/>
      <c r="E127" s="215"/>
      <c r="F127" s="211"/>
      <c r="G127" s="75">
        <f t="shared" si="5"/>
        <v>0</v>
      </c>
      <c r="H127" s="94">
        <f>SUM(G119:G127)</f>
        <v>0</v>
      </c>
    </row>
    <row r="128" spans="1:8" s="74" customFormat="1" ht="17" x14ac:dyDescent="0.2">
      <c r="A128" s="72"/>
      <c r="B128" s="34" t="s">
        <v>71</v>
      </c>
      <c r="C128" s="55"/>
      <c r="D128" s="73"/>
      <c r="E128" s="69"/>
      <c r="F128" s="70"/>
      <c r="G128" s="71"/>
    </row>
    <row r="129" spans="1:8" ht="18" customHeight="1" x14ac:dyDescent="0.2">
      <c r="A129" s="187"/>
      <c r="B129" s="188"/>
      <c r="C129" s="189"/>
      <c r="D129" s="190"/>
      <c r="E129" s="191"/>
      <c r="F129" s="192"/>
      <c r="G129" s="75">
        <f t="shared" ref="G129:G158" si="6">(E129-(E129*F129/100))*A129</f>
        <v>0</v>
      </c>
      <c r="H129" s="92"/>
    </row>
    <row r="130" spans="1:8" ht="18" customHeight="1" x14ac:dyDescent="0.2">
      <c r="A130" s="187"/>
      <c r="B130" s="193"/>
      <c r="C130" s="194"/>
      <c r="D130" s="195"/>
      <c r="E130" s="196"/>
      <c r="F130" s="197"/>
      <c r="G130" s="75">
        <f t="shared" si="6"/>
        <v>0</v>
      </c>
      <c r="H130" s="92"/>
    </row>
    <row r="131" spans="1:8" x14ac:dyDescent="0.2">
      <c r="A131" s="187"/>
      <c r="B131" s="188"/>
      <c r="C131" s="194"/>
      <c r="D131" s="195"/>
      <c r="E131" s="196"/>
      <c r="F131" s="197"/>
      <c r="G131" s="75">
        <f t="shared" si="6"/>
        <v>0</v>
      </c>
      <c r="H131" s="92"/>
    </row>
    <row r="132" spans="1:8" x14ac:dyDescent="0.2">
      <c r="A132" s="187"/>
      <c r="B132" s="198"/>
      <c r="C132" s="194"/>
      <c r="D132" s="195"/>
      <c r="E132" s="196"/>
      <c r="F132" s="197"/>
      <c r="G132" s="75">
        <f t="shared" si="6"/>
        <v>0</v>
      </c>
    </row>
    <row r="133" spans="1:8" x14ac:dyDescent="0.2">
      <c r="A133" s="187"/>
      <c r="B133" s="198"/>
      <c r="C133" s="194"/>
      <c r="D133" s="195"/>
      <c r="E133" s="196"/>
      <c r="F133" s="197"/>
      <c r="G133" s="75">
        <f t="shared" si="6"/>
        <v>0</v>
      </c>
      <c r="H133" s="94">
        <f>SUM(G129:G133)</f>
        <v>0</v>
      </c>
    </row>
    <row r="134" spans="1:8" s="74" customFormat="1" ht="51" x14ac:dyDescent="0.2">
      <c r="A134" s="72"/>
      <c r="B134" s="34" t="s">
        <v>189</v>
      </c>
      <c r="C134" s="55"/>
      <c r="D134" s="73"/>
      <c r="E134" s="69"/>
      <c r="F134" s="70"/>
      <c r="G134" s="71"/>
    </row>
    <row r="135" spans="1:8" x14ac:dyDescent="0.2">
      <c r="A135" s="187"/>
      <c r="B135" s="198"/>
      <c r="C135" s="194"/>
      <c r="D135" s="195"/>
      <c r="E135" s="196"/>
      <c r="F135" s="197"/>
      <c r="G135" s="75">
        <f t="shared" si="6"/>
        <v>0</v>
      </c>
    </row>
    <row r="136" spans="1:8" x14ac:dyDescent="0.2">
      <c r="A136" s="187"/>
      <c r="B136" s="198"/>
      <c r="C136" s="194"/>
      <c r="D136" s="195"/>
      <c r="E136" s="196"/>
      <c r="F136" s="197"/>
      <c r="G136" s="75">
        <f t="shared" si="6"/>
        <v>0</v>
      </c>
    </row>
    <row r="137" spans="1:8" x14ac:dyDescent="0.2">
      <c r="A137" s="187"/>
      <c r="B137" s="198"/>
      <c r="C137" s="194"/>
      <c r="D137" s="195"/>
      <c r="E137" s="196"/>
      <c r="F137" s="197"/>
      <c r="G137" s="75">
        <f t="shared" si="6"/>
        <v>0</v>
      </c>
    </row>
    <row r="138" spans="1:8" x14ac:dyDescent="0.2">
      <c r="A138" s="187"/>
      <c r="B138" s="198"/>
      <c r="C138" s="194"/>
      <c r="D138" s="195"/>
      <c r="E138" s="196"/>
      <c r="F138" s="197"/>
      <c r="G138" s="75">
        <f t="shared" si="6"/>
        <v>0</v>
      </c>
    </row>
    <row r="139" spans="1:8" x14ac:dyDescent="0.2">
      <c r="A139" s="187"/>
      <c r="B139" s="198"/>
      <c r="C139" s="194"/>
      <c r="D139" s="195"/>
      <c r="E139" s="196"/>
      <c r="F139" s="197"/>
      <c r="G139" s="75">
        <f t="shared" si="6"/>
        <v>0</v>
      </c>
    </row>
    <row r="140" spans="1:8" x14ac:dyDescent="0.2">
      <c r="A140" s="187"/>
      <c r="B140" s="198"/>
      <c r="C140" s="194"/>
      <c r="D140" s="195"/>
      <c r="E140" s="196"/>
      <c r="F140" s="197"/>
      <c r="G140" s="75">
        <f t="shared" si="6"/>
        <v>0</v>
      </c>
    </row>
    <row r="141" spans="1:8" x14ac:dyDescent="0.2">
      <c r="A141" s="187"/>
      <c r="B141" s="198"/>
      <c r="C141" s="194"/>
      <c r="D141" s="195"/>
      <c r="E141" s="196"/>
      <c r="F141" s="197"/>
      <c r="G141" s="75">
        <f t="shared" si="6"/>
        <v>0</v>
      </c>
    </row>
    <row r="142" spans="1:8" x14ac:dyDescent="0.2">
      <c r="A142" s="187"/>
      <c r="B142" s="198"/>
      <c r="C142" s="194"/>
      <c r="D142" s="195"/>
      <c r="E142" s="196"/>
      <c r="F142" s="197"/>
      <c r="G142" s="75">
        <f t="shared" si="6"/>
        <v>0</v>
      </c>
    </row>
    <row r="143" spans="1:8" x14ac:dyDescent="0.2">
      <c r="A143" s="187"/>
      <c r="B143" s="198"/>
      <c r="C143" s="194"/>
      <c r="D143" s="195"/>
      <c r="E143" s="196"/>
      <c r="F143" s="197"/>
      <c r="G143" s="75">
        <f t="shared" si="6"/>
        <v>0</v>
      </c>
    </row>
    <row r="144" spans="1:8" x14ac:dyDescent="0.2">
      <c r="A144" s="187"/>
      <c r="B144" s="193"/>
      <c r="C144" s="194"/>
      <c r="D144" s="199"/>
      <c r="E144" s="196"/>
      <c r="F144" s="197"/>
      <c r="G144" s="75">
        <f t="shared" si="6"/>
        <v>0</v>
      </c>
    </row>
    <row r="145" spans="1:8" x14ac:dyDescent="0.2">
      <c r="A145" s="187"/>
      <c r="B145" s="193"/>
      <c r="C145" s="194"/>
      <c r="D145" s="199"/>
      <c r="E145" s="196"/>
      <c r="F145" s="197"/>
      <c r="G145" s="75">
        <f t="shared" si="6"/>
        <v>0</v>
      </c>
    </row>
    <row r="146" spans="1:8" x14ac:dyDescent="0.2">
      <c r="A146" s="187"/>
      <c r="B146" s="193"/>
      <c r="C146" s="194"/>
      <c r="D146" s="195"/>
      <c r="E146" s="196"/>
      <c r="F146" s="197"/>
      <c r="G146" s="75">
        <f t="shared" si="6"/>
        <v>0</v>
      </c>
      <c r="H146" s="92"/>
    </row>
    <row r="147" spans="1:8" x14ac:dyDescent="0.2">
      <c r="A147" s="187"/>
      <c r="B147" s="200"/>
      <c r="C147" s="194"/>
      <c r="D147" s="195"/>
      <c r="E147" s="196"/>
      <c r="F147" s="197"/>
      <c r="G147" s="75">
        <f t="shared" si="6"/>
        <v>0</v>
      </c>
      <c r="H147" s="92"/>
    </row>
    <row r="148" spans="1:8" x14ac:dyDescent="0.2">
      <c r="A148" s="187"/>
      <c r="B148" s="200"/>
      <c r="C148" s="194"/>
      <c r="D148" s="195"/>
      <c r="E148" s="196"/>
      <c r="F148" s="197"/>
      <c r="G148" s="75">
        <f t="shared" si="6"/>
        <v>0</v>
      </c>
    </row>
    <row r="149" spans="1:8" x14ac:dyDescent="0.2">
      <c r="A149" s="187"/>
      <c r="B149" s="193"/>
      <c r="C149" s="194"/>
      <c r="D149" s="195"/>
      <c r="E149" s="196"/>
      <c r="F149" s="197"/>
      <c r="G149" s="75">
        <f t="shared" si="6"/>
        <v>0</v>
      </c>
    </row>
    <row r="150" spans="1:8" ht="18" customHeight="1" x14ac:dyDescent="0.2">
      <c r="A150" s="187"/>
      <c r="B150" s="193"/>
      <c r="C150" s="189"/>
      <c r="D150" s="198"/>
      <c r="E150" s="191"/>
      <c r="F150" s="192"/>
      <c r="G150" s="75">
        <f t="shared" si="6"/>
        <v>0</v>
      </c>
      <c r="H150" s="91"/>
    </row>
    <row r="151" spans="1:8" ht="18" customHeight="1" x14ac:dyDescent="0.2">
      <c r="A151" s="201"/>
      <c r="B151" s="193"/>
      <c r="C151" s="202"/>
      <c r="D151" s="203"/>
      <c r="E151" s="204"/>
      <c r="F151" s="205"/>
      <c r="G151" s="75">
        <f t="shared" si="6"/>
        <v>0</v>
      </c>
      <c r="H151" s="91"/>
    </row>
    <row r="152" spans="1:8" ht="18" customHeight="1" x14ac:dyDescent="0.2">
      <c r="A152" s="201"/>
      <c r="B152" s="193"/>
      <c r="C152" s="202"/>
      <c r="D152" s="203"/>
      <c r="E152" s="204"/>
      <c r="F152" s="205"/>
      <c r="G152" s="75">
        <f t="shared" si="6"/>
        <v>0</v>
      </c>
      <c r="H152" s="91"/>
    </row>
    <row r="153" spans="1:8" ht="18" customHeight="1" x14ac:dyDescent="0.2">
      <c r="A153" s="187"/>
      <c r="B153" s="193"/>
      <c r="C153" s="194"/>
      <c r="D153" s="199"/>
      <c r="E153" s="204"/>
      <c r="F153" s="197"/>
      <c r="G153" s="75">
        <f t="shared" si="6"/>
        <v>0</v>
      </c>
      <c r="H153" s="91"/>
    </row>
    <row r="154" spans="1:8" ht="18" customHeight="1" x14ac:dyDescent="0.2">
      <c r="A154" s="187"/>
      <c r="B154" s="193"/>
      <c r="C154" s="194"/>
      <c r="D154" s="195"/>
      <c r="E154" s="204"/>
      <c r="F154" s="197"/>
      <c r="G154" s="75">
        <f t="shared" si="6"/>
        <v>0</v>
      </c>
      <c r="H154" s="91"/>
    </row>
    <row r="155" spans="1:8" ht="17" customHeight="1" x14ac:dyDescent="0.2">
      <c r="A155" s="187"/>
      <c r="B155" s="193"/>
      <c r="C155" s="189"/>
      <c r="D155" s="190"/>
      <c r="E155" s="204"/>
      <c r="F155" s="192"/>
      <c r="G155" s="75">
        <f t="shared" si="6"/>
        <v>0</v>
      </c>
      <c r="H155" s="91"/>
    </row>
    <row r="156" spans="1:8" ht="18" customHeight="1" x14ac:dyDescent="0.2">
      <c r="A156" s="187"/>
      <c r="B156" s="193"/>
      <c r="C156" s="189"/>
      <c r="D156" s="198"/>
      <c r="E156" s="204"/>
      <c r="F156" s="192"/>
      <c r="G156" s="75">
        <f t="shared" si="6"/>
        <v>0</v>
      </c>
      <c r="H156" s="91"/>
    </row>
    <row r="157" spans="1:8" ht="18" customHeight="1" x14ac:dyDescent="0.2">
      <c r="A157" s="206"/>
      <c r="B157" s="207"/>
      <c r="C157" s="208"/>
      <c r="D157" s="209"/>
      <c r="E157" s="210"/>
      <c r="F157" s="211"/>
      <c r="G157" s="75">
        <f t="shared" si="6"/>
        <v>0</v>
      </c>
      <c r="H157" s="91"/>
    </row>
    <row r="158" spans="1:8" ht="18" customHeight="1" x14ac:dyDescent="0.2">
      <c r="A158" s="212"/>
      <c r="B158" s="213"/>
      <c r="C158" s="208"/>
      <c r="D158" s="214"/>
      <c r="E158" s="215"/>
      <c r="F158" s="211"/>
      <c r="G158" s="75">
        <f t="shared" si="6"/>
        <v>0</v>
      </c>
      <c r="H158" s="94">
        <f>SUM(G135:G158)</f>
        <v>0</v>
      </c>
    </row>
    <row r="159" spans="1:8" s="74" customFormat="1" ht="18" customHeight="1" x14ac:dyDescent="0.2">
      <c r="A159" s="72"/>
      <c r="B159" s="54" t="s">
        <v>190</v>
      </c>
      <c r="C159" s="55"/>
      <c r="D159" s="114"/>
      <c r="E159" s="69"/>
      <c r="F159" s="70"/>
      <c r="G159" s="71"/>
      <c r="H159" s="115"/>
    </row>
    <row r="160" spans="1:8" ht="18" customHeight="1" x14ac:dyDescent="0.2">
      <c r="A160" s="171"/>
      <c r="B160" s="172"/>
      <c r="C160" s="173"/>
      <c r="D160" s="174"/>
      <c r="E160" s="175"/>
      <c r="F160" s="176"/>
      <c r="G160" s="75">
        <f t="shared" ref="G160:G173" si="7">(E160-(E160*F160/100))*A160</f>
        <v>0</v>
      </c>
      <c r="H160" s="61"/>
    </row>
    <row r="161" spans="1:8" ht="18" customHeight="1" x14ac:dyDescent="0.2">
      <c r="A161" s="171"/>
      <c r="B161" s="172"/>
      <c r="C161" s="173"/>
      <c r="D161" s="224"/>
      <c r="E161" s="175"/>
      <c r="F161" s="176"/>
      <c r="G161" s="75">
        <f t="shared" si="7"/>
        <v>0</v>
      </c>
      <c r="H161" s="94"/>
    </row>
    <row r="162" spans="1:8" ht="18" customHeight="1" x14ac:dyDescent="0.2">
      <c r="A162" s="171"/>
      <c r="B162" s="172"/>
      <c r="C162" s="173"/>
      <c r="D162" s="224"/>
      <c r="E162" s="175"/>
      <c r="F162" s="176"/>
      <c r="G162" s="75">
        <f t="shared" si="7"/>
        <v>0</v>
      </c>
      <c r="H162" s="94"/>
    </row>
    <row r="163" spans="1:8" ht="18" customHeight="1" x14ac:dyDescent="0.2">
      <c r="A163" s="171"/>
      <c r="B163" s="172"/>
      <c r="C163" s="173"/>
      <c r="D163" s="224"/>
      <c r="E163" s="175"/>
      <c r="F163" s="176"/>
      <c r="G163" s="75">
        <f t="shared" si="7"/>
        <v>0</v>
      </c>
      <c r="H163" s="94"/>
    </row>
    <row r="164" spans="1:8" ht="18" customHeight="1" x14ac:dyDescent="0.2">
      <c r="A164" s="171"/>
      <c r="B164" s="172"/>
      <c r="C164" s="173"/>
      <c r="D164" s="224"/>
      <c r="E164" s="175"/>
      <c r="F164" s="176"/>
      <c r="G164" s="75">
        <f t="shared" si="7"/>
        <v>0</v>
      </c>
      <c r="H164" s="94"/>
    </row>
    <row r="165" spans="1:8" ht="18" customHeight="1" x14ac:dyDescent="0.2">
      <c r="A165" s="171"/>
      <c r="B165" s="172"/>
      <c r="C165" s="173"/>
      <c r="D165" s="224"/>
      <c r="E165" s="175"/>
      <c r="F165" s="176"/>
      <c r="G165" s="75">
        <f t="shared" si="7"/>
        <v>0</v>
      </c>
      <c r="H165" s="94"/>
    </row>
    <row r="166" spans="1:8" ht="18" customHeight="1" x14ac:dyDescent="0.2">
      <c r="A166" s="171"/>
      <c r="B166" s="172"/>
      <c r="C166" s="173"/>
      <c r="D166" s="224"/>
      <c r="E166" s="175"/>
      <c r="F166" s="176"/>
      <c r="G166" s="75">
        <f t="shared" si="7"/>
        <v>0</v>
      </c>
      <c r="H166" s="94"/>
    </row>
    <row r="167" spans="1:8" ht="18" customHeight="1" x14ac:dyDescent="0.2">
      <c r="A167" s="171"/>
      <c r="B167" s="172"/>
      <c r="C167" s="173"/>
      <c r="D167" s="224"/>
      <c r="E167" s="175"/>
      <c r="F167" s="176"/>
      <c r="G167" s="75">
        <f t="shared" si="7"/>
        <v>0</v>
      </c>
      <c r="H167" s="94"/>
    </row>
    <row r="168" spans="1:8" ht="18" customHeight="1" x14ac:dyDescent="0.2">
      <c r="A168" s="171"/>
      <c r="B168" s="172"/>
      <c r="C168" s="173"/>
      <c r="D168" s="224"/>
      <c r="E168" s="175"/>
      <c r="F168" s="176"/>
      <c r="G168" s="75">
        <f t="shared" si="7"/>
        <v>0</v>
      </c>
      <c r="H168" s="94"/>
    </row>
    <row r="169" spans="1:8" ht="18" customHeight="1" x14ac:dyDescent="0.2">
      <c r="A169" s="171"/>
      <c r="B169" s="172"/>
      <c r="C169" s="173"/>
      <c r="D169" s="174"/>
      <c r="E169" s="175"/>
      <c r="F169" s="176"/>
      <c r="G169" s="75">
        <f t="shared" si="7"/>
        <v>0</v>
      </c>
      <c r="H169" s="94"/>
    </row>
    <row r="170" spans="1:8" ht="18" customHeight="1" x14ac:dyDescent="0.2">
      <c r="A170" s="171"/>
      <c r="B170" s="172"/>
      <c r="C170" s="173"/>
      <c r="D170" s="174"/>
      <c r="E170" s="175"/>
      <c r="F170" s="176"/>
      <c r="G170" s="75">
        <f t="shared" si="7"/>
        <v>0</v>
      </c>
      <c r="H170" s="94"/>
    </row>
    <row r="171" spans="1:8" ht="18" customHeight="1" x14ac:dyDescent="0.2">
      <c r="A171" s="171"/>
      <c r="B171" s="172"/>
      <c r="C171" s="173"/>
      <c r="D171" s="174"/>
      <c r="E171" s="175"/>
      <c r="F171" s="176"/>
      <c r="G171" s="75">
        <f t="shared" si="7"/>
        <v>0</v>
      </c>
      <c r="H171" s="94"/>
    </row>
    <row r="172" spans="1:8" ht="18" customHeight="1" x14ac:dyDescent="0.2">
      <c r="A172" s="171"/>
      <c r="B172" s="172"/>
      <c r="C172" s="173"/>
      <c r="D172" s="174"/>
      <c r="E172" s="175"/>
      <c r="F172" s="176"/>
      <c r="G172" s="75">
        <f t="shared" si="7"/>
        <v>0</v>
      </c>
      <c r="H172" s="94"/>
    </row>
    <row r="173" spans="1:8" ht="18" customHeight="1" x14ac:dyDescent="0.2">
      <c r="A173" s="171"/>
      <c r="B173" s="172"/>
      <c r="C173" s="173"/>
      <c r="D173" s="174"/>
      <c r="E173" s="175"/>
      <c r="F173" s="176"/>
      <c r="G173" s="75">
        <f t="shared" si="7"/>
        <v>0</v>
      </c>
      <c r="H173" s="94">
        <f>SUM(G160:G173)</f>
        <v>0</v>
      </c>
    </row>
    <row r="174" spans="1:8" s="74" customFormat="1" ht="18" customHeight="1" x14ac:dyDescent="0.2">
      <c r="A174" s="102"/>
      <c r="B174" s="54" t="s">
        <v>191</v>
      </c>
      <c r="C174" s="54"/>
      <c r="D174" s="103"/>
      <c r="E174" s="104"/>
      <c r="F174" s="105"/>
      <c r="G174" s="71"/>
      <c r="H174" s="106"/>
    </row>
    <row r="175" spans="1:8" ht="18" customHeight="1" x14ac:dyDescent="0.2">
      <c r="A175" s="212"/>
      <c r="B175" s="207"/>
      <c r="C175" s="208"/>
      <c r="D175" s="214"/>
      <c r="E175" s="215"/>
      <c r="F175" s="211"/>
      <c r="G175" s="75">
        <f t="shared" ref="G175:G184" si="8">(E175-(E175*F175/100))*A175</f>
        <v>0</v>
      </c>
      <c r="H175" s="94"/>
    </row>
    <row r="176" spans="1:8" ht="18" customHeight="1" x14ac:dyDescent="0.2">
      <c r="A176" s="212"/>
      <c r="B176" s="207"/>
      <c r="C176" s="208"/>
      <c r="D176" s="214"/>
      <c r="E176" s="215"/>
      <c r="F176" s="211"/>
      <c r="G176" s="75">
        <f>(E176-(E176*F176/100))*A176</f>
        <v>0</v>
      </c>
      <c r="H176" s="94"/>
    </row>
    <row r="177" spans="1:8" x14ac:dyDescent="0.2">
      <c r="A177" s="212"/>
      <c r="B177" s="216"/>
      <c r="C177" s="217"/>
      <c r="D177" s="216"/>
      <c r="E177" s="218"/>
      <c r="F177" s="211"/>
      <c r="G177" s="75">
        <f>(E177-(E177*F177/100))*A177</f>
        <v>0</v>
      </c>
      <c r="H177" s="94"/>
    </row>
    <row r="178" spans="1:8" x14ac:dyDescent="0.2">
      <c r="A178" s="212"/>
      <c r="B178" s="219"/>
      <c r="C178" s="220"/>
      <c r="D178" s="219"/>
      <c r="E178" s="221"/>
      <c r="F178" s="211"/>
      <c r="G178" s="75">
        <f>(E178-(E178*F178/100))*A178</f>
        <v>0</v>
      </c>
      <c r="H178" s="94"/>
    </row>
    <row r="179" spans="1:8" x14ac:dyDescent="0.2">
      <c r="A179" s="212"/>
      <c r="B179" s="209"/>
      <c r="C179" s="208"/>
      <c r="D179" s="209"/>
      <c r="E179" s="215"/>
      <c r="F179" s="211"/>
      <c r="G179" s="75">
        <f>(E179-(E179*F179/100))*A179</f>
        <v>0</v>
      </c>
      <c r="H179" s="94"/>
    </row>
    <row r="180" spans="1:8" x14ac:dyDescent="0.2">
      <c r="A180" s="212"/>
      <c r="B180" s="209"/>
      <c r="C180" s="208"/>
      <c r="D180" s="209"/>
      <c r="E180" s="215"/>
      <c r="F180" s="211"/>
      <c r="G180" s="75">
        <f t="shared" si="8"/>
        <v>0</v>
      </c>
      <c r="H180" s="94"/>
    </row>
    <row r="181" spans="1:8" ht="18" customHeight="1" x14ac:dyDescent="0.2">
      <c r="A181" s="212"/>
      <c r="B181" s="209"/>
      <c r="C181" s="208"/>
      <c r="D181" s="209"/>
      <c r="E181" s="215"/>
      <c r="F181" s="211"/>
      <c r="G181" s="75">
        <f t="shared" si="8"/>
        <v>0</v>
      </c>
      <c r="H181" s="94"/>
    </row>
    <row r="182" spans="1:8" ht="18" customHeight="1" x14ac:dyDescent="0.2">
      <c r="A182" s="212"/>
      <c r="B182" s="209"/>
      <c r="C182" s="208"/>
      <c r="D182" s="209"/>
      <c r="E182" s="215"/>
      <c r="F182" s="211"/>
      <c r="G182" s="75">
        <f t="shared" si="8"/>
        <v>0</v>
      </c>
      <c r="H182" s="94"/>
    </row>
    <row r="183" spans="1:8" ht="18" customHeight="1" x14ac:dyDescent="0.2">
      <c r="A183" s="212"/>
      <c r="B183" s="207"/>
      <c r="C183" s="208"/>
      <c r="D183" s="209"/>
      <c r="E183" s="215"/>
      <c r="F183" s="211"/>
      <c r="G183" s="75">
        <f t="shared" si="8"/>
        <v>0</v>
      </c>
      <c r="H183" s="94"/>
    </row>
    <row r="184" spans="1:8" ht="18" customHeight="1" x14ac:dyDescent="0.2">
      <c r="A184" s="212"/>
      <c r="B184" s="213"/>
      <c r="C184" s="208"/>
      <c r="D184" s="214"/>
      <c r="E184" s="215"/>
      <c r="F184" s="211"/>
      <c r="G184" s="75">
        <f t="shared" si="8"/>
        <v>0</v>
      </c>
      <c r="H184" s="94">
        <f>SUM(G175:G184)</f>
        <v>0</v>
      </c>
    </row>
    <row r="185" spans="1:8" s="74" customFormat="1" ht="34" x14ac:dyDescent="0.2">
      <c r="A185" s="72"/>
      <c r="B185" s="34" t="s">
        <v>192</v>
      </c>
      <c r="C185" s="55"/>
      <c r="D185" s="73"/>
      <c r="E185" s="69"/>
      <c r="F185" s="70"/>
      <c r="G185" s="71"/>
    </row>
    <row r="186" spans="1:8" x14ac:dyDescent="0.2">
      <c r="A186" s="171"/>
      <c r="B186" s="186"/>
      <c r="C186" s="173"/>
      <c r="D186" s="174"/>
      <c r="E186" s="175"/>
      <c r="F186" s="176"/>
      <c r="G186" s="75">
        <f t="shared" ref="G186:G267" si="9">(E186-(E186*F186/100))*A186</f>
        <v>0</v>
      </c>
    </row>
    <row r="187" spans="1:8" x14ac:dyDescent="0.2">
      <c r="A187" s="171"/>
      <c r="B187" s="186"/>
      <c r="C187" s="173"/>
      <c r="D187" s="174"/>
      <c r="E187" s="175"/>
      <c r="F187" s="176"/>
      <c r="G187" s="75">
        <f t="shared" si="9"/>
        <v>0</v>
      </c>
    </row>
    <row r="188" spans="1:8" x14ac:dyDescent="0.2">
      <c r="A188" s="171"/>
      <c r="B188" s="186"/>
      <c r="C188" s="173"/>
      <c r="D188" s="174"/>
      <c r="E188" s="175"/>
      <c r="F188" s="176"/>
      <c r="G188" s="75">
        <f t="shared" si="9"/>
        <v>0</v>
      </c>
    </row>
    <row r="189" spans="1:8" x14ac:dyDescent="0.2">
      <c r="A189" s="171"/>
      <c r="B189" s="186"/>
      <c r="C189" s="173"/>
      <c r="D189" s="174"/>
      <c r="E189" s="175"/>
      <c r="F189" s="176"/>
      <c r="G189" s="75">
        <f t="shared" si="9"/>
        <v>0</v>
      </c>
    </row>
    <row r="190" spans="1:8" x14ac:dyDescent="0.2">
      <c r="A190" s="171"/>
      <c r="B190" s="186"/>
      <c r="C190" s="173"/>
      <c r="D190" s="174"/>
      <c r="E190" s="175"/>
      <c r="F190" s="176"/>
      <c r="G190" s="75">
        <f t="shared" si="9"/>
        <v>0</v>
      </c>
    </row>
    <row r="191" spans="1:8" x14ac:dyDescent="0.2">
      <c r="A191" s="171"/>
      <c r="B191" s="186"/>
      <c r="C191" s="173"/>
      <c r="D191" s="174"/>
      <c r="E191" s="175"/>
      <c r="F191" s="176"/>
      <c r="G191" s="75">
        <f t="shared" si="9"/>
        <v>0</v>
      </c>
      <c r="H191" s="94">
        <f>SUM(G186:G191)</f>
        <v>0</v>
      </c>
    </row>
    <row r="192" spans="1:8" s="74" customFormat="1" ht="34" x14ac:dyDescent="0.2">
      <c r="A192" s="72"/>
      <c r="B192" s="34" t="s">
        <v>78</v>
      </c>
      <c r="C192" s="55"/>
      <c r="D192" s="73"/>
      <c r="E192" s="69"/>
      <c r="F192" s="70"/>
      <c r="G192" s="71"/>
    </row>
    <row r="193" spans="1:8" x14ac:dyDescent="0.2">
      <c r="A193" s="171"/>
      <c r="B193" s="186"/>
      <c r="C193" s="173"/>
      <c r="D193" s="174"/>
      <c r="E193" s="175"/>
      <c r="F193" s="176"/>
      <c r="G193" s="75">
        <f t="shared" si="9"/>
        <v>0</v>
      </c>
    </row>
    <row r="194" spans="1:8" x14ac:dyDescent="0.2">
      <c r="A194" s="171"/>
      <c r="B194" s="186"/>
      <c r="C194" s="173"/>
      <c r="D194" s="174"/>
      <c r="E194" s="175"/>
      <c r="F194" s="176"/>
      <c r="G194" s="75">
        <f t="shared" si="9"/>
        <v>0</v>
      </c>
    </row>
    <row r="195" spans="1:8" x14ac:dyDescent="0.2">
      <c r="A195" s="171"/>
      <c r="B195" s="186"/>
      <c r="C195" s="173"/>
      <c r="D195" s="174"/>
      <c r="E195" s="175"/>
      <c r="F195" s="176"/>
      <c r="G195" s="75">
        <f t="shared" si="9"/>
        <v>0</v>
      </c>
    </row>
    <row r="196" spans="1:8" x14ac:dyDescent="0.2">
      <c r="A196" s="171"/>
      <c r="B196" s="186"/>
      <c r="C196" s="173"/>
      <c r="D196" s="174"/>
      <c r="E196" s="175"/>
      <c r="F196" s="176"/>
      <c r="G196" s="75">
        <f t="shared" si="9"/>
        <v>0</v>
      </c>
    </row>
    <row r="197" spans="1:8" x14ac:dyDescent="0.2">
      <c r="A197" s="171"/>
      <c r="B197" s="186"/>
      <c r="C197" s="173"/>
      <c r="D197" s="174"/>
      <c r="E197" s="175"/>
      <c r="F197" s="176"/>
      <c r="G197" s="75">
        <f t="shared" si="9"/>
        <v>0</v>
      </c>
    </row>
    <row r="198" spans="1:8" x14ac:dyDescent="0.2">
      <c r="A198" s="171"/>
      <c r="B198" s="186"/>
      <c r="C198" s="173"/>
      <c r="D198" s="174"/>
      <c r="E198" s="175"/>
      <c r="F198" s="176"/>
      <c r="G198" s="75">
        <f t="shared" si="9"/>
        <v>0</v>
      </c>
    </row>
    <row r="199" spans="1:8" x14ac:dyDescent="0.2">
      <c r="A199" s="171"/>
      <c r="B199" s="186"/>
      <c r="C199" s="173"/>
      <c r="D199" s="174"/>
      <c r="E199" s="175"/>
      <c r="F199" s="176"/>
      <c r="G199" s="75">
        <f t="shared" si="9"/>
        <v>0</v>
      </c>
      <c r="H199" s="94">
        <f>SUM(G193:G199)</f>
        <v>0</v>
      </c>
    </row>
    <row r="200" spans="1:8" s="74" customFormat="1" ht="51" x14ac:dyDescent="0.2">
      <c r="A200" s="72"/>
      <c r="B200" s="34" t="s">
        <v>193</v>
      </c>
      <c r="C200" s="55"/>
      <c r="D200" s="73"/>
      <c r="E200" s="69"/>
      <c r="F200" s="70"/>
      <c r="G200" s="71"/>
    </row>
    <row r="201" spans="1:8" x14ac:dyDescent="0.2">
      <c r="A201" s="171"/>
      <c r="B201" s="186"/>
      <c r="C201" s="173"/>
      <c r="D201" s="174"/>
      <c r="E201" s="175"/>
      <c r="F201" s="176"/>
      <c r="G201" s="75">
        <f t="shared" si="9"/>
        <v>0</v>
      </c>
      <c r="H201" s="94"/>
    </row>
    <row r="202" spans="1:8" x14ac:dyDescent="0.2">
      <c r="A202" s="171"/>
      <c r="B202" s="186"/>
      <c r="C202" s="173"/>
      <c r="D202" s="174"/>
      <c r="E202" s="175"/>
      <c r="F202" s="176"/>
      <c r="G202" s="75">
        <f t="shared" si="9"/>
        <v>0</v>
      </c>
      <c r="H202" s="94"/>
    </row>
    <row r="203" spans="1:8" x14ac:dyDescent="0.2">
      <c r="A203" s="171"/>
      <c r="B203" s="186"/>
      <c r="C203" s="173"/>
      <c r="D203" s="174"/>
      <c r="E203" s="175"/>
      <c r="F203" s="176"/>
      <c r="G203" s="75">
        <f t="shared" si="9"/>
        <v>0</v>
      </c>
      <c r="H203" s="94"/>
    </row>
    <row r="204" spans="1:8" x14ac:dyDescent="0.2">
      <c r="A204" s="171"/>
      <c r="B204" s="186"/>
      <c r="C204" s="173"/>
      <c r="D204" s="174"/>
      <c r="E204" s="175"/>
      <c r="F204" s="176"/>
      <c r="G204" s="75">
        <f t="shared" si="9"/>
        <v>0</v>
      </c>
      <c r="H204" s="94"/>
    </row>
    <row r="205" spans="1:8" x14ac:dyDescent="0.2">
      <c r="A205" s="171"/>
      <c r="B205" s="186"/>
      <c r="C205" s="173"/>
      <c r="D205" s="174"/>
      <c r="E205" s="175"/>
      <c r="F205" s="176"/>
      <c r="G205" s="75">
        <f t="shared" si="9"/>
        <v>0</v>
      </c>
      <c r="H205" s="94"/>
    </row>
    <row r="206" spans="1:8" x14ac:dyDescent="0.2">
      <c r="A206" s="171"/>
      <c r="B206" s="186"/>
      <c r="C206" s="173"/>
      <c r="D206" s="174"/>
      <c r="E206" s="175"/>
      <c r="F206" s="176"/>
      <c r="G206" s="75">
        <f t="shared" si="9"/>
        <v>0</v>
      </c>
      <c r="H206" s="94"/>
    </row>
    <row r="207" spans="1:8" x14ac:dyDescent="0.2">
      <c r="A207" s="171"/>
      <c r="B207" s="186"/>
      <c r="C207" s="173"/>
      <c r="D207" s="174"/>
      <c r="E207" s="175"/>
      <c r="F207" s="176"/>
      <c r="G207" s="75">
        <f t="shared" si="9"/>
        <v>0</v>
      </c>
      <c r="H207" s="94"/>
    </row>
    <row r="208" spans="1:8" x14ac:dyDescent="0.2">
      <c r="A208" s="171"/>
      <c r="B208" s="186"/>
      <c r="C208" s="173"/>
      <c r="D208" s="174"/>
      <c r="E208" s="175"/>
      <c r="F208" s="176"/>
      <c r="G208" s="75">
        <f t="shared" si="9"/>
        <v>0</v>
      </c>
      <c r="H208" s="94"/>
    </row>
    <row r="209" spans="1:8" x14ac:dyDescent="0.2">
      <c r="A209" s="171"/>
      <c r="B209" s="186"/>
      <c r="C209" s="173"/>
      <c r="D209" s="174"/>
      <c r="E209" s="175"/>
      <c r="F209" s="176"/>
      <c r="G209" s="75">
        <f t="shared" si="9"/>
        <v>0</v>
      </c>
      <c r="H209" s="94"/>
    </row>
    <row r="210" spans="1:8" x14ac:dyDescent="0.2">
      <c r="A210" s="171"/>
      <c r="B210" s="186"/>
      <c r="C210" s="173"/>
      <c r="D210" s="174"/>
      <c r="E210" s="175"/>
      <c r="F210" s="176"/>
      <c r="G210" s="75">
        <f t="shared" si="9"/>
        <v>0</v>
      </c>
      <c r="H210" s="94"/>
    </row>
    <row r="211" spans="1:8" x14ac:dyDescent="0.2">
      <c r="A211" s="171"/>
      <c r="B211" s="186"/>
      <c r="C211" s="173"/>
      <c r="D211" s="174"/>
      <c r="E211" s="175"/>
      <c r="F211" s="176"/>
      <c r="G211" s="75">
        <f t="shared" si="9"/>
        <v>0</v>
      </c>
      <c r="H211" s="94">
        <f>SUM(G201:G211)</f>
        <v>0</v>
      </c>
    </row>
    <row r="212" spans="1:8" s="74" customFormat="1" ht="34" x14ac:dyDescent="0.2">
      <c r="A212" s="72"/>
      <c r="B212" s="34" t="s">
        <v>194</v>
      </c>
      <c r="C212" s="55"/>
      <c r="D212" s="73"/>
      <c r="E212" s="69"/>
      <c r="F212" s="70"/>
      <c r="G212" s="71"/>
    </row>
    <row r="213" spans="1:8" x14ac:dyDescent="0.2">
      <c r="A213" s="171"/>
      <c r="B213" s="186"/>
      <c r="C213" s="173"/>
      <c r="D213" s="174"/>
      <c r="E213" s="175"/>
      <c r="F213" s="176"/>
      <c r="G213" s="75">
        <f t="shared" si="9"/>
        <v>0</v>
      </c>
      <c r="H213" s="94"/>
    </row>
    <row r="214" spans="1:8" x14ac:dyDescent="0.2">
      <c r="A214" s="171"/>
      <c r="B214" s="186"/>
      <c r="C214" s="173"/>
      <c r="D214" s="174"/>
      <c r="E214" s="175"/>
      <c r="F214" s="176"/>
      <c r="G214" s="75">
        <f t="shared" si="9"/>
        <v>0</v>
      </c>
      <c r="H214" s="94"/>
    </row>
    <row r="215" spans="1:8" x14ac:dyDescent="0.2">
      <c r="A215" s="171"/>
      <c r="B215" s="186"/>
      <c r="C215" s="173"/>
      <c r="D215" s="174"/>
      <c r="E215" s="175"/>
      <c r="F215" s="176"/>
      <c r="G215" s="75">
        <f t="shared" si="9"/>
        <v>0</v>
      </c>
      <c r="H215" s="94"/>
    </row>
    <row r="216" spans="1:8" x14ac:dyDescent="0.2">
      <c r="A216" s="171"/>
      <c r="B216" s="186"/>
      <c r="C216" s="173"/>
      <c r="D216" s="174"/>
      <c r="E216" s="175"/>
      <c r="F216" s="176"/>
      <c r="G216" s="75">
        <f t="shared" si="9"/>
        <v>0</v>
      </c>
      <c r="H216" s="94"/>
    </row>
    <row r="217" spans="1:8" x14ac:dyDescent="0.2">
      <c r="A217" s="171"/>
      <c r="B217" s="186"/>
      <c r="C217" s="173"/>
      <c r="D217" s="174"/>
      <c r="E217" s="175"/>
      <c r="F217" s="176"/>
      <c r="G217" s="75">
        <f t="shared" si="9"/>
        <v>0</v>
      </c>
      <c r="H217" s="94"/>
    </row>
    <row r="218" spans="1:8" x14ac:dyDescent="0.2">
      <c r="A218" s="171"/>
      <c r="B218" s="186"/>
      <c r="C218" s="173"/>
      <c r="D218" s="174"/>
      <c r="E218" s="175"/>
      <c r="F218" s="176"/>
      <c r="G218" s="75">
        <f t="shared" si="9"/>
        <v>0</v>
      </c>
      <c r="H218" s="94"/>
    </row>
    <row r="219" spans="1:8" x14ac:dyDescent="0.2">
      <c r="A219" s="171"/>
      <c r="B219" s="186"/>
      <c r="C219" s="173"/>
      <c r="D219" s="174"/>
      <c r="E219" s="175"/>
      <c r="F219" s="176"/>
      <c r="G219" s="75">
        <f t="shared" si="9"/>
        <v>0</v>
      </c>
      <c r="H219" s="94"/>
    </row>
    <row r="220" spans="1:8" x14ac:dyDescent="0.2">
      <c r="A220" s="171"/>
      <c r="B220" s="186"/>
      <c r="C220" s="173"/>
      <c r="D220" s="174"/>
      <c r="E220" s="175"/>
      <c r="F220" s="176"/>
      <c r="G220" s="75">
        <f t="shared" si="9"/>
        <v>0</v>
      </c>
      <c r="H220" s="94"/>
    </row>
    <row r="221" spans="1:8" x14ac:dyDescent="0.2">
      <c r="A221" s="171"/>
      <c r="B221" s="186"/>
      <c r="C221" s="173"/>
      <c r="D221" s="174"/>
      <c r="E221" s="175"/>
      <c r="F221" s="176"/>
      <c r="G221" s="75">
        <f t="shared" si="9"/>
        <v>0</v>
      </c>
      <c r="H221" s="94"/>
    </row>
    <row r="222" spans="1:8" x14ac:dyDescent="0.2">
      <c r="A222" s="171"/>
      <c r="B222" s="186"/>
      <c r="C222" s="173"/>
      <c r="D222" s="174"/>
      <c r="E222" s="175"/>
      <c r="F222" s="176"/>
      <c r="G222" s="75">
        <f t="shared" si="9"/>
        <v>0</v>
      </c>
      <c r="H222" s="94"/>
    </row>
    <row r="223" spans="1:8" x14ac:dyDescent="0.2">
      <c r="A223" s="171"/>
      <c r="B223" s="186"/>
      <c r="C223" s="173"/>
      <c r="D223" s="174"/>
      <c r="E223" s="175"/>
      <c r="F223" s="176"/>
      <c r="G223" s="75">
        <f t="shared" si="9"/>
        <v>0</v>
      </c>
      <c r="H223" s="94"/>
    </row>
    <row r="224" spans="1:8" x14ac:dyDescent="0.2">
      <c r="A224" s="171"/>
      <c r="B224" s="186"/>
      <c r="C224" s="173"/>
      <c r="D224" s="174"/>
      <c r="E224" s="175"/>
      <c r="F224" s="176"/>
      <c r="G224" s="75">
        <f t="shared" si="9"/>
        <v>0</v>
      </c>
      <c r="H224" s="94"/>
    </row>
    <row r="225" spans="1:8" x14ac:dyDescent="0.2">
      <c r="A225" s="171"/>
      <c r="B225" s="186"/>
      <c r="C225" s="173"/>
      <c r="D225" s="174"/>
      <c r="E225" s="175"/>
      <c r="F225" s="176"/>
      <c r="G225" s="75">
        <f t="shared" si="9"/>
        <v>0</v>
      </c>
      <c r="H225" s="94"/>
    </row>
    <row r="226" spans="1:8" x14ac:dyDescent="0.2">
      <c r="A226" s="171"/>
      <c r="B226" s="186"/>
      <c r="C226" s="173"/>
      <c r="D226" s="174"/>
      <c r="E226" s="175"/>
      <c r="F226" s="176"/>
      <c r="G226" s="75">
        <f t="shared" si="9"/>
        <v>0</v>
      </c>
      <c r="H226" s="94"/>
    </row>
    <row r="227" spans="1:8" x14ac:dyDescent="0.2">
      <c r="A227" s="171"/>
      <c r="B227" s="186"/>
      <c r="C227" s="173"/>
      <c r="D227" s="174"/>
      <c r="E227" s="175"/>
      <c r="F227" s="176"/>
      <c r="G227" s="75">
        <f t="shared" si="9"/>
        <v>0</v>
      </c>
      <c r="H227" s="94"/>
    </row>
    <row r="228" spans="1:8" x14ac:dyDescent="0.2">
      <c r="A228" s="171"/>
      <c r="B228" s="186"/>
      <c r="C228" s="173"/>
      <c r="D228" s="174"/>
      <c r="E228" s="175"/>
      <c r="F228" s="176"/>
      <c r="G228" s="75">
        <f t="shared" si="9"/>
        <v>0</v>
      </c>
      <c r="H228" s="94"/>
    </row>
    <row r="229" spans="1:8" x14ac:dyDescent="0.2">
      <c r="A229" s="171"/>
      <c r="B229" s="186"/>
      <c r="C229" s="173"/>
      <c r="D229" s="174"/>
      <c r="E229" s="175"/>
      <c r="F229" s="176"/>
      <c r="G229" s="75">
        <f t="shared" si="9"/>
        <v>0</v>
      </c>
      <c r="H229" s="94">
        <f>SUM(G213:G229)</f>
        <v>0</v>
      </c>
    </row>
    <row r="230" spans="1:8" s="74" customFormat="1" ht="34" x14ac:dyDescent="0.2">
      <c r="A230" s="72"/>
      <c r="B230" s="34" t="s">
        <v>195</v>
      </c>
      <c r="C230" s="55"/>
      <c r="D230" s="73"/>
      <c r="E230" s="69"/>
      <c r="F230" s="70"/>
      <c r="G230" s="71"/>
    </row>
    <row r="231" spans="1:8" x14ac:dyDescent="0.2">
      <c r="A231" s="171"/>
      <c r="B231" s="186"/>
      <c r="C231" s="173"/>
      <c r="D231" s="174"/>
      <c r="E231" s="175"/>
      <c r="F231" s="176"/>
      <c r="G231" s="75">
        <f t="shared" si="9"/>
        <v>0</v>
      </c>
      <c r="H231" s="94"/>
    </row>
    <row r="232" spans="1:8" x14ac:dyDescent="0.2">
      <c r="A232" s="171"/>
      <c r="B232" s="186"/>
      <c r="C232" s="173"/>
      <c r="D232" s="174"/>
      <c r="E232" s="175"/>
      <c r="F232" s="176"/>
      <c r="G232" s="75">
        <f t="shared" si="9"/>
        <v>0</v>
      </c>
      <c r="H232" s="94"/>
    </row>
    <row r="233" spans="1:8" x14ac:dyDescent="0.2">
      <c r="A233" s="171"/>
      <c r="B233" s="186"/>
      <c r="C233" s="173"/>
      <c r="D233" s="174"/>
      <c r="E233" s="175"/>
      <c r="F233" s="176"/>
      <c r="G233" s="75">
        <f t="shared" si="9"/>
        <v>0</v>
      </c>
      <c r="H233" s="94"/>
    </row>
    <row r="234" spans="1:8" x14ac:dyDescent="0.2">
      <c r="A234" s="171"/>
      <c r="B234" s="186"/>
      <c r="C234" s="173"/>
      <c r="D234" s="174"/>
      <c r="E234" s="175"/>
      <c r="F234" s="176"/>
      <c r="G234" s="75">
        <f t="shared" si="9"/>
        <v>0</v>
      </c>
      <c r="H234" s="94"/>
    </row>
    <row r="235" spans="1:8" x14ac:dyDescent="0.2">
      <c r="A235" s="171"/>
      <c r="B235" s="186"/>
      <c r="C235" s="173"/>
      <c r="D235" s="174"/>
      <c r="E235" s="175"/>
      <c r="F235" s="176"/>
      <c r="G235" s="75">
        <f t="shared" si="9"/>
        <v>0</v>
      </c>
      <c r="H235" s="94"/>
    </row>
    <row r="236" spans="1:8" x14ac:dyDescent="0.2">
      <c r="A236" s="171"/>
      <c r="B236" s="186"/>
      <c r="C236" s="173"/>
      <c r="D236" s="174"/>
      <c r="E236" s="175"/>
      <c r="F236" s="176"/>
      <c r="G236" s="75">
        <f t="shared" si="9"/>
        <v>0</v>
      </c>
      <c r="H236" s="94"/>
    </row>
    <row r="237" spans="1:8" x14ac:dyDescent="0.2">
      <c r="A237" s="171"/>
      <c r="B237" s="186"/>
      <c r="C237" s="173"/>
      <c r="D237" s="174"/>
      <c r="E237" s="175"/>
      <c r="F237" s="176"/>
      <c r="G237" s="75">
        <f t="shared" si="9"/>
        <v>0</v>
      </c>
      <c r="H237" s="94"/>
    </row>
    <row r="238" spans="1:8" x14ac:dyDescent="0.2">
      <c r="A238" s="171"/>
      <c r="B238" s="186"/>
      <c r="C238" s="173"/>
      <c r="D238" s="174"/>
      <c r="E238" s="175"/>
      <c r="F238" s="176"/>
      <c r="G238" s="75">
        <f t="shared" si="9"/>
        <v>0</v>
      </c>
      <c r="H238" s="94">
        <f>SUM(G222:G238)</f>
        <v>0</v>
      </c>
    </row>
    <row r="239" spans="1:8" s="74" customFormat="1" ht="34" x14ac:dyDescent="0.2">
      <c r="A239" s="72"/>
      <c r="B239" s="34" t="s">
        <v>196</v>
      </c>
      <c r="C239" s="55"/>
      <c r="D239" s="73"/>
      <c r="E239" s="69"/>
      <c r="F239" s="70"/>
      <c r="G239" s="71"/>
    </row>
    <row r="240" spans="1:8" x14ac:dyDescent="0.2">
      <c r="A240" s="171"/>
      <c r="B240" s="186"/>
      <c r="C240" s="173"/>
      <c r="D240" s="174"/>
      <c r="E240" s="175"/>
      <c r="F240" s="176"/>
      <c r="G240" s="75">
        <f t="shared" si="9"/>
        <v>0</v>
      </c>
    </row>
    <row r="241" spans="1:8" x14ac:dyDescent="0.2">
      <c r="A241" s="171"/>
      <c r="B241" s="186"/>
      <c r="C241" s="173"/>
      <c r="D241" s="174"/>
      <c r="E241" s="175"/>
      <c r="F241" s="176"/>
      <c r="G241" s="75">
        <f t="shared" si="9"/>
        <v>0</v>
      </c>
    </row>
    <row r="242" spans="1:8" x14ac:dyDescent="0.2">
      <c r="A242" s="171"/>
      <c r="B242" s="186"/>
      <c r="C242" s="173"/>
      <c r="D242" s="174"/>
      <c r="E242" s="175"/>
      <c r="F242" s="176"/>
      <c r="G242" s="75">
        <f t="shared" si="9"/>
        <v>0</v>
      </c>
    </row>
    <row r="243" spans="1:8" x14ac:dyDescent="0.2">
      <c r="A243" s="171"/>
      <c r="B243" s="186"/>
      <c r="C243" s="173"/>
      <c r="D243" s="174"/>
      <c r="E243" s="175"/>
      <c r="F243" s="176"/>
      <c r="G243" s="75">
        <f t="shared" si="9"/>
        <v>0</v>
      </c>
    </row>
    <row r="244" spans="1:8" x14ac:dyDescent="0.2">
      <c r="A244" s="171"/>
      <c r="B244" s="186"/>
      <c r="C244" s="173"/>
      <c r="D244" s="174"/>
      <c r="E244" s="175"/>
      <c r="F244" s="176"/>
      <c r="G244" s="75">
        <f t="shared" si="9"/>
        <v>0</v>
      </c>
    </row>
    <row r="245" spans="1:8" x14ac:dyDescent="0.2">
      <c r="A245" s="171"/>
      <c r="B245" s="186"/>
      <c r="C245" s="173"/>
      <c r="D245" s="174"/>
      <c r="E245" s="175"/>
      <c r="F245" s="176"/>
      <c r="G245" s="75">
        <f t="shared" si="9"/>
        <v>0</v>
      </c>
    </row>
    <row r="246" spans="1:8" x14ac:dyDescent="0.2">
      <c r="A246" s="171"/>
      <c r="B246" s="186"/>
      <c r="C246" s="173"/>
      <c r="D246" s="174"/>
      <c r="E246" s="175"/>
      <c r="F246" s="176"/>
      <c r="G246" s="75">
        <f t="shared" si="9"/>
        <v>0</v>
      </c>
    </row>
    <row r="247" spans="1:8" x14ac:dyDescent="0.2">
      <c r="A247" s="171"/>
      <c r="B247" s="186"/>
      <c r="C247" s="173"/>
      <c r="D247" s="174"/>
      <c r="E247" s="175"/>
      <c r="F247" s="176"/>
      <c r="G247" s="75">
        <f t="shared" si="9"/>
        <v>0</v>
      </c>
    </row>
    <row r="248" spans="1:8" x14ac:dyDescent="0.2">
      <c r="A248" s="171"/>
      <c r="B248" s="186"/>
      <c r="C248" s="173"/>
      <c r="D248" s="174"/>
      <c r="E248" s="175"/>
      <c r="F248" s="176"/>
      <c r="G248" s="75">
        <f t="shared" si="9"/>
        <v>0</v>
      </c>
    </row>
    <row r="249" spans="1:8" x14ac:dyDescent="0.2">
      <c r="A249" s="171"/>
      <c r="B249" s="186"/>
      <c r="C249" s="173"/>
      <c r="D249" s="174"/>
      <c r="E249" s="175"/>
      <c r="F249" s="176"/>
      <c r="G249" s="75">
        <f t="shared" si="9"/>
        <v>0</v>
      </c>
    </row>
    <row r="250" spans="1:8" ht="15" customHeight="1" x14ac:dyDescent="0.2">
      <c r="A250" s="171"/>
      <c r="B250" s="186"/>
      <c r="C250" s="173"/>
      <c r="D250" s="174"/>
      <c r="E250" s="175"/>
      <c r="F250" s="176"/>
      <c r="G250" s="75">
        <f t="shared" si="9"/>
        <v>0</v>
      </c>
    </row>
    <row r="251" spans="1:8" ht="15" customHeight="1" x14ac:dyDescent="0.2">
      <c r="A251" s="171"/>
      <c r="B251" s="186"/>
      <c r="C251" s="173"/>
      <c r="D251" s="174"/>
      <c r="E251" s="175"/>
      <c r="F251" s="176"/>
      <c r="G251" s="75">
        <f t="shared" si="9"/>
        <v>0</v>
      </c>
    </row>
    <row r="252" spans="1:8" ht="15" customHeight="1" x14ac:dyDescent="0.2">
      <c r="A252" s="171"/>
      <c r="B252" s="186"/>
      <c r="C252" s="173"/>
      <c r="D252" s="174"/>
      <c r="E252" s="175"/>
      <c r="F252" s="176"/>
      <c r="G252" s="75">
        <f t="shared" si="9"/>
        <v>0</v>
      </c>
    </row>
    <row r="253" spans="1:8" ht="15" customHeight="1" x14ac:dyDescent="0.2">
      <c r="A253" s="171"/>
      <c r="B253" s="186"/>
      <c r="C253" s="173"/>
      <c r="D253" s="174"/>
      <c r="E253" s="175"/>
      <c r="F253" s="176"/>
      <c r="G253" s="75">
        <f t="shared" si="9"/>
        <v>0</v>
      </c>
      <c r="H253" s="94">
        <f>SUM(G240:G253)</f>
        <v>0</v>
      </c>
    </row>
    <row r="254" spans="1:8" s="74" customFormat="1" ht="17" x14ac:dyDescent="0.2">
      <c r="A254" s="72"/>
      <c r="B254" s="34" t="s">
        <v>36</v>
      </c>
      <c r="C254" s="55"/>
      <c r="D254" s="73"/>
      <c r="E254" s="69"/>
      <c r="F254" s="70"/>
      <c r="G254" s="71"/>
    </row>
    <row r="255" spans="1:8" ht="18" customHeight="1" x14ac:dyDescent="0.2">
      <c r="A255" s="171"/>
      <c r="B255" s="172"/>
      <c r="C255" s="173"/>
      <c r="D255" s="174"/>
      <c r="E255" s="175"/>
      <c r="F255" s="176"/>
      <c r="G255" s="75">
        <f t="shared" si="9"/>
        <v>0</v>
      </c>
    </row>
    <row r="256" spans="1:8" ht="18" customHeight="1" x14ac:dyDescent="0.2">
      <c r="A256" s="171"/>
      <c r="B256" s="172"/>
      <c r="C256" s="173"/>
      <c r="D256" s="174"/>
      <c r="E256" s="175"/>
      <c r="F256" s="176"/>
      <c r="G256" s="75">
        <f t="shared" si="9"/>
        <v>0</v>
      </c>
    </row>
    <row r="257" spans="1:8" ht="18" customHeight="1" x14ac:dyDescent="0.2">
      <c r="A257" s="171"/>
      <c r="B257" s="172"/>
      <c r="C257" s="173"/>
      <c r="D257" s="174"/>
      <c r="E257" s="175"/>
      <c r="F257" s="176"/>
      <c r="G257" s="75">
        <f t="shared" si="9"/>
        <v>0</v>
      </c>
    </row>
    <row r="258" spans="1:8" ht="18" customHeight="1" x14ac:dyDescent="0.2">
      <c r="A258" s="171"/>
      <c r="B258" s="172"/>
      <c r="C258" s="173"/>
      <c r="D258" s="174"/>
      <c r="E258" s="175"/>
      <c r="F258" s="176"/>
      <c r="G258" s="75">
        <f t="shared" si="9"/>
        <v>0</v>
      </c>
    </row>
    <row r="259" spans="1:8" ht="18" customHeight="1" x14ac:dyDescent="0.2">
      <c r="A259" s="171"/>
      <c r="B259" s="172"/>
      <c r="C259" s="173"/>
      <c r="D259" s="174"/>
      <c r="E259" s="175"/>
      <c r="F259" s="176"/>
      <c r="G259" s="75">
        <f t="shared" si="9"/>
        <v>0</v>
      </c>
    </row>
    <row r="260" spans="1:8" ht="18" customHeight="1" x14ac:dyDescent="0.2">
      <c r="A260" s="171"/>
      <c r="B260" s="172"/>
      <c r="C260" s="173"/>
      <c r="D260" s="174"/>
      <c r="E260" s="175"/>
      <c r="F260" s="176"/>
      <c r="G260" s="75">
        <f t="shared" si="9"/>
        <v>0</v>
      </c>
    </row>
    <row r="261" spans="1:8" ht="18" customHeight="1" x14ac:dyDescent="0.2">
      <c r="A261" s="171"/>
      <c r="B261" s="172"/>
      <c r="C261" s="173"/>
      <c r="D261" s="174"/>
      <c r="E261" s="175"/>
      <c r="F261" s="176"/>
      <c r="G261" s="75">
        <f t="shared" si="9"/>
        <v>0</v>
      </c>
    </row>
    <row r="262" spans="1:8" ht="18" customHeight="1" x14ac:dyDescent="0.2">
      <c r="A262" s="171"/>
      <c r="B262" s="172"/>
      <c r="C262" s="173"/>
      <c r="D262" s="174"/>
      <c r="E262" s="175"/>
      <c r="F262" s="176"/>
      <c r="G262" s="75">
        <f t="shared" si="9"/>
        <v>0</v>
      </c>
    </row>
    <row r="263" spans="1:8" x14ac:dyDescent="0.2">
      <c r="A263" s="171"/>
      <c r="B263" s="186"/>
      <c r="C263" s="173"/>
      <c r="D263" s="174"/>
      <c r="E263" s="175"/>
      <c r="F263" s="176"/>
      <c r="G263" s="75">
        <f t="shared" si="9"/>
        <v>0</v>
      </c>
    </row>
    <row r="264" spans="1:8" ht="18" customHeight="1" x14ac:dyDescent="0.2">
      <c r="A264" s="171"/>
      <c r="B264" s="172"/>
      <c r="C264" s="173"/>
      <c r="D264" s="174"/>
      <c r="E264" s="175"/>
      <c r="F264" s="176"/>
      <c r="G264" s="75">
        <f t="shared" si="9"/>
        <v>0</v>
      </c>
    </row>
    <row r="265" spans="1:8" ht="18" customHeight="1" x14ac:dyDescent="0.2">
      <c r="A265" s="171"/>
      <c r="B265" s="172"/>
      <c r="C265" s="173"/>
      <c r="D265" s="174"/>
      <c r="E265" s="175"/>
      <c r="F265" s="176"/>
      <c r="G265" s="75">
        <f t="shared" si="9"/>
        <v>0</v>
      </c>
    </row>
    <row r="266" spans="1:8" ht="18" customHeight="1" x14ac:dyDescent="0.2">
      <c r="A266" s="171"/>
      <c r="B266" s="172"/>
      <c r="C266" s="173"/>
      <c r="D266" s="174"/>
      <c r="E266" s="175"/>
      <c r="F266" s="176"/>
      <c r="G266" s="75">
        <f t="shared" si="9"/>
        <v>0</v>
      </c>
    </row>
    <row r="267" spans="1:8" ht="18" customHeight="1" x14ac:dyDescent="0.2">
      <c r="A267" s="171"/>
      <c r="B267" s="172"/>
      <c r="C267" s="173"/>
      <c r="D267" s="174"/>
      <c r="E267" s="175"/>
      <c r="F267" s="176"/>
      <c r="G267" s="75">
        <f t="shared" si="9"/>
        <v>0</v>
      </c>
      <c r="H267" s="94">
        <f>SUM(G255:G267)</f>
        <v>0</v>
      </c>
    </row>
    <row r="268" spans="1:8" s="99" customFormat="1" ht="34" x14ac:dyDescent="0.2">
      <c r="A268" s="107"/>
      <c r="B268" s="108" t="s">
        <v>35</v>
      </c>
      <c r="C268" s="109"/>
      <c r="D268" s="110"/>
      <c r="E268" s="111"/>
      <c r="F268" s="112"/>
      <c r="G268" s="113"/>
      <c r="H268" s="117">
        <f>SUM(H45:H267)</f>
        <v>0</v>
      </c>
    </row>
    <row r="269" spans="1:8" s="74" customFormat="1" ht="18" customHeight="1" x14ac:dyDescent="0.2">
      <c r="A269" s="72"/>
      <c r="B269" s="80"/>
      <c r="C269" s="49" t="s">
        <v>2</v>
      </c>
      <c r="D269" s="73"/>
      <c r="E269" s="69"/>
      <c r="F269" s="70"/>
      <c r="G269" s="71"/>
    </row>
    <row r="270" spans="1:8" ht="17" x14ac:dyDescent="0.2">
      <c r="A270" s="72"/>
      <c r="B270" s="68"/>
      <c r="C270" s="171"/>
      <c r="D270" s="42" t="s">
        <v>25</v>
      </c>
      <c r="E270" s="175"/>
      <c r="F270" s="176"/>
      <c r="G270" s="75">
        <f>(E270-(E270*F270/100))*C270</f>
        <v>0</v>
      </c>
    </row>
    <row r="271" spans="1:8" ht="17" x14ac:dyDescent="0.2">
      <c r="A271" s="72"/>
      <c r="B271" s="68"/>
      <c r="C271" s="171"/>
      <c r="D271" s="42" t="s">
        <v>26</v>
      </c>
      <c r="E271" s="175"/>
      <c r="F271" s="176"/>
      <c r="G271" s="75">
        <f>(E271-(E271*F271/100))*C271</f>
        <v>0</v>
      </c>
    </row>
    <row r="272" spans="1:8" ht="17" x14ac:dyDescent="0.2">
      <c r="A272" s="72"/>
      <c r="B272" s="68"/>
      <c r="C272" s="171"/>
      <c r="D272" s="42" t="s">
        <v>27</v>
      </c>
      <c r="E272" s="175"/>
      <c r="F272" s="176"/>
      <c r="G272" s="75">
        <f>(E272-(E272*F272/100))*C272</f>
        <v>0</v>
      </c>
    </row>
    <row r="273" spans="1:7" ht="17" x14ac:dyDescent="0.2">
      <c r="A273" s="72"/>
      <c r="B273" s="68"/>
      <c r="C273" s="171"/>
      <c r="D273" s="28" t="s">
        <v>28</v>
      </c>
      <c r="E273" s="32" t="s">
        <v>37</v>
      </c>
      <c r="F273" s="70"/>
      <c r="G273" s="75"/>
    </row>
    <row r="274" spans="1:7" ht="17" x14ac:dyDescent="0.2">
      <c r="A274" s="72"/>
      <c r="B274" s="68"/>
      <c r="C274" s="171"/>
      <c r="D274" s="42" t="s">
        <v>20</v>
      </c>
      <c r="E274" s="81">
        <f>'Staat van eenheidsprijzen'!C14</f>
        <v>0</v>
      </c>
      <c r="F274" s="70"/>
      <c r="G274" s="75">
        <f>C274*E274</f>
        <v>0</v>
      </c>
    </row>
    <row r="275" spans="1:7" ht="17" x14ac:dyDescent="0.2">
      <c r="A275" s="72"/>
      <c r="B275" s="68"/>
      <c r="C275" s="171"/>
      <c r="D275" s="42" t="s">
        <v>69</v>
      </c>
      <c r="E275" s="81">
        <f>'Staat van eenheidsprijzen'!C15</f>
        <v>0</v>
      </c>
      <c r="F275" s="70"/>
      <c r="G275" s="75">
        <f t="shared" ref="G275:G279" si="10">C275*E275</f>
        <v>0</v>
      </c>
    </row>
    <row r="276" spans="1:7" ht="17" x14ac:dyDescent="0.2">
      <c r="A276" s="72"/>
      <c r="B276" s="68"/>
      <c r="C276" s="171"/>
      <c r="D276" s="42" t="s">
        <v>70</v>
      </c>
      <c r="E276" s="81">
        <f>'Staat van eenheidsprijzen'!C16</f>
        <v>0</v>
      </c>
      <c r="F276" s="70"/>
      <c r="G276" s="75">
        <f t="shared" si="10"/>
        <v>0</v>
      </c>
    </row>
    <row r="277" spans="1:7" ht="17" x14ac:dyDescent="0.2">
      <c r="A277" s="72"/>
      <c r="B277" s="68"/>
      <c r="C277" s="171"/>
      <c r="D277" s="56" t="s">
        <v>21</v>
      </c>
      <c r="E277" s="81">
        <f>'Staat van eenheidsprijzen'!C17</f>
        <v>0</v>
      </c>
      <c r="F277" s="70"/>
      <c r="G277" s="75">
        <f t="shared" si="10"/>
        <v>0</v>
      </c>
    </row>
    <row r="278" spans="1:7" ht="18" customHeight="1" x14ac:dyDescent="0.2">
      <c r="A278" s="72"/>
      <c r="B278" s="68"/>
      <c r="C278" s="171"/>
      <c r="D278" s="56" t="s">
        <v>22</v>
      </c>
      <c r="E278" s="81">
        <f>'Staat van eenheidsprijzen'!C18</f>
        <v>0</v>
      </c>
      <c r="F278" s="70"/>
      <c r="G278" s="75">
        <f t="shared" si="10"/>
        <v>0</v>
      </c>
    </row>
    <row r="279" spans="1:7" ht="18" customHeight="1" x14ac:dyDescent="0.2">
      <c r="A279" s="72"/>
      <c r="B279" s="68"/>
      <c r="C279" s="171"/>
      <c r="D279" s="56" t="s">
        <v>23</v>
      </c>
      <c r="E279" s="81">
        <f>'Staat van eenheidsprijzen'!C19</f>
        <v>0</v>
      </c>
      <c r="F279" s="70"/>
      <c r="G279" s="75">
        <f t="shared" si="10"/>
        <v>0</v>
      </c>
    </row>
    <row r="280" spans="1:7" ht="18" customHeight="1" x14ac:dyDescent="0.2">
      <c r="A280" s="72"/>
      <c r="B280" s="68"/>
      <c r="C280" s="62"/>
      <c r="D280" s="56"/>
      <c r="E280" s="69"/>
      <c r="F280" s="70"/>
      <c r="G280" s="71"/>
    </row>
    <row r="281" spans="1:7" ht="18" customHeight="1" x14ac:dyDescent="0.2">
      <c r="A281" s="72"/>
      <c r="B281" s="68"/>
      <c r="C281" s="62"/>
      <c r="D281" s="57" t="s">
        <v>81</v>
      </c>
      <c r="E281" s="78"/>
      <c r="F281" s="79"/>
      <c r="G281" s="82">
        <f>H268-H93</f>
        <v>0</v>
      </c>
    </row>
    <row r="282" spans="1:7" ht="18" customHeight="1" x14ac:dyDescent="0.2">
      <c r="A282" s="72"/>
      <c r="B282" s="68"/>
      <c r="C282" s="62"/>
      <c r="D282" s="57" t="s">
        <v>19</v>
      </c>
      <c r="E282" s="78"/>
      <c r="F282" s="79"/>
      <c r="G282" s="82">
        <f>SUM(G270:G279)</f>
        <v>0</v>
      </c>
    </row>
    <row r="283" spans="1:7" ht="37" customHeight="1" x14ac:dyDescent="0.2">
      <c r="A283" s="72"/>
      <c r="B283" s="68"/>
      <c r="C283" s="62"/>
      <c r="D283" s="57" t="s">
        <v>80</v>
      </c>
      <c r="E283" s="78"/>
      <c r="F283" s="79"/>
      <c r="G283" s="82">
        <f>H93</f>
        <v>0</v>
      </c>
    </row>
    <row r="284" spans="1:7" x14ac:dyDescent="0.2">
      <c r="A284" s="72"/>
      <c r="B284" s="68"/>
      <c r="C284" s="62"/>
      <c r="D284" s="56"/>
      <c r="E284" s="78"/>
      <c r="F284" s="79"/>
      <c r="G284" s="76"/>
    </row>
    <row r="285" spans="1:7" s="61" customFormat="1" ht="18" customHeight="1" x14ac:dyDescent="0.2">
      <c r="A285" s="47"/>
      <c r="B285" s="46"/>
      <c r="C285" s="47"/>
      <c r="D285" s="28" t="s">
        <v>6</v>
      </c>
      <c r="E285" s="58"/>
      <c r="F285" s="59"/>
      <c r="G285" s="60">
        <f>SUM(G281:G283)</f>
        <v>0</v>
      </c>
    </row>
    <row r="286" spans="1:7" ht="19" customHeight="1" x14ac:dyDescent="0.2">
      <c r="A286" s="62"/>
      <c r="B286" s="68"/>
      <c r="C286" s="62"/>
      <c r="D286" s="42" t="s">
        <v>1</v>
      </c>
      <c r="E286" s="69"/>
      <c r="F286" s="70"/>
      <c r="G286" s="71"/>
    </row>
    <row r="289" spans="1:7" ht="357" customHeight="1" x14ac:dyDescent="0.2">
      <c r="B289" s="84"/>
      <c r="D289" s="84" t="s">
        <v>84</v>
      </c>
    </row>
    <row r="290" spans="1:7" x14ac:dyDescent="0.2">
      <c r="D290" s="66"/>
      <c r="E290" s="88"/>
      <c r="F290" s="89"/>
      <c r="G290" s="90"/>
    </row>
    <row r="293" spans="1:7" x14ac:dyDescent="0.2">
      <c r="A293" s="66"/>
      <c r="D293" s="66"/>
      <c r="E293" s="88"/>
      <c r="F293" s="89"/>
      <c r="G293" s="90"/>
    </row>
  </sheetData>
  <sheetProtection algorithmName="SHA-512" hashValue="TfeJRrxyVcfmAdfaML8ei9lLHu5UKROa6TmQEmgu8cQRA7IPc/iC3sUKelgvbZvQ1PUmg51jmpEPrSulvkcbIA==" saltValue="atj7tMGIKvxu4cT01D3gNA==" spinCount="100000" sheet="1" objects="1" scenarios="1"/>
  <phoneticPr fontId="33" type="noConversion"/>
  <pageMargins left="0.7" right="0.7" top="0.75" bottom="0.75" header="0.3" footer="0.3"/>
  <pageSetup paperSize="9" orientation="portrait" horizontalDpi="0" verticalDpi="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H74"/>
  <sheetViews>
    <sheetView zoomScale="80" zoomScaleNormal="80" workbookViewId="0">
      <selection activeCell="G8" sqref="G8"/>
    </sheetView>
  </sheetViews>
  <sheetFormatPr baseColWidth="10" defaultColWidth="8.625" defaultRowHeight="16" x14ac:dyDescent="0.2"/>
  <cols>
    <col min="1" max="1" width="51.875" style="150" bestFit="1" customWidth="1"/>
    <col min="2" max="2" width="20.375" style="150" customWidth="1"/>
    <col min="3" max="3" width="16.25" style="150" customWidth="1"/>
    <col min="4" max="4" width="15.375" style="130" customWidth="1"/>
    <col min="5" max="253" width="8.625" style="130"/>
    <col min="254" max="254" width="6.875" style="130" customWidth="1"/>
    <col min="255" max="255" width="19.375" style="130" customWidth="1"/>
    <col min="256" max="256" width="39.25" style="130" bestFit="1" customWidth="1"/>
    <col min="257" max="257" width="5.125" style="130" customWidth="1"/>
    <col min="258" max="258" width="9.125" style="130" customWidth="1"/>
    <col min="259" max="259" width="8.875" style="130" bestFit="1" customWidth="1"/>
    <col min="260" max="260" width="6.875" style="130" customWidth="1"/>
    <col min="261" max="509" width="8.625" style="130"/>
    <col min="510" max="510" width="6.875" style="130" customWidth="1"/>
    <col min="511" max="511" width="19.375" style="130" customWidth="1"/>
    <col min="512" max="512" width="39.25" style="130" bestFit="1" customWidth="1"/>
    <col min="513" max="513" width="5.125" style="130" customWidth="1"/>
    <col min="514" max="514" width="9.125" style="130" customWidth="1"/>
    <col min="515" max="515" width="8.875" style="130" bestFit="1" customWidth="1"/>
    <col min="516" max="516" width="6.875" style="130" customWidth="1"/>
    <col min="517" max="765" width="8.625" style="130"/>
    <col min="766" max="766" width="6.875" style="130" customWidth="1"/>
    <col min="767" max="767" width="19.375" style="130" customWidth="1"/>
    <col min="768" max="768" width="39.25" style="130" bestFit="1" customWidth="1"/>
    <col min="769" max="769" width="5.125" style="130" customWidth="1"/>
    <col min="770" max="770" width="9.125" style="130" customWidth="1"/>
    <col min="771" max="771" width="8.875" style="130" bestFit="1" customWidth="1"/>
    <col min="772" max="772" width="6.875" style="130" customWidth="1"/>
    <col min="773" max="1021" width="8.625" style="130"/>
    <col min="1022" max="1022" width="6.875" style="130" customWidth="1"/>
    <col min="1023" max="1023" width="19.375" style="130" customWidth="1"/>
    <col min="1024" max="1024" width="39.25" style="130" bestFit="1" customWidth="1"/>
    <col min="1025" max="1025" width="5.125" style="130" customWidth="1"/>
    <col min="1026" max="1026" width="9.125" style="130" customWidth="1"/>
    <col min="1027" max="1027" width="8.875" style="130" bestFit="1" customWidth="1"/>
    <col min="1028" max="1028" width="6.875" style="130" customWidth="1"/>
    <col min="1029" max="1277" width="8.625" style="130"/>
    <col min="1278" max="1278" width="6.875" style="130" customWidth="1"/>
    <col min="1279" max="1279" width="19.375" style="130" customWidth="1"/>
    <col min="1280" max="1280" width="39.25" style="130" bestFit="1" customWidth="1"/>
    <col min="1281" max="1281" width="5.125" style="130" customWidth="1"/>
    <col min="1282" max="1282" width="9.125" style="130" customWidth="1"/>
    <col min="1283" max="1283" width="8.875" style="130" bestFit="1" customWidth="1"/>
    <col min="1284" max="1284" width="6.875" style="130" customWidth="1"/>
    <col min="1285" max="1533" width="8.625" style="130"/>
    <col min="1534" max="1534" width="6.875" style="130" customWidth="1"/>
    <col min="1535" max="1535" width="19.375" style="130" customWidth="1"/>
    <col min="1536" max="1536" width="39.25" style="130" bestFit="1" customWidth="1"/>
    <col min="1537" max="1537" width="5.125" style="130" customWidth="1"/>
    <col min="1538" max="1538" width="9.125" style="130" customWidth="1"/>
    <col min="1539" max="1539" width="8.875" style="130" bestFit="1" customWidth="1"/>
    <col min="1540" max="1540" width="6.875" style="130" customWidth="1"/>
    <col min="1541" max="1789" width="8.625" style="130"/>
    <col min="1790" max="1790" width="6.875" style="130" customWidth="1"/>
    <col min="1791" max="1791" width="19.375" style="130" customWidth="1"/>
    <col min="1792" max="1792" width="39.25" style="130" bestFit="1" customWidth="1"/>
    <col min="1793" max="1793" width="5.125" style="130" customWidth="1"/>
    <col min="1794" max="1794" width="9.125" style="130" customWidth="1"/>
    <col min="1795" max="1795" width="8.875" style="130" bestFit="1" customWidth="1"/>
    <col min="1796" max="1796" width="6.875" style="130" customWidth="1"/>
    <col min="1797" max="2045" width="8.625" style="130"/>
    <col min="2046" max="2046" width="6.875" style="130" customWidth="1"/>
    <col min="2047" max="2047" width="19.375" style="130" customWidth="1"/>
    <col min="2048" max="2048" width="39.25" style="130" bestFit="1" customWidth="1"/>
    <col min="2049" max="2049" width="5.125" style="130" customWidth="1"/>
    <col min="2050" max="2050" width="9.125" style="130" customWidth="1"/>
    <col min="2051" max="2051" width="8.875" style="130" bestFit="1" customWidth="1"/>
    <col min="2052" max="2052" width="6.875" style="130" customWidth="1"/>
    <col min="2053" max="2301" width="8.625" style="130"/>
    <col min="2302" max="2302" width="6.875" style="130" customWidth="1"/>
    <col min="2303" max="2303" width="19.375" style="130" customWidth="1"/>
    <col min="2304" max="2304" width="39.25" style="130" bestFit="1" customWidth="1"/>
    <col min="2305" max="2305" width="5.125" style="130" customWidth="1"/>
    <col min="2306" max="2306" width="9.125" style="130" customWidth="1"/>
    <col min="2307" max="2307" width="8.875" style="130" bestFit="1" customWidth="1"/>
    <col min="2308" max="2308" width="6.875" style="130" customWidth="1"/>
    <col min="2309" max="2557" width="8.625" style="130"/>
    <col min="2558" max="2558" width="6.875" style="130" customWidth="1"/>
    <col min="2559" max="2559" width="19.375" style="130" customWidth="1"/>
    <col min="2560" max="2560" width="39.25" style="130" bestFit="1" customWidth="1"/>
    <col min="2561" max="2561" width="5.125" style="130" customWidth="1"/>
    <col min="2562" max="2562" width="9.125" style="130" customWidth="1"/>
    <col min="2563" max="2563" width="8.875" style="130" bestFit="1" customWidth="1"/>
    <col min="2564" max="2564" width="6.875" style="130" customWidth="1"/>
    <col min="2565" max="2813" width="8.625" style="130"/>
    <col min="2814" max="2814" width="6.875" style="130" customWidth="1"/>
    <col min="2815" max="2815" width="19.375" style="130" customWidth="1"/>
    <col min="2816" max="2816" width="39.25" style="130" bestFit="1" customWidth="1"/>
    <col min="2817" max="2817" width="5.125" style="130" customWidth="1"/>
    <col min="2818" max="2818" width="9.125" style="130" customWidth="1"/>
    <col min="2819" max="2819" width="8.875" style="130" bestFit="1" customWidth="1"/>
    <col min="2820" max="2820" width="6.875" style="130" customWidth="1"/>
    <col min="2821" max="3069" width="8.625" style="130"/>
    <col min="3070" max="3070" width="6.875" style="130" customWidth="1"/>
    <col min="3071" max="3071" width="19.375" style="130" customWidth="1"/>
    <col min="3072" max="3072" width="39.25" style="130" bestFit="1" customWidth="1"/>
    <col min="3073" max="3073" width="5.125" style="130" customWidth="1"/>
    <col min="3074" max="3074" width="9.125" style="130" customWidth="1"/>
    <col min="3075" max="3075" width="8.875" style="130" bestFit="1" customWidth="1"/>
    <col min="3076" max="3076" width="6.875" style="130" customWidth="1"/>
    <col min="3077" max="3325" width="8.625" style="130"/>
    <col min="3326" max="3326" width="6.875" style="130" customWidth="1"/>
    <col min="3327" max="3327" width="19.375" style="130" customWidth="1"/>
    <col min="3328" max="3328" width="39.25" style="130" bestFit="1" customWidth="1"/>
    <col min="3329" max="3329" width="5.125" style="130" customWidth="1"/>
    <col min="3330" max="3330" width="9.125" style="130" customWidth="1"/>
    <col min="3331" max="3331" width="8.875" style="130" bestFit="1" customWidth="1"/>
    <col min="3332" max="3332" width="6.875" style="130" customWidth="1"/>
    <col min="3333" max="3581" width="8.625" style="130"/>
    <col min="3582" max="3582" width="6.875" style="130" customWidth="1"/>
    <col min="3583" max="3583" width="19.375" style="130" customWidth="1"/>
    <col min="3584" max="3584" width="39.25" style="130" bestFit="1" customWidth="1"/>
    <col min="3585" max="3585" width="5.125" style="130" customWidth="1"/>
    <col min="3586" max="3586" width="9.125" style="130" customWidth="1"/>
    <col min="3587" max="3587" width="8.875" style="130" bestFit="1" customWidth="1"/>
    <col min="3588" max="3588" width="6.875" style="130" customWidth="1"/>
    <col min="3589" max="3837" width="8.625" style="130"/>
    <col min="3838" max="3838" width="6.875" style="130" customWidth="1"/>
    <col min="3839" max="3839" width="19.375" style="130" customWidth="1"/>
    <col min="3840" max="3840" width="39.25" style="130" bestFit="1" customWidth="1"/>
    <col min="3841" max="3841" width="5.125" style="130" customWidth="1"/>
    <col min="3842" max="3842" width="9.125" style="130" customWidth="1"/>
    <col min="3843" max="3843" width="8.875" style="130" bestFit="1" customWidth="1"/>
    <col min="3844" max="3844" width="6.875" style="130" customWidth="1"/>
    <col min="3845" max="4093" width="8.625" style="130"/>
    <col min="4094" max="4094" width="6.875" style="130" customWidth="1"/>
    <col min="4095" max="4095" width="19.375" style="130" customWidth="1"/>
    <col min="4096" max="4096" width="39.25" style="130" bestFit="1" customWidth="1"/>
    <col min="4097" max="4097" width="5.125" style="130" customWidth="1"/>
    <col min="4098" max="4098" width="9.125" style="130" customWidth="1"/>
    <col min="4099" max="4099" width="8.875" style="130" bestFit="1" customWidth="1"/>
    <col min="4100" max="4100" width="6.875" style="130" customWidth="1"/>
    <col min="4101" max="4349" width="8.625" style="130"/>
    <col min="4350" max="4350" width="6.875" style="130" customWidth="1"/>
    <col min="4351" max="4351" width="19.375" style="130" customWidth="1"/>
    <col min="4352" max="4352" width="39.25" style="130" bestFit="1" customWidth="1"/>
    <col min="4353" max="4353" width="5.125" style="130" customWidth="1"/>
    <col min="4354" max="4354" width="9.125" style="130" customWidth="1"/>
    <col min="4355" max="4355" width="8.875" style="130" bestFit="1" customWidth="1"/>
    <col min="4356" max="4356" width="6.875" style="130" customWidth="1"/>
    <col min="4357" max="4605" width="8.625" style="130"/>
    <col min="4606" max="4606" width="6.875" style="130" customWidth="1"/>
    <col min="4607" max="4607" width="19.375" style="130" customWidth="1"/>
    <col min="4608" max="4608" width="39.25" style="130" bestFit="1" customWidth="1"/>
    <col min="4609" max="4609" width="5.125" style="130" customWidth="1"/>
    <col min="4610" max="4610" width="9.125" style="130" customWidth="1"/>
    <col min="4611" max="4611" width="8.875" style="130" bestFit="1" customWidth="1"/>
    <col min="4612" max="4612" width="6.875" style="130" customWidth="1"/>
    <col min="4613" max="4861" width="8.625" style="130"/>
    <col min="4862" max="4862" width="6.875" style="130" customWidth="1"/>
    <col min="4863" max="4863" width="19.375" style="130" customWidth="1"/>
    <col min="4864" max="4864" width="39.25" style="130" bestFit="1" customWidth="1"/>
    <col min="4865" max="4865" width="5.125" style="130" customWidth="1"/>
    <col min="4866" max="4866" width="9.125" style="130" customWidth="1"/>
    <col min="4867" max="4867" width="8.875" style="130" bestFit="1" customWidth="1"/>
    <col min="4868" max="4868" width="6.875" style="130" customWidth="1"/>
    <col min="4869" max="5117" width="8.625" style="130"/>
    <col min="5118" max="5118" width="6.875" style="130" customWidth="1"/>
    <col min="5119" max="5119" width="19.375" style="130" customWidth="1"/>
    <col min="5120" max="5120" width="39.25" style="130" bestFit="1" customWidth="1"/>
    <col min="5121" max="5121" width="5.125" style="130" customWidth="1"/>
    <col min="5122" max="5122" width="9.125" style="130" customWidth="1"/>
    <col min="5123" max="5123" width="8.875" style="130" bestFit="1" customWidth="1"/>
    <col min="5124" max="5124" width="6.875" style="130" customWidth="1"/>
    <col min="5125" max="5373" width="8.625" style="130"/>
    <col min="5374" max="5374" width="6.875" style="130" customWidth="1"/>
    <col min="5375" max="5375" width="19.375" style="130" customWidth="1"/>
    <col min="5376" max="5376" width="39.25" style="130" bestFit="1" customWidth="1"/>
    <col min="5377" max="5377" width="5.125" style="130" customWidth="1"/>
    <col min="5378" max="5378" width="9.125" style="130" customWidth="1"/>
    <col min="5379" max="5379" width="8.875" style="130" bestFit="1" customWidth="1"/>
    <col min="5380" max="5380" width="6.875" style="130" customWidth="1"/>
    <col min="5381" max="5629" width="8.625" style="130"/>
    <col min="5630" max="5630" width="6.875" style="130" customWidth="1"/>
    <col min="5631" max="5631" width="19.375" style="130" customWidth="1"/>
    <col min="5632" max="5632" width="39.25" style="130" bestFit="1" customWidth="1"/>
    <col min="5633" max="5633" width="5.125" style="130" customWidth="1"/>
    <col min="5634" max="5634" width="9.125" style="130" customWidth="1"/>
    <col min="5635" max="5635" width="8.875" style="130" bestFit="1" customWidth="1"/>
    <col min="5636" max="5636" width="6.875" style="130" customWidth="1"/>
    <col min="5637" max="5885" width="8.625" style="130"/>
    <col min="5886" max="5886" width="6.875" style="130" customWidth="1"/>
    <col min="5887" max="5887" width="19.375" style="130" customWidth="1"/>
    <col min="5888" max="5888" width="39.25" style="130" bestFit="1" customWidth="1"/>
    <col min="5889" max="5889" width="5.125" style="130" customWidth="1"/>
    <col min="5890" max="5890" width="9.125" style="130" customWidth="1"/>
    <col min="5891" max="5891" width="8.875" style="130" bestFit="1" customWidth="1"/>
    <col min="5892" max="5892" width="6.875" style="130" customWidth="1"/>
    <col min="5893" max="6141" width="8.625" style="130"/>
    <col min="6142" max="6142" width="6.875" style="130" customWidth="1"/>
    <col min="6143" max="6143" width="19.375" style="130" customWidth="1"/>
    <col min="6144" max="6144" width="39.25" style="130" bestFit="1" customWidth="1"/>
    <col min="6145" max="6145" width="5.125" style="130" customWidth="1"/>
    <col min="6146" max="6146" width="9.125" style="130" customWidth="1"/>
    <col min="6147" max="6147" width="8.875" style="130" bestFit="1" customWidth="1"/>
    <col min="6148" max="6148" width="6.875" style="130" customWidth="1"/>
    <col min="6149" max="6397" width="8.625" style="130"/>
    <col min="6398" max="6398" width="6.875" style="130" customWidth="1"/>
    <col min="6399" max="6399" width="19.375" style="130" customWidth="1"/>
    <col min="6400" max="6400" width="39.25" style="130" bestFit="1" customWidth="1"/>
    <col min="6401" max="6401" width="5.125" style="130" customWidth="1"/>
    <col min="6402" max="6402" width="9.125" style="130" customWidth="1"/>
    <col min="6403" max="6403" width="8.875" style="130" bestFit="1" customWidth="1"/>
    <col min="6404" max="6404" width="6.875" style="130" customWidth="1"/>
    <col min="6405" max="6653" width="8.625" style="130"/>
    <col min="6654" max="6654" width="6.875" style="130" customWidth="1"/>
    <col min="6655" max="6655" width="19.375" style="130" customWidth="1"/>
    <col min="6656" max="6656" width="39.25" style="130" bestFit="1" customWidth="1"/>
    <col min="6657" max="6657" width="5.125" style="130" customWidth="1"/>
    <col min="6658" max="6658" width="9.125" style="130" customWidth="1"/>
    <col min="6659" max="6659" width="8.875" style="130" bestFit="1" customWidth="1"/>
    <col min="6660" max="6660" width="6.875" style="130" customWidth="1"/>
    <col min="6661" max="6909" width="8.625" style="130"/>
    <col min="6910" max="6910" width="6.875" style="130" customWidth="1"/>
    <col min="6911" max="6911" width="19.375" style="130" customWidth="1"/>
    <col min="6912" max="6912" width="39.25" style="130" bestFit="1" customWidth="1"/>
    <col min="6913" max="6913" width="5.125" style="130" customWidth="1"/>
    <col min="6914" max="6914" width="9.125" style="130" customWidth="1"/>
    <col min="6915" max="6915" width="8.875" style="130" bestFit="1" customWidth="1"/>
    <col min="6916" max="6916" width="6.875" style="130" customWidth="1"/>
    <col min="6917" max="7165" width="8.625" style="130"/>
    <col min="7166" max="7166" width="6.875" style="130" customWidth="1"/>
    <col min="7167" max="7167" width="19.375" style="130" customWidth="1"/>
    <col min="7168" max="7168" width="39.25" style="130" bestFit="1" customWidth="1"/>
    <col min="7169" max="7169" width="5.125" style="130" customWidth="1"/>
    <col min="7170" max="7170" width="9.125" style="130" customWidth="1"/>
    <col min="7171" max="7171" width="8.875" style="130" bestFit="1" customWidth="1"/>
    <col min="7172" max="7172" width="6.875" style="130" customWidth="1"/>
    <col min="7173" max="7421" width="8.625" style="130"/>
    <col min="7422" max="7422" width="6.875" style="130" customWidth="1"/>
    <col min="7423" max="7423" width="19.375" style="130" customWidth="1"/>
    <col min="7424" max="7424" width="39.25" style="130" bestFit="1" customWidth="1"/>
    <col min="7425" max="7425" width="5.125" style="130" customWidth="1"/>
    <col min="7426" max="7426" width="9.125" style="130" customWidth="1"/>
    <col min="7427" max="7427" width="8.875" style="130" bestFit="1" customWidth="1"/>
    <col min="7428" max="7428" width="6.875" style="130" customWidth="1"/>
    <col min="7429" max="7677" width="8.625" style="130"/>
    <col min="7678" max="7678" width="6.875" style="130" customWidth="1"/>
    <col min="7679" max="7679" width="19.375" style="130" customWidth="1"/>
    <col min="7680" max="7680" width="39.25" style="130" bestFit="1" customWidth="1"/>
    <col min="7681" max="7681" width="5.125" style="130" customWidth="1"/>
    <col min="7682" max="7682" width="9.125" style="130" customWidth="1"/>
    <col min="7683" max="7683" width="8.875" style="130" bestFit="1" customWidth="1"/>
    <col min="7684" max="7684" width="6.875" style="130" customWidth="1"/>
    <col min="7685" max="7933" width="8.625" style="130"/>
    <col min="7934" max="7934" width="6.875" style="130" customWidth="1"/>
    <col min="7935" max="7935" width="19.375" style="130" customWidth="1"/>
    <col min="7936" max="7936" width="39.25" style="130" bestFit="1" customWidth="1"/>
    <col min="7937" max="7937" width="5.125" style="130" customWidth="1"/>
    <col min="7938" max="7938" width="9.125" style="130" customWidth="1"/>
    <col min="7939" max="7939" width="8.875" style="130" bestFit="1" customWidth="1"/>
    <col min="7940" max="7940" width="6.875" style="130" customWidth="1"/>
    <col min="7941" max="8189" width="8.625" style="130"/>
    <col min="8190" max="8190" width="6.875" style="130" customWidth="1"/>
    <col min="8191" max="8191" width="19.375" style="130" customWidth="1"/>
    <col min="8192" max="8192" width="39.25" style="130" bestFit="1" customWidth="1"/>
    <col min="8193" max="8193" width="5.125" style="130" customWidth="1"/>
    <col min="8194" max="8194" width="9.125" style="130" customWidth="1"/>
    <col min="8195" max="8195" width="8.875" style="130" bestFit="1" customWidth="1"/>
    <col min="8196" max="8196" width="6.875" style="130" customWidth="1"/>
    <col min="8197" max="8445" width="8.625" style="130"/>
    <col min="8446" max="8446" width="6.875" style="130" customWidth="1"/>
    <col min="8447" max="8447" width="19.375" style="130" customWidth="1"/>
    <col min="8448" max="8448" width="39.25" style="130" bestFit="1" customWidth="1"/>
    <col min="8449" max="8449" width="5.125" style="130" customWidth="1"/>
    <col min="8450" max="8450" width="9.125" style="130" customWidth="1"/>
    <col min="8451" max="8451" width="8.875" style="130" bestFit="1" customWidth="1"/>
    <col min="8452" max="8452" width="6.875" style="130" customWidth="1"/>
    <col min="8453" max="8701" width="8.625" style="130"/>
    <col min="8702" max="8702" width="6.875" style="130" customWidth="1"/>
    <col min="8703" max="8703" width="19.375" style="130" customWidth="1"/>
    <col min="8704" max="8704" width="39.25" style="130" bestFit="1" customWidth="1"/>
    <col min="8705" max="8705" width="5.125" style="130" customWidth="1"/>
    <col min="8706" max="8706" width="9.125" style="130" customWidth="1"/>
    <col min="8707" max="8707" width="8.875" style="130" bestFit="1" customWidth="1"/>
    <col min="8708" max="8708" width="6.875" style="130" customWidth="1"/>
    <col min="8709" max="8957" width="8.625" style="130"/>
    <col min="8958" max="8958" width="6.875" style="130" customWidth="1"/>
    <col min="8959" max="8959" width="19.375" style="130" customWidth="1"/>
    <col min="8960" max="8960" width="39.25" style="130" bestFit="1" customWidth="1"/>
    <col min="8961" max="8961" width="5.125" style="130" customWidth="1"/>
    <col min="8962" max="8962" width="9.125" style="130" customWidth="1"/>
    <col min="8963" max="8963" width="8.875" style="130" bestFit="1" customWidth="1"/>
    <col min="8964" max="8964" width="6.875" style="130" customWidth="1"/>
    <col min="8965" max="9213" width="8.625" style="130"/>
    <col min="9214" max="9214" width="6.875" style="130" customWidth="1"/>
    <col min="9215" max="9215" width="19.375" style="130" customWidth="1"/>
    <col min="9216" max="9216" width="39.25" style="130" bestFit="1" customWidth="1"/>
    <col min="9217" max="9217" width="5.125" style="130" customWidth="1"/>
    <col min="9218" max="9218" width="9.125" style="130" customWidth="1"/>
    <col min="9219" max="9219" width="8.875" style="130" bestFit="1" customWidth="1"/>
    <col min="9220" max="9220" width="6.875" style="130" customWidth="1"/>
    <col min="9221" max="9469" width="8.625" style="130"/>
    <col min="9470" max="9470" width="6.875" style="130" customWidth="1"/>
    <col min="9471" max="9471" width="19.375" style="130" customWidth="1"/>
    <col min="9472" max="9472" width="39.25" style="130" bestFit="1" customWidth="1"/>
    <col min="9473" max="9473" width="5.125" style="130" customWidth="1"/>
    <col min="9474" max="9474" width="9.125" style="130" customWidth="1"/>
    <col min="9475" max="9475" width="8.875" style="130" bestFit="1" customWidth="1"/>
    <col min="9476" max="9476" width="6.875" style="130" customWidth="1"/>
    <col min="9477" max="9725" width="8.625" style="130"/>
    <col min="9726" max="9726" width="6.875" style="130" customWidth="1"/>
    <col min="9727" max="9727" width="19.375" style="130" customWidth="1"/>
    <col min="9728" max="9728" width="39.25" style="130" bestFit="1" customWidth="1"/>
    <col min="9729" max="9729" width="5.125" style="130" customWidth="1"/>
    <col min="9730" max="9730" width="9.125" style="130" customWidth="1"/>
    <col min="9731" max="9731" width="8.875" style="130" bestFit="1" customWidth="1"/>
    <col min="9732" max="9732" width="6.875" style="130" customWidth="1"/>
    <col min="9733" max="9981" width="8.625" style="130"/>
    <col min="9982" max="9982" width="6.875" style="130" customWidth="1"/>
    <col min="9983" max="9983" width="19.375" style="130" customWidth="1"/>
    <col min="9984" max="9984" width="39.25" style="130" bestFit="1" customWidth="1"/>
    <col min="9985" max="9985" width="5.125" style="130" customWidth="1"/>
    <col min="9986" max="9986" width="9.125" style="130" customWidth="1"/>
    <col min="9987" max="9987" width="8.875" style="130" bestFit="1" customWidth="1"/>
    <col min="9988" max="9988" width="6.875" style="130" customWidth="1"/>
    <col min="9989" max="10237" width="8.625" style="130"/>
    <col min="10238" max="10238" width="6.875" style="130" customWidth="1"/>
    <col min="10239" max="10239" width="19.375" style="130" customWidth="1"/>
    <col min="10240" max="10240" width="39.25" style="130" bestFit="1" customWidth="1"/>
    <col min="10241" max="10241" width="5.125" style="130" customWidth="1"/>
    <col min="10242" max="10242" width="9.125" style="130" customWidth="1"/>
    <col min="10243" max="10243" width="8.875" style="130" bestFit="1" customWidth="1"/>
    <col min="10244" max="10244" width="6.875" style="130" customWidth="1"/>
    <col min="10245" max="10493" width="8.625" style="130"/>
    <col min="10494" max="10494" width="6.875" style="130" customWidth="1"/>
    <col min="10495" max="10495" width="19.375" style="130" customWidth="1"/>
    <col min="10496" max="10496" width="39.25" style="130" bestFit="1" customWidth="1"/>
    <col min="10497" max="10497" width="5.125" style="130" customWidth="1"/>
    <col min="10498" max="10498" width="9.125" style="130" customWidth="1"/>
    <col min="10499" max="10499" width="8.875" style="130" bestFit="1" customWidth="1"/>
    <col min="10500" max="10500" width="6.875" style="130" customWidth="1"/>
    <col min="10501" max="10749" width="8.625" style="130"/>
    <col min="10750" max="10750" width="6.875" style="130" customWidth="1"/>
    <col min="10751" max="10751" width="19.375" style="130" customWidth="1"/>
    <col min="10752" max="10752" width="39.25" style="130" bestFit="1" customWidth="1"/>
    <col min="10753" max="10753" width="5.125" style="130" customWidth="1"/>
    <col min="10754" max="10754" width="9.125" style="130" customWidth="1"/>
    <col min="10755" max="10755" width="8.875" style="130" bestFit="1" customWidth="1"/>
    <col min="10756" max="10756" width="6.875" style="130" customWidth="1"/>
    <col min="10757" max="11005" width="8.625" style="130"/>
    <col min="11006" max="11006" width="6.875" style="130" customWidth="1"/>
    <col min="11007" max="11007" width="19.375" style="130" customWidth="1"/>
    <col min="11008" max="11008" width="39.25" style="130" bestFit="1" customWidth="1"/>
    <col min="11009" max="11009" width="5.125" style="130" customWidth="1"/>
    <col min="11010" max="11010" width="9.125" style="130" customWidth="1"/>
    <col min="11011" max="11011" width="8.875" style="130" bestFit="1" customWidth="1"/>
    <col min="11012" max="11012" width="6.875" style="130" customWidth="1"/>
    <col min="11013" max="11261" width="8.625" style="130"/>
    <col min="11262" max="11262" width="6.875" style="130" customWidth="1"/>
    <col min="11263" max="11263" width="19.375" style="130" customWidth="1"/>
    <col min="11264" max="11264" width="39.25" style="130" bestFit="1" customWidth="1"/>
    <col min="11265" max="11265" width="5.125" style="130" customWidth="1"/>
    <col min="11266" max="11266" width="9.125" style="130" customWidth="1"/>
    <col min="11267" max="11267" width="8.875" style="130" bestFit="1" customWidth="1"/>
    <col min="11268" max="11268" width="6.875" style="130" customWidth="1"/>
    <col min="11269" max="11517" width="8.625" style="130"/>
    <col min="11518" max="11518" width="6.875" style="130" customWidth="1"/>
    <col min="11519" max="11519" width="19.375" style="130" customWidth="1"/>
    <col min="11520" max="11520" width="39.25" style="130" bestFit="1" customWidth="1"/>
    <col min="11521" max="11521" width="5.125" style="130" customWidth="1"/>
    <col min="11522" max="11522" width="9.125" style="130" customWidth="1"/>
    <col min="11523" max="11523" width="8.875" style="130" bestFit="1" customWidth="1"/>
    <col min="11524" max="11524" width="6.875" style="130" customWidth="1"/>
    <col min="11525" max="11773" width="8.625" style="130"/>
    <col min="11774" max="11774" width="6.875" style="130" customWidth="1"/>
    <col min="11775" max="11775" width="19.375" style="130" customWidth="1"/>
    <col min="11776" max="11776" width="39.25" style="130" bestFit="1" customWidth="1"/>
    <col min="11777" max="11777" width="5.125" style="130" customWidth="1"/>
    <col min="11778" max="11778" width="9.125" style="130" customWidth="1"/>
    <col min="11779" max="11779" width="8.875" style="130" bestFit="1" customWidth="1"/>
    <col min="11780" max="11780" width="6.875" style="130" customWidth="1"/>
    <col min="11781" max="12029" width="8.625" style="130"/>
    <col min="12030" max="12030" width="6.875" style="130" customWidth="1"/>
    <col min="12031" max="12031" width="19.375" style="130" customWidth="1"/>
    <col min="12032" max="12032" width="39.25" style="130" bestFit="1" customWidth="1"/>
    <col min="12033" max="12033" width="5.125" style="130" customWidth="1"/>
    <col min="12034" max="12034" width="9.125" style="130" customWidth="1"/>
    <col min="12035" max="12035" width="8.875" style="130" bestFit="1" customWidth="1"/>
    <col min="12036" max="12036" width="6.875" style="130" customWidth="1"/>
    <col min="12037" max="12285" width="8.625" style="130"/>
    <col min="12286" max="12286" width="6.875" style="130" customWidth="1"/>
    <col min="12287" max="12287" width="19.375" style="130" customWidth="1"/>
    <col min="12288" max="12288" width="39.25" style="130" bestFit="1" customWidth="1"/>
    <col min="12289" max="12289" width="5.125" style="130" customWidth="1"/>
    <col min="12290" max="12290" width="9.125" style="130" customWidth="1"/>
    <col min="12291" max="12291" width="8.875" style="130" bestFit="1" customWidth="1"/>
    <col min="12292" max="12292" width="6.875" style="130" customWidth="1"/>
    <col min="12293" max="12541" width="8.625" style="130"/>
    <col min="12542" max="12542" width="6.875" style="130" customWidth="1"/>
    <col min="12543" max="12543" width="19.375" style="130" customWidth="1"/>
    <col min="12544" max="12544" width="39.25" style="130" bestFit="1" customWidth="1"/>
    <col min="12545" max="12545" width="5.125" style="130" customWidth="1"/>
    <col min="12546" max="12546" width="9.125" style="130" customWidth="1"/>
    <col min="12547" max="12547" width="8.875" style="130" bestFit="1" customWidth="1"/>
    <col min="12548" max="12548" width="6.875" style="130" customWidth="1"/>
    <col min="12549" max="12797" width="8.625" style="130"/>
    <col min="12798" max="12798" width="6.875" style="130" customWidth="1"/>
    <col min="12799" max="12799" width="19.375" style="130" customWidth="1"/>
    <col min="12800" max="12800" width="39.25" style="130" bestFit="1" customWidth="1"/>
    <col min="12801" max="12801" width="5.125" style="130" customWidth="1"/>
    <col min="12802" max="12802" width="9.125" style="130" customWidth="1"/>
    <col min="12803" max="12803" width="8.875" style="130" bestFit="1" customWidth="1"/>
    <col min="12804" max="12804" width="6.875" style="130" customWidth="1"/>
    <col min="12805" max="13053" width="8.625" style="130"/>
    <col min="13054" max="13054" width="6.875" style="130" customWidth="1"/>
    <col min="13055" max="13055" width="19.375" style="130" customWidth="1"/>
    <col min="13056" max="13056" width="39.25" style="130" bestFit="1" customWidth="1"/>
    <col min="13057" max="13057" width="5.125" style="130" customWidth="1"/>
    <col min="13058" max="13058" width="9.125" style="130" customWidth="1"/>
    <col min="13059" max="13059" width="8.875" style="130" bestFit="1" customWidth="1"/>
    <col min="13060" max="13060" width="6.875" style="130" customWidth="1"/>
    <col min="13061" max="13309" width="8.625" style="130"/>
    <col min="13310" max="13310" width="6.875" style="130" customWidth="1"/>
    <col min="13311" max="13311" width="19.375" style="130" customWidth="1"/>
    <col min="13312" max="13312" width="39.25" style="130" bestFit="1" customWidth="1"/>
    <col min="13313" max="13313" width="5.125" style="130" customWidth="1"/>
    <col min="13314" max="13314" width="9.125" style="130" customWidth="1"/>
    <col min="13315" max="13315" width="8.875" style="130" bestFit="1" customWidth="1"/>
    <col min="13316" max="13316" width="6.875" style="130" customWidth="1"/>
    <col min="13317" max="13565" width="8.625" style="130"/>
    <col min="13566" max="13566" width="6.875" style="130" customWidth="1"/>
    <col min="13567" max="13567" width="19.375" style="130" customWidth="1"/>
    <col min="13568" max="13568" width="39.25" style="130" bestFit="1" customWidth="1"/>
    <col min="13569" max="13569" width="5.125" style="130" customWidth="1"/>
    <col min="13570" max="13570" width="9.125" style="130" customWidth="1"/>
    <col min="13571" max="13571" width="8.875" style="130" bestFit="1" customWidth="1"/>
    <col min="13572" max="13572" width="6.875" style="130" customWidth="1"/>
    <col min="13573" max="13821" width="8.625" style="130"/>
    <col min="13822" max="13822" width="6.875" style="130" customWidth="1"/>
    <col min="13823" max="13823" width="19.375" style="130" customWidth="1"/>
    <col min="13824" max="13824" width="39.25" style="130" bestFit="1" customWidth="1"/>
    <col min="13825" max="13825" width="5.125" style="130" customWidth="1"/>
    <col min="13826" max="13826" width="9.125" style="130" customWidth="1"/>
    <col min="13827" max="13827" width="8.875" style="130" bestFit="1" customWidth="1"/>
    <col min="13828" max="13828" width="6.875" style="130" customWidth="1"/>
    <col min="13829" max="14077" width="8.625" style="130"/>
    <col min="14078" max="14078" width="6.875" style="130" customWidth="1"/>
    <col min="14079" max="14079" width="19.375" style="130" customWidth="1"/>
    <col min="14080" max="14080" width="39.25" style="130" bestFit="1" customWidth="1"/>
    <col min="14081" max="14081" width="5.125" style="130" customWidth="1"/>
    <col min="14082" max="14082" width="9.125" style="130" customWidth="1"/>
    <col min="14083" max="14083" width="8.875" style="130" bestFit="1" customWidth="1"/>
    <col min="14084" max="14084" width="6.875" style="130" customWidth="1"/>
    <col min="14085" max="14333" width="8.625" style="130"/>
    <col min="14334" max="14334" width="6.875" style="130" customWidth="1"/>
    <col min="14335" max="14335" width="19.375" style="130" customWidth="1"/>
    <col min="14336" max="14336" width="39.25" style="130" bestFit="1" customWidth="1"/>
    <col min="14337" max="14337" width="5.125" style="130" customWidth="1"/>
    <col min="14338" max="14338" width="9.125" style="130" customWidth="1"/>
    <col min="14339" max="14339" width="8.875" style="130" bestFit="1" customWidth="1"/>
    <col min="14340" max="14340" width="6.875" style="130" customWidth="1"/>
    <col min="14341" max="14589" width="8.625" style="130"/>
    <col min="14590" max="14590" width="6.875" style="130" customWidth="1"/>
    <col min="14591" max="14591" width="19.375" style="130" customWidth="1"/>
    <col min="14592" max="14592" width="39.25" style="130" bestFit="1" customWidth="1"/>
    <col min="14593" max="14593" width="5.125" style="130" customWidth="1"/>
    <col min="14594" max="14594" width="9.125" style="130" customWidth="1"/>
    <col min="14595" max="14595" width="8.875" style="130" bestFit="1" customWidth="1"/>
    <col min="14596" max="14596" width="6.875" style="130" customWidth="1"/>
    <col min="14597" max="14845" width="8.625" style="130"/>
    <col min="14846" max="14846" width="6.875" style="130" customWidth="1"/>
    <col min="14847" max="14847" width="19.375" style="130" customWidth="1"/>
    <col min="14848" max="14848" width="39.25" style="130" bestFit="1" customWidth="1"/>
    <col min="14849" max="14849" width="5.125" style="130" customWidth="1"/>
    <col min="14850" max="14850" width="9.125" style="130" customWidth="1"/>
    <col min="14851" max="14851" width="8.875" style="130" bestFit="1" customWidth="1"/>
    <col min="14852" max="14852" width="6.875" style="130" customWidth="1"/>
    <col min="14853" max="15101" width="8.625" style="130"/>
    <col min="15102" max="15102" width="6.875" style="130" customWidth="1"/>
    <col min="15103" max="15103" width="19.375" style="130" customWidth="1"/>
    <col min="15104" max="15104" width="39.25" style="130" bestFit="1" customWidth="1"/>
    <col min="15105" max="15105" width="5.125" style="130" customWidth="1"/>
    <col min="15106" max="15106" width="9.125" style="130" customWidth="1"/>
    <col min="15107" max="15107" width="8.875" style="130" bestFit="1" customWidth="1"/>
    <col min="15108" max="15108" width="6.875" style="130" customWidth="1"/>
    <col min="15109" max="15357" width="8.625" style="130"/>
    <col min="15358" max="15358" width="6.875" style="130" customWidth="1"/>
    <col min="15359" max="15359" width="19.375" style="130" customWidth="1"/>
    <col min="15360" max="15360" width="39.25" style="130" bestFit="1" customWidth="1"/>
    <col min="15361" max="15361" width="5.125" style="130" customWidth="1"/>
    <col min="15362" max="15362" width="9.125" style="130" customWidth="1"/>
    <col min="15363" max="15363" width="8.875" style="130" bestFit="1" customWidth="1"/>
    <col min="15364" max="15364" width="6.875" style="130" customWidth="1"/>
    <col min="15365" max="15613" width="8.625" style="130"/>
    <col min="15614" max="15614" width="6.875" style="130" customWidth="1"/>
    <col min="15615" max="15615" width="19.375" style="130" customWidth="1"/>
    <col min="15616" max="15616" width="39.25" style="130" bestFit="1" customWidth="1"/>
    <col min="15617" max="15617" width="5.125" style="130" customWidth="1"/>
    <col min="15618" max="15618" width="9.125" style="130" customWidth="1"/>
    <col min="15619" max="15619" width="8.875" style="130" bestFit="1" customWidth="1"/>
    <col min="15620" max="15620" width="6.875" style="130" customWidth="1"/>
    <col min="15621" max="15869" width="8.625" style="130"/>
    <col min="15870" max="15870" width="6.875" style="130" customWidth="1"/>
    <col min="15871" max="15871" width="19.375" style="130" customWidth="1"/>
    <col min="15872" max="15872" width="39.25" style="130" bestFit="1" customWidth="1"/>
    <col min="15873" max="15873" width="5.125" style="130" customWidth="1"/>
    <col min="15874" max="15874" width="9.125" style="130" customWidth="1"/>
    <col min="15875" max="15875" width="8.875" style="130" bestFit="1" customWidth="1"/>
    <col min="15876" max="15876" width="6.875" style="130" customWidth="1"/>
    <col min="15877" max="16125" width="8.625" style="130"/>
    <col min="16126" max="16126" width="6.875" style="130" customWidth="1"/>
    <col min="16127" max="16127" width="19.375" style="130" customWidth="1"/>
    <col min="16128" max="16128" width="39.25" style="130" bestFit="1" customWidth="1"/>
    <col min="16129" max="16129" width="5.125" style="130" customWidth="1"/>
    <col min="16130" max="16130" width="9.125" style="130" customWidth="1"/>
    <col min="16131" max="16131" width="8.875" style="130" bestFit="1" customWidth="1"/>
    <col min="16132" max="16132" width="6.875" style="130" customWidth="1"/>
    <col min="16133" max="16384" width="8.625" style="130"/>
  </cols>
  <sheetData>
    <row r="1" spans="1:8" ht="18" x14ac:dyDescent="0.2">
      <c r="A1" s="297" t="s">
        <v>236</v>
      </c>
      <c r="B1" s="298"/>
      <c r="C1" s="27"/>
      <c r="D1" s="143"/>
    </row>
    <row r="2" spans="1:8" ht="51" x14ac:dyDescent="0.2">
      <c r="A2" s="28" t="s">
        <v>197</v>
      </c>
      <c r="B2" s="28"/>
      <c r="C2" s="28"/>
      <c r="D2" s="143"/>
    </row>
    <row r="3" spans="1:8" s="136" customFormat="1" ht="30" customHeight="1" x14ac:dyDescent="0.2">
      <c r="A3" s="158" t="s">
        <v>47</v>
      </c>
      <c r="B3" s="157"/>
      <c r="C3" s="139"/>
      <c r="D3" s="140"/>
      <c r="E3" s="141"/>
      <c r="F3" s="137"/>
      <c r="G3" s="135"/>
      <c r="H3" s="151"/>
    </row>
    <row r="4" spans="1:8" s="132" customFormat="1" ht="68" x14ac:dyDescent="0.2">
      <c r="A4" s="160" t="s">
        <v>49</v>
      </c>
      <c r="B4" s="27"/>
      <c r="C4" s="27"/>
      <c r="D4" s="19"/>
    </row>
    <row r="5" spans="1:8" x14ac:dyDescent="0.2">
      <c r="A5" s="28"/>
      <c r="B5" s="28"/>
      <c r="C5" s="28"/>
      <c r="D5" s="143"/>
    </row>
    <row r="6" spans="1:8" ht="34" x14ac:dyDescent="0.2">
      <c r="A6" s="20" t="s">
        <v>0</v>
      </c>
      <c r="B6" s="20" t="s">
        <v>38</v>
      </c>
      <c r="C6" s="144" t="s">
        <v>39</v>
      </c>
      <c r="D6" s="17" t="s">
        <v>40</v>
      </c>
    </row>
    <row r="7" spans="1:8" x14ac:dyDescent="0.2">
      <c r="A7" s="126"/>
      <c r="B7" s="126"/>
      <c r="C7" s="126"/>
      <c r="D7" s="145"/>
    </row>
    <row r="8" spans="1:8" ht="51" x14ac:dyDescent="0.2">
      <c r="A8" s="28" t="s">
        <v>200</v>
      </c>
      <c r="B8" s="182"/>
      <c r="C8" s="146">
        <f>'Staat van eenheidsprijzen'!C19</f>
        <v>0</v>
      </c>
      <c r="D8" s="147">
        <f>B8*C8</f>
        <v>0</v>
      </c>
    </row>
    <row r="9" spans="1:8" ht="51" x14ac:dyDescent="0.2">
      <c r="A9" s="33" t="s">
        <v>199</v>
      </c>
      <c r="B9" s="182"/>
      <c r="C9" s="146">
        <f>'Staat van eenheidsprijzen'!C19</f>
        <v>0</v>
      </c>
      <c r="D9" s="147">
        <f t="shared" ref="D9" si="0">B9*C9</f>
        <v>0</v>
      </c>
    </row>
    <row r="10" spans="1:8" x14ac:dyDescent="0.2">
      <c r="A10" s="27"/>
      <c r="B10" s="27"/>
      <c r="C10" s="27"/>
      <c r="D10" s="148"/>
    </row>
    <row r="11" spans="1:8" x14ac:dyDescent="0.2">
      <c r="A11" s="27"/>
      <c r="B11" s="27"/>
      <c r="C11" s="27"/>
      <c r="D11" s="148"/>
    </row>
    <row r="12" spans="1:8" ht="17" x14ac:dyDescent="0.2">
      <c r="A12" s="28" t="s">
        <v>198</v>
      </c>
      <c r="B12" s="28"/>
      <c r="C12" s="28"/>
      <c r="D12" s="149">
        <f>SUM(D8:D9)</f>
        <v>0</v>
      </c>
    </row>
    <row r="16" spans="1:8" ht="182" customHeight="1" x14ac:dyDescent="0.2">
      <c r="A16" s="131" t="s">
        <v>201</v>
      </c>
    </row>
    <row r="21" spans="1:3" x14ac:dyDescent="0.2">
      <c r="A21" s="130"/>
      <c r="B21" s="130"/>
      <c r="C21" s="130"/>
    </row>
    <row r="22" spans="1:3" x14ac:dyDescent="0.2">
      <c r="A22" s="130"/>
      <c r="B22" s="130"/>
      <c r="C22" s="130"/>
    </row>
    <row r="23" spans="1:3" x14ac:dyDescent="0.2">
      <c r="A23" s="130"/>
      <c r="B23" s="130"/>
      <c r="C23" s="130"/>
    </row>
    <row r="24" spans="1:3" x14ac:dyDescent="0.2">
      <c r="A24" s="130"/>
      <c r="B24" s="130"/>
      <c r="C24" s="130"/>
    </row>
    <row r="25" spans="1:3" x14ac:dyDescent="0.2">
      <c r="A25" s="130"/>
      <c r="B25" s="130"/>
      <c r="C25" s="130"/>
    </row>
    <row r="26" spans="1:3" x14ac:dyDescent="0.2">
      <c r="A26" s="130"/>
      <c r="B26" s="130"/>
      <c r="C26" s="130"/>
    </row>
    <row r="27" spans="1:3" x14ac:dyDescent="0.2">
      <c r="A27" s="130"/>
      <c r="B27" s="130"/>
      <c r="C27" s="130"/>
    </row>
    <row r="28" spans="1:3" x14ac:dyDescent="0.2">
      <c r="A28" s="130"/>
      <c r="B28" s="130"/>
      <c r="C28" s="130"/>
    </row>
    <row r="29" spans="1:3" x14ac:dyDescent="0.2">
      <c r="A29" s="130"/>
      <c r="B29" s="130"/>
      <c r="C29" s="130"/>
    </row>
    <row r="30" spans="1:3" x14ac:dyDescent="0.2">
      <c r="A30" s="130"/>
      <c r="B30" s="130"/>
      <c r="C30" s="130"/>
    </row>
    <row r="31" spans="1:3" x14ac:dyDescent="0.2">
      <c r="A31" s="130"/>
      <c r="B31" s="130"/>
      <c r="C31" s="130"/>
    </row>
    <row r="32" spans="1:3" x14ac:dyDescent="0.2">
      <c r="A32" s="130"/>
      <c r="B32" s="130"/>
      <c r="C32" s="130"/>
    </row>
    <row r="33" spans="1:3" x14ac:dyDescent="0.2">
      <c r="A33" s="130"/>
      <c r="B33" s="130"/>
      <c r="C33" s="130"/>
    </row>
    <row r="34" spans="1:3" x14ac:dyDescent="0.2">
      <c r="A34" s="130"/>
      <c r="B34" s="130"/>
      <c r="C34" s="130"/>
    </row>
    <row r="35" spans="1:3" x14ac:dyDescent="0.2">
      <c r="A35" s="130"/>
      <c r="B35" s="130"/>
      <c r="C35" s="130"/>
    </row>
    <row r="36" spans="1:3" x14ac:dyDescent="0.2">
      <c r="A36" s="130"/>
      <c r="B36" s="130"/>
      <c r="C36" s="130"/>
    </row>
    <row r="37" spans="1:3" x14ac:dyDescent="0.2">
      <c r="A37" s="130"/>
      <c r="B37" s="130"/>
      <c r="C37" s="130"/>
    </row>
    <row r="38" spans="1:3" x14ac:dyDescent="0.2">
      <c r="A38" s="130"/>
      <c r="B38" s="130"/>
      <c r="C38" s="130"/>
    </row>
    <row r="39" spans="1:3" x14ac:dyDescent="0.2">
      <c r="A39" s="130"/>
      <c r="B39" s="130"/>
      <c r="C39" s="130"/>
    </row>
    <row r="40" spans="1:3" x14ac:dyDescent="0.2">
      <c r="A40" s="130"/>
      <c r="B40" s="130"/>
      <c r="C40" s="130"/>
    </row>
    <row r="41" spans="1:3" x14ac:dyDescent="0.2">
      <c r="A41" s="130"/>
      <c r="B41" s="130"/>
      <c r="C41" s="130"/>
    </row>
    <row r="42" spans="1:3" x14ac:dyDescent="0.2">
      <c r="A42" s="130"/>
      <c r="B42" s="130"/>
      <c r="C42" s="130"/>
    </row>
    <row r="43" spans="1:3" x14ac:dyDescent="0.2">
      <c r="A43" s="130"/>
      <c r="B43" s="130"/>
      <c r="C43" s="130"/>
    </row>
    <row r="44" spans="1:3" x14ac:dyDescent="0.2">
      <c r="A44" s="130"/>
      <c r="B44" s="130"/>
      <c r="C44" s="130"/>
    </row>
    <row r="45" spans="1:3" x14ac:dyDescent="0.2">
      <c r="A45" s="130"/>
      <c r="B45" s="130"/>
      <c r="C45" s="130"/>
    </row>
    <row r="46" spans="1:3" x14ac:dyDescent="0.2">
      <c r="A46" s="130"/>
      <c r="B46" s="130"/>
      <c r="C46" s="130"/>
    </row>
    <row r="47" spans="1:3" x14ac:dyDescent="0.2">
      <c r="A47" s="130"/>
      <c r="B47" s="130"/>
      <c r="C47" s="130"/>
    </row>
    <row r="48" spans="1:3" x14ac:dyDescent="0.2">
      <c r="A48" s="130"/>
      <c r="B48" s="130"/>
      <c r="C48" s="130"/>
    </row>
    <row r="49" spans="1:3" x14ac:dyDescent="0.2">
      <c r="A49" s="130"/>
      <c r="B49" s="130"/>
      <c r="C49" s="130"/>
    </row>
    <row r="50" spans="1:3" x14ac:dyDescent="0.2">
      <c r="A50" s="130"/>
      <c r="B50" s="130"/>
      <c r="C50" s="130"/>
    </row>
    <row r="51" spans="1:3" x14ac:dyDescent="0.2">
      <c r="A51" s="130"/>
      <c r="B51" s="130"/>
      <c r="C51" s="130"/>
    </row>
    <row r="52" spans="1:3" x14ac:dyDescent="0.2">
      <c r="A52" s="130"/>
      <c r="B52" s="130"/>
      <c r="C52" s="130"/>
    </row>
    <row r="64" spans="1:3" x14ac:dyDescent="0.2">
      <c r="A64" s="130"/>
      <c r="B64" s="130"/>
      <c r="C64" s="130"/>
    </row>
    <row r="65" spans="1:3" x14ac:dyDescent="0.2">
      <c r="A65" s="130"/>
      <c r="B65" s="130"/>
      <c r="C65" s="130"/>
    </row>
    <row r="66" spans="1:3" x14ac:dyDescent="0.2">
      <c r="A66" s="130"/>
      <c r="B66" s="130"/>
      <c r="C66" s="130"/>
    </row>
    <row r="67" spans="1:3" x14ac:dyDescent="0.2">
      <c r="A67" s="130"/>
      <c r="B67" s="130"/>
      <c r="C67" s="130"/>
    </row>
    <row r="71" spans="1:3" x14ac:dyDescent="0.2">
      <c r="A71" s="130"/>
      <c r="B71" s="130"/>
      <c r="C71" s="130"/>
    </row>
    <row r="74" spans="1:3" x14ac:dyDescent="0.2">
      <c r="A74" s="130"/>
      <c r="B74" s="130"/>
      <c r="C74" s="130"/>
    </row>
  </sheetData>
  <sheetProtection algorithmName="SHA-512" hashValue="bG2ogGntLCg4DRvZGFJqrmV1KDzBbnuNYWKzCREVm4qcxqTo2l5PX208xiD3nMeLYNk993OHXzBcgToNncjZpw==" saltValue="qek3IVdskF3V3YSs9+rQz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6"/>
  <sheetViews>
    <sheetView tabSelected="1" zoomScale="80" zoomScaleNormal="80" workbookViewId="0">
      <pane ySplit="4" topLeftCell="A79" activePane="bottomLeft" state="frozen"/>
      <selection pane="bottomLeft" activeCell="C4" sqref="C4"/>
    </sheetView>
  </sheetViews>
  <sheetFormatPr baseColWidth="10" defaultColWidth="8.625" defaultRowHeight="13" x14ac:dyDescent="0.15"/>
  <cols>
    <col min="1" max="1" width="63.125" style="7" customWidth="1"/>
    <col min="2" max="2" width="24.5" style="6" customWidth="1"/>
    <col min="3" max="3" width="21.375" style="6" customWidth="1"/>
    <col min="4" max="4" width="18.25" style="6" customWidth="1"/>
    <col min="5" max="251" width="8.625" style="6"/>
    <col min="252" max="252" width="6.875" style="6" customWidth="1"/>
    <col min="253" max="253" width="19.375" style="6" customWidth="1"/>
    <col min="254" max="254" width="39.25" style="6" bestFit="1" customWidth="1"/>
    <col min="255" max="255" width="5.125" style="6" customWidth="1"/>
    <col min="256" max="256" width="9.125" style="6" customWidth="1"/>
    <col min="257" max="257" width="8.875" style="6" bestFit="1" customWidth="1"/>
    <col min="258" max="258" width="6.875" style="6" customWidth="1"/>
    <col min="259" max="507" width="8.625" style="6"/>
    <col min="508" max="508" width="6.875" style="6" customWidth="1"/>
    <col min="509" max="509" width="19.375" style="6" customWidth="1"/>
    <col min="510" max="510" width="39.25" style="6" bestFit="1" customWidth="1"/>
    <col min="511" max="511" width="5.125" style="6" customWidth="1"/>
    <col min="512" max="512" width="9.125" style="6" customWidth="1"/>
    <col min="513" max="513" width="8.875" style="6" bestFit="1" customWidth="1"/>
    <col min="514" max="514" width="6.875" style="6" customWidth="1"/>
    <col min="515" max="763" width="8.625" style="6"/>
    <col min="764" max="764" width="6.875" style="6" customWidth="1"/>
    <col min="765" max="765" width="19.375" style="6" customWidth="1"/>
    <col min="766" max="766" width="39.25" style="6" bestFit="1" customWidth="1"/>
    <col min="767" max="767" width="5.125" style="6" customWidth="1"/>
    <col min="768" max="768" width="9.125" style="6" customWidth="1"/>
    <col min="769" max="769" width="8.875" style="6" bestFit="1" customWidth="1"/>
    <col min="770" max="770" width="6.875" style="6" customWidth="1"/>
    <col min="771" max="1019" width="8.625" style="6"/>
    <col min="1020" max="1020" width="6.875" style="6" customWidth="1"/>
    <col min="1021" max="1021" width="19.375" style="6" customWidth="1"/>
    <col min="1022" max="1022" width="39.25" style="6" bestFit="1" customWidth="1"/>
    <col min="1023" max="1023" width="5.125" style="6" customWidth="1"/>
    <col min="1024" max="1024" width="9.125" style="6" customWidth="1"/>
    <col min="1025" max="1025" width="8.875" style="6" bestFit="1" customWidth="1"/>
    <col min="1026" max="1026" width="6.875" style="6" customWidth="1"/>
    <col min="1027" max="1275" width="8.625" style="6"/>
    <col min="1276" max="1276" width="6.875" style="6" customWidth="1"/>
    <col min="1277" max="1277" width="19.375" style="6" customWidth="1"/>
    <col min="1278" max="1278" width="39.25" style="6" bestFit="1" customWidth="1"/>
    <col min="1279" max="1279" width="5.125" style="6" customWidth="1"/>
    <col min="1280" max="1280" width="9.125" style="6" customWidth="1"/>
    <col min="1281" max="1281" width="8.875" style="6" bestFit="1" customWidth="1"/>
    <col min="1282" max="1282" width="6.875" style="6" customWidth="1"/>
    <col min="1283" max="1531" width="8.625" style="6"/>
    <col min="1532" max="1532" width="6.875" style="6" customWidth="1"/>
    <col min="1533" max="1533" width="19.375" style="6" customWidth="1"/>
    <col min="1534" max="1534" width="39.25" style="6" bestFit="1" customWidth="1"/>
    <col min="1535" max="1535" width="5.125" style="6" customWidth="1"/>
    <col min="1536" max="1536" width="9.125" style="6" customWidth="1"/>
    <col min="1537" max="1537" width="8.875" style="6" bestFit="1" customWidth="1"/>
    <col min="1538" max="1538" width="6.875" style="6" customWidth="1"/>
    <col min="1539" max="1787" width="8.625" style="6"/>
    <col min="1788" max="1788" width="6.875" style="6" customWidth="1"/>
    <col min="1789" max="1789" width="19.375" style="6" customWidth="1"/>
    <col min="1790" max="1790" width="39.25" style="6" bestFit="1" customWidth="1"/>
    <col min="1791" max="1791" width="5.125" style="6" customWidth="1"/>
    <col min="1792" max="1792" width="9.125" style="6" customWidth="1"/>
    <col min="1793" max="1793" width="8.875" style="6" bestFit="1" customWidth="1"/>
    <col min="1794" max="1794" width="6.875" style="6" customWidth="1"/>
    <col min="1795" max="2043" width="8.625" style="6"/>
    <col min="2044" max="2044" width="6.875" style="6" customWidth="1"/>
    <col min="2045" max="2045" width="19.375" style="6" customWidth="1"/>
    <col min="2046" max="2046" width="39.25" style="6" bestFit="1" customWidth="1"/>
    <col min="2047" max="2047" width="5.125" style="6" customWidth="1"/>
    <col min="2048" max="2048" width="9.125" style="6" customWidth="1"/>
    <col min="2049" max="2049" width="8.875" style="6" bestFit="1" customWidth="1"/>
    <col min="2050" max="2050" width="6.875" style="6" customWidth="1"/>
    <col min="2051" max="2299" width="8.625" style="6"/>
    <col min="2300" max="2300" width="6.875" style="6" customWidth="1"/>
    <col min="2301" max="2301" width="19.375" style="6" customWidth="1"/>
    <col min="2302" max="2302" width="39.25" style="6" bestFit="1" customWidth="1"/>
    <col min="2303" max="2303" width="5.125" style="6" customWidth="1"/>
    <col min="2304" max="2304" width="9.125" style="6" customWidth="1"/>
    <col min="2305" max="2305" width="8.875" style="6" bestFit="1" customWidth="1"/>
    <col min="2306" max="2306" width="6.875" style="6" customWidth="1"/>
    <col min="2307" max="2555" width="8.625" style="6"/>
    <col min="2556" max="2556" width="6.875" style="6" customWidth="1"/>
    <col min="2557" max="2557" width="19.375" style="6" customWidth="1"/>
    <col min="2558" max="2558" width="39.25" style="6" bestFit="1" customWidth="1"/>
    <col min="2559" max="2559" width="5.125" style="6" customWidth="1"/>
    <col min="2560" max="2560" width="9.125" style="6" customWidth="1"/>
    <col min="2561" max="2561" width="8.875" style="6" bestFit="1" customWidth="1"/>
    <col min="2562" max="2562" width="6.875" style="6" customWidth="1"/>
    <col min="2563" max="2811" width="8.625" style="6"/>
    <col min="2812" max="2812" width="6.875" style="6" customWidth="1"/>
    <col min="2813" max="2813" width="19.375" style="6" customWidth="1"/>
    <col min="2814" max="2814" width="39.25" style="6" bestFit="1" customWidth="1"/>
    <col min="2815" max="2815" width="5.125" style="6" customWidth="1"/>
    <col min="2816" max="2816" width="9.125" style="6" customWidth="1"/>
    <col min="2817" max="2817" width="8.875" style="6" bestFit="1" customWidth="1"/>
    <col min="2818" max="2818" width="6.875" style="6" customWidth="1"/>
    <col min="2819" max="3067" width="8.625" style="6"/>
    <col min="3068" max="3068" width="6.875" style="6" customWidth="1"/>
    <col min="3069" max="3069" width="19.375" style="6" customWidth="1"/>
    <col min="3070" max="3070" width="39.25" style="6" bestFit="1" customWidth="1"/>
    <col min="3071" max="3071" width="5.125" style="6" customWidth="1"/>
    <col min="3072" max="3072" width="9.125" style="6" customWidth="1"/>
    <col min="3073" max="3073" width="8.875" style="6" bestFit="1" customWidth="1"/>
    <col min="3074" max="3074" width="6.875" style="6" customWidth="1"/>
    <col min="3075" max="3323" width="8.625" style="6"/>
    <col min="3324" max="3324" width="6.875" style="6" customWidth="1"/>
    <col min="3325" max="3325" width="19.375" style="6" customWidth="1"/>
    <col min="3326" max="3326" width="39.25" style="6" bestFit="1" customWidth="1"/>
    <col min="3327" max="3327" width="5.125" style="6" customWidth="1"/>
    <col min="3328" max="3328" width="9.125" style="6" customWidth="1"/>
    <col min="3329" max="3329" width="8.875" style="6" bestFit="1" customWidth="1"/>
    <col min="3330" max="3330" width="6.875" style="6" customWidth="1"/>
    <col min="3331" max="3579" width="8.625" style="6"/>
    <col min="3580" max="3580" width="6.875" style="6" customWidth="1"/>
    <col min="3581" max="3581" width="19.375" style="6" customWidth="1"/>
    <col min="3582" max="3582" width="39.25" style="6" bestFit="1" customWidth="1"/>
    <col min="3583" max="3583" width="5.125" style="6" customWidth="1"/>
    <col min="3584" max="3584" width="9.125" style="6" customWidth="1"/>
    <col min="3585" max="3585" width="8.875" style="6" bestFit="1" customWidth="1"/>
    <col min="3586" max="3586" width="6.875" style="6" customWidth="1"/>
    <col min="3587" max="3835" width="8.625" style="6"/>
    <col min="3836" max="3836" width="6.875" style="6" customWidth="1"/>
    <col min="3837" max="3837" width="19.375" style="6" customWidth="1"/>
    <col min="3838" max="3838" width="39.25" style="6" bestFit="1" customWidth="1"/>
    <col min="3839" max="3839" width="5.125" style="6" customWidth="1"/>
    <col min="3840" max="3840" width="9.125" style="6" customWidth="1"/>
    <col min="3841" max="3841" width="8.875" style="6" bestFit="1" customWidth="1"/>
    <col min="3842" max="3842" width="6.875" style="6" customWidth="1"/>
    <col min="3843" max="4091" width="8.625" style="6"/>
    <col min="4092" max="4092" width="6.875" style="6" customWidth="1"/>
    <col min="4093" max="4093" width="19.375" style="6" customWidth="1"/>
    <col min="4094" max="4094" width="39.25" style="6" bestFit="1" customWidth="1"/>
    <col min="4095" max="4095" width="5.125" style="6" customWidth="1"/>
    <col min="4096" max="4096" width="9.125" style="6" customWidth="1"/>
    <col min="4097" max="4097" width="8.875" style="6" bestFit="1" customWidth="1"/>
    <col min="4098" max="4098" width="6.875" style="6" customWidth="1"/>
    <col min="4099" max="4347" width="8.625" style="6"/>
    <col min="4348" max="4348" width="6.875" style="6" customWidth="1"/>
    <col min="4349" max="4349" width="19.375" style="6" customWidth="1"/>
    <col min="4350" max="4350" width="39.25" style="6" bestFit="1" customWidth="1"/>
    <col min="4351" max="4351" width="5.125" style="6" customWidth="1"/>
    <col min="4352" max="4352" width="9.125" style="6" customWidth="1"/>
    <col min="4353" max="4353" width="8.875" style="6" bestFit="1" customWidth="1"/>
    <col min="4354" max="4354" width="6.875" style="6" customWidth="1"/>
    <col min="4355" max="4603" width="8.625" style="6"/>
    <col min="4604" max="4604" width="6.875" style="6" customWidth="1"/>
    <col min="4605" max="4605" width="19.375" style="6" customWidth="1"/>
    <col min="4606" max="4606" width="39.25" style="6" bestFit="1" customWidth="1"/>
    <col min="4607" max="4607" width="5.125" style="6" customWidth="1"/>
    <col min="4608" max="4608" width="9.125" style="6" customWidth="1"/>
    <col min="4609" max="4609" width="8.875" style="6" bestFit="1" customWidth="1"/>
    <col min="4610" max="4610" width="6.875" style="6" customWidth="1"/>
    <col min="4611" max="4859" width="8.625" style="6"/>
    <col min="4860" max="4860" width="6.875" style="6" customWidth="1"/>
    <col min="4861" max="4861" width="19.375" style="6" customWidth="1"/>
    <col min="4862" max="4862" width="39.25" style="6" bestFit="1" customWidth="1"/>
    <col min="4863" max="4863" width="5.125" style="6" customWidth="1"/>
    <col min="4864" max="4864" width="9.125" style="6" customWidth="1"/>
    <col min="4865" max="4865" width="8.875" style="6" bestFit="1" customWidth="1"/>
    <col min="4866" max="4866" width="6.875" style="6" customWidth="1"/>
    <col min="4867" max="5115" width="8.625" style="6"/>
    <col min="5116" max="5116" width="6.875" style="6" customWidth="1"/>
    <col min="5117" max="5117" width="19.375" style="6" customWidth="1"/>
    <col min="5118" max="5118" width="39.25" style="6" bestFit="1" customWidth="1"/>
    <col min="5119" max="5119" width="5.125" style="6" customWidth="1"/>
    <col min="5120" max="5120" width="9.125" style="6" customWidth="1"/>
    <col min="5121" max="5121" width="8.875" style="6" bestFit="1" customWidth="1"/>
    <col min="5122" max="5122" width="6.875" style="6" customWidth="1"/>
    <col min="5123" max="5371" width="8.625" style="6"/>
    <col min="5372" max="5372" width="6.875" style="6" customWidth="1"/>
    <col min="5373" max="5373" width="19.375" style="6" customWidth="1"/>
    <col min="5374" max="5374" width="39.25" style="6" bestFit="1" customWidth="1"/>
    <col min="5375" max="5375" width="5.125" style="6" customWidth="1"/>
    <col min="5376" max="5376" width="9.125" style="6" customWidth="1"/>
    <col min="5377" max="5377" width="8.875" style="6" bestFit="1" customWidth="1"/>
    <col min="5378" max="5378" width="6.875" style="6" customWidth="1"/>
    <col min="5379" max="5627" width="8.625" style="6"/>
    <col min="5628" max="5628" width="6.875" style="6" customWidth="1"/>
    <col min="5629" max="5629" width="19.375" style="6" customWidth="1"/>
    <col min="5630" max="5630" width="39.25" style="6" bestFit="1" customWidth="1"/>
    <col min="5631" max="5631" width="5.125" style="6" customWidth="1"/>
    <col min="5632" max="5632" width="9.125" style="6" customWidth="1"/>
    <col min="5633" max="5633" width="8.875" style="6" bestFit="1" customWidth="1"/>
    <col min="5634" max="5634" width="6.875" style="6" customWidth="1"/>
    <col min="5635" max="5883" width="8.625" style="6"/>
    <col min="5884" max="5884" width="6.875" style="6" customWidth="1"/>
    <col min="5885" max="5885" width="19.375" style="6" customWidth="1"/>
    <col min="5886" max="5886" width="39.25" style="6" bestFit="1" customWidth="1"/>
    <col min="5887" max="5887" width="5.125" style="6" customWidth="1"/>
    <col min="5888" max="5888" width="9.125" style="6" customWidth="1"/>
    <col min="5889" max="5889" width="8.875" style="6" bestFit="1" customWidth="1"/>
    <col min="5890" max="5890" width="6.875" style="6" customWidth="1"/>
    <col min="5891" max="6139" width="8.625" style="6"/>
    <col min="6140" max="6140" width="6.875" style="6" customWidth="1"/>
    <col min="6141" max="6141" width="19.375" style="6" customWidth="1"/>
    <col min="6142" max="6142" width="39.25" style="6" bestFit="1" customWidth="1"/>
    <col min="6143" max="6143" width="5.125" style="6" customWidth="1"/>
    <col min="6144" max="6144" width="9.125" style="6" customWidth="1"/>
    <col min="6145" max="6145" width="8.875" style="6" bestFit="1" customWidth="1"/>
    <col min="6146" max="6146" width="6.875" style="6" customWidth="1"/>
    <col min="6147" max="6395" width="8.625" style="6"/>
    <col min="6396" max="6396" width="6.875" style="6" customWidth="1"/>
    <col min="6397" max="6397" width="19.375" style="6" customWidth="1"/>
    <col min="6398" max="6398" width="39.25" style="6" bestFit="1" customWidth="1"/>
    <col min="6399" max="6399" width="5.125" style="6" customWidth="1"/>
    <col min="6400" max="6400" width="9.125" style="6" customWidth="1"/>
    <col min="6401" max="6401" width="8.875" style="6" bestFit="1" customWidth="1"/>
    <col min="6402" max="6402" width="6.875" style="6" customWidth="1"/>
    <col min="6403" max="6651" width="8.625" style="6"/>
    <col min="6652" max="6652" width="6.875" style="6" customWidth="1"/>
    <col min="6653" max="6653" width="19.375" style="6" customWidth="1"/>
    <col min="6654" max="6654" width="39.25" style="6" bestFit="1" customWidth="1"/>
    <col min="6655" max="6655" width="5.125" style="6" customWidth="1"/>
    <col min="6656" max="6656" width="9.125" style="6" customWidth="1"/>
    <col min="6657" max="6657" width="8.875" style="6" bestFit="1" customWidth="1"/>
    <col min="6658" max="6658" width="6.875" style="6" customWidth="1"/>
    <col min="6659" max="6907" width="8.625" style="6"/>
    <col min="6908" max="6908" width="6.875" style="6" customWidth="1"/>
    <col min="6909" max="6909" width="19.375" style="6" customWidth="1"/>
    <col min="6910" max="6910" width="39.25" style="6" bestFit="1" customWidth="1"/>
    <col min="6911" max="6911" width="5.125" style="6" customWidth="1"/>
    <col min="6912" max="6912" width="9.125" style="6" customWidth="1"/>
    <col min="6913" max="6913" width="8.875" style="6" bestFit="1" customWidth="1"/>
    <col min="6914" max="6914" width="6.875" style="6" customWidth="1"/>
    <col min="6915" max="7163" width="8.625" style="6"/>
    <col min="7164" max="7164" width="6.875" style="6" customWidth="1"/>
    <col min="7165" max="7165" width="19.375" style="6" customWidth="1"/>
    <col min="7166" max="7166" width="39.25" style="6" bestFit="1" customWidth="1"/>
    <col min="7167" max="7167" width="5.125" style="6" customWidth="1"/>
    <col min="7168" max="7168" width="9.125" style="6" customWidth="1"/>
    <col min="7169" max="7169" width="8.875" style="6" bestFit="1" customWidth="1"/>
    <col min="7170" max="7170" width="6.875" style="6" customWidth="1"/>
    <col min="7171" max="7419" width="8.625" style="6"/>
    <col min="7420" max="7420" width="6.875" style="6" customWidth="1"/>
    <col min="7421" max="7421" width="19.375" style="6" customWidth="1"/>
    <col min="7422" max="7422" width="39.25" style="6" bestFit="1" customWidth="1"/>
    <col min="7423" max="7423" width="5.125" style="6" customWidth="1"/>
    <col min="7424" max="7424" width="9.125" style="6" customWidth="1"/>
    <col min="7425" max="7425" width="8.875" style="6" bestFit="1" customWidth="1"/>
    <col min="7426" max="7426" width="6.875" style="6" customWidth="1"/>
    <col min="7427" max="7675" width="8.625" style="6"/>
    <col min="7676" max="7676" width="6.875" style="6" customWidth="1"/>
    <col min="7677" max="7677" width="19.375" style="6" customWidth="1"/>
    <col min="7678" max="7678" width="39.25" style="6" bestFit="1" customWidth="1"/>
    <col min="7679" max="7679" width="5.125" style="6" customWidth="1"/>
    <col min="7680" max="7680" width="9.125" style="6" customWidth="1"/>
    <col min="7681" max="7681" width="8.875" style="6" bestFit="1" customWidth="1"/>
    <col min="7682" max="7682" width="6.875" style="6" customWidth="1"/>
    <col min="7683" max="7931" width="8.625" style="6"/>
    <col min="7932" max="7932" width="6.875" style="6" customWidth="1"/>
    <col min="7933" max="7933" width="19.375" style="6" customWidth="1"/>
    <col min="7934" max="7934" width="39.25" style="6" bestFit="1" customWidth="1"/>
    <col min="7935" max="7935" width="5.125" style="6" customWidth="1"/>
    <col min="7936" max="7936" width="9.125" style="6" customWidth="1"/>
    <col min="7937" max="7937" width="8.875" style="6" bestFit="1" customWidth="1"/>
    <col min="7938" max="7938" width="6.875" style="6" customWidth="1"/>
    <col min="7939" max="8187" width="8.625" style="6"/>
    <col min="8188" max="8188" width="6.875" style="6" customWidth="1"/>
    <col min="8189" max="8189" width="19.375" style="6" customWidth="1"/>
    <col min="8190" max="8190" width="39.25" style="6" bestFit="1" customWidth="1"/>
    <col min="8191" max="8191" width="5.125" style="6" customWidth="1"/>
    <col min="8192" max="8192" width="9.125" style="6" customWidth="1"/>
    <col min="8193" max="8193" width="8.875" style="6" bestFit="1" customWidth="1"/>
    <col min="8194" max="8194" width="6.875" style="6" customWidth="1"/>
    <col min="8195" max="8443" width="8.625" style="6"/>
    <col min="8444" max="8444" width="6.875" style="6" customWidth="1"/>
    <col min="8445" max="8445" width="19.375" style="6" customWidth="1"/>
    <col min="8446" max="8446" width="39.25" style="6" bestFit="1" customWidth="1"/>
    <col min="8447" max="8447" width="5.125" style="6" customWidth="1"/>
    <col min="8448" max="8448" width="9.125" style="6" customWidth="1"/>
    <col min="8449" max="8449" width="8.875" style="6" bestFit="1" customWidth="1"/>
    <col min="8450" max="8450" width="6.875" style="6" customWidth="1"/>
    <col min="8451" max="8699" width="8.625" style="6"/>
    <col min="8700" max="8700" width="6.875" style="6" customWidth="1"/>
    <col min="8701" max="8701" width="19.375" style="6" customWidth="1"/>
    <col min="8702" max="8702" width="39.25" style="6" bestFit="1" customWidth="1"/>
    <col min="8703" max="8703" width="5.125" style="6" customWidth="1"/>
    <col min="8704" max="8704" width="9.125" style="6" customWidth="1"/>
    <col min="8705" max="8705" width="8.875" style="6" bestFit="1" customWidth="1"/>
    <col min="8706" max="8706" width="6.875" style="6" customWidth="1"/>
    <col min="8707" max="8955" width="8.625" style="6"/>
    <col min="8956" max="8956" width="6.875" style="6" customWidth="1"/>
    <col min="8957" max="8957" width="19.375" style="6" customWidth="1"/>
    <col min="8958" max="8958" width="39.25" style="6" bestFit="1" customWidth="1"/>
    <col min="8959" max="8959" width="5.125" style="6" customWidth="1"/>
    <col min="8960" max="8960" width="9.125" style="6" customWidth="1"/>
    <col min="8961" max="8961" width="8.875" style="6" bestFit="1" customWidth="1"/>
    <col min="8962" max="8962" width="6.875" style="6" customWidth="1"/>
    <col min="8963" max="9211" width="8.625" style="6"/>
    <col min="9212" max="9212" width="6.875" style="6" customWidth="1"/>
    <col min="9213" max="9213" width="19.375" style="6" customWidth="1"/>
    <col min="9214" max="9214" width="39.25" style="6" bestFit="1" customWidth="1"/>
    <col min="9215" max="9215" width="5.125" style="6" customWidth="1"/>
    <col min="9216" max="9216" width="9.125" style="6" customWidth="1"/>
    <col min="9217" max="9217" width="8.875" style="6" bestFit="1" customWidth="1"/>
    <col min="9218" max="9218" width="6.875" style="6" customWidth="1"/>
    <col min="9219" max="9467" width="8.625" style="6"/>
    <col min="9468" max="9468" width="6.875" style="6" customWidth="1"/>
    <col min="9469" max="9469" width="19.375" style="6" customWidth="1"/>
    <col min="9470" max="9470" width="39.25" style="6" bestFit="1" customWidth="1"/>
    <col min="9471" max="9471" width="5.125" style="6" customWidth="1"/>
    <col min="9472" max="9472" width="9.125" style="6" customWidth="1"/>
    <col min="9473" max="9473" width="8.875" style="6" bestFit="1" customWidth="1"/>
    <col min="9474" max="9474" width="6.875" style="6" customWidth="1"/>
    <col min="9475" max="9723" width="8.625" style="6"/>
    <col min="9724" max="9724" width="6.875" style="6" customWidth="1"/>
    <col min="9725" max="9725" width="19.375" style="6" customWidth="1"/>
    <col min="9726" max="9726" width="39.25" style="6" bestFit="1" customWidth="1"/>
    <col min="9727" max="9727" width="5.125" style="6" customWidth="1"/>
    <col min="9728" max="9728" width="9.125" style="6" customWidth="1"/>
    <col min="9729" max="9729" width="8.875" style="6" bestFit="1" customWidth="1"/>
    <col min="9730" max="9730" width="6.875" style="6" customWidth="1"/>
    <col min="9731" max="9979" width="8.625" style="6"/>
    <col min="9980" max="9980" width="6.875" style="6" customWidth="1"/>
    <col min="9981" max="9981" width="19.375" style="6" customWidth="1"/>
    <col min="9982" max="9982" width="39.25" style="6" bestFit="1" customWidth="1"/>
    <col min="9983" max="9983" width="5.125" style="6" customWidth="1"/>
    <col min="9984" max="9984" width="9.125" style="6" customWidth="1"/>
    <col min="9985" max="9985" width="8.875" style="6" bestFit="1" customWidth="1"/>
    <col min="9986" max="9986" width="6.875" style="6" customWidth="1"/>
    <col min="9987" max="10235" width="8.625" style="6"/>
    <col min="10236" max="10236" width="6.875" style="6" customWidth="1"/>
    <col min="10237" max="10237" width="19.375" style="6" customWidth="1"/>
    <col min="10238" max="10238" width="39.25" style="6" bestFit="1" customWidth="1"/>
    <col min="10239" max="10239" width="5.125" style="6" customWidth="1"/>
    <col min="10240" max="10240" width="9.125" style="6" customWidth="1"/>
    <col min="10241" max="10241" width="8.875" style="6" bestFit="1" customWidth="1"/>
    <col min="10242" max="10242" width="6.875" style="6" customWidth="1"/>
    <col min="10243" max="10491" width="8.625" style="6"/>
    <col min="10492" max="10492" width="6.875" style="6" customWidth="1"/>
    <col min="10493" max="10493" width="19.375" style="6" customWidth="1"/>
    <col min="10494" max="10494" width="39.25" style="6" bestFit="1" customWidth="1"/>
    <col min="10495" max="10495" width="5.125" style="6" customWidth="1"/>
    <col min="10496" max="10496" width="9.125" style="6" customWidth="1"/>
    <col min="10497" max="10497" width="8.875" style="6" bestFit="1" customWidth="1"/>
    <col min="10498" max="10498" width="6.875" style="6" customWidth="1"/>
    <col min="10499" max="10747" width="8.625" style="6"/>
    <col min="10748" max="10748" width="6.875" style="6" customWidth="1"/>
    <col min="10749" max="10749" width="19.375" style="6" customWidth="1"/>
    <col min="10750" max="10750" width="39.25" style="6" bestFit="1" customWidth="1"/>
    <col min="10751" max="10751" width="5.125" style="6" customWidth="1"/>
    <col min="10752" max="10752" width="9.125" style="6" customWidth="1"/>
    <col min="10753" max="10753" width="8.875" style="6" bestFit="1" customWidth="1"/>
    <col min="10754" max="10754" width="6.875" style="6" customWidth="1"/>
    <col min="10755" max="11003" width="8.625" style="6"/>
    <col min="11004" max="11004" width="6.875" style="6" customWidth="1"/>
    <col min="11005" max="11005" width="19.375" style="6" customWidth="1"/>
    <col min="11006" max="11006" width="39.25" style="6" bestFit="1" customWidth="1"/>
    <col min="11007" max="11007" width="5.125" style="6" customWidth="1"/>
    <col min="11008" max="11008" width="9.125" style="6" customWidth="1"/>
    <col min="11009" max="11009" width="8.875" style="6" bestFit="1" customWidth="1"/>
    <col min="11010" max="11010" width="6.875" style="6" customWidth="1"/>
    <col min="11011" max="11259" width="8.625" style="6"/>
    <col min="11260" max="11260" width="6.875" style="6" customWidth="1"/>
    <col min="11261" max="11261" width="19.375" style="6" customWidth="1"/>
    <col min="11262" max="11262" width="39.25" style="6" bestFit="1" customWidth="1"/>
    <col min="11263" max="11263" width="5.125" style="6" customWidth="1"/>
    <col min="11264" max="11264" width="9.125" style="6" customWidth="1"/>
    <col min="11265" max="11265" width="8.875" style="6" bestFit="1" customWidth="1"/>
    <col min="11266" max="11266" width="6.875" style="6" customWidth="1"/>
    <col min="11267" max="11515" width="8.625" style="6"/>
    <col min="11516" max="11516" width="6.875" style="6" customWidth="1"/>
    <col min="11517" max="11517" width="19.375" style="6" customWidth="1"/>
    <col min="11518" max="11518" width="39.25" style="6" bestFit="1" customWidth="1"/>
    <col min="11519" max="11519" width="5.125" style="6" customWidth="1"/>
    <col min="11520" max="11520" width="9.125" style="6" customWidth="1"/>
    <col min="11521" max="11521" width="8.875" style="6" bestFit="1" customWidth="1"/>
    <col min="11522" max="11522" width="6.875" style="6" customWidth="1"/>
    <col min="11523" max="11771" width="8.625" style="6"/>
    <col min="11772" max="11772" width="6.875" style="6" customWidth="1"/>
    <col min="11773" max="11773" width="19.375" style="6" customWidth="1"/>
    <col min="11774" max="11774" width="39.25" style="6" bestFit="1" customWidth="1"/>
    <col min="11775" max="11775" width="5.125" style="6" customWidth="1"/>
    <col min="11776" max="11776" width="9.125" style="6" customWidth="1"/>
    <col min="11777" max="11777" width="8.875" style="6" bestFit="1" customWidth="1"/>
    <col min="11778" max="11778" width="6.875" style="6" customWidth="1"/>
    <col min="11779" max="12027" width="8.625" style="6"/>
    <col min="12028" max="12028" width="6.875" style="6" customWidth="1"/>
    <col min="12029" max="12029" width="19.375" style="6" customWidth="1"/>
    <col min="12030" max="12030" width="39.25" style="6" bestFit="1" customWidth="1"/>
    <col min="12031" max="12031" width="5.125" style="6" customWidth="1"/>
    <col min="12032" max="12032" width="9.125" style="6" customWidth="1"/>
    <col min="12033" max="12033" width="8.875" style="6" bestFit="1" customWidth="1"/>
    <col min="12034" max="12034" width="6.875" style="6" customWidth="1"/>
    <col min="12035" max="12283" width="8.625" style="6"/>
    <col min="12284" max="12284" width="6.875" style="6" customWidth="1"/>
    <col min="12285" max="12285" width="19.375" style="6" customWidth="1"/>
    <col min="12286" max="12286" width="39.25" style="6" bestFit="1" customWidth="1"/>
    <col min="12287" max="12287" width="5.125" style="6" customWidth="1"/>
    <col min="12288" max="12288" width="9.125" style="6" customWidth="1"/>
    <col min="12289" max="12289" width="8.875" style="6" bestFit="1" customWidth="1"/>
    <col min="12290" max="12290" width="6.875" style="6" customWidth="1"/>
    <col min="12291" max="12539" width="8.625" style="6"/>
    <col min="12540" max="12540" width="6.875" style="6" customWidth="1"/>
    <col min="12541" max="12541" width="19.375" style="6" customWidth="1"/>
    <col min="12542" max="12542" width="39.25" style="6" bestFit="1" customWidth="1"/>
    <col min="12543" max="12543" width="5.125" style="6" customWidth="1"/>
    <col min="12544" max="12544" width="9.125" style="6" customWidth="1"/>
    <col min="12545" max="12545" width="8.875" style="6" bestFit="1" customWidth="1"/>
    <col min="12546" max="12546" width="6.875" style="6" customWidth="1"/>
    <col min="12547" max="12795" width="8.625" style="6"/>
    <col min="12796" max="12796" width="6.875" style="6" customWidth="1"/>
    <col min="12797" max="12797" width="19.375" style="6" customWidth="1"/>
    <col min="12798" max="12798" width="39.25" style="6" bestFit="1" customWidth="1"/>
    <col min="12799" max="12799" width="5.125" style="6" customWidth="1"/>
    <col min="12800" max="12800" width="9.125" style="6" customWidth="1"/>
    <col min="12801" max="12801" width="8.875" style="6" bestFit="1" customWidth="1"/>
    <col min="12802" max="12802" width="6.875" style="6" customWidth="1"/>
    <col min="12803" max="13051" width="8.625" style="6"/>
    <col min="13052" max="13052" width="6.875" style="6" customWidth="1"/>
    <col min="13053" max="13053" width="19.375" style="6" customWidth="1"/>
    <col min="13054" max="13054" width="39.25" style="6" bestFit="1" customWidth="1"/>
    <col min="13055" max="13055" width="5.125" style="6" customWidth="1"/>
    <col min="13056" max="13056" width="9.125" style="6" customWidth="1"/>
    <col min="13057" max="13057" width="8.875" style="6" bestFit="1" customWidth="1"/>
    <col min="13058" max="13058" width="6.875" style="6" customWidth="1"/>
    <col min="13059" max="13307" width="8.625" style="6"/>
    <col min="13308" max="13308" width="6.875" style="6" customWidth="1"/>
    <col min="13309" max="13309" width="19.375" style="6" customWidth="1"/>
    <col min="13310" max="13310" width="39.25" style="6" bestFit="1" customWidth="1"/>
    <col min="13311" max="13311" width="5.125" style="6" customWidth="1"/>
    <col min="13312" max="13312" width="9.125" style="6" customWidth="1"/>
    <col min="13313" max="13313" width="8.875" style="6" bestFit="1" customWidth="1"/>
    <col min="13314" max="13314" width="6.875" style="6" customWidth="1"/>
    <col min="13315" max="13563" width="8.625" style="6"/>
    <col min="13564" max="13564" width="6.875" style="6" customWidth="1"/>
    <col min="13565" max="13565" width="19.375" style="6" customWidth="1"/>
    <col min="13566" max="13566" width="39.25" style="6" bestFit="1" customWidth="1"/>
    <col min="13567" max="13567" width="5.125" style="6" customWidth="1"/>
    <col min="13568" max="13568" width="9.125" style="6" customWidth="1"/>
    <col min="13569" max="13569" width="8.875" style="6" bestFit="1" customWidth="1"/>
    <col min="13570" max="13570" width="6.875" style="6" customWidth="1"/>
    <col min="13571" max="13819" width="8.625" style="6"/>
    <col min="13820" max="13820" width="6.875" style="6" customWidth="1"/>
    <col min="13821" max="13821" width="19.375" style="6" customWidth="1"/>
    <col min="13822" max="13822" width="39.25" style="6" bestFit="1" customWidth="1"/>
    <col min="13823" max="13823" width="5.125" style="6" customWidth="1"/>
    <col min="13824" max="13824" width="9.125" style="6" customWidth="1"/>
    <col min="13825" max="13825" width="8.875" style="6" bestFit="1" customWidth="1"/>
    <col min="13826" max="13826" width="6.875" style="6" customWidth="1"/>
    <col min="13827" max="14075" width="8.625" style="6"/>
    <col min="14076" max="14076" width="6.875" style="6" customWidth="1"/>
    <col min="14077" max="14077" width="19.375" style="6" customWidth="1"/>
    <col min="14078" max="14078" width="39.25" style="6" bestFit="1" customWidth="1"/>
    <col min="14079" max="14079" width="5.125" style="6" customWidth="1"/>
    <col min="14080" max="14080" width="9.125" style="6" customWidth="1"/>
    <col min="14081" max="14081" width="8.875" style="6" bestFit="1" customWidth="1"/>
    <col min="14082" max="14082" width="6.875" style="6" customWidth="1"/>
    <col min="14083" max="14331" width="8.625" style="6"/>
    <col min="14332" max="14332" width="6.875" style="6" customWidth="1"/>
    <col min="14333" max="14333" width="19.375" style="6" customWidth="1"/>
    <col min="14334" max="14334" width="39.25" style="6" bestFit="1" customWidth="1"/>
    <col min="14335" max="14335" width="5.125" style="6" customWidth="1"/>
    <col min="14336" max="14336" width="9.125" style="6" customWidth="1"/>
    <col min="14337" max="14337" width="8.875" style="6" bestFit="1" customWidth="1"/>
    <col min="14338" max="14338" width="6.875" style="6" customWidth="1"/>
    <col min="14339" max="14587" width="8.625" style="6"/>
    <col min="14588" max="14588" width="6.875" style="6" customWidth="1"/>
    <col min="14589" max="14589" width="19.375" style="6" customWidth="1"/>
    <col min="14590" max="14590" width="39.25" style="6" bestFit="1" customWidth="1"/>
    <col min="14591" max="14591" width="5.125" style="6" customWidth="1"/>
    <col min="14592" max="14592" width="9.125" style="6" customWidth="1"/>
    <col min="14593" max="14593" width="8.875" style="6" bestFit="1" customWidth="1"/>
    <col min="14594" max="14594" width="6.875" style="6" customWidth="1"/>
    <col min="14595" max="14843" width="8.625" style="6"/>
    <col min="14844" max="14844" width="6.875" style="6" customWidth="1"/>
    <col min="14845" max="14845" width="19.375" style="6" customWidth="1"/>
    <col min="14846" max="14846" width="39.25" style="6" bestFit="1" customWidth="1"/>
    <col min="14847" max="14847" width="5.125" style="6" customWidth="1"/>
    <col min="14848" max="14848" width="9.125" style="6" customWidth="1"/>
    <col min="14849" max="14849" width="8.875" style="6" bestFit="1" customWidth="1"/>
    <col min="14850" max="14850" width="6.875" style="6" customWidth="1"/>
    <col min="14851" max="15099" width="8.625" style="6"/>
    <col min="15100" max="15100" width="6.875" style="6" customWidth="1"/>
    <col min="15101" max="15101" width="19.375" style="6" customWidth="1"/>
    <col min="15102" max="15102" width="39.25" style="6" bestFit="1" customWidth="1"/>
    <col min="15103" max="15103" width="5.125" style="6" customWidth="1"/>
    <col min="15104" max="15104" width="9.125" style="6" customWidth="1"/>
    <col min="15105" max="15105" width="8.875" style="6" bestFit="1" customWidth="1"/>
    <col min="15106" max="15106" width="6.875" style="6" customWidth="1"/>
    <col min="15107" max="15355" width="8.625" style="6"/>
    <col min="15356" max="15356" width="6.875" style="6" customWidth="1"/>
    <col min="15357" max="15357" width="19.375" style="6" customWidth="1"/>
    <col min="15358" max="15358" width="39.25" style="6" bestFit="1" customWidth="1"/>
    <col min="15359" max="15359" width="5.125" style="6" customWidth="1"/>
    <col min="15360" max="15360" width="9.125" style="6" customWidth="1"/>
    <col min="15361" max="15361" width="8.875" style="6" bestFit="1" customWidth="1"/>
    <col min="15362" max="15362" width="6.875" style="6" customWidth="1"/>
    <col min="15363" max="15611" width="8.625" style="6"/>
    <col min="15612" max="15612" width="6.875" style="6" customWidth="1"/>
    <col min="15613" max="15613" width="19.375" style="6" customWidth="1"/>
    <col min="15614" max="15614" width="39.25" style="6" bestFit="1" customWidth="1"/>
    <col min="15615" max="15615" width="5.125" style="6" customWidth="1"/>
    <col min="15616" max="15616" width="9.125" style="6" customWidth="1"/>
    <col min="15617" max="15617" width="8.875" style="6" bestFit="1" customWidth="1"/>
    <col min="15618" max="15618" width="6.875" style="6" customWidth="1"/>
    <col min="15619" max="15867" width="8.625" style="6"/>
    <col min="15868" max="15868" width="6.875" style="6" customWidth="1"/>
    <col min="15869" max="15869" width="19.375" style="6" customWidth="1"/>
    <col min="15870" max="15870" width="39.25" style="6" bestFit="1" customWidth="1"/>
    <col min="15871" max="15871" width="5.125" style="6" customWidth="1"/>
    <col min="15872" max="15872" width="9.125" style="6" customWidth="1"/>
    <col min="15873" max="15873" width="8.875" style="6" bestFit="1" customWidth="1"/>
    <col min="15874" max="15874" width="6.875" style="6" customWidth="1"/>
    <col min="15875" max="16123" width="8.625" style="6"/>
    <col min="16124" max="16124" width="6.875" style="6" customWidth="1"/>
    <col min="16125" max="16125" width="19.375" style="6" customWidth="1"/>
    <col min="16126" max="16126" width="39.25" style="6" bestFit="1" customWidth="1"/>
    <col min="16127" max="16127" width="5.125" style="6" customWidth="1"/>
    <col min="16128" max="16128" width="9.125" style="6" customWidth="1"/>
    <col min="16129" max="16129" width="8.875" style="6" bestFit="1" customWidth="1"/>
    <col min="16130" max="16130" width="6.875" style="6" customWidth="1"/>
    <col min="16131" max="16384" width="8.625" style="6"/>
  </cols>
  <sheetData>
    <row r="1" spans="1:2" ht="18" x14ac:dyDescent="0.2">
      <c r="A1" s="297" t="s">
        <v>236</v>
      </c>
      <c r="B1" s="299"/>
    </row>
    <row r="2" spans="1:2" ht="34" x14ac:dyDescent="0.2">
      <c r="A2" s="33" t="s">
        <v>180</v>
      </c>
      <c r="B2" s="19"/>
    </row>
    <row r="3" spans="1:2" s="132" customFormat="1" ht="17" x14ac:dyDescent="0.2">
      <c r="A3" s="161" t="s">
        <v>87</v>
      </c>
      <c r="B3" s="19"/>
    </row>
    <row r="4" spans="1:2" s="132" customFormat="1" ht="198" customHeight="1" x14ac:dyDescent="0.2">
      <c r="A4" s="162" t="s">
        <v>202</v>
      </c>
      <c r="B4" s="19"/>
    </row>
    <row r="5" spans="1:2" ht="16" x14ac:dyDescent="0.2">
      <c r="A5" s="33"/>
      <c r="B5" s="19"/>
    </row>
    <row r="6" spans="1:2" s="132" customFormat="1" ht="17" x14ac:dyDescent="0.2">
      <c r="A6" s="20" t="s">
        <v>0</v>
      </c>
      <c r="B6" s="17" t="s">
        <v>88</v>
      </c>
    </row>
    <row r="7" spans="1:2" s="132" customFormat="1" ht="16" x14ac:dyDescent="0.2">
      <c r="A7" s="126"/>
      <c r="B7" s="145"/>
    </row>
    <row r="8" spans="1:2" s="132" customFormat="1" ht="31" customHeight="1" x14ac:dyDescent="0.2">
      <c r="A8" s="33" t="s">
        <v>89</v>
      </c>
      <c r="B8" s="145"/>
    </row>
    <row r="9" spans="1:2" s="132" customFormat="1" ht="17" x14ac:dyDescent="0.2">
      <c r="A9" s="42" t="s">
        <v>90</v>
      </c>
      <c r="B9" s="225"/>
    </row>
    <row r="10" spans="1:2" s="132" customFormat="1" ht="18" customHeight="1" x14ac:dyDescent="0.2">
      <c r="A10" s="239"/>
      <c r="B10" s="129"/>
    </row>
    <row r="11" spans="1:2" s="132" customFormat="1" ht="34" x14ac:dyDescent="0.2">
      <c r="A11" s="28" t="s">
        <v>203</v>
      </c>
      <c r="B11" s="149">
        <f>B9*6</f>
        <v>0</v>
      </c>
    </row>
    <row r="12" spans="1:2" s="132" customFormat="1" ht="18" customHeight="1" x14ac:dyDescent="0.15">
      <c r="A12" s="240"/>
    </row>
    <row r="13" spans="1:2" s="132" customFormat="1" ht="18" customHeight="1" x14ac:dyDescent="0.15">
      <c r="A13" s="240"/>
    </row>
    <row r="14" spans="1:2" s="132" customFormat="1" ht="85" x14ac:dyDescent="0.15">
      <c r="A14" s="131" t="s">
        <v>205</v>
      </c>
    </row>
    <row r="15" spans="1:2" ht="16" x14ac:dyDescent="0.15">
      <c r="A15" s="131"/>
    </row>
    <row r="16" spans="1:2" s="132" customFormat="1" ht="17" x14ac:dyDescent="0.2">
      <c r="A16" s="20" t="s">
        <v>0</v>
      </c>
      <c r="B16" s="17" t="s">
        <v>88</v>
      </c>
    </row>
    <row r="17" spans="1:4" s="132" customFormat="1" ht="16" x14ac:dyDescent="0.2">
      <c r="A17" s="126"/>
      <c r="B17" s="145"/>
    </row>
    <row r="18" spans="1:4" s="132" customFormat="1" ht="51" x14ac:dyDescent="0.2">
      <c r="A18" s="33" t="s">
        <v>91</v>
      </c>
      <c r="B18" s="145"/>
    </row>
    <row r="19" spans="1:4" s="132" customFormat="1" ht="17" x14ac:dyDescent="0.2">
      <c r="A19" s="42" t="s">
        <v>92</v>
      </c>
      <c r="B19" s="225"/>
    </row>
    <row r="20" spans="1:4" s="132" customFormat="1" ht="18" customHeight="1" x14ac:dyDescent="0.2">
      <c r="A20" s="239"/>
      <c r="B20" s="129"/>
    </row>
    <row r="21" spans="1:4" s="132" customFormat="1" ht="34" x14ac:dyDescent="0.2">
      <c r="A21" s="28" t="s">
        <v>204</v>
      </c>
      <c r="B21" s="149">
        <f>B19*6</f>
        <v>0</v>
      </c>
    </row>
    <row r="22" spans="1:4" s="132" customFormat="1" ht="18" customHeight="1" x14ac:dyDescent="0.15">
      <c r="A22" s="240"/>
    </row>
    <row r="23" spans="1:4" s="132" customFormat="1" ht="18" customHeight="1" x14ac:dyDescent="0.15">
      <c r="A23" s="240"/>
    </row>
    <row r="24" spans="1:4" s="132" customFormat="1" ht="85" x14ac:dyDescent="0.15">
      <c r="A24" s="131" t="s">
        <v>206</v>
      </c>
    </row>
    <row r="25" spans="1:4" ht="16" x14ac:dyDescent="0.15">
      <c r="A25" s="131"/>
    </row>
    <row r="26" spans="1:4" s="132" customFormat="1" ht="68" x14ac:dyDescent="0.2">
      <c r="A26" s="20" t="s">
        <v>0</v>
      </c>
      <c r="B26" s="241" t="s">
        <v>93</v>
      </c>
      <c r="C26" s="241" t="s">
        <v>94</v>
      </c>
      <c r="D26" s="17" t="s">
        <v>88</v>
      </c>
    </row>
    <row r="27" spans="1:4" s="132" customFormat="1" ht="16" x14ac:dyDescent="0.2">
      <c r="A27" s="126"/>
      <c r="B27" s="242"/>
      <c r="C27" s="242"/>
      <c r="D27" s="145"/>
    </row>
    <row r="28" spans="1:4" s="132" customFormat="1" ht="31" customHeight="1" x14ac:dyDescent="0.2">
      <c r="A28" s="33" t="s">
        <v>95</v>
      </c>
      <c r="B28" s="242"/>
      <c r="C28" s="242"/>
      <c r="D28" s="145"/>
    </row>
    <row r="29" spans="1:4" s="132" customFormat="1" ht="17" x14ac:dyDescent="0.2">
      <c r="A29" s="42" t="s">
        <v>209</v>
      </c>
      <c r="B29" s="243"/>
      <c r="C29" s="244">
        <v>400</v>
      </c>
      <c r="D29" s="148">
        <f>B29*C29</f>
        <v>0</v>
      </c>
    </row>
    <row r="30" spans="1:4" s="132" customFormat="1" ht="17" x14ac:dyDescent="0.2">
      <c r="A30" s="42" t="s">
        <v>210</v>
      </c>
      <c r="B30" s="243"/>
      <c r="C30" s="244">
        <v>400</v>
      </c>
      <c r="D30" s="148">
        <f t="shared" ref="D30:D34" si="0">B30*C30</f>
        <v>0</v>
      </c>
    </row>
    <row r="31" spans="1:4" s="132" customFormat="1" ht="17" x14ac:dyDescent="0.2">
      <c r="A31" s="42" t="s">
        <v>211</v>
      </c>
      <c r="B31" s="243"/>
      <c r="C31" s="244">
        <v>400</v>
      </c>
      <c r="D31" s="148">
        <f t="shared" si="0"/>
        <v>0</v>
      </c>
    </row>
    <row r="32" spans="1:4" s="132" customFormat="1" ht="17" x14ac:dyDescent="0.2">
      <c r="A32" s="42" t="s">
        <v>212</v>
      </c>
      <c r="B32" s="243"/>
      <c r="C32" s="244">
        <v>400</v>
      </c>
      <c r="D32" s="148">
        <f>B32*C32</f>
        <v>0</v>
      </c>
    </row>
    <row r="33" spans="1:4" s="132" customFormat="1" ht="17" x14ac:dyDescent="0.2">
      <c r="A33" s="42" t="s">
        <v>213</v>
      </c>
      <c r="B33" s="243"/>
      <c r="C33" s="244">
        <v>400</v>
      </c>
      <c r="D33" s="148">
        <f>B33*C33</f>
        <v>0</v>
      </c>
    </row>
    <row r="34" spans="1:4" s="132" customFormat="1" ht="17" x14ac:dyDescent="0.2">
      <c r="A34" s="42" t="s">
        <v>214</v>
      </c>
      <c r="B34" s="243"/>
      <c r="C34" s="244">
        <v>400</v>
      </c>
      <c r="D34" s="148">
        <f t="shared" si="0"/>
        <v>0</v>
      </c>
    </row>
    <row r="35" spans="1:4" s="132" customFormat="1" ht="18" customHeight="1" x14ac:dyDescent="0.2">
      <c r="A35" s="239"/>
      <c r="B35" s="242"/>
      <c r="C35" s="242"/>
      <c r="D35" s="129"/>
    </row>
    <row r="36" spans="1:4" s="132" customFormat="1" ht="34" x14ac:dyDescent="0.2">
      <c r="A36" s="28" t="s">
        <v>207</v>
      </c>
      <c r="B36" s="242"/>
      <c r="C36" s="242"/>
      <c r="D36" s="149">
        <f>SUM(D29:D34)</f>
        <v>0</v>
      </c>
    </row>
    <row r="37" spans="1:4" s="132" customFormat="1" ht="18" customHeight="1" x14ac:dyDescent="0.15">
      <c r="A37" s="240"/>
    </row>
    <row r="38" spans="1:4" s="132" customFormat="1" ht="18" customHeight="1" x14ac:dyDescent="0.15">
      <c r="A38" s="240"/>
    </row>
    <row r="39" spans="1:4" s="132" customFormat="1" ht="68" x14ac:dyDescent="0.15">
      <c r="A39" s="131" t="s">
        <v>208</v>
      </c>
    </row>
    <row r="40" spans="1:4" ht="16" x14ac:dyDescent="0.15">
      <c r="A40" s="131"/>
    </row>
    <row r="41" spans="1:4" ht="16" x14ac:dyDescent="0.15">
      <c r="A41" s="131"/>
    </row>
    <row r="42" spans="1:4" s="132" customFormat="1" ht="68" x14ac:dyDescent="0.2">
      <c r="A42" s="20" t="s">
        <v>0</v>
      </c>
      <c r="B42" s="241" t="s">
        <v>93</v>
      </c>
      <c r="C42" s="241" t="s">
        <v>94</v>
      </c>
      <c r="D42" s="17" t="s">
        <v>88</v>
      </c>
    </row>
    <row r="43" spans="1:4" s="132" customFormat="1" ht="16" x14ac:dyDescent="0.2">
      <c r="A43" s="126"/>
      <c r="B43" s="242"/>
      <c r="C43" s="242"/>
      <c r="D43" s="145"/>
    </row>
    <row r="44" spans="1:4" s="132" customFormat="1" ht="103" customHeight="1" x14ac:dyDescent="0.2">
      <c r="A44" s="33" t="s">
        <v>126</v>
      </c>
      <c r="B44" s="242"/>
      <c r="C44" s="242"/>
      <c r="D44" s="145"/>
    </row>
    <row r="45" spans="1:4" s="132" customFormat="1" ht="17" x14ac:dyDescent="0.2">
      <c r="A45" s="42" t="s">
        <v>215</v>
      </c>
      <c r="B45" s="243"/>
      <c r="C45" s="244">
        <v>400</v>
      </c>
      <c r="D45" s="148">
        <f>B45*C45</f>
        <v>0</v>
      </c>
    </row>
    <row r="46" spans="1:4" s="132" customFormat="1" ht="17" x14ac:dyDescent="0.2">
      <c r="A46" s="42" t="s">
        <v>216</v>
      </c>
      <c r="B46" s="243"/>
      <c r="C46" s="244">
        <v>400</v>
      </c>
      <c r="D46" s="148">
        <f t="shared" ref="D46:D50" si="1">B46*C46</f>
        <v>0</v>
      </c>
    </row>
    <row r="47" spans="1:4" s="132" customFormat="1" ht="17" x14ac:dyDescent="0.2">
      <c r="A47" s="42" t="s">
        <v>217</v>
      </c>
      <c r="B47" s="243"/>
      <c r="C47" s="244">
        <v>400</v>
      </c>
      <c r="D47" s="148">
        <f t="shared" si="1"/>
        <v>0</v>
      </c>
    </row>
    <row r="48" spans="1:4" s="132" customFormat="1" ht="17" x14ac:dyDescent="0.2">
      <c r="A48" s="42" t="s">
        <v>218</v>
      </c>
      <c r="B48" s="243"/>
      <c r="C48" s="244">
        <v>400</v>
      </c>
      <c r="D48" s="148">
        <f t="shared" si="1"/>
        <v>0</v>
      </c>
    </row>
    <row r="49" spans="1:4" s="132" customFormat="1" ht="17" x14ac:dyDescent="0.2">
      <c r="A49" s="42" t="s">
        <v>219</v>
      </c>
      <c r="B49" s="243"/>
      <c r="C49" s="244">
        <v>400</v>
      </c>
      <c r="D49" s="148">
        <f t="shared" si="1"/>
        <v>0</v>
      </c>
    </row>
    <row r="50" spans="1:4" s="132" customFormat="1" ht="17" x14ac:dyDescent="0.2">
      <c r="A50" s="42" t="s">
        <v>220</v>
      </c>
      <c r="B50" s="243"/>
      <c r="C50" s="244">
        <v>400</v>
      </c>
      <c r="D50" s="148">
        <f t="shared" si="1"/>
        <v>0</v>
      </c>
    </row>
    <row r="51" spans="1:4" s="132" customFormat="1" ht="18" customHeight="1" x14ac:dyDescent="0.2">
      <c r="A51" s="239"/>
      <c r="B51" s="242"/>
      <c r="C51" s="242"/>
      <c r="D51" s="148"/>
    </row>
    <row r="52" spans="1:4" s="132" customFormat="1" ht="34" x14ac:dyDescent="0.2">
      <c r="A52" s="28" t="s">
        <v>229</v>
      </c>
      <c r="B52" s="242"/>
      <c r="C52" s="242"/>
      <c r="D52" s="149">
        <f>SUM(D45:D50)</f>
        <v>0</v>
      </c>
    </row>
    <row r="53" spans="1:4" s="132" customFormat="1" ht="18" customHeight="1" x14ac:dyDescent="0.15">
      <c r="A53" s="240"/>
    </row>
    <row r="54" spans="1:4" s="132" customFormat="1" ht="18" customHeight="1" x14ac:dyDescent="0.15">
      <c r="A54" s="240"/>
    </row>
    <row r="55" spans="1:4" s="132" customFormat="1" ht="68" x14ac:dyDescent="0.15">
      <c r="A55" s="131" t="s">
        <v>221</v>
      </c>
    </row>
    <row r="56" spans="1:4" ht="16" x14ac:dyDescent="0.15">
      <c r="A56" s="131"/>
    </row>
    <row r="57" spans="1:4" ht="16" x14ac:dyDescent="0.15">
      <c r="A57" s="131"/>
    </row>
    <row r="58" spans="1:4" s="132" customFormat="1" ht="119" x14ac:dyDescent="0.2">
      <c r="A58" s="20" t="s">
        <v>0</v>
      </c>
      <c r="B58" s="241" t="s">
        <v>107</v>
      </c>
      <c r="C58" s="241" t="s">
        <v>108</v>
      </c>
      <c r="D58" s="264"/>
    </row>
    <row r="59" spans="1:4" ht="18" customHeight="1" x14ac:dyDescent="0.15">
      <c r="A59" s="35"/>
    </row>
    <row r="60" spans="1:4" ht="34" x14ac:dyDescent="0.15">
      <c r="A60" s="33" t="s">
        <v>120</v>
      </c>
      <c r="B60" s="127" t="s">
        <v>54</v>
      </c>
      <c r="C60" s="245" t="s">
        <v>55</v>
      </c>
    </row>
    <row r="61" spans="1:4" ht="34" x14ac:dyDescent="0.2">
      <c r="A61" s="42" t="s">
        <v>96</v>
      </c>
      <c r="B61" s="184"/>
      <c r="C61" s="184"/>
    </row>
    <row r="62" spans="1:4" ht="34" x14ac:dyDescent="0.2">
      <c r="A62" s="42" t="s">
        <v>97</v>
      </c>
      <c r="B62" s="184"/>
      <c r="C62" s="184"/>
    </row>
    <row r="63" spans="1:4" ht="34" x14ac:dyDescent="0.2">
      <c r="A63" s="42" t="s">
        <v>98</v>
      </c>
      <c r="B63" s="184"/>
      <c r="C63" s="184"/>
    </row>
    <row r="64" spans="1:4" ht="34" x14ac:dyDescent="0.2">
      <c r="A64" s="42" t="s">
        <v>101</v>
      </c>
      <c r="B64" s="184"/>
      <c r="C64" s="184"/>
    </row>
    <row r="65" spans="1:5" ht="34" x14ac:dyDescent="0.2">
      <c r="A65" s="42" t="s">
        <v>99</v>
      </c>
      <c r="B65" s="184"/>
      <c r="C65" s="184"/>
    </row>
    <row r="66" spans="1:5" ht="34" x14ac:dyDescent="0.2">
      <c r="A66" s="42" t="s">
        <v>100</v>
      </c>
      <c r="B66" s="184"/>
      <c r="C66" s="184"/>
    </row>
    <row r="67" spans="1:5" ht="17" x14ac:dyDescent="0.2">
      <c r="A67" s="33" t="s">
        <v>121</v>
      </c>
      <c r="B67" s="128">
        <f>SUM(B61:B66)</f>
        <v>0</v>
      </c>
      <c r="C67" s="128">
        <f>SUM(C61:C66)</f>
        <v>0</v>
      </c>
    </row>
    <row r="68" spans="1:5" ht="16" x14ac:dyDescent="0.2">
      <c r="A68" s="33"/>
      <c r="B68" s="133"/>
      <c r="C68" s="134"/>
    </row>
    <row r="69" spans="1:5" ht="17" x14ac:dyDescent="0.2">
      <c r="A69" s="33" t="s">
        <v>122</v>
      </c>
      <c r="B69" s="265">
        <f>B67+C67</f>
        <v>0</v>
      </c>
      <c r="C69" s="134"/>
    </row>
    <row r="70" spans="1:5" ht="16" x14ac:dyDescent="0.2">
      <c r="A70" s="33"/>
      <c r="B70" s="129"/>
      <c r="C70" s="130"/>
    </row>
    <row r="71" spans="1:5" ht="51" x14ac:dyDescent="0.15">
      <c r="A71" s="131" t="s">
        <v>123</v>
      </c>
      <c r="B71" s="132"/>
      <c r="C71" s="132"/>
    </row>
    <row r="72" spans="1:5" ht="16" x14ac:dyDescent="0.15">
      <c r="A72" s="131"/>
      <c r="B72" s="132"/>
      <c r="C72" s="132"/>
    </row>
    <row r="73" spans="1:5" ht="16" x14ac:dyDescent="0.15">
      <c r="A73" s="131"/>
      <c r="B73" s="132"/>
      <c r="C73" s="132"/>
    </row>
    <row r="74" spans="1:5" s="136" customFormat="1" ht="87" customHeight="1" x14ac:dyDescent="0.2">
      <c r="A74" s="291" t="s">
        <v>102</v>
      </c>
      <c r="B74" s="291"/>
      <c r="C74" s="291"/>
      <c r="D74" s="292"/>
      <c r="E74" s="231"/>
    </row>
    <row r="75" spans="1:5" s="248" customFormat="1" ht="50" customHeight="1" x14ac:dyDescent="0.2">
      <c r="A75" s="246" t="s">
        <v>38</v>
      </c>
      <c r="B75" s="247" t="s">
        <v>0</v>
      </c>
      <c r="C75" s="17" t="s">
        <v>103</v>
      </c>
      <c r="D75" s="17" t="s">
        <v>18</v>
      </c>
    </row>
    <row r="76" spans="1:5" s="231" customFormat="1" ht="50" customHeight="1" x14ac:dyDescent="0.2">
      <c r="A76" s="249">
        <v>30</v>
      </c>
      <c r="B76" s="250" t="s">
        <v>224</v>
      </c>
      <c r="C76" s="251">
        <f>'Staat van eenheidsprijzen'!C21</f>
        <v>0</v>
      </c>
      <c r="D76" s="252">
        <f t="shared" ref="D76" si="2">A76*C76</f>
        <v>0</v>
      </c>
    </row>
    <row r="77" spans="1:5" s="231" customFormat="1" ht="18" customHeight="1" x14ac:dyDescent="0.2">
      <c r="A77" s="120"/>
      <c r="B77" s="254"/>
      <c r="C77" s="255"/>
      <c r="D77" s="253"/>
    </row>
    <row r="78" spans="1:5" s="257" customFormat="1" ht="68" x14ac:dyDescent="0.2">
      <c r="A78" s="2"/>
      <c r="B78" s="138" t="s">
        <v>106</v>
      </c>
      <c r="C78" s="256"/>
      <c r="D78" s="266">
        <f>SUM(D76:D76)</f>
        <v>0</v>
      </c>
      <c r="E78" s="139"/>
    </row>
    <row r="79" spans="1:5" s="231" customFormat="1" ht="207" customHeight="1" x14ac:dyDescent="0.2">
      <c r="A79" s="120"/>
      <c r="B79" s="258" t="s">
        <v>104</v>
      </c>
      <c r="C79" s="137"/>
      <c r="D79" s="135"/>
    </row>
    <row r="80" spans="1:5" s="231" customFormat="1" ht="16" x14ac:dyDescent="0.2">
      <c r="B80" s="259"/>
      <c r="C80" s="260"/>
      <c r="D80" s="261"/>
    </row>
    <row r="81" spans="1:4" s="231" customFormat="1" ht="238" x14ac:dyDescent="0.2">
      <c r="B81" s="262" t="s">
        <v>105</v>
      </c>
      <c r="C81" s="84"/>
      <c r="D81" s="84"/>
    </row>
    <row r="82" spans="1:4" ht="16" x14ac:dyDescent="0.15">
      <c r="A82" s="131"/>
      <c r="B82" s="132"/>
      <c r="C82" s="132"/>
    </row>
    <row r="83" spans="1:4" s="132" customFormat="1" ht="119" x14ac:dyDescent="0.2">
      <c r="A83" s="20" t="s">
        <v>0</v>
      </c>
      <c r="B83" s="241" t="s">
        <v>227</v>
      </c>
      <c r="C83" s="278" t="s">
        <v>228</v>
      </c>
      <c r="D83" s="279"/>
    </row>
    <row r="84" spans="1:4" ht="18" customHeight="1" x14ac:dyDescent="0.15">
      <c r="A84" s="35"/>
    </row>
    <row r="85" spans="1:4" ht="34" x14ac:dyDescent="0.15">
      <c r="A85" s="33" t="s">
        <v>222</v>
      </c>
      <c r="B85" s="127" t="s">
        <v>225</v>
      </c>
      <c r="C85" s="273" t="s">
        <v>226</v>
      </c>
      <c r="D85" s="276"/>
    </row>
    <row r="86" spans="1:4" ht="34" x14ac:dyDescent="0.2">
      <c r="A86" s="42" t="s">
        <v>109</v>
      </c>
      <c r="B86" s="184"/>
      <c r="C86" s="274"/>
      <c r="D86" s="277"/>
    </row>
    <row r="87" spans="1:4" ht="34" x14ac:dyDescent="0.2">
      <c r="A87" s="42" t="s">
        <v>110</v>
      </c>
      <c r="B87" s="184"/>
      <c r="C87" s="274"/>
      <c r="D87" s="277"/>
    </row>
    <row r="88" spans="1:4" ht="34" x14ac:dyDescent="0.2">
      <c r="A88" s="42" t="s">
        <v>111</v>
      </c>
      <c r="B88" s="184"/>
      <c r="C88" s="274"/>
      <c r="D88" s="277"/>
    </row>
    <row r="89" spans="1:4" ht="34" x14ac:dyDescent="0.2">
      <c r="A89" s="42" t="s">
        <v>112</v>
      </c>
      <c r="B89" s="184"/>
      <c r="C89" s="274"/>
      <c r="D89" s="277"/>
    </row>
    <row r="90" spans="1:4" ht="34" x14ac:dyDescent="0.2">
      <c r="A90" s="42" t="s">
        <v>113</v>
      </c>
      <c r="B90" s="184"/>
      <c r="C90" s="274"/>
      <c r="D90" s="277"/>
    </row>
    <row r="91" spans="1:4" ht="34" x14ac:dyDescent="0.2">
      <c r="A91" s="42" t="s">
        <v>114</v>
      </c>
      <c r="B91" s="184"/>
      <c r="C91" s="274"/>
      <c r="D91" s="277"/>
    </row>
    <row r="92" spans="1:4" ht="34" x14ac:dyDescent="0.2">
      <c r="A92" s="33" t="s">
        <v>115</v>
      </c>
      <c r="B92" s="128">
        <f>SUM(B86:B91)</f>
        <v>0</v>
      </c>
      <c r="C92" s="275">
        <f>SUM(C86:C91)</f>
        <v>0</v>
      </c>
      <c r="D92" s="134"/>
    </row>
    <row r="93" spans="1:4" ht="16" x14ac:dyDescent="0.2">
      <c r="A93" s="33"/>
      <c r="B93" s="133"/>
      <c r="C93" s="134"/>
    </row>
    <row r="94" spans="1:4" ht="34" x14ac:dyDescent="0.2">
      <c r="A94" s="33" t="s">
        <v>223</v>
      </c>
      <c r="B94" s="265">
        <f>B92+C92</f>
        <v>0</v>
      </c>
      <c r="C94" s="134"/>
    </row>
    <row r="95" spans="1:4" ht="16" x14ac:dyDescent="0.2">
      <c r="A95" s="33"/>
      <c r="B95" s="129"/>
      <c r="C95" s="130"/>
    </row>
    <row r="96" spans="1:4" ht="51" x14ac:dyDescent="0.15">
      <c r="A96" s="131" t="s">
        <v>116</v>
      </c>
      <c r="B96" s="132"/>
      <c r="C96" s="132"/>
    </row>
    <row r="97" spans="1:4" ht="16" x14ac:dyDescent="0.15">
      <c r="A97" s="131"/>
      <c r="B97" s="132"/>
      <c r="C97" s="132"/>
    </row>
    <row r="98" spans="1:4" ht="16" x14ac:dyDescent="0.15">
      <c r="A98" s="131"/>
      <c r="B98" s="132"/>
      <c r="C98" s="132"/>
    </row>
    <row r="99" spans="1:4" ht="35" x14ac:dyDescent="0.25">
      <c r="A99" s="263" t="s">
        <v>117</v>
      </c>
      <c r="B99" s="267">
        <f>B11+D36+B69</f>
        <v>0</v>
      </c>
      <c r="C99" s="280"/>
      <c r="D99" s="281"/>
    </row>
    <row r="100" spans="1:4" ht="23" x14ac:dyDescent="0.25">
      <c r="A100" s="263" t="s">
        <v>230</v>
      </c>
      <c r="B100" s="267">
        <f>B21+D52+B94</f>
        <v>0</v>
      </c>
      <c r="C100" s="280"/>
      <c r="D100" s="281"/>
    </row>
    <row r="101" spans="1:4" ht="23" x14ac:dyDescent="0.25">
      <c r="A101" s="263" t="s">
        <v>231</v>
      </c>
      <c r="B101" s="267">
        <f>D78</f>
        <v>0</v>
      </c>
      <c r="C101" s="280"/>
      <c r="D101" s="281"/>
    </row>
    <row r="102" spans="1:4" x14ac:dyDescent="0.15">
      <c r="A102" s="132"/>
      <c r="B102" s="132"/>
      <c r="C102" s="132"/>
    </row>
    <row r="103" spans="1:4" ht="34" x14ac:dyDescent="0.2">
      <c r="A103" s="263" t="s">
        <v>232</v>
      </c>
      <c r="B103" s="267">
        <f>SUM(B99:B101)</f>
        <v>0</v>
      </c>
      <c r="C103" s="132"/>
    </row>
    <row r="104" spans="1:4" x14ac:dyDescent="0.15">
      <c r="A104" s="6"/>
    </row>
    <row r="105" spans="1:4" x14ac:dyDescent="0.15">
      <c r="A105" s="6"/>
    </row>
    <row r="106" spans="1:4" x14ac:dyDescent="0.15">
      <c r="A106" s="6"/>
    </row>
    <row r="107" spans="1:4" x14ac:dyDescent="0.15">
      <c r="A107" s="6"/>
    </row>
    <row r="108" spans="1:4" x14ac:dyDescent="0.15">
      <c r="A108" s="6"/>
    </row>
    <row r="109" spans="1:4" ht="18" customHeight="1" x14ac:dyDescent="0.15">
      <c r="A109" s="6"/>
    </row>
    <row r="110" spans="1:4" ht="18" customHeight="1" x14ac:dyDescent="0.15">
      <c r="A110" s="6"/>
    </row>
    <row r="111" spans="1:4" ht="18" customHeight="1" x14ac:dyDescent="0.15">
      <c r="A111" s="6"/>
    </row>
    <row r="112" spans="1:4" ht="18" customHeight="1" x14ac:dyDescent="0.15">
      <c r="A112" s="6"/>
    </row>
    <row r="113" spans="1:1" x14ac:dyDescent="0.15">
      <c r="A113" s="6"/>
    </row>
    <row r="114" spans="1:1" x14ac:dyDescent="0.15">
      <c r="A114" s="6"/>
    </row>
    <row r="115" spans="1:1" x14ac:dyDescent="0.15">
      <c r="A115" s="6"/>
    </row>
    <row r="116" spans="1:1" x14ac:dyDescent="0.15">
      <c r="A116" s="6"/>
    </row>
    <row r="117" spans="1:1" x14ac:dyDescent="0.15">
      <c r="A117" s="6"/>
    </row>
    <row r="118" spans="1:1" x14ac:dyDescent="0.15">
      <c r="A118" s="6"/>
    </row>
    <row r="119" spans="1:1" x14ac:dyDescent="0.15">
      <c r="A119" s="6"/>
    </row>
    <row r="120" spans="1:1" x14ac:dyDescent="0.15">
      <c r="A120" s="6"/>
    </row>
    <row r="121" spans="1:1" ht="18" customHeight="1" x14ac:dyDescent="0.15">
      <c r="A121" s="6"/>
    </row>
    <row r="122" spans="1:1" ht="18" customHeight="1" x14ac:dyDescent="0.15">
      <c r="A122" s="6"/>
    </row>
    <row r="123" spans="1:1" ht="18" customHeight="1" x14ac:dyDescent="0.15">
      <c r="A123" s="6"/>
    </row>
    <row r="124" spans="1:1" ht="19" customHeight="1" x14ac:dyDescent="0.15">
      <c r="A124" s="6"/>
    </row>
    <row r="136" spans="1:1" x14ac:dyDescent="0.15">
      <c r="A136" s="6"/>
    </row>
    <row r="137" spans="1:1" x14ac:dyDescent="0.15">
      <c r="A137" s="6"/>
    </row>
    <row r="138" spans="1:1" x14ac:dyDescent="0.15">
      <c r="A138" s="6"/>
    </row>
    <row r="139" spans="1:1" x14ac:dyDescent="0.15">
      <c r="A139" s="6"/>
    </row>
    <row r="143" spans="1:1" x14ac:dyDescent="0.15">
      <c r="A143" s="6"/>
    </row>
    <row r="146" spans="1:1" x14ac:dyDescent="0.15">
      <c r="A146" s="6"/>
    </row>
  </sheetData>
  <sheetProtection algorithmName="SHA-512" hashValue="oyKIgyX6h08lGBUM24jyt93Hh/RJ/rrdfG8Kpg4XMOGoOfeOzp2HJxZFMaor7TmvKnNcMgugTLoQw6ROchec7w==" saltValue="iB4q7SB0qI/1IuZbWhkttQ==" spinCount="100000" sheet="1" objects="1" scenarios="1"/>
  <mergeCells count="1">
    <mergeCell ref="A74:D74"/>
  </mergeCells>
  <phoneticPr fontId="33" type="noConversion"/>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Uitleg tabbladen</vt:lpstr>
      <vt:lpstr>Staat van eenheidsprijzen</vt:lpstr>
      <vt:lpstr>Verzamelblad</vt:lpstr>
      <vt:lpstr>Grote Raadzaal </vt:lpstr>
      <vt:lpstr>Kleine raadzaal</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Hans Wieldraaijer (AV-Adviesbureau)</cp:lastModifiedBy>
  <cp:lastPrinted>2013-01-07T10:43:22Z</cp:lastPrinted>
  <dcterms:created xsi:type="dcterms:W3CDTF">2003-08-27T16:40:13Z</dcterms:created>
  <dcterms:modified xsi:type="dcterms:W3CDTF">2021-12-08T15:33:23Z</dcterms:modified>
  <cp:category/>
</cp:coreProperties>
</file>