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I:\Teams\Team Advies\Algemeen\Inkoop\Inkoop-aanbestedingsprojecten 2022\2022.031 Raamovereenkomst levering bomen\03 Aanbestedingsdocument en bijlagen\"/>
    </mc:Choice>
  </mc:AlternateContent>
  <xr:revisionPtr revIDLastSave="0" documentId="13_ncr:1_{E1BC735A-A633-409E-B5C9-51BF84705EB0}" xr6:coauthVersionLast="47" xr6:coauthVersionMax="47" xr10:uidLastSave="{00000000-0000-0000-0000-000000000000}"/>
  <bookViews>
    <workbookView xWindow="-120" yWindow="-120" windowWidth="29040" windowHeight="15840" activeTab="1" xr2:uid="{71D2DB6C-972D-4DE7-B6FD-06DA0A06C735}"/>
  </bookViews>
  <sheets>
    <sheet name="SROI " sheetId="5" r:id="rId1"/>
    <sheet name="duurzaamheid"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6" l="1"/>
  <c r="E69" i="6"/>
  <c r="I46" i="6" s="1"/>
  <c r="I10" i="6" l="1"/>
  <c r="I12" i="6"/>
  <c r="I14" i="6"/>
  <c r="I16" i="6"/>
  <c r="I9" i="6"/>
  <c r="I11" i="6"/>
  <c r="I13" i="6"/>
  <c r="I15" i="6"/>
  <c r="I17" i="6"/>
  <c r="I19" i="6"/>
  <c r="I21" i="6"/>
  <c r="I23" i="6"/>
  <c r="I25" i="6"/>
  <c r="I27" i="6"/>
  <c r="I29" i="6"/>
  <c r="I31" i="6"/>
  <c r="I33" i="6"/>
  <c r="I35" i="6"/>
  <c r="I37" i="6"/>
  <c r="I39" i="6"/>
  <c r="I41" i="6"/>
  <c r="I43" i="6"/>
  <c r="I45" i="6"/>
  <c r="I48" i="6"/>
  <c r="I50" i="6"/>
  <c r="I52" i="6"/>
  <c r="I54" i="6"/>
  <c r="I56" i="6"/>
  <c r="I58" i="6"/>
  <c r="I60" i="6"/>
  <c r="I62" i="6"/>
  <c r="I64" i="6"/>
  <c r="I66" i="6"/>
  <c r="I68" i="6"/>
  <c r="I20" i="6"/>
  <c r="I22" i="6"/>
  <c r="I24" i="6"/>
  <c r="I26" i="6"/>
  <c r="I28" i="6"/>
  <c r="I30" i="6"/>
  <c r="I32" i="6"/>
  <c r="I34" i="6"/>
  <c r="I36" i="6"/>
  <c r="I38" i="6"/>
  <c r="I40" i="6"/>
  <c r="I42" i="6"/>
  <c r="I44" i="6"/>
  <c r="I47" i="6"/>
  <c r="I49" i="6"/>
  <c r="I51" i="6"/>
  <c r="I53" i="6"/>
  <c r="I55" i="6"/>
  <c r="I57" i="6"/>
  <c r="I59" i="6"/>
  <c r="I61" i="6"/>
  <c r="I63" i="6"/>
  <c r="I65" i="6"/>
  <c r="I67" i="6"/>
  <c r="I69" i="6" l="1"/>
  <c r="G29" i="5" l="1"/>
  <c r="G28" i="5"/>
  <c r="G27" i="5"/>
  <c r="G26" i="5"/>
  <c r="G25" i="5"/>
  <c r="G24" i="5"/>
  <c r="G23" i="5"/>
  <c r="G22" i="5"/>
  <c r="G21" i="5"/>
  <c r="F29" i="5"/>
  <c r="F28" i="5"/>
  <c r="F27" i="5"/>
  <c r="F26" i="5"/>
  <c r="F25" i="5"/>
  <c r="F24" i="5"/>
  <c r="F23" i="5"/>
  <c r="F22" i="5"/>
  <c r="F21" i="5"/>
  <c r="E29" i="5"/>
  <c r="E28" i="5"/>
  <c r="E27" i="5"/>
  <c r="E26" i="5"/>
  <c r="E25" i="5"/>
  <c r="E24" i="5"/>
  <c r="E23" i="5"/>
  <c r="E22" i="5"/>
  <c r="E21" i="5"/>
  <c r="D29" i="5"/>
  <c r="D28" i="5"/>
  <c r="D27" i="5"/>
  <c r="D26" i="5"/>
  <c r="D25" i="5"/>
  <c r="D24" i="5"/>
  <c r="D23" i="5"/>
  <c r="D22" i="5"/>
  <c r="D21" i="5"/>
  <c r="I70" i="6" l="1"/>
  <c r="G30" i="5"/>
  <c r="F30" i="5"/>
  <c r="E30" i="5"/>
  <c r="D30" i="5"/>
  <c r="C17" i="5" l="1"/>
</calcChain>
</file>

<file path=xl/sharedStrings.xml><?xml version="1.0" encoding="utf-8"?>
<sst xmlns="http://schemas.openxmlformats.org/spreadsheetml/2006/main" count="193" uniqueCount="107">
  <si>
    <t>Klassen</t>
  </si>
  <si>
    <t>Verklaart bovenstaande naar waarheid te hebben ingevuld;</t>
  </si>
  <si>
    <t>Naam Inschrijver:</t>
  </si>
  <si>
    <t>Plaats:</t>
  </si>
  <si>
    <t>Datum:</t>
  </si>
  <si>
    <t>Naam:</t>
  </si>
  <si>
    <t>Functie:</t>
  </si>
  <si>
    <t>Handtekening:</t>
  </si>
  <si>
    <t>1e</t>
  </si>
  <si>
    <t>2e</t>
  </si>
  <si>
    <t>3e</t>
  </si>
  <si>
    <t>4e</t>
  </si>
  <si>
    <t xml:space="preserve">Uw behaalde fictieve korting </t>
  </si>
  <si>
    <t>Scoringstabel (waardering Opdrachtgever):</t>
  </si>
  <si>
    <t>Toegekende fictieve korting per jaar</t>
  </si>
  <si>
    <t>Invulinstructie:</t>
  </si>
  <si>
    <t>Inzet SROI 4%</t>
  </si>
  <si>
    <t>Inzet SROI 6%</t>
  </si>
  <si>
    <t>Inzet SROI 8%</t>
  </si>
  <si>
    <t>Inzet SROI 10%</t>
  </si>
  <si>
    <t>Inzet SROI 12%</t>
  </si>
  <si>
    <t>Inzet SROI 14%</t>
  </si>
  <si>
    <t>Inzet SROI 16%</t>
  </si>
  <si>
    <t>Inzet SROI 18%</t>
  </si>
  <si>
    <t>Inzet SROI 20%</t>
  </si>
  <si>
    <t xml:space="preserve">Gegarandeerd percentage voor het betreffende contractjaar. </t>
  </si>
  <si>
    <t>Plaats per contractjaar een '1" bij het percentage dat u aanbiedt voor het desbetreffende contactjaar. Het is niet toegestaan om per jaar meerdere percentages in te vullen.</t>
  </si>
  <si>
    <t>Nr.</t>
  </si>
  <si>
    <t>Omschrijving</t>
  </si>
  <si>
    <t>Aantal (fictief)</t>
  </si>
  <si>
    <t>Maat</t>
  </si>
  <si>
    <t>Opmerking</t>
  </si>
  <si>
    <t>Acer campestre “Huibers Elegant”</t>
  </si>
  <si>
    <t>drkl 16/18 3xv</t>
  </si>
  <si>
    <t>Acer platanoides "Olmstedt"</t>
  </si>
  <si>
    <t>Acer platanoides ‘Globosum”</t>
  </si>
  <si>
    <t>Veredeld op 2,40 m. hoogte</t>
  </si>
  <si>
    <t>Acer pseudoplatanus</t>
  </si>
  <si>
    <t>drkl 18/20 3xv</t>
  </si>
  <si>
    <t>Alnus glutinosa</t>
  </si>
  <si>
    <t>Carpinus betulus “Frans Fontaine”</t>
  </si>
  <si>
    <t>drkl 18/20 4xv</t>
  </si>
  <si>
    <t>Crataegus monogyna "Stricta"</t>
  </si>
  <si>
    <t>Fraxinus ornus “Arie Peters”</t>
  </si>
  <si>
    <t>Fraxinus ornus “Mecsek”</t>
  </si>
  <si>
    <t>Ginkgo biloba “Tremonia”</t>
  </si>
  <si>
    <t>Gleditisia triacanthos “Sunburst”</t>
  </si>
  <si>
    <t>Gleditsia tracanthos “Skyline”</t>
  </si>
  <si>
    <t>Liquidambar stryaciflua “Moraine”</t>
  </si>
  <si>
    <t>Liquidambar styr. “Slender Silhouette”</t>
  </si>
  <si>
    <t>Liquidambar styraciflua “Worplesdon”</t>
  </si>
  <si>
    <t>Malus domestica “Elstar”</t>
  </si>
  <si>
    <t>Platanus hispanica</t>
  </si>
  <si>
    <t>drkl 20/25 3xv</t>
  </si>
  <si>
    <t>Platanus orientalis “Digitata"</t>
  </si>
  <si>
    <t>Populus canescens ‘De Moffart”</t>
  </si>
  <si>
    <t>Populus nigra “Brandaris”</t>
  </si>
  <si>
    <t>Prunus ‘Umineko”</t>
  </si>
  <si>
    <t>Prunus “Accolade’</t>
  </si>
  <si>
    <t>Meerstammig 250-300 cm</t>
  </si>
  <si>
    <t>Prunus avium ‘Plena”</t>
  </si>
  <si>
    <t>Prunus avium “Landscape Bloom”</t>
  </si>
  <si>
    <t>Prunus cerasifera "Nigra"</t>
  </si>
  <si>
    <t>Prunus sargentii  “Rancho”</t>
  </si>
  <si>
    <t>Prunus sargentii “Charles Sargent”</t>
  </si>
  <si>
    <t>Prunus x gondouinii “Schnee”</t>
  </si>
  <si>
    <t>Pyrus communis “Conference”</t>
  </si>
  <si>
    <t>Quercus robur "Fastigiata Koster"</t>
  </si>
  <si>
    <t>Salix alba (knot) tweehuizig</t>
  </si>
  <si>
    <t>Salix alba “Chermesina”</t>
  </si>
  <si>
    <t xml:space="preserve">Salix sepulcralis “Chrysocoma” </t>
  </si>
  <si>
    <t>Sorbus intermedia</t>
  </si>
  <si>
    <t xml:space="preserve">Styphnolobium japonicum </t>
  </si>
  <si>
    <t>Tilia americana "Redmond"</t>
  </si>
  <si>
    <t>Tilia europaea "Koningslinde"</t>
  </si>
  <si>
    <t>Tilia tomentosa “Brabant”</t>
  </si>
  <si>
    <t>Ulmus “Columella”</t>
  </si>
  <si>
    <t>Waardering</t>
  </si>
  <si>
    <t>On the way to PlanetProof</t>
  </si>
  <si>
    <t>Biologisch</t>
  </si>
  <si>
    <t xml:space="preserve">Duurzaamheid </t>
  </si>
  <si>
    <t xml:space="preserve">conform programme van eisen </t>
  </si>
  <si>
    <t xml:space="preserve">Inschrijver dient in de tabel hieronder op te geven voor de hieronder genoemde bomen of deze op het onderdeel duurzaamheid geleverd worden confrom de minimaal gestelde eis, een hogere doelstelling conform On the way to PlanetProof of Biologisch. </t>
  </si>
  <si>
    <t>totaal</t>
  </si>
  <si>
    <t>Uw fictieve korting</t>
  </si>
  <si>
    <t>Acer campstre "Elsrijk"</t>
  </si>
  <si>
    <t>Aesculus hippocastanum</t>
  </si>
  <si>
    <t>Alnus cordata</t>
  </si>
  <si>
    <t>Carpinus betulus “Lucas”</t>
  </si>
  <si>
    <t xml:space="preserve">Crataegus media “Paul’s Scarlet” </t>
  </si>
  <si>
    <t>Fraxinus angustifolia “Raywood”</t>
  </si>
  <si>
    <t>Malus tschonoskii</t>
  </si>
  <si>
    <t xml:space="preserve">Populus nigra </t>
  </si>
  <si>
    <t>Tilia europaea "Zwarte Linde"</t>
  </si>
  <si>
    <t>Invulformulier duurzaamheid bomen (perceel 1)</t>
  </si>
  <si>
    <t>Bijlage 5 Invulformulier inzet SROI perceel 1</t>
  </si>
  <si>
    <t xml:space="preserve"> kale wortel 14-16 </t>
  </si>
  <si>
    <t>wortelgoed hoogstam 10/12</t>
  </si>
  <si>
    <t xml:space="preserve">kale wortel  14/16 </t>
  </si>
  <si>
    <t xml:space="preserve"> 14/16 3xv</t>
  </si>
  <si>
    <t>Juglans regia "Buccaneer"</t>
  </si>
  <si>
    <t>wortelgoed hoogstam 12/14</t>
  </si>
  <si>
    <t xml:space="preserve">kale wortel 14-16 </t>
  </si>
  <si>
    <t>kale wortel 10/12</t>
  </si>
  <si>
    <t>Robinia pseudoacacia "Umbraculifera"</t>
  </si>
  <si>
    <t xml:space="preserve"> kale wortel 10/12</t>
  </si>
  <si>
    <t>Gehanteerde rekenformule = ((E9/$E$69)*F9*0)+((E9/$E$69)*G9*0,5)+((E9/$E$69)*H9*1)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</si>
</sst>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_-"/>
  </numFmts>
  <fonts count="8" x14ac:knownFonts="1">
    <font>
      <sz val="11"/>
      <color theme="1"/>
      <name val="Calibri"/>
      <family val="2"/>
      <scheme val="minor"/>
    </font>
    <font>
      <b/>
      <sz val="11"/>
      <color theme="1"/>
      <name val="Calibri"/>
      <family val="2"/>
      <scheme val="minor"/>
    </font>
    <font>
      <sz val="8"/>
      <color rgb="FF000000"/>
      <name val="Arial"/>
    </font>
    <font>
      <sz val="10"/>
      <name val="Arial"/>
    </font>
    <font>
      <sz val="11"/>
      <color rgb="FF000000"/>
      <name val="Calibri"/>
      <family val="2"/>
      <scheme val="minor"/>
    </font>
    <font>
      <sz val="10"/>
      <color theme="1"/>
      <name val="Arial"/>
      <family val="2"/>
    </font>
    <font>
      <b/>
      <sz val="10"/>
      <color theme="1"/>
      <name val="Arial"/>
      <family val="2"/>
    </font>
    <font>
      <sz val="10"/>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rgb="FF00B050"/>
        <bgColor indexed="64"/>
      </patternFill>
    </fill>
    <fill>
      <patternFill patternType="solid">
        <fgColor theme="0" tint="-0.24994659260841701"/>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96">
    <xf numFmtId="0" fontId="0" fillId="0" borderId="0" xfId="0"/>
    <xf numFmtId="0" fontId="1" fillId="0" borderId="0" xfId="0" applyFont="1" applyProtection="1">
      <protection hidden="1"/>
    </xf>
    <xf numFmtId="0" fontId="1" fillId="3" borderId="0" xfId="0" applyFont="1" applyFill="1" applyBorder="1" applyAlignment="1" applyProtection="1">
      <alignment horizontal="center"/>
      <protection locked="0"/>
    </xf>
    <xf numFmtId="0" fontId="0" fillId="0" borderId="0" xfId="0" applyBorder="1" applyAlignment="1">
      <alignment horizontal="left"/>
    </xf>
    <xf numFmtId="0" fontId="1" fillId="0" borderId="1" xfId="0" applyFont="1" applyBorder="1" applyAlignment="1">
      <alignment horizontal="left" vertical="top"/>
    </xf>
    <xf numFmtId="0" fontId="0" fillId="4" borderId="1" xfId="0" applyFont="1" applyFill="1" applyBorder="1" applyAlignment="1" applyProtection="1">
      <alignment horizontal="left"/>
      <protection hidden="1"/>
    </xf>
    <xf numFmtId="0" fontId="1" fillId="4" borderId="1" xfId="0" applyFont="1" applyFill="1" applyBorder="1" applyAlignment="1" applyProtection="1">
      <alignment horizontal="left"/>
      <protection hidden="1"/>
    </xf>
    <xf numFmtId="164" fontId="1" fillId="5" borderId="1" xfId="0" applyNumberFormat="1" applyFont="1" applyFill="1" applyBorder="1" applyProtection="1">
      <protection hidden="1"/>
    </xf>
    <xf numFmtId="0" fontId="1" fillId="4" borderId="1" xfId="0" applyFont="1" applyFill="1" applyBorder="1" applyAlignment="1" applyProtection="1">
      <alignment horizontal="center"/>
      <protection hidden="1"/>
    </xf>
    <xf numFmtId="0" fontId="1" fillId="4" borderId="18" xfId="0" applyFont="1" applyFill="1" applyBorder="1" applyAlignment="1" applyProtection="1">
      <alignment horizontal="left" vertical="top"/>
      <protection hidden="1"/>
    </xf>
    <xf numFmtId="0" fontId="1" fillId="4" borderId="19" xfId="0" applyFont="1" applyFill="1" applyBorder="1" applyAlignment="1" applyProtection="1">
      <alignment horizontal="left" vertical="top"/>
      <protection hidden="1"/>
    </xf>
    <xf numFmtId="0" fontId="0" fillId="4" borderId="5" xfId="0" applyFill="1" applyBorder="1" applyAlignment="1">
      <alignment vertical="center" wrapText="1"/>
    </xf>
    <xf numFmtId="0" fontId="0" fillId="4" borderId="5" xfId="0" applyFill="1" applyBorder="1" applyAlignment="1">
      <alignment horizontal="left" vertical="center" wrapText="1"/>
    </xf>
    <xf numFmtId="0" fontId="0" fillId="4" borderId="7" xfId="0" applyFill="1" applyBorder="1" applyAlignment="1">
      <alignment horizontal="left" vertical="center" wrapText="1"/>
    </xf>
    <xf numFmtId="0" fontId="0" fillId="4" borderId="17" xfId="0" applyFont="1" applyFill="1" applyBorder="1" applyAlignment="1" applyProtection="1">
      <alignment horizontal="left" vertical="top"/>
      <protection hidden="1"/>
    </xf>
    <xf numFmtId="164" fontId="0" fillId="3" borderId="1" xfId="0" applyNumberFormat="1" applyFont="1" applyFill="1" applyBorder="1" applyAlignment="1" applyProtection="1">
      <alignment horizontal="center" vertical="center"/>
    </xf>
    <xf numFmtId="164" fontId="0" fillId="0" borderId="1" xfId="0" applyNumberFormat="1" applyFont="1" applyBorder="1" applyAlignment="1" applyProtection="1">
      <alignment horizontal="center" vertical="center"/>
    </xf>
    <xf numFmtId="164" fontId="0" fillId="0" borderId="1" xfId="0" applyNumberFormat="1" applyBorder="1" applyAlignment="1">
      <alignment horizontal="center"/>
    </xf>
    <xf numFmtId="164" fontId="1" fillId="0" borderId="1" xfId="0" applyNumberFormat="1" applyFont="1" applyBorder="1" applyAlignment="1">
      <alignment horizontal="center"/>
    </xf>
    <xf numFmtId="0" fontId="0" fillId="2" borderId="1" xfId="0" applyFill="1" applyBorder="1" applyAlignment="1" applyProtection="1">
      <alignment horizontal="center" vertical="center"/>
      <protection locked="0"/>
    </xf>
    <xf numFmtId="0" fontId="5" fillId="0" borderId="0" xfId="0" applyFont="1"/>
    <xf numFmtId="0" fontId="5" fillId="0" borderId="0" xfId="0" applyFont="1" applyAlignment="1">
      <alignment horizontal="center"/>
    </xf>
    <xf numFmtId="0" fontId="5" fillId="3" borderId="0" xfId="0" applyFont="1" applyFill="1" applyAlignment="1">
      <alignment wrapText="1"/>
    </xf>
    <xf numFmtId="0" fontId="5" fillId="0" borderId="1" xfId="0" applyFont="1" applyBorder="1" applyAlignment="1">
      <alignment horizontal="left" vertical="center" wrapText="1"/>
    </xf>
    <xf numFmtId="164" fontId="5" fillId="3" borderId="0" xfId="0" applyNumberFormat="1" applyFont="1" applyFill="1" applyProtection="1">
      <protection locked="0"/>
    </xf>
    <xf numFmtId="0" fontId="5" fillId="0" borderId="0" xfId="0" applyFont="1" applyAlignment="1">
      <alignment horizontal="left" vertical="center"/>
    </xf>
    <xf numFmtId="164" fontId="5" fillId="3" borderId="0" xfId="0" applyNumberFormat="1" applyFont="1" applyFill="1" applyAlignment="1" applyProtection="1">
      <alignment horizontal="center" vertical="center" wrapText="1"/>
      <protection locked="0"/>
    </xf>
    <xf numFmtId="0" fontId="5" fillId="0" borderId="0" xfId="0" applyFont="1" applyAlignment="1">
      <alignment horizontal="center" vertical="center" wrapText="1"/>
    </xf>
    <xf numFmtId="165" fontId="5" fillId="3" borderId="0" xfId="0" applyNumberFormat="1" applyFont="1" applyFill="1" applyProtection="1">
      <protection locked="0"/>
    </xf>
    <xf numFmtId="0" fontId="5" fillId="3" borderId="0" xfId="0" applyFont="1" applyFill="1"/>
    <xf numFmtId="0" fontId="5" fillId="0" borderId="1" xfId="0" applyFont="1" applyBorder="1" applyAlignment="1">
      <alignment horizontal="center"/>
    </xf>
    <xf numFmtId="0" fontId="5" fillId="0" borderId="1" xfId="0" applyFont="1" applyBorder="1" applyAlignment="1">
      <alignment horizontal="left"/>
    </xf>
    <xf numFmtId="0" fontId="5" fillId="3" borderId="0" xfId="0" applyFont="1" applyFill="1" applyAlignment="1">
      <alignment wrapText="1"/>
    </xf>
    <xf numFmtId="0" fontId="5" fillId="0" borderId="1" xfId="0" applyFont="1" applyBorder="1" applyAlignment="1">
      <alignment horizontal="center" vertical="center" wrapText="1"/>
    </xf>
    <xf numFmtId="4" fontId="5"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wrapText="1"/>
    </xf>
    <xf numFmtId="0" fontId="5" fillId="0" borderId="1" xfId="0" applyFont="1" applyBorder="1"/>
    <xf numFmtId="0" fontId="5" fillId="0" borderId="1" xfId="0" applyFont="1" applyBorder="1" applyAlignment="1">
      <alignment horizontal="center" wrapText="1"/>
    </xf>
    <xf numFmtId="0" fontId="7" fillId="0" borderId="1" xfId="0" applyFont="1" applyBorder="1" applyAlignment="1">
      <alignment horizontal="left" wrapText="1"/>
    </xf>
    <xf numFmtId="0" fontId="5" fillId="0" borderId="1" xfId="0" applyFont="1" applyBorder="1" applyAlignment="1">
      <alignment horizontal="left" wrapText="1"/>
    </xf>
    <xf numFmtId="0" fontId="7" fillId="0" borderId="1" xfId="0" applyFont="1" applyBorder="1" applyAlignment="1">
      <alignment horizontal="left" vertical="center" wrapText="1"/>
    </xf>
    <xf numFmtId="0" fontId="7" fillId="0" borderId="1" xfId="0" applyFont="1" applyBorder="1" applyAlignment="1">
      <alignment horizontal="left"/>
    </xf>
    <xf numFmtId="0" fontId="5" fillId="7" borderId="1" xfId="0" applyFont="1" applyFill="1" applyBorder="1" applyAlignment="1">
      <alignment horizontal="center" vertical="center" wrapText="1"/>
    </xf>
    <xf numFmtId="0" fontId="5" fillId="7" borderId="1" xfId="0" applyFont="1" applyFill="1" applyBorder="1" applyAlignment="1">
      <alignment vertical="center" wrapText="1"/>
    </xf>
    <xf numFmtId="0" fontId="5" fillId="2" borderId="1" xfId="0" applyFont="1" applyFill="1" applyBorder="1" applyAlignment="1" applyProtection="1">
      <alignment horizontal="center" vertical="center" wrapText="1"/>
      <protection locked="0"/>
    </xf>
    <xf numFmtId="0" fontId="5" fillId="7" borderId="1" xfId="0" applyFont="1" applyFill="1" applyBorder="1" applyAlignment="1">
      <alignment horizontal="center" vertical="center" wrapText="1"/>
    </xf>
    <xf numFmtId="164" fontId="5" fillId="0" borderId="1" xfId="0" applyNumberFormat="1" applyFont="1" applyBorder="1"/>
    <xf numFmtId="0" fontId="0" fillId="4" borderId="2" xfId="0" applyFont="1" applyFill="1" applyBorder="1" applyAlignment="1" applyProtection="1">
      <alignment horizontal="left" vertical="top"/>
      <protection hidden="1"/>
    </xf>
    <xf numFmtId="0" fontId="0" fillId="4" borderId="4" xfId="0" applyFont="1" applyFill="1" applyBorder="1" applyAlignment="1" applyProtection="1">
      <alignment horizontal="left" vertical="top"/>
      <protection hidden="1"/>
    </xf>
    <xf numFmtId="0" fontId="0" fillId="4" borderId="3" xfId="0" applyFont="1" applyFill="1" applyBorder="1" applyAlignment="1" applyProtection="1">
      <alignment horizontal="left" vertical="top"/>
      <protection hidden="1"/>
    </xf>
    <xf numFmtId="0" fontId="1" fillId="4" borderId="14" xfId="0" applyFont="1" applyFill="1" applyBorder="1" applyAlignment="1" applyProtection="1">
      <alignment horizontal="left" vertical="top"/>
      <protection hidden="1"/>
    </xf>
    <xf numFmtId="0" fontId="1" fillId="4" borderId="15" xfId="0" applyFont="1" applyFill="1" applyBorder="1" applyAlignment="1" applyProtection="1">
      <alignment horizontal="left" vertical="top"/>
      <protection hidden="1"/>
    </xf>
    <xf numFmtId="0" fontId="1" fillId="4" borderId="16" xfId="0" applyFont="1" applyFill="1" applyBorder="1" applyAlignment="1" applyProtection="1">
      <alignment horizontal="left" vertical="top"/>
      <protection hidden="1"/>
    </xf>
    <xf numFmtId="0" fontId="1" fillId="4" borderId="17" xfId="0" applyFont="1" applyFill="1" applyBorder="1" applyAlignment="1" applyProtection="1">
      <alignment horizontal="left" vertical="top"/>
      <protection hidden="1"/>
    </xf>
    <xf numFmtId="0" fontId="1" fillId="4" borderId="18" xfId="0" applyFont="1" applyFill="1" applyBorder="1" applyAlignment="1" applyProtection="1">
      <alignment horizontal="left" vertical="top"/>
      <protection hidden="1"/>
    </xf>
    <xf numFmtId="0" fontId="1" fillId="4" borderId="19" xfId="0" applyFont="1" applyFill="1" applyBorder="1" applyAlignment="1" applyProtection="1">
      <alignment horizontal="left" vertical="top"/>
      <protection hidden="1"/>
    </xf>
    <xf numFmtId="0" fontId="1" fillId="4" borderId="1" xfId="0" applyFont="1" applyFill="1" applyBorder="1" applyAlignment="1" applyProtection="1">
      <alignment horizontal="center" vertical="center" wrapText="1"/>
      <protection hidden="1"/>
    </xf>
    <xf numFmtId="0" fontId="1" fillId="4" borderId="1" xfId="0" applyFont="1" applyFill="1" applyBorder="1" applyAlignment="1" applyProtection="1">
      <alignment horizontal="left" vertical="top" wrapText="1"/>
      <protection hidden="1"/>
    </xf>
    <xf numFmtId="0" fontId="3" fillId="2" borderId="1"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0" fontId="0" fillId="0" borderId="1" xfId="0" applyBorder="1" applyAlignment="1">
      <alignment horizontal="left" vertical="top" wrapText="1"/>
    </xf>
    <xf numFmtId="0" fontId="1" fillId="4" borderId="2" xfId="0" applyFont="1" applyFill="1" applyBorder="1" applyAlignment="1" applyProtection="1">
      <alignment horizontal="center" vertical="center"/>
      <protection hidden="1"/>
    </xf>
    <xf numFmtId="0" fontId="1" fillId="4" borderId="4" xfId="0" applyFont="1" applyFill="1" applyBorder="1" applyAlignment="1" applyProtection="1">
      <alignment horizontal="center" vertical="center"/>
      <protection hidden="1"/>
    </xf>
    <xf numFmtId="0" fontId="1" fillId="4" borderId="3" xfId="0" applyFont="1" applyFill="1" applyBorder="1" applyAlignment="1" applyProtection="1">
      <alignment horizontal="center" vertical="center"/>
      <protection hidden="1"/>
    </xf>
    <xf numFmtId="0" fontId="3" fillId="2" borderId="8"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4" fillId="4" borderId="11"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13" xfId="0" applyFont="1" applyFill="1" applyBorder="1" applyAlignment="1">
      <alignment horizontal="left" vertical="top" wrapText="1"/>
    </xf>
    <xf numFmtId="0" fontId="2" fillId="2"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5" fillId="3" borderId="0" xfId="0" applyFont="1" applyFill="1" applyAlignment="1">
      <alignment wrapText="1"/>
    </xf>
    <xf numFmtId="165" fontId="5" fillId="3" borderId="0" xfId="0" applyNumberFormat="1" applyFont="1" applyFill="1" applyProtection="1">
      <protection locked="0"/>
    </xf>
    <xf numFmtId="0" fontId="5" fillId="3" borderId="0" xfId="0" applyFont="1" applyFill="1"/>
    <xf numFmtId="0" fontId="5" fillId="6" borderId="20" xfId="0" applyFont="1" applyFill="1" applyBorder="1"/>
    <xf numFmtId="0" fontId="5" fillId="6" borderId="21" xfId="0" applyFont="1" applyFill="1" applyBorder="1"/>
    <xf numFmtId="0" fontId="5" fillId="0" borderId="22" xfId="0" applyFont="1" applyBorder="1"/>
    <xf numFmtId="0" fontId="5" fillId="0" borderId="20" xfId="0" applyFont="1" applyBorder="1" applyAlignment="1">
      <alignment horizontal="left" vertical="top" wrapText="1"/>
    </xf>
    <xf numFmtId="0" fontId="5" fillId="0" borderId="21" xfId="0" applyFont="1" applyBorder="1" applyAlignment="1">
      <alignment horizontal="left" vertical="top"/>
    </xf>
    <xf numFmtId="0" fontId="5" fillId="0" borderId="22" xfId="0" applyFont="1" applyBorder="1" applyAlignment="1">
      <alignment horizontal="left" vertical="top"/>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16" fontId="5" fillId="0" borderId="1" xfId="0" applyNumberFormat="1" applyFont="1" applyBorder="1" applyAlignment="1">
      <alignment horizontal="center" vertical="center" wrapText="1"/>
    </xf>
    <xf numFmtId="0" fontId="6" fillId="0" borderId="19" xfId="0" applyFont="1" applyBorder="1" applyAlignment="1">
      <alignment vertical="center" wrapText="1"/>
    </xf>
    <xf numFmtId="9" fontId="6" fillId="0" borderId="23" xfId="0" applyNumberFormat="1" applyFont="1" applyBorder="1" applyAlignment="1" applyProtection="1">
      <alignment horizontal="center" vertical="center"/>
      <protection locked="0"/>
    </xf>
    <xf numFmtId="2" fontId="5" fillId="0" borderId="1" xfId="0" applyNumberFormat="1" applyFont="1" applyBorder="1" applyAlignment="1">
      <alignment horizontal="center"/>
    </xf>
    <xf numFmtId="0" fontId="5" fillId="0" borderId="0" xfId="0" applyFont="1" applyAlignment="1">
      <alignment wrapText="1"/>
    </xf>
    <xf numFmtId="0" fontId="6" fillId="0" borderId="0" xfId="0" applyFont="1" applyAlignment="1">
      <alignment horizontal="center"/>
    </xf>
    <xf numFmtId="0" fontId="5" fillId="2" borderId="1" xfId="0" applyFont="1" applyFill="1" applyBorder="1" applyProtection="1">
      <protection locked="0"/>
    </xf>
    <xf numFmtId="0" fontId="6" fillId="2" borderId="1" xfId="0" applyFont="1" applyFill="1" applyBorder="1" applyAlignment="1" applyProtection="1">
      <alignmen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573AD-45B0-47DE-A18F-D0EBE5E914BB}">
  <sheetPr>
    <pageSetUpPr fitToPage="1"/>
  </sheetPr>
  <dimension ref="A1:G52"/>
  <sheetViews>
    <sheetView workbookViewId="0">
      <selection activeCell="N14" sqref="N14"/>
    </sheetView>
  </sheetViews>
  <sheetFormatPr defaultRowHeight="15" x14ac:dyDescent="0.25"/>
  <cols>
    <col min="1" max="3" width="17.140625" customWidth="1"/>
    <col min="4" max="7" width="17" customWidth="1"/>
  </cols>
  <sheetData>
    <row r="1" spans="1:7" x14ac:dyDescent="0.25">
      <c r="A1" s="1" t="s">
        <v>95</v>
      </c>
    </row>
    <row r="4" spans="1:7" ht="30.75" customHeight="1" x14ac:dyDescent="0.25">
      <c r="A4" s="50" t="s">
        <v>0</v>
      </c>
      <c r="B4" s="51"/>
      <c r="C4" s="52"/>
      <c r="D4" s="57" t="s">
        <v>25</v>
      </c>
      <c r="E4" s="57"/>
      <c r="F4" s="57"/>
      <c r="G4" s="57"/>
    </row>
    <row r="5" spans="1:7" x14ac:dyDescent="0.25">
      <c r="A5" s="53"/>
      <c r="B5" s="54"/>
      <c r="C5" s="55"/>
      <c r="D5" s="8" t="s">
        <v>8</v>
      </c>
      <c r="E5" s="8" t="s">
        <v>9</v>
      </c>
      <c r="F5" s="8" t="s">
        <v>10</v>
      </c>
      <c r="G5" s="8" t="s">
        <v>11</v>
      </c>
    </row>
    <row r="6" spans="1:7" x14ac:dyDescent="0.25">
      <c r="A6" s="14" t="s">
        <v>16</v>
      </c>
      <c r="B6" s="9"/>
      <c r="C6" s="10"/>
      <c r="D6" s="19"/>
      <c r="E6" s="19"/>
      <c r="F6" s="19"/>
      <c r="G6" s="19"/>
    </row>
    <row r="7" spans="1:7" x14ac:dyDescent="0.25">
      <c r="A7" s="14" t="s">
        <v>17</v>
      </c>
      <c r="B7" s="9"/>
      <c r="C7" s="10"/>
      <c r="D7" s="19"/>
      <c r="E7" s="19"/>
      <c r="F7" s="19"/>
      <c r="G7" s="19"/>
    </row>
    <row r="8" spans="1:7" x14ac:dyDescent="0.25">
      <c r="A8" s="14" t="s">
        <v>18</v>
      </c>
      <c r="B8" s="9"/>
      <c r="C8" s="10"/>
      <c r="D8" s="19"/>
      <c r="E8" s="19"/>
      <c r="F8" s="19"/>
      <c r="G8" s="19"/>
    </row>
    <row r="9" spans="1:7" x14ac:dyDescent="0.25">
      <c r="A9" s="14" t="s">
        <v>19</v>
      </c>
      <c r="B9" s="9"/>
      <c r="C9" s="10"/>
      <c r="D9" s="19"/>
      <c r="E9" s="19"/>
      <c r="F9" s="19"/>
      <c r="G9" s="19"/>
    </row>
    <row r="10" spans="1:7" x14ac:dyDescent="0.25">
      <c r="A10" s="14" t="s">
        <v>20</v>
      </c>
      <c r="B10" s="9"/>
      <c r="C10" s="10"/>
      <c r="D10" s="19"/>
      <c r="E10" s="19"/>
      <c r="F10" s="19"/>
      <c r="G10" s="19"/>
    </row>
    <row r="11" spans="1:7" x14ac:dyDescent="0.25">
      <c r="A11" s="14" t="s">
        <v>21</v>
      </c>
      <c r="B11" s="9"/>
      <c r="C11" s="10"/>
      <c r="D11" s="19"/>
      <c r="E11" s="19"/>
      <c r="F11" s="19"/>
      <c r="G11" s="19"/>
    </row>
    <row r="12" spans="1:7" x14ac:dyDescent="0.25">
      <c r="A12" s="14" t="s">
        <v>22</v>
      </c>
      <c r="B12" s="9"/>
      <c r="C12" s="10"/>
      <c r="D12" s="19"/>
      <c r="E12" s="19"/>
      <c r="F12" s="19"/>
      <c r="G12" s="19"/>
    </row>
    <row r="13" spans="1:7" x14ac:dyDescent="0.25">
      <c r="A13" s="14" t="s">
        <v>23</v>
      </c>
      <c r="B13" s="9"/>
      <c r="C13" s="10"/>
      <c r="D13" s="19"/>
      <c r="E13" s="19"/>
      <c r="F13" s="19"/>
      <c r="G13" s="19"/>
    </row>
    <row r="14" spans="1:7" x14ac:dyDescent="0.25">
      <c r="A14" s="14" t="s">
        <v>24</v>
      </c>
      <c r="B14" s="9"/>
      <c r="C14" s="10"/>
      <c r="D14" s="19"/>
      <c r="E14" s="19"/>
      <c r="F14" s="19"/>
      <c r="G14" s="19"/>
    </row>
    <row r="15" spans="1:7" ht="60" customHeight="1" x14ac:dyDescent="0.25">
      <c r="A15" s="3"/>
      <c r="B15" s="3"/>
      <c r="C15" s="3"/>
      <c r="D15" s="4" t="s">
        <v>15</v>
      </c>
      <c r="E15" s="60" t="s">
        <v>26</v>
      </c>
      <c r="F15" s="60"/>
      <c r="G15" s="60"/>
    </row>
    <row r="17" spans="1:7" x14ac:dyDescent="0.25">
      <c r="A17" s="5" t="s">
        <v>12</v>
      </c>
      <c r="B17" s="6"/>
      <c r="C17" s="7">
        <f>(D30+E30+F30+G30)/4</f>
        <v>0</v>
      </c>
      <c r="D17" s="2"/>
      <c r="E17" s="2"/>
      <c r="F17" s="2"/>
      <c r="G17" s="2"/>
    </row>
    <row r="19" spans="1:7" ht="30.75" customHeight="1" x14ac:dyDescent="0.25">
      <c r="A19" s="50" t="s">
        <v>0</v>
      </c>
      <c r="B19" s="51"/>
      <c r="C19" s="52"/>
      <c r="D19" s="56" t="s">
        <v>14</v>
      </c>
      <c r="E19" s="56"/>
      <c r="F19" s="56"/>
      <c r="G19" s="56"/>
    </row>
    <row r="20" spans="1:7" x14ac:dyDescent="0.25">
      <c r="A20" s="53"/>
      <c r="B20" s="54"/>
      <c r="C20" s="55"/>
      <c r="D20" s="8" t="s">
        <v>8</v>
      </c>
      <c r="E20" s="8" t="s">
        <v>9</v>
      </c>
      <c r="F20" s="8" t="s">
        <v>10</v>
      </c>
      <c r="G20" s="8" t="s">
        <v>11</v>
      </c>
    </row>
    <row r="21" spans="1:7" x14ac:dyDescent="0.25">
      <c r="A21" s="47" t="s">
        <v>16</v>
      </c>
      <c r="B21" s="48"/>
      <c r="C21" s="49"/>
      <c r="D21" s="17">
        <f>D34*D6</f>
        <v>0</v>
      </c>
      <c r="E21" s="17">
        <f>E34*E6</f>
        <v>0</v>
      </c>
      <c r="F21" s="17">
        <f>F6*F34</f>
        <v>0</v>
      </c>
      <c r="G21" s="17">
        <f>G6*G34</f>
        <v>0</v>
      </c>
    </row>
    <row r="22" spans="1:7" x14ac:dyDescent="0.25">
      <c r="A22" s="47" t="s">
        <v>17</v>
      </c>
      <c r="B22" s="48"/>
      <c r="C22" s="49"/>
      <c r="D22" s="17">
        <f t="shared" ref="D22:E28" si="0">D35*D7</f>
        <v>0</v>
      </c>
      <c r="E22" s="17">
        <f t="shared" si="0"/>
        <v>0</v>
      </c>
      <c r="F22" s="17">
        <f t="shared" ref="F22:G29" si="1">F7*F35</f>
        <v>0</v>
      </c>
      <c r="G22" s="17">
        <f t="shared" si="1"/>
        <v>0</v>
      </c>
    </row>
    <row r="23" spans="1:7" x14ac:dyDescent="0.25">
      <c r="A23" s="47" t="s">
        <v>18</v>
      </c>
      <c r="B23" s="48"/>
      <c r="C23" s="49"/>
      <c r="D23" s="17">
        <f t="shared" si="0"/>
        <v>0</v>
      </c>
      <c r="E23" s="17">
        <f t="shared" si="0"/>
        <v>0</v>
      </c>
      <c r="F23" s="17">
        <f t="shared" si="1"/>
        <v>0</v>
      </c>
      <c r="G23" s="17">
        <f t="shared" si="1"/>
        <v>0</v>
      </c>
    </row>
    <row r="24" spans="1:7" x14ac:dyDescent="0.25">
      <c r="A24" s="47" t="s">
        <v>19</v>
      </c>
      <c r="B24" s="48"/>
      <c r="C24" s="49"/>
      <c r="D24" s="17">
        <f t="shared" si="0"/>
        <v>0</v>
      </c>
      <c r="E24" s="17">
        <f t="shared" si="0"/>
        <v>0</v>
      </c>
      <c r="F24" s="17">
        <f t="shared" si="1"/>
        <v>0</v>
      </c>
      <c r="G24" s="17">
        <f t="shared" si="1"/>
        <v>0</v>
      </c>
    </row>
    <row r="25" spans="1:7" x14ac:dyDescent="0.25">
      <c r="A25" s="47" t="s">
        <v>20</v>
      </c>
      <c r="B25" s="48"/>
      <c r="C25" s="49"/>
      <c r="D25" s="17">
        <f t="shared" si="0"/>
        <v>0</v>
      </c>
      <c r="E25" s="17">
        <f t="shared" si="0"/>
        <v>0</v>
      </c>
      <c r="F25" s="17">
        <f t="shared" si="1"/>
        <v>0</v>
      </c>
      <c r="G25" s="17">
        <f t="shared" si="1"/>
        <v>0</v>
      </c>
    </row>
    <row r="26" spans="1:7" x14ac:dyDescent="0.25">
      <c r="A26" s="47" t="s">
        <v>21</v>
      </c>
      <c r="B26" s="48"/>
      <c r="C26" s="49"/>
      <c r="D26" s="17">
        <f t="shared" si="0"/>
        <v>0</v>
      </c>
      <c r="E26" s="17">
        <f t="shared" si="0"/>
        <v>0</v>
      </c>
      <c r="F26" s="17">
        <f t="shared" si="1"/>
        <v>0</v>
      </c>
      <c r="G26" s="17">
        <f t="shared" si="1"/>
        <v>0</v>
      </c>
    </row>
    <row r="27" spans="1:7" x14ac:dyDescent="0.25">
      <c r="A27" s="47" t="s">
        <v>22</v>
      </c>
      <c r="B27" s="48"/>
      <c r="C27" s="49"/>
      <c r="D27" s="17">
        <f t="shared" si="0"/>
        <v>0</v>
      </c>
      <c r="E27" s="17">
        <f t="shared" si="0"/>
        <v>0</v>
      </c>
      <c r="F27" s="17">
        <f t="shared" si="1"/>
        <v>0</v>
      </c>
      <c r="G27" s="17">
        <f t="shared" si="1"/>
        <v>0</v>
      </c>
    </row>
    <row r="28" spans="1:7" x14ac:dyDescent="0.25">
      <c r="A28" s="47" t="s">
        <v>23</v>
      </c>
      <c r="B28" s="48"/>
      <c r="C28" s="49"/>
      <c r="D28" s="17">
        <f t="shared" si="0"/>
        <v>0</v>
      </c>
      <c r="E28" s="17">
        <f t="shared" si="0"/>
        <v>0</v>
      </c>
      <c r="F28" s="17">
        <f t="shared" si="1"/>
        <v>0</v>
      </c>
      <c r="G28" s="17">
        <f t="shared" si="1"/>
        <v>0</v>
      </c>
    </row>
    <row r="29" spans="1:7" x14ac:dyDescent="0.25">
      <c r="A29" s="47" t="s">
        <v>24</v>
      </c>
      <c r="B29" s="48"/>
      <c r="C29" s="49"/>
      <c r="D29" s="17">
        <f>D42*D14</f>
        <v>0</v>
      </c>
      <c r="E29" s="17">
        <f t="shared" ref="E29" si="2">E42*E14</f>
        <v>0</v>
      </c>
      <c r="F29" s="17">
        <f t="shared" si="1"/>
        <v>0</v>
      </c>
      <c r="G29" s="17">
        <f t="shared" si="1"/>
        <v>0</v>
      </c>
    </row>
    <row r="30" spans="1:7" x14ac:dyDescent="0.25">
      <c r="D30" s="18">
        <f>SUM(D21:D29)</f>
        <v>0</v>
      </c>
      <c r="E30" s="18">
        <f t="shared" ref="E30:G30" si="3">SUM(E21:E29)</f>
        <v>0</v>
      </c>
      <c r="F30" s="18">
        <f t="shared" si="3"/>
        <v>0</v>
      </c>
      <c r="G30" s="18">
        <f t="shared" si="3"/>
        <v>0</v>
      </c>
    </row>
    <row r="31" spans="1:7" ht="15.75" customHeight="1" x14ac:dyDescent="0.25"/>
    <row r="32" spans="1:7" ht="30.75" customHeight="1" x14ac:dyDescent="0.25">
      <c r="A32" s="50" t="s">
        <v>0</v>
      </c>
      <c r="B32" s="51"/>
      <c r="C32" s="52"/>
      <c r="D32" s="61" t="s">
        <v>13</v>
      </c>
      <c r="E32" s="62"/>
      <c r="F32" s="62"/>
      <c r="G32" s="63"/>
    </row>
    <row r="33" spans="1:7" x14ac:dyDescent="0.25">
      <c r="A33" s="53"/>
      <c r="B33" s="54"/>
      <c r="C33" s="55"/>
      <c r="D33" s="8" t="s">
        <v>8</v>
      </c>
      <c r="E33" s="8" t="s">
        <v>9</v>
      </c>
      <c r="F33" s="8" t="s">
        <v>10</v>
      </c>
      <c r="G33" s="8" t="s">
        <v>11</v>
      </c>
    </row>
    <row r="34" spans="1:7" x14ac:dyDescent="0.25">
      <c r="A34" s="47" t="s">
        <v>16</v>
      </c>
      <c r="B34" s="48"/>
      <c r="C34" s="49"/>
      <c r="D34" s="15">
        <v>1000</v>
      </c>
      <c r="E34" s="15">
        <v>1000</v>
      </c>
      <c r="F34" s="15">
        <v>1000</v>
      </c>
      <c r="G34" s="15">
        <v>1000</v>
      </c>
    </row>
    <row r="35" spans="1:7" x14ac:dyDescent="0.25">
      <c r="A35" s="47" t="s">
        <v>17</v>
      </c>
      <c r="B35" s="48"/>
      <c r="C35" s="49"/>
      <c r="D35" s="15">
        <v>2000</v>
      </c>
      <c r="E35" s="15">
        <v>2000</v>
      </c>
      <c r="F35" s="15">
        <v>2000</v>
      </c>
      <c r="G35" s="15">
        <v>2000</v>
      </c>
    </row>
    <row r="36" spans="1:7" x14ac:dyDescent="0.25">
      <c r="A36" s="47" t="s">
        <v>18</v>
      </c>
      <c r="B36" s="48"/>
      <c r="C36" s="49"/>
      <c r="D36" s="15">
        <v>3000</v>
      </c>
      <c r="E36" s="15">
        <v>3000</v>
      </c>
      <c r="F36" s="15">
        <v>3000</v>
      </c>
      <c r="G36" s="15">
        <v>3000</v>
      </c>
    </row>
    <row r="37" spans="1:7" x14ac:dyDescent="0.25">
      <c r="A37" s="47" t="s">
        <v>19</v>
      </c>
      <c r="B37" s="48"/>
      <c r="C37" s="49"/>
      <c r="D37" s="15">
        <v>4000</v>
      </c>
      <c r="E37" s="15">
        <v>4000</v>
      </c>
      <c r="F37" s="15">
        <v>4000</v>
      </c>
      <c r="G37" s="15">
        <v>4000</v>
      </c>
    </row>
    <row r="38" spans="1:7" x14ac:dyDescent="0.25">
      <c r="A38" s="47" t="s">
        <v>20</v>
      </c>
      <c r="B38" s="48"/>
      <c r="C38" s="49"/>
      <c r="D38" s="15">
        <v>5000</v>
      </c>
      <c r="E38" s="15">
        <v>5000</v>
      </c>
      <c r="F38" s="15">
        <v>5000</v>
      </c>
      <c r="G38" s="15">
        <v>5000</v>
      </c>
    </row>
    <row r="39" spans="1:7" x14ac:dyDescent="0.25">
      <c r="A39" s="47" t="s">
        <v>21</v>
      </c>
      <c r="B39" s="48"/>
      <c r="C39" s="49"/>
      <c r="D39" s="15">
        <v>6000</v>
      </c>
      <c r="E39" s="15">
        <v>6000</v>
      </c>
      <c r="F39" s="15">
        <v>6000</v>
      </c>
      <c r="G39" s="15">
        <v>6000</v>
      </c>
    </row>
    <row r="40" spans="1:7" x14ac:dyDescent="0.25">
      <c r="A40" s="47" t="s">
        <v>22</v>
      </c>
      <c r="B40" s="48"/>
      <c r="C40" s="49"/>
      <c r="D40" s="16">
        <v>7000</v>
      </c>
      <c r="E40" s="16">
        <v>7000</v>
      </c>
      <c r="F40" s="16">
        <v>7000</v>
      </c>
      <c r="G40" s="16">
        <v>7000</v>
      </c>
    </row>
    <row r="41" spans="1:7" x14ac:dyDescent="0.25">
      <c r="A41" s="47" t="s">
        <v>23</v>
      </c>
      <c r="B41" s="48"/>
      <c r="C41" s="49"/>
      <c r="D41" s="16">
        <v>8000</v>
      </c>
      <c r="E41" s="16">
        <v>8000</v>
      </c>
      <c r="F41" s="16">
        <v>8000</v>
      </c>
      <c r="G41" s="16">
        <v>8000</v>
      </c>
    </row>
    <row r="42" spans="1:7" x14ac:dyDescent="0.25">
      <c r="A42" s="47" t="s">
        <v>24</v>
      </c>
      <c r="B42" s="48"/>
      <c r="C42" s="49"/>
      <c r="D42" s="16">
        <v>9000</v>
      </c>
      <c r="E42" s="16">
        <v>9000</v>
      </c>
      <c r="F42" s="16">
        <v>9000</v>
      </c>
      <c r="G42" s="16">
        <v>9000</v>
      </c>
    </row>
    <row r="44" spans="1:7" ht="15.75" customHeight="1" thickBot="1" x14ac:dyDescent="0.3"/>
    <row r="45" spans="1:7" ht="15.75" customHeight="1" x14ac:dyDescent="0.25">
      <c r="A45" s="69" t="s">
        <v>1</v>
      </c>
      <c r="B45" s="70"/>
      <c r="C45" s="70"/>
      <c r="D45" s="71"/>
    </row>
    <row r="46" spans="1:7" ht="15.75" customHeight="1" x14ac:dyDescent="0.25">
      <c r="A46" s="11" t="s">
        <v>2</v>
      </c>
      <c r="B46" s="72"/>
      <c r="C46" s="73"/>
      <c r="D46" s="74"/>
    </row>
    <row r="47" spans="1:7" ht="15.75" customHeight="1" x14ac:dyDescent="0.25">
      <c r="A47" s="12" t="s">
        <v>3</v>
      </c>
      <c r="B47" s="66"/>
      <c r="C47" s="67"/>
      <c r="D47" s="68"/>
    </row>
    <row r="48" spans="1:7" ht="15.75" customHeight="1" x14ac:dyDescent="0.25">
      <c r="A48" s="12" t="s">
        <v>4</v>
      </c>
      <c r="B48" s="66"/>
      <c r="C48" s="67"/>
      <c r="D48" s="68"/>
    </row>
    <row r="49" spans="1:4" ht="15.75" customHeight="1" x14ac:dyDescent="0.25">
      <c r="A49" s="12" t="s">
        <v>5</v>
      </c>
      <c r="B49" s="58"/>
      <c r="C49" s="58"/>
      <c r="D49" s="59"/>
    </row>
    <row r="50" spans="1:4" ht="15.75" customHeight="1" x14ac:dyDescent="0.25">
      <c r="A50" s="12" t="s">
        <v>6</v>
      </c>
      <c r="B50" s="58"/>
      <c r="C50" s="58"/>
      <c r="D50" s="59"/>
    </row>
    <row r="51" spans="1:4" ht="15.75" customHeight="1" thickBot="1" x14ac:dyDescent="0.3">
      <c r="A51" s="13" t="s">
        <v>7</v>
      </c>
      <c r="B51" s="64"/>
      <c r="C51" s="64"/>
      <c r="D51" s="65"/>
    </row>
    <row r="52" spans="1:4" ht="15.75" customHeight="1" x14ac:dyDescent="0.25"/>
  </sheetData>
  <sheetProtection algorithmName="SHA-512" hashValue="0AeyA94FTrazs3u54yRJ0q/n7ExvsVL6IMgQzDSFIxVxjYIlSpj/fIeEMFNH8iMgR3h3fDVRn0NZBXJ2i66Wkg==" saltValue="cOBccDqXGyErQNaliXZgQQ==" spinCount="100000" sheet="1" objects="1" scenarios="1"/>
  <protectedRanges>
    <protectedRange algorithmName="SHA-512" hashValue="59EvJzWth/X8TlzIqY5Nh20Op+K/oOilrh8HaZNP3g10nhFvsRcFNjIbwJjS/wOu6PubJDPQu63B+JeRoI/7rg==" saltValue="fKGLOL+KSO+prcoFoBX/dA==" spinCount="100000" sqref="A4:G5 A33:G33 A32:C32 A20:G20 A19:C19 A6:C14 A21:C29 A34:C42 D34:G39" name="Bereik1"/>
    <protectedRange algorithmName="SHA-512" hashValue="59EvJzWth/X8TlzIqY5Nh20Op+K/oOilrh8HaZNP3g10nhFvsRcFNjIbwJjS/wOu6PubJDPQu63B+JeRoI/7rg==" saltValue="fKGLOL+KSO+prcoFoBX/dA==" spinCount="100000" sqref="D19:G19" name="Bereik1_2"/>
    <protectedRange algorithmName="SHA-512" hashValue="59EvJzWth/X8TlzIqY5Nh20Op+K/oOilrh8HaZNP3g10nhFvsRcFNjIbwJjS/wOu6PubJDPQu63B+JeRoI/7rg==" saltValue="fKGLOL+KSO+prcoFoBX/dA==" spinCount="100000" sqref="A17:G17" name="Bereik1_3"/>
  </protectedRanges>
  <mergeCells count="32">
    <mergeCell ref="B51:D51"/>
    <mergeCell ref="B48:D48"/>
    <mergeCell ref="B49:D49"/>
    <mergeCell ref="A45:D45"/>
    <mergeCell ref="B46:D46"/>
    <mergeCell ref="B47:D47"/>
    <mergeCell ref="D4:G4"/>
    <mergeCell ref="A4:C5"/>
    <mergeCell ref="B50:D50"/>
    <mergeCell ref="A42:C42"/>
    <mergeCell ref="A28:C28"/>
    <mergeCell ref="A29:C29"/>
    <mergeCell ref="A36:C36"/>
    <mergeCell ref="A37:C37"/>
    <mergeCell ref="A38:C38"/>
    <mergeCell ref="A39:C39"/>
    <mergeCell ref="E15:G15"/>
    <mergeCell ref="A21:C21"/>
    <mergeCell ref="A40:C40"/>
    <mergeCell ref="A41:C41"/>
    <mergeCell ref="A32:C33"/>
    <mergeCell ref="D32:G32"/>
    <mergeCell ref="A34:C34"/>
    <mergeCell ref="A35:C35"/>
    <mergeCell ref="A19:C20"/>
    <mergeCell ref="D19:G19"/>
    <mergeCell ref="A27:C27"/>
    <mergeCell ref="A26:C26"/>
    <mergeCell ref="A25:C25"/>
    <mergeCell ref="A24:C24"/>
    <mergeCell ref="A23:C23"/>
    <mergeCell ref="A22:C22"/>
  </mergeCells>
  <pageMargins left="0.7" right="0.7" top="0.75" bottom="0.75" header="0.3" footer="0.3"/>
  <pageSetup paperSize="9" scale="86"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192B-9CB2-4450-A9A5-4A202FC3FB90}">
  <dimension ref="A2:K70"/>
  <sheetViews>
    <sheetView tabSelected="1" topLeftCell="A31" workbookViewId="0">
      <selection activeCell="I86" sqref="I86"/>
    </sheetView>
  </sheetViews>
  <sheetFormatPr defaultRowHeight="12.75" x14ac:dyDescent="0.2"/>
  <cols>
    <col min="1" max="1" width="5.5703125" style="20" customWidth="1"/>
    <col min="2" max="2" width="43" style="20" customWidth="1"/>
    <col min="3" max="3" width="28" style="92" customWidth="1"/>
    <col min="4" max="4" width="16.85546875" style="21" customWidth="1"/>
    <col min="5" max="5" width="16.85546875" style="20" customWidth="1"/>
    <col min="6" max="7" width="15" style="20" customWidth="1"/>
    <col min="8" max="8" width="15.85546875" style="20" customWidth="1"/>
    <col min="9" max="9" width="13.42578125" style="20" customWidth="1"/>
    <col min="10" max="10" width="12.140625" style="20" customWidth="1"/>
    <col min="11" max="11" width="20.85546875" style="20" customWidth="1"/>
    <col min="12" max="12" width="9.140625" style="20"/>
    <col min="13" max="13" width="18.42578125" style="20" customWidth="1"/>
    <col min="14" max="14" width="21.28515625" style="20" customWidth="1"/>
    <col min="15" max="15" width="26.42578125" style="20" customWidth="1"/>
    <col min="16" max="16" width="8.5703125" style="20" bestFit="1" customWidth="1"/>
    <col min="17" max="17" width="12.7109375" style="20" customWidth="1"/>
    <col min="18" max="18" width="10.85546875" style="20" customWidth="1"/>
    <col min="19" max="16384" width="9.140625" style="20"/>
  </cols>
  <sheetData>
    <row r="2" spans="1:11" ht="13.5" thickBot="1" x14ac:dyDescent="0.25"/>
    <row r="3" spans="1:11" ht="13.5" thickBot="1" x14ac:dyDescent="0.25">
      <c r="A3" s="78" t="s">
        <v>94</v>
      </c>
      <c r="B3" s="79"/>
      <c r="C3" s="79"/>
      <c r="D3" s="79"/>
      <c r="E3" s="79"/>
      <c r="F3" s="79"/>
      <c r="G3" s="79"/>
      <c r="H3" s="79"/>
      <c r="I3" s="80"/>
    </row>
    <row r="4" spans="1:11" ht="13.5" thickBot="1" x14ac:dyDescent="0.25"/>
    <row r="5" spans="1:11" ht="38.25" customHeight="1" thickBot="1" x14ac:dyDescent="0.25">
      <c r="A5" s="81" t="s">
        <v>82</v>
      </c>
      <c r="B5" s="82"/>
      <c r="C5" s="82"/>
      <c r="D5" s="82"/>
      <c r="E5" s="82"/>
      <c r="F5" s="82"/>
      <c r="G5" s="82"/>
      <c r="H5" s="82"/>
      <c r="I5" s="83"/>
    </row>
    <row r="7" spans="1:11" ht="13.5" customHeight="1" x14ac:dyDescent="0.2">
      <c r="A7" s="84" t="s">
        <v>27</v>
      </c>
      <c r="B7" s="84" t="s">
        <v>28</v>
      </c>
      <c r="C7" s="45"/>
      <c r="D7" s="42"/>
      <c r="E7" s="84" t="s">
        <v>29</v>
      </c>
      <c r="F7" s="85" t="s">
        <v>80</v>
      </c>
      <c r="G7" s="86"/>
      <c r="H7" s="87"/>
      <c r="I7" s="84" t="s">
        <v>77</v>
      </c>
      <c r="J7" s="75"/>
      <c r="K7" s="75"/>
    </row>
    <row r="8" spans="1:11" ht="44.25" customHeight="1" x14ac:dyDescent="0.2">
      <c r="A8" s="84"/>
      <c r="B8" s="84"/>
      <c r="C8" s="45" t="s">
        <v>30</v>
      </c>
      <c r="D8" s="42" t="s">
        <v>31</v>
      </c>
      <c r="E8" s="84"/>
      <c r="F8" s="43" t="s">
        <v>81</v>
      </c>
      <c r="G8" s="42" t="s">
        <v>78</v>
      </c>
      <c r="H8" s="42" t="s">
        <v>79</v>
      </c>
      <c r="I8" s="84"/>
      <c r="J8" s="75"/>
      <c r="K8" s="75"/>
    </row>
    <row r="9" spans="1:11" ht="13.5" customHeight="1" x14ac:dyDescent="0.2">
      <c r="A9" s="37">
        <v>1</v>
      </c>
      <c r="B9" s="38" t="s">
        <v>85</v>
      </c>
      <c r="C9" s="37" t="s">
        <v>33</v>
      </c>
      <c r="D9" s="39"/>
      <c r="E9" s="37">
        <v>10</v>
      </c>
      <c r="F9" s="44"/>
      <c r="G9" s="44"/>
      <c r="H9" s="44"/>
      <c r="I9" s="34">
        <f>((E9/$E$69)*F9*0)+((E9/$E$69)*G9*0.5)+((E9/$E$69)*H9*1)</f>
        <v>0</v>
      </c>
      <c r="J9" s="24" t="s">
        <v>106</v>
      </c>
      <c r="K9" s="25"/>
    </row>
    <row r="10" spans="1:11" ht="13.5" customHeight="1" x14ac:dyDescent="0.2">
      <c r="A10" s="37">
        <v>2</v>
      </c>
      <c r="B10" s="23" t="s">
        <v>32</v>
      </c>
      <c r="C10" s="33" t="s">
        <v>96</v>
      </c>
      <c r="D10" s="33"/>
      <c r="E10" s="33">
        <v>10</v>
      </c>
      <c r="F10" s="44"/>
      <c r="G10" s="44"/>
      <c r="H10" s="44"/>
      <c r="I10" s="34">
        <f>((E10/$E$69)*F10*0)+((E10/$E$69)*G10*0.5)+((E10/$E$69)*H10*1)</f>
        <v>0</v>
      </c>
      <c r="J10" s="24"/>
      <c r="K10" s="25"/>
    </row>
    <row r="11" spans="1:11" s="27" customFormat="1" ht="27" customHeight="1" x14ac:dyDescent="0.2">
      <c r="A11" s="37">
        <v>3</v>
      </c>
      <c r="B11" s="23" t="s">
        <v>32</v>
      </c>
      <c r="C11" s="33" t="s">
        <v>33</v>
      </c>
      <c r="D11" s="33"/>
      <c r="E11" s="33">
        <v>10</v>
      </c>
      <c r="F11" s="44"/>
      <c r="G11" s="44"/>
      <c r="H11" s="44"/>
      <c r="I11" s="35">
        <f>((E11/$E$69)*F11*0)+((E11/$E$69)*G11*0.5)+((E11/$E$69)*H11*1)</f>
        <v>0</v>
      </c>
      <c r="J11" s="26"/>
    </row>
    <row r="12" spans="1:11" ht="27" customHeight="1" x14ac:dyDescent="0.2">
      <c r="A12" s="37">
        <v>4</v>
      </c>
      <c r="B12" s="23" t="s">
        <v>34</v>
      </c>
      <c r="C12" s="33" t="s">
        <v>33</v>
      </c>
      <c r="D12" s="33"/>
      <c r="E12" s="33">
        <v>10</v>
      </c>
      <c r="F12" s="44"/>
      <c r="G12" s="44"/>
      <c r="H12" s="44"/>
      <c r="I12" s="34">
        <f>((E12/$E$69)*F12*0)+((E12/$E$69)*G12*0.5)+((E12/$E$69)*H12*1)</f>
        <v>0</v>
      </c>
      <c r="J12" s="24"/>
      <c r="K12" s="25"/>
    </row>
    <row r="13" spans="1:11" ht="13.5" customHeight="1" x14ac:dyDescent="0.2">
      <c r="A13" s="37">
        <v>5</v>
      </c>
      <c r="B13" s="23" t="s">
        <v>35</v>
      </c>
      <c r="C13" s="33" t="s">
        <v>97</v>
      </c>
      <c r="D13" s="33" t="s">
        <v>36</v>
      </c>
      <c r="E13" s="33">
        <v>15</v>
      </c>
      <c r="F13" s="44"/>
      <c r="G13" s="44"/>
      <c r="H13" s="44"/>
      <c r="I13" s="34">
        <f>((E13/$E$69)*F13*0)+((E13/$E$69)*G13*0.5)+((E13/$E$69)*H13*1)</f>
        <v>0</v>
      </c>
      <c r="J13" s="24"/>
      <c r="K13" s="25"/>
    </row>
    <row r="14" spans="1:11" ht="13.5" customHeight="1" x14ac:dyDescent="0.2">
      <c r="A14" s="33">
        <v>6</v>
      </c>
      <c r="B14" s="23" t="s">
        <v>37</v>
      </c>
      <c r="C14" s="33" t="s">
        <v>96</v>
      </c>
      <c r="D14" s="33"/>
      <c r="E14" s="33">
        <v>10</v>
      </c>
      <c r="F14" s="44"/>
      <c r="G14" s="44"/>
      <c r="H14" s="44"/>
      <c r="I14" s="34">
        <f>((E14/$E$69)*F14*0)+((E14/$E$69)*G14*0.5)+((E14/$E$69)*H14*1)</f>
        <v>0</v>
      </c>
      <c r="J14" s="24"/>
      <c r="K14" s="25"/>
    </row>
    <row r="15" spans="1:11" ht="13.5" customHeight="1" x14ac:dyDescent="0.2">
      <c r="A15" s="33">
        <v>7</v>
      </c>
      <c r="B15" s="23" t="s">
        <v>37</v>
      </c>
      <c r="C15" s="33" t="s">
        <v>33</v>
      </c>
      <c r="D15" s="33"/>
      <c r="E15" s="33">
        <v>15</v>
      </c>
      <c r="F15" s="44"/>
      <c r="G15" s="44"/>
      <c r="H15" s="44"/>
      <c r="I15" s="34">
        <f>((E15/$E$69)*F15*0)+((E15/$E$69)*G15*0.5)+((E15/$E$69)*H15*1)</f>
        <v>0</v>
      </c>
      <c r="J15" s="76"/>
      <c r="K15" s="25"/>
    </row>
    <row r="16" spans="1:11" ht="13.5" customHeight="1" x14ac:dyDescent="0.2">
      <c r="A16" s="33">
        <v>8</v>
      </c>
      <c r="B16" s="40" t="s">
        <v>86</v>
      </c>
      <c r="C16" s="33" t="s">
        <v>33</v>
      </c>
      <c r="D16" s="33"/>
      <c r="E16" s="33">
        <v>10</v>
      </c>
      <c r="F16" s="44"/>
      <c r="G16" s="44"/>
      <c r="H16" s="44"/>
      <c r="I16" s="34">
        <f>((E16/$E$69)*F16*0)+((E16/$E$69)*G16*0.5)+((E16/$E$69)*H16*1)</f>
        <v>0</v>
      </c>
      <c r="J16" s="77"/>
      <c r="K16" s="25"/>
    </row>
    <row r="17" spans="1:11" ht="13.5" customHeight="1" x14ac:dyDescent="0.2">
      <c r="A17" s="33">
        <v>9</v>
      </c>
      <c r="B17" s="40" t="s">
        <v>87</v>
      </c>
      <c r="C17" s="33" t="s">
        <v>33</v>
      </c>
      <c r="D17" s="33"/>
      <c r="E17" s="33">
        <v>15</v>
      </c>
      <c r="F17" s="44"/>
      <c r="G17" s="44"/>
      <c r="H17" s="44"/>
      <c r="I17" s="34">
        <f>((E17/$E$69)*F17*0)+((E17/$E$69)*G17*0.5)+((E17/$E$69)*H17*1)</f>
        <v>0</v>
      </c>
      <c r="J17" s="24"/>
      <c r="K17" s="25"/>
    </row>
    <row r="18" spans="1:11" ht="27" customHeight="1" x14ac:dyDescent="0.2">
      <c r="A18" s="33">
        <v>10</v>
      </c>
      <c r="B18" s="23" t="s">
        <v>39</v>
      </c>
      <c r="C18" s="33" t="s">
        <v>96</v>
      </c>
      <c r="D18" s="33"/>
      <c r="E18" s="33">
        <v>15</v>
      </c>
      <c r="F18" s="44"/>
      <c r="G18" s="44"/>
      <c r="H18" s="44"/>
      <c r="I18" s="34">
        <f>((E18/$E$69)*F18*0)+((E18/$E$69)*G18*0.5)+((E18/$E$69)*H18*1)</f>
        <v>0</v>
      </c>
      <c r="J18" s="24"/>
      <c r="K18" s="25"/>
    </row>
    <row r="19" spans="1:11" ht="13.5" customHeight="1" x14ac:dyDescent="0.2">
      <c r="A19" s="33">
        <v>11</v>
      </c>
      <c r="B19" s="23" t="s">
        <v>39</v>
      </c>
      <c r="C19" s="33" t="s">
        <v>33</v>
      </c>
      <c r="D19" s="33"/>
      <c r="E19" s="33">
        <v>15</v>
      </c>
      <c r="F19" s="44"/>
      <c r="G19" s="44"/>
      <c r="H19" s="44"/>
      <c r="I19" s="34">
        <f>((E19/$E$69)*F19*0)+((E19/$E$69)*G19*0.5)+((E19/$E$69)*H19*1)</f>
        <v>0</v>
      </c>
      <c r="J19" s="24"/>
      <c r="K19" s="25"/>
    </row>
    <row r="20" spans="1:11" ht="13.5" customHeight="1" x14ac:dyDescent="0.2">
      <c r="A20" s="33">
        <v>12</v>
      </c>
      <c r="B20" s="23" t="s">
        <v>40</v>
      </c>
      <c r="C20" s="33" t="s">
        <v>33</v>
      </c>
      <c r="D20" s="33"/>
      <c r="E20" s="33">
        <v>15</v>
      </c>
      <c r="F20" s="44"/>
      <c r="G20" s="44"/>
      <c r="H20" s="44"/>
      <c r="I20" s="34">
        <f>((E20/$E$69)*F20*0)+((E20/$E$69)*G20*0.5)+((E20/$E$69)*H20*1)</f>
        <v>0</v>
      </c>
      <c r="J20" s="28"/>
      <c r="K20" s="25"/>
    </row>
    <row r="21" spans="1:11" ht="13.5" customHeight="1" x14ac:dyDescent="0.2">
      <c r="A21" s="33">
        <v>13</v>
      </c>
      <c r="B21" s="40" t="s">
        <v>88</v>
      </c>
      <c r="C21" s="33" t="s">
        <v>96</v>
      </c>
      <c r="D21" s="33"/>
      <c r="E21" s="33">
        <v>10</v>
      </c>
      <c r="F21" s="44"/>
      <c r="G21" s="44"/>
      <c r="H21" s="44"/>
      <c r="I21" s="34">
        <f>((E21/$E$69)*F21*0)+((E21/$E$69)*G21*0.5)+((E21/$E$69)*H21*1)</f>
        <v>0</v>
      </c>
      <c r="J21" s="24"/>
      <c r="K21" s="25"/>
    </row>
    <row r="22" spans="1:11" ht="13.5" customHeight="1" x14ac:dyDescent="0.2">
      <c r="A22" s="33">
        <v>14</v>
      </c>
      <c r="B22" s="40" t="s">
        <v>88</v>
      </c>
      <c r="C22" s="33" t="s">
        <v>33</v>
      </c>
      <c r="D22" s="33"/>
      <c r="E22" s="33">
        <v>10</v>
      </c>
      <c r="F22" s="44"/>
      <c r="G22" s="44"/>
      <c r="H22" s="44"/>
      <c r="I22" s="34">
        <f>((E22/$E$69)*F22*0)+((E22/$E$69)*G22*0.5)+((E22/$E$69)*H22*1)</f>
        <v>0</v>
      </c>
      <c r="J22" s="24"/>
      <c r="K22" s="25"/>
    </row>
    <row r="23" spans="1:11" ht="13.5" customHeight="1" x14ac:dyDescent="0.2">
      <c r="A23" s="33">
        <v>15</v>
      </c>
      <c r="B23" s="40" t="s">
        <v>89</v>
      </c>
      <c r="C23" s="33" t="s">
        <v>33</v>
      </c>
      <c r="D23" s="33"/>
      <c r="E23" s="33">
        <v>10</v>
      </c>
      <c r="F23" s="44"/>
      <c r="G23" s="44"/>
      <c r="H23" s="44"/>
      <c r="I23" s="34">
        <f>((E23/$E$69)*F23*0)+((E23/$E$69)*G23*0.5)+((E23/$E$69)*H23*1)</f>
        <v>0</v>
      </c>
      <c r="J23" s="24"/>
      <c r="K23" s="25"/>
    </row>
    <row r="24" spans="1:11" ht="27.75" customHeight="1" x14ac:dyDescent="0.2">
      <c r="A24" s="33">
        <v>16</v>
      </c>
      <c r="B24" s="23" t="s">
        <v>42</v>
      </c>
      <c r="C24" s="33" t="s">
        <v>96</v>
      </c>
      <c r="D24" s="33"/>
      <c r="E24" s="33">
        <v>10</v>
      </c>
      <c r="F24" s="44"/>
      <c r="G24" s="44"/>
      <c r="H24" s="44"/>
      <c r="I24" s="34">
        <f>((E24/$E$69)*F24*0)+((E24/$E$69)*G24*0.5)+((E24/$E$69)*H24*1)</f>
        <v>0</v>
      </c>
      <c r="J24" s="24"/>
      <c r="K24" s="25"/>
    </row>
    <row r="25" spans="1:11" ht="13.5" customHeight="1" x14ac:dyDescent="0.2">
      <c r="A25" s="33">
        <v>17</v>
      </c>
      <c r="B25" s="40" t="s">
        <v>90</v>
      </c>
      <c r="C25" s="33" t="s">
        <v>33</v>
      </c>
      <c r="D25" s="33"/>
      <c r="E25" s="33">
        <v>10</v>
      </c>
      <c r="F25" s="44"/>
      <c r="G25" s="44"/>
      <c r="H25" s="44"/>
      <c r="I25" s="34">
        <f>((E25/$E$69)*F25*0)+((E25/$E$69)*G25*0.5)+((E25/$E$69)*H25*1)</f>
        <v>0</v>
      </c>
      <c r="J25" s="29"/>
      <c r="K25" s="25"/>
    </row>
    <row r="26" spans="1:11" ht="13.5" customHeight="1" x14ac:dyDescent="0.2">
      <c r="A26" s="33">
        <v>18</v>
      </c>
      <c r="B26" s="23" t="s">
        <v>43</v>
      </c>
      <c r="C26" s="33" t="s">
        <v>98</v>
      </c>
      <c r="D26" s="33"/>
      <c r="E26" s="33">
        <v>10</v>
      </c>
      <c r="F26" s="44"/>
      <c r="G26" s="44"/>
      <c r="H26" s="44"/>
      <c r="I26" s="34">
        <f>((E26/$E$69)*F26*0)+((E26/$E$69)*G26*0.5)+((E26/$E$69)*H26*1)</f>
        <v>0</v>
      </c>
      <c r="J26" s="24"/>
      <c r="K26" s="25"/>
    </row>
    <row r="27" spans="1:11" ht="13.5" customHeight="1" x14ac:dyDescent="0.2">
      <c r="A27" s="33">
        <v>19</v>
      </c>
      <c r="B27" s="23" t="s">
        <v>44</v>
      </c>
      <c r="C27" s="33" t="s">
        <v>99</v>
      </c>
      <c r="D27" s="33" t="s">
        <v>36</v>
      </c>
      <c r="E27" s="33">
        <v>20</v>
      </c>
      <c r="F27" s="44"/>
      <c r="G27" s="44"/>
      <c r="H27" s="44"/>
      <c r="I27" s="34">
        <f>((E27/$E$69)*F27*0)+((E27/$E$69)*G27*0.5)+((E27/$E$69)*H27*1)</f>
        <v>0</v>
      </c>
      <c r="J27" s="24"/>
      <c r="K27" s="25"/>
    </row>
    <row r="28" spans="1:11" ht="13.5" customHeight="1" x14ac:dyDescent="0.2">
      <c r="A28" s="33">
        <v>20</v>
      </c>
      <c r="B28" s="23" t="s">
        <v>45</v>
      </c>
      <c r="C28" s="33" t="s">
        <v>33</v>
      </c>
      <c r="D28" s="33"/>
      <c r="E28" s="33">
        <v>15</v>
      </c>
      <c r="F28" s="44"/>
      <c r="G28" s="44"/>
      <c r="H28" s="44"/>
      <c r="I28" s="34">
        <f>((E28/$E$69)*F28*0)+((E28/$E$69)*G28*0.5)+((E28/$E$69)*H28*1)</f>
        <v>0</v>
      </c>
      <c r="J28" s="29"/>
      <c r="K28" s="25"/>
    </row>
    <row r="29" spans="1:11" ht="13.5" customHeight="1" x14ac:dyDescent="0.2">
      <c r="A29" s="33">
        <v>21</v>
      </c>
      <c r="B29" s="23" t="s">
        <v>46</v>
      </c>
      <c r="C29" s="33" t="s">
        <v>96</v>
      </c>
      <c r="D29" s="33"/>
      <c r="E29" s="33">
        <v>20</v>
      </c>
      <c r="F29" s="44"/>
      <c r="G29" s="44"/>
      <c r="H29" s="44"/>
      <c r="I29" s="34">
        <f>((E29/$E$69)*F29*0)+((E29/$E$69)*G29*0.5)+((E29/$E$69)*H29*1)</f>
        <v>0</v>
      </c>
      <c r="J29" s="24"/>
      <c r="K29" s="25"/>
    </row>
    <row r="30" spans="1:11" ht="13.5" customHeight="1" x14ac:dyDescent="0.2">
      <c r="A30" s="33">
        <v>22</v>
      </c>
      <c r="B30" s="23" t="s">
        <v>47</v>
      </c>
      <c r="C30" s="33" t="s">
        <v>96</v>
      </c>
      <c r="D30" s="33"/>
      <c r="E30" s="33">
        <v>15</v>
      </c>
      <c r="F30" s="44"/>
      <c r="G30" s="44"/>
      <c r="H30" s="44"/>
      <c r="I30" s="34">
        <f>((E30/$E$69)*F30*0)+((E30/$E$69)*G30*0.5)+((E30/$E$69)*H30*1)</f>
        <v>0</v>
      </c>
      <c r="J30" s="24"/>
      <c r="K30" s="25"/>
    </row>
    <row r="31" spans="1:11" ht="27" customHeight="1" x14ac:dyDescent="0.2">
      <c r="A31" s="33">
        <v>23</v>
      </c>
      <c r="B31" s="23" t="s">
        <v>47</v>
      </c>
      <c r="C31" s="33" t="s">
        <v>33</v>
      </c>
      <c r="D31" s="33"/>
      <c r="E31" s="33">
        <v>15</v>
      </c>
      <c r="F31" s="44"/>
      <c r="G31" s="44"/>
      <c r="H31" s="44"/>
      <c r="I31" s="34">
        <f>((E31/$E$69)*F31*0)+((E31/$E$69)*G31*0.5)+((E31/$E$69)*H31*1)</f>
        <v>0</v>
      </c>
      <c r="J31" s="24"/>
      <c r="K31" s="25"/>
    </row>
    <row r="32" spans="1:11" ht="13.5" customHeight="1" x14ac:dyDescent="0.2">
      <c r="A32" s="33">
        <v>24</v>
      </c>
      <c r="B32" s="40" t="s">
        <v>100</v>
      </c>
      <c r="C32" s="33" t="s">
        <v>97</v>
      </c>
      <c r="D32" s="33"/>
      <c r="E32" s="33">
        <v>5</v>
      </c>
      <c r="F32" s="44"/>
      <c r="G32" s="44"/>
      <c r="H32" s="44"/>
      <c r="I32" s="34">
        <f>((E32/$E$69)*F32*0)+((E32/$E$69)*G32*0.5)+((E32/$E$69)*H32*1)</f>
        <v>0</v>
      </c>
      <c r="J32" s="24"/>
      <c r="K32" s="25"/>
    </row>
    <row r="33" spans="1:11" ht="13.5" customHeight="1" x14ac:dyDescent="0.2">
      <c r="A33" s="33">
        <v>25</v>
      </c>
      <c r="B33" s="23" t="s">
        <v>48</v>
      </c>
      <c r="C33" s="33" t="s">
        <v>96</v>
      </c>
      <c r="D33" s="33"/>
      <c r="E33" s="33">
        <v>15</v>
      </c>
      <c r="F33" s="44"/>
      <c r="G33" s="44"/>
      <c r="H33" s="44"/>
      <c r="I33" s="34">
        <f>((E33/$E$69)*F33*0)+((E33/$E$69)*G33*0.5)+((E33/$E$69)*H33*1)</f>
        <v>0</v>
      </c>
      <c r="J33" s="22"/>
      <c r="K33" s="25"/>
    </row>
    <row r="34" spans="1:11" ht="13.5" customHeight="1" x14ac:dyDescent="0.2">
      <c r="A34" s="33">
        <v>26</v>
      </c>
      <c r="B34" s="23" t="s">
        <v>49</v>
      </c>
      <c r="C34" s="33" t="s">
        <v>96</v>
      </c>
      <c r="D34" s="33"/>
      <c r="E34" s="33">
        <v>20</v>
      </c>
      <c r="F34" s="44"/>
      <c r="G34" s="44"/>
      <c r="H34" s="44"/>
      <c r="I34" s="34">
        <f>((E34/$E$69)*F34*0)+((E34/$E$69)*G34*0.5)+((E34/$E$69)*H34*1)</f>
        <v>0</v>
      </c>
      <c r="J34" s="22"/>
      <c r="K34" s="25"/>
    </row>
    <row r="35" spans="1:11" ht="13.5" customHeight="1" x14ac:dyDescent="0.2">
      <c r="A35" s="33">
        <v>27</v>
      </c>
      <c r="B35" s="23" t="s">
        <v>50</v>
      </c>
      <c r="C35" s="33" t="s">
        <v>96</v>
      </c>
      <c r="D35" s="33"/>
      <c r="E35" s="33">
        <v>15</v>
      </c>
      <c r="F35" s="44"/>
      <c r="G35" s="44"/>
      <c r="H35" s="44"/>
      <c r="I35" s="34">
        <f>((E35/$E$69)*F35*0)+((E35/$E$69)*G35*0.5)+((E35/$E$69)*H35*1)</f>
        <v>0</v>
      </c>
      <c r="J35" s="22"/>
      <c r="K35" s="25"/>
    </row>
    <row r="36" spans="1:11" ht="13.5" customHeight="1" x14ac:dyDescent="0.2">
      <c r="A36" s="33">
        <v>28</v>
      </c>
      <c r="B36" s="23" t="s">
        <v>51</v>
      </c>
      <c r="C36" s="33" t="s">
        <v>101</v>
      </c>
      <c r="D36" s="33"/>
      <c r="E36" s="33">
        <v>5</v>
      </c>
      <c r="F36" s="44"/>
      <c r="G36" s="44"/>
      <c r="H36" s="44"/>
      <c r="I36" s="34">
        <f>((E36/$E$69)*F36*0)+((E36/$E$69)*G36*0.5)+((E36/$E$69)*H36*1)</f>
        <v>0</v>
      </c>
      <c r="J36" s="22"/>
      <c r="K36" s="25"/>
    </row>
    <row r="37" spans="1:11" ht="13.5" customHeight="1" x14ac:dyDescent="0.2">
      <c r="A37" s="33">
        <v>29</v>
      </c>
      <c r="B37" s="40" t="s">
        <v>91</v>
      </c>
      <c r="C37" s="33" t="s">
        <v>102</v>
      </c>
      <c r="D37" s="33"/>
      <c r="E37" s="33">
        <v>10</v>
      </c>
      <c r="F37" s="44"/>
      <c r="G37" s="44"/>
      <c r="H37" s="44"/>
      <c r="I37" s="34">
        <f>((E37/$E$69)*F37*0)+((E37/$E$69)*G37*0.5)+((E37/$E$69)*H37*1)</f>
        <v>0</v>
      </c>
      <c r="J37" s="32"/>
      <c r="K37" s="25"/>
    </row>
    <row r="38" spans="1:11" ht="13.5" customHeight="1" x14ac:dyDescent="0.2">
      <c r="A38" s="33">
        <v>30</v>
      </c>
      <c r="B38" s="23" t="s">
        <v>52</v>
      </c>
      <c r="C38" s="33" t="s">
        <v>102</v>
      </c>
      <c r="D38" s="33"/>
      <c r="E38" s="33">
        <v>15</v>
      </c>
      <c r="F38" s="44"/>
      <c r="G38" s="44"/>
      <c r="H38" s="44"/>
      <c r="I38" s="34">
        <f>((E38/$E$69)*F38*0)+((E38/$E$69)*G38*0.5)+((E38/$E$69)*H38*1)</f>
        <v>0</v>
      </c>
      <c r="J38" s="32"/>
      <c r="K38" s="25"/>
    </row>
    <row r="39" spans="1:11" ht="13.5" customHeight="1" x14ac:dyDescent="0.2">
      <c r="A39" s="33">
        <v>31</v>
      </c>
      <c r="B39" s="23" t="s">
        <v>52</v>
      </c>
      <c r="C39" s="33" t="s">
        <v>53</v>
      </c>
      <c r="D39" s="33"/>
      <c r="E39" s="33">
        <v>15</v>
      </c>
      <c r="F39" s="44"/>
      <c r="G39" s="44"/>
      <c r="H39" s="44"/>
      <c r="I39" s="34">
        <f>((E39/$E$69)*F39*0)+((E39/$E$69)*G39*0.5)+((E39/$E$69)*H39*1)</f>
        <v>0</v>
      </c>
      <c r="J39" s="32"/>
      <c r="K39" s="25"/>
    </row>
    <row r="40" spans="1:11" ht="13.5" customHeight="1" x14ac:dyDescent="0.2">
      <c r="A40" s="33">
        <v>32</v>
      </c>
      <c r="B40" s="23" t="s">
        <v>54</v>
      </c>
      <c r="C40" s="33" t="s">
        <v>33</v>
      </c>
      <c r="D40" s="33"/>
      <c r="E40" s="33">
        <v>15</v>
      </c>
      <c r="F40" s="44"/>
      <c r="G40" s="44"/>
      <c r="H40" s="44"/>
      <c r="I40" s="34">
        <f>((E40/$E$69)*F40*0)+((E40/$E$69)*G40*0.5)+((E40/$E$69)*H40*1)</f>
        <v>0</v>
      </c>
      <c r="J40" s="32"/>
      <c r="K40" s="25"/>
    </row>
    <row r="41" spans="1:11" ht="13.5" customHeight="1" x14ac:dyDescent="0.2">
      <c r="A41" s="33">
        <v>33</v>
      </c>
      <c r="B41" s="31" t="s">
        <v>55</v>
      </c>
      <c r="C41" s="33" t="s">
        <v>96</v>
      </c>
      <c r="D41" s="30"/>
      <c r="E41" s="33">
        <v>20</v>
      </c>
      <c r="F41" s="44"/>
      <c r="G41" s="44"/>
      <c r="H41" s="44"/>
      <c r="I41" s="34">
        <f>((E41/$E$69)*F41*0)+((E41/$E$69)*G41*0.5)+((E41/$E$69)*H41*1)</f>
        <v>0</v>
      </c>
      <c r="J41" s="32"/>
      <c r="K41" s="25"/>
    </row>
    <row r="42" spans="1:11" ht="13.5" customHeight="1" x14ac:dyDescent="0.2">
      <c r="A42" s="33">
        <v>34</v>
      </c>
      <c r="B42" s="41" t="s">
        <v>92</v>
      </c>
      <c r="C42" s="37" t="s">
        <v>38</v>
      </c>
      <c r="D42" s="30"/>
      <c r="E42" s="33">
        <v>20</v>
      </c>
      <c r="F42" s="44"/>
      <c r="G42" s="44"/>
      <c r="H42" s="44"/>
      <c r="I42" s="34">
        <f>((E42/$E$69)*F42*0)+((E42/$E$69)*G42*0.5)+((E42/$E$69)*H42*1)</f>
        <v>0</v>
      </c>
      <c r="J42" s="32"/>
      <c r="K42" s="25"/>
    </row>
    <row r="43" spans="1:11" ht="13.5" customHeight="1" x14ac:dyDescent="0.2">
      <c r="A43" s="33">
        <v>35</v>
      </c>
      <c r="B43" s="23" t="s">
        <v>56</v>
      </c>
      <c r="C43" s="33" t="s">
        <v>38</v>
      </c>
      <c r="D43" s="30"/>
      <c r="E43" s="33">
        <v>20</v>
      </c>
      <c r="F43" s="44"/>
      <c r="G43" s="44"/>
      <c r="H43" s="44"/>
      <c r="I43" s="34">
        <f>((E43/$E$69)*F43*0)+((E43/$E$69)*G43*0.5)+((E43/$E$69)*H43*1)</f>
        <v>0</v>
      </c>
      <c r="J43" s="32"/>
      <c r="K43" s="25"/>
    </row>
    <row r="44" spans="1:11" ht="13.5" customHeight="1" x14ac:dyDescent="0.2">
      <c r="A44" s="33">
        <v>36</v>
      </c>
      <c r="B44" s="23" t="s">
        <v>57</v>
      </c>
      <c r="C44" s="33" t="s">
        <v>33</v>
      </c>
      <c r="D44" s="33"/>
      <c r="E44" s="33">
        <v>15</v>
      </c>
      <c r="F44" s="44"/>
      <c r="G44" s="44"/>
      <c r="H44" s="44"/>
      <c r="I44" s="34">
        <f>((E44/$E$69)*F44*0)+((E44/$E$69)*G44*0.5)+((E44/$E$69)*H44*1)</f>
        <v>0</v>
      </c>
      <c r="J44" s="32"/>
      <c r="K44" s="25"/>
    </row>
    <row r="45" spans="1:11" ht="13.5" customHeight="1" x14ac:dyDescent="0.2">
      <c r="A45" s="33">
        <v>37</v>
      </c>
      <c r="B45" s="23" t="s">
        <v>58</v>
      </c>
      <c r="C45" s="33" t="s">
        <v>59</v>
      </c>
      <c r="D45" s="33"/>
      <c r="E45" s="33">
        <v>5</v>
      </c>
      <c r="F45" s="44"/>
      <c r="G45" s="44"/>
      <c r="H45" s="44"/>
      <c r="I45" s="34">
        <f>((E45/$E$69)*F45*0)+((E45/$E$69)*G45*0.5)+((E45/$E$69)*H45*1)</f>
        <v>0</v>
      </c>
      <c r="J45" s="32"/>
      <c r="K45" s="25"/>
    </row>
    <row r="46" spans="1:11" ht="13.5" customHeight="1" x14ac:dyDescent="0.2">
      <c r="A46" s="33">
        <v>38</v>
      </c>
      <c r="B46" s="23" t="s">
        <v>60</v>
      </c>
      <c r="C46" s="33" t="s">
        <v>38</v>
      </c>
      <c r="D46" s="33"/>
      <c r="E46" s="33">
        <v>10</v>
      </c>
      <c r="F46" s="44"/>
      <c r="G46" s="44"/>
      <c r="H46" s="44"/>
      <c r="I46" s="34">
        <f>((E46/$E$69)*F46*0)+((E46/$E$69)*G46*0.5)+((E46/$E$69)*H46*1)</f>
        <v>0</v>
      </c>
      <c r="J46" s="32"/>
      <c r="K46" s="25"/>
    </row>
    <row r="47" spans="1:11" ht="13.5" customHeight="1" x14ac:dyDescent="0.2">
      <c r="A47" s="33">
        <v>39</v>
      </c>
      <c r="B47" s="23" t="s">
        <v>61</v>
      </c>
      <c r="C47" s="33" t="s">
        <v>33</v>
      </c>
      <c r="D47" s="33"/>
      <c r="E47" s="33">
        <v>20</v>
      </c>
      <c r="F47" s="44"/>
      <c r="G47" s="44"/>
      <c r="H47" s="44"/>
      <c r="I47" s="34">
        <f>((E47/$E$69)*F47*0)+((E47/$E$69)*G47*0.5)+((E47/$E$69)*H47*1)</f>
        <v>0</v>
      </c>
      <c r="J47" s="32"/>
      <c r="K47" s="25"/>
    </row>
    <row r="48" spans="1:11" ht="13.5" customHeight="1" x14ac:dyDescent="0.2">
      <c r="A48" s="33">
        <v>40</v>
      </c>
      <c r="B48" s="23" t="s">
        <v>62</v>
      </c>
      <c r="C48" s="33" t="s">
        <v>101</v>
      </c>
      <c r="D48" s="33"/>
      <c r="E48" s="33">
        <v>15</v>
      </c>
      <c r="F48" s="44"/>
      <c r="G48" s="44"/>
      <c r="H48" s="44"/>
      <c r="I48" s="34">
        <f>((E48/$E$69)*F48*0)+((E48/$E$69)*G48*0.5)+((E48/$E$69)*H48*1)</f>
        <v>0</v>
      </c>
      <c r="J48" s="32"/>
      <c r="K48" s="25"/>
    </row>
    <row r="49" spans="1:11" ht="13.5" customHeight="1" x14ac:dyDescent="0.2">
      <c r="A49" s="33">
        <v>41</v>
      </c>
      <c r="B49" s="23" t="s">
        <v>63</v>
      </c>
      <c r="C49" s="88" t="s">
        <v>103</v>
      </c>
      <c r="D49" s="33"/>
      <c r="E49" s="33">
        <v>20</v>
      </c>
      <c r="F49" s="44"/>
      <c r="G49" s="44"/>
      <c r="H49" s="44"/>
      <c r="I49" s="34">
        <f>((E49/$E$69)*F49*0)+((E49/$E$69)*G49*0.5)+((E49/$E$69)*H49*1)</f>
        <v>0</v>
      </c>
      <c r="J49" s="22"/>
      <c r="K49" s="25"/>
    </row>
    <row r="50" spans="1:11" ht="13.5" customHeight="1" x14ac:dyDescent="0.2">
      <c r="A50" s="33">
        <v>42</v>
      </c>
      <c r="B50" s="23" t="s">
        <v>64</v>
      </c>
      <c r="C50" s="33" t="s">
        <v>102</v>
      </c>
      <c r="D50" s="33"/>
      <c r="E50" s="33">
        <v>15</v>
      </c>
      <c r="F50" s="44"/>
      <c r="G50" s="44"/>
      <c r="H50" s="44"/>
      <c r="I50" s="34">
        <f>((E50/$E$69)*F50*0)+((E50/$E$69)*G50*0.5)+((E50/$E$69)*H50*1)</f>
        <v>0</v>
      </c>
      <c r="J50" s="22"/>
      <c r="K50" s="25"/>
    </row>
    <row r="51" spans="1:11" ht="13.5" customHeight="1" x14ac:dyDescent="0.2">
      <c r="A51" s="33">
        <v>43</v>
      </c>
      <c r="B51" s="23" t="s">
        <v>64</v>
      </c>
      <c r="C51" s="33" t="s">
        <v>33</v>
      </c>
      <c r="D51" s="33"/>
      <c r="E51" s="33">
        <v>15</v>
      </c>
      <c r="F51" s="44"/>
      <c r="G51" s="44"/>
      <c r="H51" s="44"/>
      <c r="I51" s="34">
        <f>((E51/$E$69)*F51*0)+((E51/$E$69)*G51*0.5)+((E51/$E$69)*H51*1)</f>
        <v>0</v>
      </c>
      <c r="J51" s="22"/>
      <c r="K51" s="25"/>
    </row>
    <row r="52" spans="1:11" ht="13.5" customHeight="1" x14ac:dyDescent="0.2">
      <c r="A52" s="33">
        <v>44</v>
      </c>
      <c r="B52" s="23" t="s">
        <v>65</v>
      </c>
      <c r="C52" s="33" t="s">
        <v>102</v>
      </c>
      <c r="D52" s="33"/>
      <c r="E52" s="33">
        <v>20</v>
      </c>
      <c r="F52" s="44"/>
      <c r="G52" s="44"/>
      <c r="H52" s="44"/>
      <c r="I52" s="34">
        <f>((E52/$E$69)*F52*0)+((E52/$E$69)*G52*0.5)+((E52/$E$69)*H52*1)</f>
        <v>0</v>
      </c>
      <c r="J52" s="22"/>
      <c r="K52" s="25"/>
    </row>
    <row r="53" spans="1:11" ht="13.5" customHeight="1" x14ac:dyDescent="0.2">
      <c r="A53" s="33">
        <v>45</v>
      </c>
      <c r="B53" s="23" t="s">
        <v>65</v>
      </c>
      <c r="C53" s="33" t="s">
        <v>33</v>
      </c>
      <c r="D53" s="33"/>
      <c r="E53" s="33">
        <v>20</v>
      </c>
      <c r="F53" s="44"/>
      <c r="G53" s="44"/>
      <c r="H53" s="44"/>
      <c r="I53" s="34">
        <f>((E53/$E$69)*F53*0)+((E53/$E$69)*G53*0.5)+((E53/$E$69)*H53*1)</f>
        <v>0</v>
      </c>
      <c r="J53" s="22"/>
      <c r="K53" s="25"/>
    </row>
    <row r="54" spans="1:11" ht="13.5" customHeight="1" x14ac:dyDescent="0.2">
      <c r="A54" s="33">
        <v>46</v>
      </c>
      <c r="B54" s="23" t="s">
        <v>66</v>
      </c>
      <c r="C54" s="33" t="s">
        <v>101</v>
      </c>
      <c r="D54" s="33"/>
      <c r="E54" s="33">
        <v>5</v>
      </c>
      <c r="F54" s="44"/>
      <c r="G54" s="44"/>
      <c r="H54" s="44"/>
      <c r="I54" s="34">
        <f>((E54/$E$69)*F54*0)+((E54/$E$69)*G54*0.5)+((E54/$E$69)*H54*1)</f>
        <v>0</v>
      </c>
      <c r="J54" s="22"/>
      <c r="K54" s="25"/>
    </row>
    <row r="55" spans="1:11" ht="13.5" customHeight="1" x14ac:dyDescent="0.2">
      <c r="A55" s="33">
        <v>47</v>
      </c>
      <c r="B55" s="23" t="s">
        <v>104</v>
      </c>
      <c r="C55" s="88" t="s">
        <v>105</v>
      </c>
      <c r="D55" s="33"/>
      <c r="E55" s="33">
        <v>10</v>
      </c>
      <c r="F55" s="44"/>
      <c r="G55" s="44"/>
      <c r="H55" s="44"/>
      <c r="I55" s="34">
        <f>((E55/$E$69)*F55*0)+((E55/$E$69)*G55*0.5)+((E55/$E$69)*H55*1)</f>
        <v>0</v>
      </c>
      <c r="J55" s="22"/>
      <c r="K55" s="25"/>
    </row>
    <row r="56" spans="1:11" ht="13.5" customHeight="1" x14ac:dyDescent="0.2">
      <c r="A56" s="33">
        <v>48</v>
      </c>
      <c r="B56" s="23" t="s">
        <v>67</v>
      </c>
      <c r="C56" s="33" t="s">
        <v>96</v>
      </c>
      <c r="D56" s="33"/>
      <c r="E56" s="33">
        <v>10</v>
      </c>
      <c r="F56" s="44"/>
      <c r="G56" s="44"/>
      <c r="H56" s="44"/>
      <c r="I56" s="34">
        <f>((E56/$E$69)*F56*0)+((E56/$E$69)*G56*0.5)+((E56/$E$69)*H56*1)</f>
        <v>0</v>
      </c>
      <c r="J56" s="22"/>
      <c r="K56" s="25"/>
    </row>
    <row r="57" spans="1:11" ht="13.5" customHeight="1" x14ac:dyDescent="0.2">
      <c r="A57" s="33">
        <v>49</v>
      </c>
      <c r="B57" s="23" t="s">
        <v>68</v>
      </c>
      <c r="C57" s="33" t="s">
        <v>96</v>
      </c>
      <c r="D57" s="33"/>
      <c r="E57" s="33">
        <v>25</v>
      </c>
      <c r="F57" s="44"/>
      <c r="G57" s="44"/>
      <c r="H57" s="44"/>
      <c r="I57" s="34">
        <f>((E57/$E$69)*F57*0)+((E57/$E$69)*G57*0.5)+((E57/$E$69)*H57*1)</f>
        <v>0</v>
      </c>
      <c r="J57" s="22"/>
      <c r="K57" s="25"/>
    </row>
    <row r="58" spans="1:11" ht="13.5" customHeight="1" x14ac:dyDescent="0.2">
      <c r="A58" s="33">
        <v>50</v>
      </c>
      <c r="B58" s="23" t="s">
        <v>69</v>
      </c>
      <c r="C58" s="33" t="s">
        <v>33</v>
      </c>
      <c r="D58" s="33"/>
      <c r="E58" s="33">
        <v>15</v>
      </c>
      <c r="F58" s="44"/>
      <c r="G58" s="44"/>
      <c r="H58" s="44"/>
      <c r="I58" s="34">
        <f>((E58/$E$69)*F58*0)+((E58/$E$69)*G58*0.5)+((E58/$E$69)*H58*1)</f>
        <v>0</v>
      </c>
      <c r="J58" s="22"/>
      <c r="K58" s="25"/>
    </row>
    <row r="59" spans="1:11" ht="22.5" customHeight="1" x14ac:dyDescent="0.2">
      <c r="A59" s="33">
        <v>51</v>
      </c>
      <c r="B59" s="23" t="s">
        <v>70</v>
      </c>
      <c r="C59" s="33" t="s">
        <v>33</v>
      </c>
      <c r="D59" s="33"/>
      <c r="E59" s="33">
        <v>5</v>
      </c>
      <c r="F59" s="94"/>
      <c r="G59" s="94"/>
      <c r="H59" s="44"/>
      <c r="I59" s="91">
        <f>((E59/$E$69)*F59*0)+((E59/$E$69)*G59*0.5)+((E59/$E$69)*H59*1)</f>
        <v>0</v>
      </c>
      <c r="J59" s="24"/>
      <c r="K59" s="25"/>
    </row>
    <row r="60" spans="1:11" ht="13.5" customHeight="1" x14ac:dyDescent="0.2">
      <c r="A60" s="33">
        <v>52</v>
      </c>
      <c r="B60" s="23" t="s">
        <v>71</v>
      </c>
      <c r="C60" s="33" t="s">
        <v>33</v>
      </c>
      <c r="D60" s="33"/>
      <c r="E60" s="33">
        <v>10</v>
      </c>
      <c r="F60" s="95"/>
      <c r="G60" s="95"/>
      <c r="H60" s="44"/>
      <c r="I60" s="91">
        <f>((E60/$E$69)*F60*0)+((E60/$E$69)*G60*0.5)+((E60/$E$69)*H60*1)</f>
        <v>0</v>
      </c>
    </row>
    <row r="61" spans="1:11" x14ac:dyDescent="0.2">
      <c r="A61" s="33">
        <v>53</v>
      </c>
      <c r="B61" s="23" t="s">
        <v>72</v>
      </c>
      <c r="C61" s="33" t="s">
        <v>41</v>
      </c>
      <c r="D61" s="33"/>
      <c r="E61" s="33">
        <v>10</v>
      </c>
      <c r="F61" s="94"/>
      <c r="G61" s="94"/>
      <c r="H61" s="44"/>
      <c r="I61" s="91">
        <f>((E61/$E$69)*F61*0)+((E61/$E$69)*G61*0.5)+((E61/$E$69)*H61*1)</f>
        <v>0</v>
      </c>
    </row>
    <row r="62" spans="1:11" x14ac:dyDescent="0.2">
      <c r="A62" s="33">
        <v>54</v>
      </c>
      <c r="B62" s="23" t="s">
        <v>73</v>
      </c>
      <c r="C62" s="33" t="s">
        <v>33</v>
      </c>
      <c r="D62" s="33"/>
      <c r="E62" s="33">
        <v>20</v>
      </c>
      <c r="F62" s="94"/>
      <c r="G62" s="94"/>
      <c r="H62" s="44"/>
      <c r="I62" s="91">
        <f>((E62/$E$69)*F62*0)+((E62/$E$69)*G62*0.5)+((E62/$E$69)*H62*1)</f>
        <v>0</v>
      </c>
    </row>
    <row r="63" spans="1:11" x14ac:dyDescent="0.2">
      <c r="A63" s="33">
        <v>55</v>
      </c>
      <c r="B63" s="23" t="s">
        <v>74</v>
      </c>
      <c r="C63" s="33" t="s">
        <v>96</v>
      </c>
      <c r="D63" s="33"/>
      <c r="E63" s="33">
        <v>15</v>
      </c>
      <c r="F63" s="94"/>
      <c r="G63" s="94"/>
      <c r="H63" s="44"/>
      <c r="I63" s="91">
        <f>((E63/$E$69)*F63*0)+((E63/$E$69)*G63*0.5)+((E63/$E$69)*H63*1)</f>
        <v>0</v>
      </c>
    </row>
    <row r="64" spans="1:11" x14ac:dyDescent="0.2">
      <c r="A64" s="33">
        <v>56</v>
      </c>
      <c r="B64" s="23" t="s">
        <v>74</v>
      </c>
      <c r="C64" s="33" t="s">
        <v>33</v>
      </c>
      <c r="D64" s="33"/>
      <c r="E64" s="33">
        <v>15</v>
      </c>
      <c r="F64" s="94"/>
      <c r="G64" s="94"/>
      <c r="H64" s="44"/>
      <c r="I64" s="91">
        <f>((E64/$E$69)*F64*0)+((E64/$E$69)*G64*0.5)+((E64/$E$69)*H64*1)</f>
        <v>0</v>
      </c>
    </row>
    <row r="65" spans="1:9" x14ac:dyDescent="0.2">
      <c r="A65" s="33">
        <v>57</v>
      </c>
      <c r="B65" s="40" t="s">
        <v>93</v>
      </c>
      <c r="C65" s="33" t="s">
        <v>33</v>
      </c>
      <c r="D65" s="33"/>
      <c r="E65" s="33">
        <v>25</v>
      </c>
      <c r="F65" s="94"/>
      <c r="G65" s="94"/>
      <c r="H65" s="44"/>
      <c r="I65" s="91">
        <f>((E65/$E$69)*F65*0)+((E65/$E$69)*G65*0.5)+((E65/$E$69)*H65*1)</f>
        <v>0</v>
      </c>
    </row>
    <row r="66" spans="1:9" x14ac:dyDescent="0.2">
      <c r="A66" s="30">
        <v>58</v>
      </c>
      <c r="B66" s="23" t="s">
        <v>75</v>
      </c>
      <c r="C66" s="33" t="s">
        <v>96</v>
      </c>
      <c r="D66" s="33"/>
      <c r="E66" s="33">
        <v>20</v>
      </c>
      <c r="F66" s="94"/>
      <c r="G66" s="94"/>
      <c r="H66" s="44"/>
      <c r="I66" s="91">
        <f>((E66/$E$69)*F66*0)+((E66/$E$69)*G66*0.5)+((E66/$E$69)*H66*1)</f>
        <v>0</v>
      </c>
    </row>
    <row r="67" spans="1:9" x14ac:dyDescent="0.2">
      <c r="A67" s="30">
        <v>59</v>
      </c>
      <c r="B67" s="23" t="s">
        <v>75</v>
      </c>
      <c r="C67" s="33" t="s">
        <v>33</v>
      </c>
      <c r="D67" s="33"/>
      <c r="E67" s="33">
        <v>20</v>
      </c>
      <c r="F67" s="94"/>
      <c r="G67" s="94"/>
      <c r="H67" s="44"/>
      <c r="I67" s="91">
        <f>((E67/$E$69)*F67*0)+((E67/$E$69)*G67*0.5)+((E67/$E$69)*H67*1)</f>
        <v>0</v>
      </c>
    </row>
    <row r="68" spans="1:9" x14ac:dyDescent="0.2">
      <c r="A68" s="30">
        <v>60</v>
      </c>
      <c r="B68" s="23" t="s">
        <v>76</v>
      </c>
      <c r="C68" s="33" t="s">
        <v>33</v>
      </c>
      <c r="D68" s="33"/>
      <c r="E68" s="33">
        <v>20</v>
      </c>
      <c r="F68" s="94"/>
      <c r="G68" s="94"/>
      <c r="H68" s="44"/>
      <c r="I68" s="91">
        <f>((E68/$E$69)*F68*0)+((E68/$E$69)*G68*0.5)+((E68/$E$69)*H68*1)</f>
        <v>0</v>
      </c>
    </row>
    <row r="69" spans="1:9" x14ac:dyDescent="0.2">
      <c r="E69" s="93">
        <f>SUM(E9:E68)</f>
        <v>850</v>
      </c>
      <c r="H69" s="89" t="s">
        <v>83</v>
      </c>
      <c r="I69" s="90">
        <f>(SUM(I9:I68))</f>
        <v>0</v>
      </c>
    </row>
    <row r="70" spans="1:9" x14ac:dyDescent="0.2">
      <c r="H70" s="36" t="s">
        <v>84</v>
      </c>
      <c r="I70" s="46">
        <f>10000*I69</f>
        <v>0</v>
      </c>
    </row>
  </sheetData>
  <sheetProtection algorithmName="SHA-512" hashValue="u1CMRnH97wv0OqXZdMG2vCWZYrvzON6etv+9fCC3/E9qRiZrICOWgDhXNl6VKy+M1VgiH6RiROdU+p4aOE56sA==" saltValue="agA6NVc7QGm7GfL6yc9h3g==" spinCount="100000" sheet="1" objects="1" scenarios="1"/>
  <mergeCells count="10">
    <mergeCell ref="J7:J8"/>
    <mergeCell ref="K7:K8"/>
    <mergeCell ref="J15:J16"/>
    <mergeCell ref="A3:I3"/>
    <mergeCell ref="A5:I5"/>
    <mergeCell ref="A7:A8"/>
    <mergeCell ref="B7:B8"/>
    <mergeCell ref="E7:E8"/>
    <mergeCell ref="I7:I8"/>
    <mergeCell ref="F7:H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SROI </vt:lpstr>
      <vt:lpstr>duurzaamheid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erijon</dc:creator>
  <cp:lastModifiedBy>erijon</cp:lastModifiedBy>
  <cp:lastPrinted>2020-11-06T12:25:14Z</cp:lastPrinted>
  <dcterms:created xsi:type="dcterms:W3CDTF">2020-10-09T05:32:56Z</dcterms:created>
  <dcterms:modified xsi:type="dcterms:W3CDTF">2022-04-20T05:38:47Z</dcterms:modified>
</cp:coreProperties>
</file>