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doctief-my.sharepoint.com/personal/nico_jansen_prodoctief_nl/Documents/Prodoctief/Klanten/Meer Primair/Publicatie/"/>
    </mc:Choice>
  </mc:AlternateContent>
  <xr:revisionPtr revIDLastSave="684" documentId="13_ncr:1_{3E45D89F-3C36-49D7-9A0E-5615420C300B}" xr6:coauthVersionLast="47" xr6:coauthVersionMax="47" xr10:uidLastSave="{98846424-5249-4099-9B4C-EB7AE1CF19DF}"/>
  <bookViews>
    <workbookView xWindow="-28920" yWindow="1470" windowWidth="29040" windowHeight="15720" xr2:uid="{6D60F8E0-1995-4A6A-9BF8-266FE2567378}"/>
  </bookViews>
  <sheets>
    <sheet name="Voorblad" sheetId="1" r:id="rId1"/>
    <sheet name="Instructies" sheetId="2" r:id="rId2"/>
    <sheet name="Eisen Meer Primair" sheetId="3" r:id="rId3"/>
    <sheet name="Totale Kosten Inschrijver" sheetId="4" r:id="rId4"/>
    <sheet name="Implementatie" sheetId="5" r:id="rId5"/>
    <sheet name="Exploitatie" sheetId="6" r:id="rId6"/>
    <sheet name="Kosten tijdens Looptijd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5" i="6" l="1"/>
  <c r="L45" i="6"/>
  <c r="K45" i="6"/>
  <c r="J45" i="6"/>
  <c r="I45" i="6"/>
  <c r="H45" i="6"/>
  <c r="G45" i="6"/>
  <c r="C7" i="5"/>
  <c r="L16" i="6" l="1"/>
  <c r="K16" i="6"/>
  <c r="L15" i="6"/>
  <c r="K15" i="6"/>
  <c r="J15" i="6"/>
  <c r="L14" i="6"/>
  <c r="K14" i="6"/>
  <c r="L13" i="6"/>
  <c r="K13" i="6"/>
  <c r="L12" i="6"/>
  <c r="K12" i="6"/>
  <c r="L11" i="6"/>
  <c r="K11" i="6"/>
  <c r="L10" i="6"/>
  <c r="K10" i="6"/>
  <c r="L9" i="6"/>
  <c r="K9" i="6"/>
  <c r="L8" i="6"/>
  <c r="K8" i="6"/>
  <c r="J16" i="6"/>
  <c r="I16" i="6"/>
  <c r="H16" i="6"/>
  <c r="G16" i="6"/>
  <c r="F16" i="6"/>
  <c r="I15" i="6"/>
  <c r="H15" i="6"/>
  <c r="G15" i="6"/>
  <c r="F15" i="6"/>
  <c r="J14" i="6"/>
  <c r="I14" i="6"/>
  <c r="H14" i="6"/>
  <c r="G14" i="6"/>
  <c r="F14" i="6"/>
  <c r="J13" i="6"/>
  <c r="I13" i="6"/>
  <c r="H13" i="6"/>
  <c r="G13" i="6"/>
  <c r="F13" i="6"/>
  <c r="J12" i="6"/>
  <c r="I12" i="6"/>
  <c r="H12" i="6"/>
  <c r="G12" i="6"/>
  <c r="F12" i="6"/>
  <c r="J11" i="6"/>
  <c r="I11" i="6"/>
  <c r="H11" i="6"/>
  <c r="G11" i="6"/>
  <c r="F11" i="6"/>
  <c r="J10" i="6"/>
  <c r="I10" i="6"/>
  <c r="H10" i="6"/>
  <c r="G10" i="6"/>
  <c r="F10" i="6"/>
  <c r="J9" i="6"/>
  <c r="I9" i="6"/>
  <c r="H9" i="6"/>
  <c r="G9" i="6"/>
  <c r="F9" i="6"/>
  <c r="J8" i="6"/>
  <c r="I8" i="6"/>
  <c r="H8" i="6"/>
  <c r="G8" i="6"/>
  <c r="F8" i="6"/>
  <c r="F7" i="6"/>
  <c r="G7" i="6"/>
  <c r="H7" i="6"/>
  <c r="I7" i="6"/>
  <c r="J7" i="6"/>
  <c r="J46" i="6"/>
  <c r="J47" i="6" s="1"/>
  <c r="L7" i="6" l="1"/>
  <c r="L17" i="6" s="1"/>
  <c r="K7" i="6"/>
  <c r="K17" i="6" s="1"/>
  <c r="F9" i="4"/>
  <c r="H7" i="4" l="1"/>
  <c r="I7" i="4"/>
  <c r="I17" i="6"/>
  <c r="F7" i="4" s="1"/>
  <c r="H17" i="6"/>
  <c r="F17" i="6"/>
  <c r="J17" i="6"/>
  <c r="G7" i="4" s="1"/>
  <c r="G17" i="6"/>
  <c r="G46" i="6" l="1"/>
  <c r="G47" i="6" s="1"/>
  <c r="M46" i="6"/>
  <c r="M47" i="6" s="1"/>
  <c r="L46" i="6"/>
  <c r="L47" i="6" s="1"/>
  <c r="E30" i="6"/>
  <c r="F30" i="6" s="1"/>
  <c r="E31" i="6"/>
  <c r="F31" i="6" s="1"/>
  <c r="E32" i="6"/>
  <c r="F32" i="6" s="1"/>
  <c r="K46" i="6"/>
  <c r="K47" i="6" s="1"/>
  <c r="I46" i="6"/>
  <c r="I47" i="6" s="1"/>
  <c r="E29" i="6"/>
  <c r="F29" i="6" s="1"/>
  <c r="H46" i="6"/>
  <c r="H47" i="6" s="1"/>
  <c r="G32" i="6" l="1"/>
  <c r="I32" i="6" s="1"/>
  <c r="J32" i="6" s="1"/>
  <c r="K32" i="6" s="1"/>
  <c r="H32" i="6"/>
  <c r="G31" i="6"/>
  <c r="I31" i="6" s="1"/>
  <c r="J31" i="6" s="1"/>
  <c r="K31" i="6" s="1"/>
  <c r="H31" i="6"/>
  <c r="G30" i="6"/>
  <c r="I30" i="6" s="1"/>
  <c r="J30" i="6" s="1"/>
  <c r="K30" i="6" s="1"/>
  <c r="H30" i="6"/>
  <c r="G29" i="6"/>
  <c r="I29" i="6" s="1"/>
  <c r="J29" i="6" s="1"/>
  <c r="K29" i="6" s="1"/>
  <c r="H29" i="6"/>
  <c r="E9" i="4"/>
  <c r="E33" i="6"/>
  <c r="C8" i="4" s="1"/>
  <c r="F33" i="6"/>
  <c r="D8" i="4" s="1"/>
  <c r="D7" i="4"/>
  <c r="C7" i="4"/>
  <c r="E7" i="4"/>
  <c r="G9" i="4"/>
  <c r="D9" i="4"/>
  <c r="H9" i="4"/>
  <c r="C9" i="4"/>
  <c r="I9" i="4"/>
  <c r="G33" i="6" l="1"/>
  <c r="E8" i="4" s="1"/>
  <c r="E10" i="4" s="1"/>
  <c r="H33" i="6"/>
  <c r="K33" i="6"/>
  <c r="J7" i="4"/>
  <c r="J9" i="4"/>
  <c r="D10" i="4"/>
  <c r="I33" i="6"/>
  <c r="F8" i="4" l="1"/>
  <c r="F10" i="4" s="1"/>
  <c r="J33" i="6" l="1"/>
  <c r="H8" i="4" l="1"/>
  <c r="H10" i="4" s="1"/>
  <c r="G8" i="4"/>
  <c r="G10" i="4" s="1"/>
  <c r="I8" i="4"/>
  <c r="I10" i="4" s="1"/>
  <c r="C6" i="4"/>
  <c r="J6" i="4" s="1"/>
  <c r="J8" i="4" l="1"/>
  <c r="C10" i="4"/>
  <c r="J10" i="4" l="1"/>
  <c r="D6" i="5" s="1"/>
</calcChain>
</file>

<file path=xl/sharedStrings.xml><?xml version="1.0" encoding="utf-8"?>
<sst xmlns="http://schemas.openxmlformats.org/spreadsheetml/2006/main" count="192" uniqueCount="128">
  <si>
    <t>Datum:</t>
  </si>
  <si>
    <t>Versie:</t>
  </si>
  <si>
    <t>Inschrijver:</t>
  </si>
  <si>
    <t>Functie:</t>
  </si>
  <si>
    <t>Handtekening:</t>
  </si>
  <si>
    <t>Instructies</t>
  </si>
  <si>
    <t>Beveiligd</t>
  </si>
  <si>
    <t>Invullen</t>
  </si>
  <si>
    <t>Toelichting</t>
  </si>
  <si>
    <t>Totalen</t>
  </si>
  <si>
    <t>TKI</t>
  </si>
  <si>
    <t>Totale Kosten Inschrijver</t>
  </si>
  <si>
    <t>Nr</t>
  </si>
  <si>
    <t>Referentie tab</t>
  </si>
  <si>
    <t>Implementatie en Exploitatie</t>
  </si>
  <si>
    <t>Het betreft maandtarieven</t>
  </si>
  <si>
    <t>Exploitatie</t>
  </si>
  <si>
    <t>Implementatie</t>
  </si>
  <si>
    <t>Er zullen geen kosten in rekening worden gebracht voor het retourhalen van apparatuur tijdens of aan het einde van de overeenkomst, behoudens eventueel verschuldigde resttermijnen.</t>
  </si>
  <si>
    <t>Voor scans geldt een nul tarief, deze worden dus niet in rekening gebracht.</t>
  </si>
  <si>
    <t>Samenvatting opgegeven kosten</t>
  </si>
  <si>
    <t>Initiële looptijd</t>
  </si>
  <si>
    <t>Verlenging</t>
  </si>
  <si>
    <t>Onderdeel</t>
  </si>
  <si>
    <t>Jaar 1</t>
  </si>
  <si>
    <t>Jaar 2</t>
  </si>
  <si>
    <t>Jaar 3</t>
  </si>
  <si>
    <t>Jaar 4</t>
  </si>
  <si>
    <t>Jaar 5</t>
  </si>
  <si>
    <t>Jaar 6</t>
  </si>
  <si>
    <t>Totaal TKI</t>
  </si>
  <si>
    <t>Tabel 1: Eenmalige implementatiekosten</t>
  </si>
  <si>
    <t>Totaal</t>
  </si>
  <si>
    <t>Kosten Implementatie</t>
  </si>
  <si>
    <t xml:space="preserve">Tabel 1: Eenmalige implementatiekosten </t>
  </si>
  <si>
    <t>Tarief</t>
  </si>
  <si>
    <t>Percentage TKI</t>
  </si>
  <si>
    <t>Eenmalige implementatiekosten</t>
  </si>
  <si>
    <t xml:space="preserve">Subtotaal  </t>
  </si>
  <si>
    <t>Kosten Exploitatie</t>
  </si>
  <si>
    <t>Type 1</t>
  </si>
  <si>
    <t>Huurkosten per jaar</t>
  </si>
  <si>
    <t xml:space="preserve">Type </t>
  </si>
  <si>
    <t>Model conform eisen PVE</t>
  </si>
  <si>
    <t>Aantal
(Indicatief)</t>
  </si>
  <si>
    <t>Huurtarief per MFP</t>
  </si>
  <si>
    <t>Type 2</t>
  </si>
  <si>
    <t>Afdrukkosten per jaar</t>
  </si>
  <si>
    <t>Type Print</t>
  </si>
  <si>
    <t>Volume per maand</t>
  </si>
  <si>
    <t>Afdrukprijs</t>
  </si>
  <si>
    <t>Kleur A4</t>
  </si>
  <si>
    <t>Kleur A3</t>
  </si>
  <si>
    <t>Huur- en supportkosten per jaar</t>
  </si>
  <si>
    <t>Oplossing conform eisen PVE</t>
  </si>
  <si>
    <t>Aantal
t.b.h. TKI</t>
  </si>
  <si>
    <t>Maandelijkse kosten 
jaar 1 t/m 5</t>
  </si>
  <si>
    <t>Maandelijkse kosten 
jaar 6 &amp; 7</t>
  </si>
  <si>
    <t>Kosten tijdens looptijd</t>
  </si>
  <si>
    <t>Type ondersteuning</t>
  </si>
  <si>
    <t>Projectmanager</t>
  </si>
  <si>
    <t>Solution consultant</t>
  </si>
  <si>
    <t>Software engineer</t>
  </si>
  <si>
    <t>Hardware engineer</t>
  </si>
  <si>
    <t>Soort</t>
  </si>
  <si>
    <t>De wit gemarkeerde cellen in de achterliggende tabbladen mogen door Inschrijver niet worden veranderd.</t>
  </si>
  <si>
    <t>De licht groen gemarkeerde cellen in de achterliggende tabbladen dienen door Inschrijver te worden ingevuld
(ook op het Voorblad; Datum, Versienummer, Inschrijver en Handtekening).</t>
  </si>
  <si>
    <t>De blauw gemarkeerde cellen bevatten aanvullende toelichting / instructies voor Inschijver voor het invullen van de gevraagde prijsinformatie. Voor aanvullende achtergrondinformatie met betrekking tot de verschillende onderdelen uit dit prijzenblad wordt verwezen naar de Aanbestedingsleidraad.</t>
  </si>
  <si>
    <t>De grijs gemarkeerde cellen bevatten de berekende totalen ten behoeve van de TKI berekening.</t>
  </si>
  <si>
    <t>Totale Kosten Inschrijver.</t>
  </si>
  <si>
    <t>BTW: Alle opgegeven kosten/prijzen zijn exclusief BTW en op twee decimalen nauwkeurig</t>
  </si>
  <si>
    <t>Alle variabele en vaste kosten zoals toner en/of inkt (ongeacht vlakvulling), drum, toner opvangbakjes, Verbruiksartikelen in algemene zin, voorrijdkosten, reparatie etc. zitten in de afgesproken afdrukprijs. Enige uitzondering hierop zijn huur van de machine, nietjes, stroom en papier.</t>
  </si>
  <si>
    <t>Initiële Looptijd</t>
  </si>
  <si>
    <t>Zwart/Wit A4</t>
  </si>
  <si>
    <t>Zwart/Wit A3</t>
  </si>
  <si>
    <t>Beheersoftware</t>
  </si>
  <si>
    <t>Tabel 2: Huur apparatuur</t>
  </si>
  <si>
    <t>Tabel 3: Verbruik tikken</t>
  </si>
  <si>
    <t>Tabel 4: Software</t>
  </si>
  <si>
    <t>Tabel 2: Huur MFP's</t>
  </si>
  <si>
    <t>Tabel 5: uurtarieven</t>
  </si>
  <si>
    <t>Tabel 6: Leverings- en verhuiskosten</t>
  </si>
  <si>
    <t>Tabel 7: Verbruiksmaterialen</t>
  </si>
  <si>
    <t>Capaciteit cartridge</t>
  </si>
  <si>
    <t xml:space="preserve">Totale Kosten Inschrijver (TKI). De TKI berekening is van toepassing op de gehele looptijd van het initiële contract (5 jaar) en de eventuele verlening (2 maal 1 jaar). </t>
  </si>
  <si>
    <t>De implementatiekosten zijn onderdeel van de TKI berekening en worden eenmalig bij de start van de overeenkomst gefactureerd.</t>
  </si>
  <si>
    <t>Jaar 7</t>
  </si>
  <si>
    <t>- Het betreft hier uitdrukkelijk de uitbreiding van aantal MFP's .</t>
  </si>
  <si>
    <t xml:space="preserve">Voor de huur van de MFP's geldt dat in de verlengingsjaren 25% van het initiële huurtarief in rekening gebracht mag worden. Verder geldt dat  in de verlengingsjaren MFP's ingeleverd kunnen worden zonder bijkomende kosten. </t>
  </si>
  <si>
    <t>-</t>
  </si>
  <si>
    <t>Eisen Meer Primair</t>
  </si>
  <si>
    <t>Eis Meer Primair</t>
  </si>
  <si>
    <t>Type 3</t>
  </si>
  <si>
    <t>Type 4</t>
  </si>
  <si>
    <t>Levering Type 1, 2, 3</t>
  </si>
  <si>
    <t>Levering Type 4</t>
  </si>
  <si>
    <t>Verhuizing intern Type 1, 2, 3</t>
  </si>
  <si>
    <t>Verhuizing intern Type 4</t>
  </si>
  <si>
    <t>Verhuizing extern Type 1, 2, 3</t>
  </si>
  <si>
    <t>Verhuizing extern Type 4</t>
  </si>
  <si>
    <t xml:space="preserve">Nietjes Type 1, 2, 3, 4 </t>
  </si>
  <si>
    <t>EA Afdrukapparatuur Meer Primair</t>
  </si>
  <si>
    <t>optioneel</t>
  </si>
  <si>
    <r>
      <t xml:space="preserve">Punchen 2-4 gaats </t>
    </r>
    <r>
      <rPr>
        <sz val="8"/>
        <color theme="1"/>
        <rFont val="Calibri"/>
        <family val="2"/>
        <scheme val="minor"/>
      </rPr>
      <t>(in combinatie met Booklet finisher)</t>
    </r>
  </si>
  <si>
    <r>
      <t xml:space="preserve">Booklet finisher </t>
    </r>
    <r>
      <rPr>
        <sz val="8"/>
        <color theme="1"/>
        <rFont val="Calibri"/>
        <family val="2"/>
        <scheme val="minor"/>
      </rPr>
      <t>(meerprijs t.o.v. interne finisher)</t>
    </r>
  </si>
  <si>
    <t>- In de bovenstaande tabel vindt Inschrijver de tarieven die gerekend worden voor ondersteuning gedurende de looptijd van de Overeenkomst.</t>
  </si>
  <si>
    <t>- In de bovenstaande tabel vult Inschrijver de kosten en de capciteit van de gevraagde verbruiksmatrialen in.</t>
  </si>
  <si>
    <t>- Het ingegeven tarief is vast gedurende de looptijd van de overeenkomst.</t>
  </si>
  <si>
    <t>- Levering van verbruiksmaterialen vindt plaats op basis van bestelling door Meer Primair.</t>
  </si>
  <si>
    <t>- Leveringen en verhuizingen vinden alleen plaats na goedkeuring door Meer Primair.</t>
  </si>
  <si>
    <t>- Indien Inschrijver niet akkoord gaat met deze tarieven dan wordt deze uitgesloten van deelname aan de Aanbestedingsprocedure.</t>
  </si>
  <si>
    <t>- Inzet van bovenstaande ondersteuning vindt alleen plaats na goedkeuring van een ureninschatting van Inschrijver door Meer Primair.</t>
  </si>
  <si>
    <t>- In de kolom 'model conform eisen PvE' moet het modelnummer van de Inschrijver worden ingevuld.</t>
  </si>
  <si>
    <t>- In de subtotaal regel van bovenstaande tabel wordt de TKI per jaar voor dit onderdeel berekend door de verschillende onderdelen bij elkaar op te tellen.</t>
  </si>
  <si>
    <t>- In de bovenstaande tabel vult Inschrijver het leasetarief per machine per maand in. De configuratie van de aangeboden machine moet voldoen aan de machinespecificaties uit Bijlage C Machine specificaties Meer Primair.</t>
  </si>
  <si>
    <t xml:space="preserve">- In de kolom afdrukprijs voert Inschrijver de afdrukprijs voor het betreffende type print. </t>
  </si>
  <si>
    <t xml:space="preserve">- Het volume per maand betreft een indicatief aantal. </t>
  </si>
  <si>
    <t xml:space="preserve">- In de kolom Maandelijkse kosten voert u de maandelijkse kosten voor het betreffende item in. </t>
  </si>
  <si>
    <t>- Het aantal betreft een indicatief aantal t.b.v. van de TKI berekening.</t>
  </si>
  <si>
    <t>- In de bovenstaande tabel vult Inschrijver de algemene kosten voor de totale implementatie in (zie Programma van Eisen voor de definitie).</t>
  </si>
  <si>
    <t>- De opgegeven eenmalige implementatiekosten mogen niet meer dan 5% van TKI bedragen.</t>
  </si>
  <si>
    <t>- Inschrijver dient in dit tabblad niets in te vullen of aan te passen, alle ingevulde bedragen uit de andere tabbladen worden automatisch overgenomen.</t>
  </si>
  <si>
    <t>- Bovenstaande tabel geeft een samenvatting van de prijzen en vergoedingen opgenomen in de andere tabbladen.</t>
  </si>
  <si>
    <t>- De optelsom van alle prijscomponenten over de gehele looptijd vormt de TKI (Totale Kosten Inschrijver).</t>
  </si>
  <si>
    <t>- Er wordt geen gebruik gemaakt van weging tussen de verschillende tabellen.</t>
  </si>
  <si>
    <t>TenderNed kenmerk: 341662</t>
  </si>
  <si>
    <t>Printspooler software (follow me)</t>
  </si>
  <si>
    <t>- In de bovenstaande tabel vindt Inschrijver de tarieven die gerekend worden voor ondersteuning gedurende de looptijd van de overeenkomst.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</si>
</sst>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* #,##0_ ;_ * \-#,##0_ ;_ * &quot;-&quot;??_ ;_ @_ "/>
    <numFmt numFmtId="166" formatCode="_ &quot;€&quot;\ * #,##0.0000_ ;_ &quot;€&quot;\ * \-#,##0.00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77EA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D9D9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1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" xfId="0" applyBorder="1"/>
    <xf numFmtId="0" fontId="0" fillId="3" borderId="1" xfId="0" applyFill="1" applyBorder="1"/>
    <xf numFmtId="0" fontId="0" fillId="0" borderId="0" xfId="0" applyAlignment="1">
      <alignment wrapText="1"/>
    </xf>
    <xf numFmtId="0" fontId="0" fillId="2" borderId="1" xfId="0" applyFill="1" applyBorder="1" applyAlignment="1">
      <alignment vertical="center"/>
    </xf>
    <xf numFmtId="0" fontId="5" fillId="0" borderId="0" xfId="0" applyFont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0" borderId="0" xfId="0" applyFont="1"/>
    <xf numFmtId="0" fontId="6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5" borderId="1" xfId="0" applyFill="1" applyBorder="1"/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4" borderId="7" xfId="0" applyFont="1" applyFill="1" applyBorder="1" applyAlignment="1">
      <alignment horizontal="center" vertical="center" wrapText="1"/>
    </xf>
    <xf numFmtId="0" fontId="6" fillId="8" borderId="22" xfId="0" applyFont="1" applyFill="1" applyBorder="1" applyAlignment="1">
      <alignment vertical="center"/>
    </xf>
    <xf numFmtId="0" fontId="0" fillId="8" borderId="22" xfId="0" applyFill="1" applyBorder="1" applyAlignment="1">
      <alignment vertical="center"/>
    </xf>
    <xf numFmtId="0" fontId="0" fillId="8" borderId="22" xfId="0" applyFill="1" applyBorder="1"/>
    <xf numFmtId="49" fontId="6" fillId="8" borderId="24" xfId="0" applyNumberFormat="1" applyFont="1" applyFill="1" applyBorder="1" applyAlignment="1">
      <alignment vertical="center"/>
    </xf>
    <xf numFmtId="0" fontId="6" fillId="8" borderId="0" xfId="0" applyFont="1" applyFill="1" applyBorder="1" applyAlignment="1">
      <alignment vertical="center"/>
    </xf>
    <xf numFmtId="0" fontId="0" fillId="8" borderId="0" xfId="0" applyFill="1" applyBorder="1" applyAlignment="1">
      <alignment vertical="center"/>
    </xf>
    <xf numFmtId="0" fontId="0" fillId="8" borderId="0" xfId="0" applyFill="1" applyBorder="1"/>
    <xf numFmtId="49" fontId="6" fillId="8" borderId="26" xfId="0" applyNumberFormat="1" applyFont="1" applyFill="1" applyBorder="1" applyAlignment="1">
      <alignment vertical="center"/>
    </xf>
    <xf numFmtId="0" fontId="6" fillId="8" borderId="27" xfId="0" applyFont="1" applyFill="1" applyBorder="1" applyAlignment="1">
      <alignment vertical="center"/>
    </xf>
    <xf numFmtId="0" fontId="0" fillId="8" borderId="27" xfId="0" applyFill="1" applyBorder="1" applyAlignment="1">
      <alignment vertical="center"/>
    </xf>
    <xf numFmtId="0" fontId="0" fillId="8" borderId="27" xfId="0" applyFill="1" applyBorder="1"/>
    <xf numFmtId="0" fontId="7" fillId="8" borderId="21" xfId="0" applyFont="1" applyFill="1" applyBorder="1" applyAlignment="1">
      <alignment vertical="center"/>
    </xf>
    <xf numFmtId="0" fontId="0" fillId="0" borderId="24" xfId="0" applyFill="1" applyBorder="1"/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4" fontId="0" fillId="0" borderId="0" xfId="0" applyNumberFormat="1"/>
    <xf numFmtId="44" fontId="0" fillId="3" borderId="5" xfId="0" applyNumberFormat="1" applyFill="1" applyBorder="1" applyAlignment="1">
      <alignment horizontal="center" vertical="center"/>
    </xf>
    <xf numFmtId="44" fontId="0" fillId="3" borderId="12" xfId="0" applyNumberFormat="1" applyFill="1" applyBorder="1" applyAlignment="1">
      <alignment horizontal="center" vertical="center"/>
    </xf>
    <xf numFmtId="44" fontId="0" fillId="0" borderId="0" xfId="2" applyFont="1" applyFill="1" applyBorder="1" applyAlignment="1">
      <alignment horizontal="right" vertical="center"/>
    </xf>
    <xf numFmtId="44" fontId="0" fillId="3" borderId="17" xfId="0" applyNumberFormat="1" applyFill="1" applyBorder="1" applyAlignment="1">
      <alignment horizontal="center" vertical="center"/>
    </xf>
    <xf numFmtId="44" fontId="0" fillId="3" borderId="18" xfId="0" applyNumberForma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44" fontId="0" fillId="3" borderId="4" xfId="2" applyFont="1" applyFill="1" applyBorder="1" applyAlignment="1">
      <alignment vertical="center"/>
    </xf>
    <xf numFmtId="0" fontId="3" fillId="0" borderId="0" xfId="0" applyFont="1" applyBorder="1"/>
    <xf numFmtId="0" fontId="0" fillId="8" borderId="23" xfId="0" applyFill="1" applyBorder="1"/>
    <xf numFmtId="0" fontId="0" fillId="8" borderId="25" xfId="0" applyFill="1" applyBorder="1"/>
    <xf numFmtId="0" fontId="0" fillId="8" borderId="28" xfId="0" applyFill="1" applyBorder="1"/>
    <xf numFmtId="0" fontId="0" fillId="8" borderId="23" xfId="0" applyFill="1" applyBorder="1" applyAlignment="1">
      <alignment vertical="center"/>
    </xf>
    <xf numFmtId="0" fontId="0" fillId="8" borderId="25" xfId="0" applyFill="1" applyBorder="1" applyAlignment="1">
      <alignment vertical="center"/>
    </xf>
    <xf numFmtId="0" fontId="0" fillId="8" borderId="28" xfId="0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0" fillId="0" borderId="15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" fillId="4" borderId="19" xfId="0" applyFont="1" applyFill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0" xfId="0" applyFont="1"/>
    <xf numFmtId="0" fontId="0" fillId="0" borderId="30" xfId="0" applyFont="1" applyBorder="1" applyAlignment="1">
      <alignment vertical="center"/>
    </xf>
    <xf numFmtId="164" fontId="0" fillId="0" borderId="9" xfId="2" applyNumberFormat="1" applyFont="1" applyBorder="1" applyAlignment="1">
      <alignment horizontal="center" vertical="center"/>
    </xf>
    <xf numFmtId="164" fontId="0" fillId="6" borderId="5" xfId="2" applyNumberFormat="1" applyFont="1" applyFill="1" applyBorder="1" applyAlignment="1">
      <alignment horizontal="center" vertical="center"/>
    </xf>
    <xf numFmtId="164" fontId="0" fillId="6" borderId="10" xfId="2" applyNumberFormat="1" applyFont="1" applyFill="1" applyBorder="1" applyAlignment="1">
      <alignment horizontal="center" vertical="center"/>
    </xf>
    <xf numFmtId="164" fontId="3" fillId="3" borderId="36" xfId="2" applyNumberFormat="1" applyFont="1" applyFill="1" applyBorder="1" applyAlignment="1">
      <alignment horizontal="center" vertical="center"/>
    </xf>
    <xf numFmtId="164" fontId="0" fillId="0" borderId="5" xfId="2" applyNumberFormat="1" applyFont="1" applyBorder="1" applyAlignment="1">
      <alignment horizontal="center" vertical="center"/>
    </xf>
    <xf numFmtId="164" fontId="0" fillId="0" borderId="10" xfId="2" applyNumberFormat="1" applyFont="1" applyBorder="1" applyAlignment="1">
      <alignment horizontal="center" vertical="center"/>
    </xf>
    <xf numFmtId="0" fontId="0" fillId="3" borderId="31" xfId="0" applyFont="1" applyFill="1" applyBorder="1" applyAlignment="1">
      <alignment vertical="center"/>
    </xf>
    <xf numFmtId="164" fontId="3" fillId="3" borderId="11" xfId="2" applyNumberFormat="1" applyFont="1" applyFill="1" applyBorder="1" applyAlignment="1">
      <alignment horizontal="center" vertical="center"/>
    </xf>
    <xf numFmtId="164" fontId="3" fillId="3" borderId="12" xfId="2" applyNumberFormat="1" applyFont="1" applyFill="1" applyBorder="1" applyAlignment="1">
      <alignment horizontal="center" vertical="center"/>
    </xf>
    <xf numFmtId="164" fontId="3" fillId="3" borderId="13" xfId="2" applyNumberFormat="1" applyFont="1" applyFill="1" applyBorder="1" applyAlignment="1">
      <alignment horizontal="center" vertical="center"/>
    </xf>
    <xf numFmtId="164" fontId="3" fillId="5" borderId="37" xfId="2" applyNumberFormat="1" applyFont="1" applyFill="1" applyBorder="1" applyAlignment="1">
      <alignment horizontal="center" vertical="center"/>
    </xf>
    <xf numFmtId="44" fontId="0" fillId="3" borderId="39" xfId="0" applyNumberFormat="1" applyFill="1" applyBorder="1" applyAlignment="1">
      <alignment horizontal="center" vertical="center"/>
    </xf>
    <xf numFmtId="44" fontId="0" fillId="0" borderId="0" xfId="2" applyFont="1"/>
    <xf numFmtId="44" fontId="0" fillId="7" borderId="12" xfId="2" applyFont="1" applyFill="1" applyBorder="1" applyAlignment="1" applyProtection="1">
      <alignment horizontal="center" vertical="center"/>
      <protection locked="0"/>
    </xf>
    <xf numFmtId="44" fontId="0" fillId="3" borderId="40" xfId="0" applyNumberForma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164" fontId="0" fillId="6" borderId="9" xfId="2" applyNumberFormat="1" applyFont="1" applyFill="1" applyBorder="1" applyAlignment="1">
      <alignment horizontal="center" vertical="center"/>
    </xf>
    <xf numFmtId="44" fontId="0" fillId="0" borderId="10" xfId="2" applyFont="1" applyBorder="1" applyAlignment="1">
      <alignment horizontal="center" vertical="center"/>
    </xf>
    <xf numFmtId="44" fontId="0" fillId="0" borderId="13" xfId="2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4" fillId="4" borderId="43" xfId="0" applyFont="1" applyFill="1" applyBorder="1" applyAlignment="1">
      <alignment horizontal="center" vertical="center"/>
    </xf>
    <xf numFmtId="44" fontId="0" fillId="3" borderId="44" xfId="2" applyFont="1" applyFill="1" applyBorder="1" applyAlignment="1">
      <alignment horizontal="center" vertical="center"/>
    </xf>
    <xf numFmtId="44" fontId="0" fillId="3" borderId="45" xfId="0" applyNumberForma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0" fillId="0" borderId="56" xfId="0" applyBorder="1" applyAlignment="1">
      <alignment vertical="center"/>
    </xf>
    <xf numFmtId="0" fontId="4" fillId="4" borderId="57" xfId="0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10" fontId="0" fillId="9" borderId="58" xfId="0" applyNumberFormat="1" applyFill="1" applyBorder="1" applyAlignment="1">
      <alignment horizontal="center" vertical="center"/>
    </xf>
    <xf numFmtId="44" fontId="0" fillId="7" borderId="1" xfId="2" applyFont="1" applyFill="1" applyBorder="1" applyAlignment="1" applyProtection="1">
      <alignment vertical="center"/>
      <protection locked="0"/>
    </xf>
    <xf numFmtId="0" fontId="4" fillId="4" borderId="1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44" fontId="0" fillId="3" borderId="50" xfId="0" applyNumberForma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4" fontId="0" fillId="3" borderId="13" xfId="2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 wrapText="1"/>
    </xf>
    <xf numFmtId="44" fontId="0" fillId="3" borderId="7" xfId="0" applyNumberFormat="1" applyFill="1" applyBorder="1" applyAlignment="1">
      <alignment horizontal="center" vertical="center"/>
    </xf>
    <xf numFmtId="0" fontId="2" fillId="4" borderId="59" xfId="0" applyFont="1" applyFill="1" applyBorder="1" applyAlignment="1">
      <alignment horizontal="center" vertical="center" wrapText="1"/>
    </xf>
    <xf numFmtId="44" fontId="0" fillId="3" borderId="6" xfId="0" applyNumberFormat="1" applyFill="1" applyBorder="1" applyAlignment="1">
      <alignment horizontal="center" vertical="center"/>
    </xf>
    <xf numFmtId="44" fontId="0" fillId="3" borderId="9" xfId="0" applyNumberFormat="1" applyFill="1" applyBorder="1" applyAlignment="1">
      <alignment horizontal="center" vertical="center"/>
    </xf>
    <xf numFmtId="44" fontId="0" fillId="3" borderId="10" xfId="0" applyNumberFormat="1" applyFill="1" applyBorder="1" applyAlignment="1">
      <alignment horizontal="center" vertical="center"/>
    </xf>
    <xf numFmtId="44" fontId="0" fillId="3" borderId="60" xfId="0" applyNumberFormat="1" applyFill="1" applyBorder="1" applyAlignment="1">
      <alignment horizontal="center" vertical="center"/>
    </xf>
    <xf numFmtId="44" fontId="0" fillId="3" borderId="11" xfId="0" applyNumberFormat="1" applyFill="1" applyBorder="1" applyAlignment="1">
      <alignment horizontal="center" vertical="center"/>
    </xf>
    <xf numFmtId="44" fontId="0" fillId="3" borderId="13" xfId="0" applyNumberFormat="1" applyFill="1" applyBorder="1" applyAlignment="1">
      <alignment horizontal="center" vertical="center"/>
    </xf>
    <xf numFmtId="44" fontId="0" fillId="3" borderId="19" xfId="0" applyNumberFormat="1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 wrapText="1"/>
    </xf>
    <xf numFmtId="44" fontId="0" fillId="7" borderId="51" xfId="2" applyFont="1" applyFill="1" applyBorder="1" applyAlignment="1" applyProtection="1">
      <alignment horizontal="center" vertical="center"/>
      <protection locked="0"/>
    </xf>
    <xf numFmtId="44" fontId="0" fillId="3" borderId="55" xfId="2" applyFont="1" applyFill="1" applyBorder="1" applyAlignment="1">
      <alignment horizontal="center" vertical="center"/>
    </xf>
    <xf numFmtId="44" fontId="0" fillId="3" borderId="61" xfId="0" applyNumberForma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166" fontId="0" fillId="7" borderId="47" xfId="2" applyNumberFormat="1" applyFont="1" applyFill="1" applyBorder="1" applyAlignment="1" applyProtection="1">
      <alignment horizontal="center" vertical="center"/>
      <protection locked="0"/>
    </xf>
    <xf numFmtId="166" fontId="0" fillId="7" borderId="21" xfId="2" applyNumberFormat="1" applyFont="1" applyFill="1" applyBorder="1" applyAlignment="1" applyProtection="1">
      <alignment horizontal="center" vertical="center"/>
      <protection locked="0"/>
    </xf>
    <xf numFmtId="166" fontId="0" fillId="7" borderId="51" xfId="2" applyNumberFormat="1" applyFont="1" applyFill="1" applyBorder="1" applyAlignment="1" applyProtection="1">
      <alignment horizontal="center" vertical="center"/>
      <protection locked="0"/>
    </xf>
    <xf numFmtId="0" fontId="4" fillId="4" borderId="70" xfId="0" applyFont="1" applyFill="1" applyBorder="1" applyAlignment="1">
      <alignment horizontal="center" vertical="center"/>
    </xf>
    <xf numFmtId="44" fontId="0" fillId="3" borderId="54" xfId="2" applyFont="1" applyFill="1" applyBorder="1" applyAlignment="1">
      <alignment horizontal="center" vertical="center"/>
    </xf>
    <xf numFmtId="44" fontId="0" fillId="3" borderId="71" xfId="0" applyNumberFormat="1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164" fontId="0" fillId="6" borderId="54" xfId="2" applyNumberFormat="1" applyFont="1" applyFill="1" applyBorder="1" applyAlignment="1">
      <alignment horizontal="center" vertical="center"/>
    </xf>
    <xf numFmtId="164" fontId="3" fillId="3" borderId="55" xfId="2" applyNumberFormat="1" applyFont="1" applyFill="1" applyBorder="1" applyAlignment="1">
      <alignment horizontal="center" vertical="center"/>
    </xf>
    <xf numFmtId="44" fontId="0" fillId="3" borderId="51" xfId="0" applyNumberFormat="1" applyFill="1" applyBorder="1" applyAlignment="1">
      <alignment horizontal="center" vertical="center"/>
    </xf>
    <xf numFmtId="44" fontId="0" fillId="3" borderId="52" xfId="0" applyNumberForma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44" fontId="0" fillId="3" borderId="8" xfId="0" applyNumberFormat="1" applyFill="1" applyBorder="1" applyAlignment="1">
      <alignment horizontal="center" vertical="center"/>
    </xf>
    <xf numFmtId="9" fontId="0" fillId="0" borderId="0" xfId="0" applyNumberFormat="1"/>
    <xf numFmtId="0" fontId="4" fillId="4" borderId="59" xfId="0" applyFont="1" applyFill="1" applyBorder="1" applyAlignment="1">
      <alignment horizontal="center" vertical="center"/>
    </xf>
    <xf numFmtId="0" fontId="5" fillId="0" borderId="0" xfId="0" applyFont="1" applyFill="1"/>
    <xf numFmtId="0" fontId="2" fillId="4" borderId="18" xfId="0" applyFont="1" applyFill="1" applyBorder="1" applyAlignment="1">
      <alignment horizontal="center" wrapText="1"/>
    </xf>
    <xf numFmtId="0" fontId="0" fillId="0" borderId="5" xfId="0" applyFill="1" applyBorder="1" applyAlignment="1">
      <alignment vertical="center" wrapText="1"/>
    </xf>
    <xf numFmtId="0" fontId="6" fillId="8" borderId="25" xfId="0" applyFont="1" applyFill="1" applyBorder="1" applyAlignment="1">
      <alignment vertical="center"/>
    </xf>
    <xf numFmtId="49" fontId="6" fillId="8" borderId="72" xfId="0" applyNumberFormat="1" applyFont="1" applyFill="1" applyBorder="1" applyAlignment="1">
      <alignment vertical="center"/>
    </xf>
    <xf numFmtId="49" fontId="6" fillId="8" borderId="28" xfId="0" applyNumberFormat="1" applyFont="1" applyFill="1" applyBorder="1" applyAlignment="1">
      <alignment vertical="center"/>
    </xf>
    <xf numFmtId="49" fontId="6" fillId="8" borderId="42" xfId="0" applyNumberFormat="1" applyFont="1" applyFill="1" applyBorder="1" applyAlignment="1">
      <alignment vertical="center"/>
    </xf>
    <xf numFmtId="0" fontId="6" fillId="8" borderId="41" xfId="0" applyFont="1" applyFill="1" applyBorder="1" applyAlignment="1">
      <alignment vertical="center"/>
    </xf>
    <xf numFmtId="0" fontId="0" fillId="8" borderId="41" xfId="0" applyFill="1" applyBorder="1" applyAlignment="1">
      <alignment vertical="center"/>
    </xf>
    <xf numFmtId="0" fontId="0" fillId="8" borderId="41" xfId="0" applyFill="1" applyBorder="1"/>
    <xf numFmtId="0" fontId="0" fillId="0" borderId="9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44" fontId="0" fillId="7" borderId="8" xfId="2" applyFont="1" applyFill="1" applyBorder="1" applyAlignment="1" applyProtection="1">
      <alignment horizontal="center" vertical="center"/>
      <protection locked="0"/>
    </xf>
    <xf numFmtId="44" fontId="0" fillId="7" borderId="10" xfId="2" applyFont="1" applyFill="1" applyBorder="1" applyAlignment="1" applyProtection="1">
      <alignment horizontal="center" vertical="center"/>
      <protection locked="0"/>
    </xf>
    <xf numFmtId="44" fontId="0" fillId="7" borderId="13" xfId="2" applyFont="1" applyFill="1" applyBorder="1" applyAlignment="1" applyProtection="1">
      <alignment horizontal="center" vertical="center"/>
      <protection locked="0"/>
    </xf>
    <xf numFmtId="0" fontId="8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8" fillId="0" borderId="15" xfId="0" applyFont="1" applyFill="1" applyBorder="1" applyAlignment="1" applyProtection="1">
      <alignment horizontal="center" vertical="center"/>
      <protection locked="0"/>
    </xf>
    <xf numFmtId="44" fontId="0" fillId="3" borderId="46" xfId="0" applyNumberFormat="1" applyFill="1" applyBorder="1" applyAlignment="1">
      <alignment horizontal="center" vertical="center"/>
    </xf>
    <xf numFmtId="44" fontId="0" fillId="3" borderId="47" xfId="0" applyNumberFormat="1" applyFill="1" applyBorder="1" applyAlignment="1">
      <alignment horizontal="center" vertical="center"/>
    </xf>
    <xf numFmtId="44" fontId="0" fillId="3" borderId="73" xfId="0" applyNumberForma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0" fontId="3" fillId="7" borderId="15" xfId="0" applyFont="1" applyFill="1" applyBorder="1" applyAlignment="1" applyProtection="1">
      <alignment horizontal="center" vertical="center"/>
      <protection locked="0"/>
    </xf>
    <xf numFmtId="0" fontId="3" fillId="7" borderId="12" xfId="0" applyFont="1" applyFill="1" applyBorder="1" applyAlignment="1" applyProtection="1">
      <alignment horizontal="center" vertical="center"/>
      <protection locked="0"/>
    </xf>
    <xf numFmtId="165" fontId="0" fillId="0" borderId="5" xfId="1" applyNumberFormat="1" applyFont="1" applyFill="1" applyBorder="1" applyAlignment="1">
      <alignment vertical="center"/>
    </xf>
    <xf numFmtId="165" fontId="0" fillId="0" borderId="20" xfId="1" applyNumberFormat="1" applyFont="1" applyFill="1" applyBorder="1" applyAlignment="1">
      <alignment vertical="center"/>
    </xf>
    <xf numFmtId="165" fontId="0" fillId="0" borderId="12" xfId="1" applyNumberFormat="1" applyFont="1" applyFill="1" applyBorder="1" applyAlignment="1">
      <alignment vertical="center"/>
    </xf>
    <xf numFmtId="166" fontId="0" fillId="7" borderId="13" xfId="2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/>
    </xf>
    <xf numFmtId="0" fontId="0" fillId="0" borderId="15" xfId="0" applyBorder="1" applyAlignment="1">
      <alignment horizontal="center" vertical="center"/>
    </xf>
    <xf numFmtId="44" fontId="0" fillId="7" borderId="15" xfId="2" applyFont="1" applyFill="1" applyBorder="1" applyAlignment="1" applyProtection="1">
      <alignment horizontal="center" vertical="center"/>
      <protection locked="0"/>
    </xf>
    <xf numFmtId="44" fontId="0" fillId="7" borderId="26" xfId="2" applyFont="1" applyFill="1" applyBorder="1" applyAlignment="1" applyProtection="1">
      <alignment horizontal="center" vertical="center"/>
      <protection locked="0"/>
    </xf>
    <xf numFmtId="44" fontId="0" fillId="3" borderId="14" xfId="0" applyNumberFormat="1" applyFill="1" applyBorder="1" applyAlignment="1">
      <alignment horizontal="center" vertical="center"/>
    </xf>
    <xf numFmtId="44" fontId="0" fillId="3" borderId="15" xfId="0" applyNumberFormat="1" applyFill="1" applyBorder="1" applyAlignment="1">
      <alignment horizontal="center" vertical="center"/>
    </xf>
    <xf numFmtId="44" fontId="0" fillId="3" borderId="26" xfId="0" applyNumberFormat="1" applyFill="1" applyBorder="1" applyAlignment="1">
      <alignment horizontal="center" vertical="center"/>
    </xf>
    <xf numFmtId="44" fontId="0" fillId="3" borderId="16" xfId="0" applyNumberFormat="1" applyFill="1" applyBorder="1" applyAlignment="1">
      <alignment horizontal="center" vertical="center"/>
    </xf>
    <xf numFmtId="44" fontId="0" fillId="3" borderId="28" xfId="2" applyFont="1" applyFill="1" applyBorder="1" applyAlignment="1">
      <alignment horizontal="center" vertical="center"/>
    </xf>
    <xf numFmtId="44" fontId="0" fillId="3" borderId="16" xfId="2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2" fillId="4" borderId="73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76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2" fillId="4" borderId="57" xfId="0" applyFont="1" applyFill="1" applyBorder="1" applyAlignment="1">
      <alignment horizontal="center" vertical="center"/>
    </xf>
    <xf numFmtId="0" fontId="2" fillId="4" borderId="76" xfId="0" applyFont="1" applyFill="1" applyBorder="1" applyAlignment="1">
      <alignment horizontal="center" vertical="center"/>
    </xf>
    <xf numFmtId="0" fontId="0" fillId="0" borderId="31" xfId="0" applyFill="1" applyBorder="1" applyAlignment="1">
      <alignment horizontal="left" vertical="center"/>
    </xf>
    <xf numFmtId="0" fontId="0" fillId="0" borderId="55" xfId="0" applyFill="1" applyBorder="1" applyAlignment="1">
      <alignment horizontal="left" vertic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74" xfId="0" applyBorder="1" applyAlignment="1">
      <alignment horizontal="center"/>
    </xf>
    <xf numFmtId="0" fontId="0" fillId="0" borderId="75" xfId="0" applyFill="1" applyBorder="1" applyAlignment="1">
      <alignment horizontal="left" vertical="center"/>
    </xf>
    <xf numFmtId="0" fontId="0" fillId="0" borderId="28" xfId="0" applyFill="1" applyBorder="1" applyAlignment="1">
      <alignment horizontal="left" vertical="center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67" xfId="0" applyBorder="1" applyAlignment="1">
      <alignment horizontal="center"/>
    </xf>
  </cellXfs>
  <cellStyles count="3">
    <cellStyle name="Komma" xfId="1" builtinId="3"/>
    <cellStyle name="Standaard" xfId="0" builtinId="0"/>
    <cellStyle name="Valuta" xfId="2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77E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A8A13-D471-4427-9EB2-708919EDF831}">
  <dimension ref="B2:B25"/>
  <sheetViews>
    <sheetView showGridLines="0" tabSelected="1" zoomScaleNormal="100" workbookViewId="0"/>
  </sheetViews>
  <sheetFormatPr defaultRowHeight="14.5" x14ac:dyDescent="0.35"/>
  <cols>
    <col min="1" max="1" width="19.26953125" customWidth="1"/>
    <col min="2" max="2" width="46.81640625" customWidth="1"/>
    <col min="3" max="3" width="19.26953125" customWidth="1"/>
  </cols>
  <sheetData>
    <row r="2" spans="2:2" ht="21" x14ac:dyDescent="0.5">
      <c r="B2" s="152" t="s">
        <v>101</v>
      </c>
    </row>
    <row r="3" spans="2:2" ht="20.25" customHeight="1" x14ac:dyDescent="0.35">
      <c r="B3" s="2"/>
    </row>
    <row r="4" spans="2:2" ht="20.25" customHeight="1" x14ac:dyDescent="0.35">
      <c r="B4" s="175" t="s">
        <v>125</v>
      </c>
    </row>
    <row r="5" spans="2:2" ht="20.25" customHeight="1" x14ac:dyDescent="0.35">
      <c r="B5" s="2"/>
    </row>
    <row r="6" spans="2:2" ht="20.25" customHeight="1" thickBot="1" x14ac:dyDescent="0.4">
      <c r="B6" s="2" t="s">
        <v>0</v>
      </c>
    </row>
    <row r="7" spans="2:2" ht="20.25" customHeight="1" thickBot="1" x14ac:dyDescent="0.4">
      <c r="B7" s="3"/>
    </row>
    <row r="8" spans="2:2" ht="20.25" customHeight="1" x14ac:dyDescent="0.35">
      <c r="B8" s="2"/>
    </row>
    <row r="9" spans="2:2" ht="20.25" customHeight="1" thickBot="1" x14ac:dyDescent="0.4">
      <c r="B9" s="2" t="s">
        <v>1</v>
      </c>
    </row>
    <row r="10" spans="2:2" ht="20.25" customHeight="1" thickBot="1" x14ac:dyDescent="0.4">
      <c r="B10" s="3"/>
    </row>
    <row r="11" spans="2:2" ht="20.25" customHeight="1" x14ac:dyDescent="0.35">
      <c r="B11" s="2"/>
    </row>
    <row r="12" spans="2:2" ht="20.25" customHeight="1" thickBot="1" x14ac:dyDescent="0.4">
      <c r="B12" s="2" t="s">
        <v>2</v>
      </c>
    </row>
    <row r="13" spans="2:2" ht="20.25" customHeight="1" thickBot="1" x14ac:dyDescent="0.4">
      <c r="B13" s="3"/>
    </row>
    <row r="14" spans="2:2" ht="20.25" customHeight="1" x14ac:dyDescent="0.35">
      <c r="B14" s="2"/>
    </row>
    <row r="15" spans="2:2" ht="20.25" customHeight="1" thickBot="1" x14ac:dyDescent="0.4">
      <c r="B15" s="2" t="s">
        <v>3</v>
      </c>
    </row>
    <row r="16" spans="2:2" ht="20.25" customHeight="1" thickBot="1" x14ac:dyDescent="0.4">
      <c r="B16" s="3"/>
    </row>
    <row r="17" spans="2:2" ht="20.25" customHeight="1" x14ac:dyDescent="0.35">
      <c r="B17" s="2"/>
    </row>
    <row r="18" spans="2:2" ht="20.25" customHeight="1" thickBot="1" x14ac:dyDescent="0.4">
      <c r="B18" s="2" t="s">
        <v>4</v>
      </c>
    </row>
    <row r="19" spans="2:2" x14ac:dyDescent="0.35">
      <c r="B19" s="4"/>
    </row>
    <row r="20" spans="2:2" x14ac:dyDescent="0.35">
      <c r="B20" s="5"/>
    </row>
    <row r="21" spans="2:2" x14ac:dyDescent="0.35">
      <c r="B21" s="5"/>
    </row>
    <row r="22" spans="2:2" x14ac:dyDescent="0.35">
      <c r="B22" s="5"/>
    </row>
    <row r="23" spans="2:2" x14ac:dyDescent="0.35">
      <c r="B23" s="5"/>
    </row>
    <row r="24" spans="2:2" x14ac:dyDescent="0.35">
      <c r="B24" s="5"/>
    </row>
    <row r="25" spans="2:2" ht="15" thickBot="1" x14ac:dyDescent="0.4">
      <c r="B25" s="6"/>
    </row>
  </sheetData>
  <sheetProtection algorithmName="SHA-512" hashValue="uUT794fKrgn59rLYbLYImWdEiKDirPHVXXxhhih+UMyekNbpKTlK6IujWo0ZsOkb9fTIRI4b965qpyWgrfZ+Kw==" saltValue="ObjFX/AO2nDreQusHp9a1A==" spinCount="100000" sheet="1" objects="1" scenarios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E5A7D-5257-4517-B965-C09EBFA352B3}">
  <dimension ref="B2:D15"/>
  <sheetViews>
    <sheetView showGridLines="0" workbookViewId="0"/>
  </sheetViews>
  <sheetFormatPr defaultRowHeight="14.5" x14ac:dyDescent="0.35"/>
  <cols>
    <col min="1" max="1" width="4.1796875" customWidth="1"/>
    <col min="2" max="2" width="13.26953125" customWidth="1"/>
    <col min="3" max="3" width="4.1796875" customWidth="1"/>
    <col min="4" max="4" width="96.1796875" customWidth="1"/>
  </cols>
  <sheetData>
    <row r="2" spans="2:4" ht="21" x14ac:dyDescent="0.5">
      <c r="B2" s="11" t="s">
        <v>5</v>
      </c>
    </row>
    <row r="3" spans="2:4" ht="15" thickBot="1" x14ac:dyDescent="0.4"/>
    <row r="4" spans="2:4" ht="15" thickBot="1" x14ac:dyDescent="0.4">
      <c r="B4" s="7" t="s">
        <v>6</v>
      </c>
      <c r="D4" t="s">
        <v>65</v>
      </c>
    </row>
    <row r="5" spans="2:4" x14ac:dyDescent="0.35">
      <c r="B5" s="12"/>
    </row>
    <row r="6" spans="2:4" ht="15" thickBot="1" x14ac:dyDescent="0.4"/>
    <row r="7" spans="2:4" ht="29" x14ac:dyDescent="0.35">
      <c r="B7" s="10" t="s">
        <v>7</v>
      </c>
      <c r="D7" s="9" t="s">
        <v>66</v>
      </c>
    </row>
    <row r="8" spans="2:4" x14ac:dyDescent="0.35">
      <c r="B8" s="14"/>
      <c r="D8" s="9"/>
    </row>
    <row r="9" spans="2:4" ht="15" thickBot="1" x14ac:dyDescent="0.4"/>
    <row r="10" spans="2:4" ht="43.5" x14ac:dyDescent="0.35">
      <c r="B10" s="59" t="s">
        <v>8</v>
      </c>
      <c r="D10" s="98" t="s">
        <v>67</v>
      </c>
    </row>
    <row r="11" spans="2:4" x14ac:dyDescent="0.35">
      <c r="B11" s="13"/>
      <c r="D11" s="9"/>
    </row>
    <row r="12" spans="2:4" ht="15" thickBot="1" x14ac:dyDescent="0.4"/>
    <row r="13" spans="2:4" ht="15" thickBot="1" x14ac:dyDescent="0.4">
      <c r="B13" s="8" t="s">
        <v>9</v>
      </c>
      <c r="D13" t="s">
        <v>68</v>
      </c>
    </row>
    <row r="14" spans="2:4" ht="15" thickBot="1" x14ac:dyDescent="0.4"/>
    <row r="15" spans="2:4" ht="15" thickBot="1" x14ac:dyDescent="0.4">
      <c r="B15" s="21" t="s">
        <v>10</v>
      </c>
      <c r="D15" t="s">
        <v>69</v>
      </c>
    </row>
  </sheetData>
  <sheetProtection algorithmName="SHA-512" hashValue="WnH02k00D6O4s5oSpetsnbWIVarFjWX8fG6v8A5xV4Pd/L0M08K78iDNXIT86HMFu7TMxPDTeG8ijGbxrUVxeg==" saltValue="hNHwUdXXYDip42U0TQ3ixg==" spinCount="100000" sheet="1" objects="1" scenarios="1"/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1881B-7044-4931-BDBA-AA94322A2001}">
  <dimension ref="B2:D13"/>
  <sheetViews>
    <sheetView showGridLines="0" workbookViewId="0"/>
  </sheetViews>
  <sheetFormatPr defaultRowHeight="14.5" x14ac:dyDescent="0.35"/>
  <cols>
    <col min="3" max="3" width="79.26953125" style="9" customWidth="1"/>
    <col min="4" max="4" width="30.26953125" style="15" customWidth="1"/>
  </cols>
  <sheetData>
    <row r="2" spans="2:4" ht="21" x14ac:dyDescent="0.5">
      <c r="B2" s="138" t="s">
        <v>90</v>
      </c>
    </row>
    <row r="3" spans="2:4" ht="15" thickBot="1" x14ac:dyDescent="0.4"/>
    <row r="4" spans="2:4" s="17" customFormat="1" ht="15" thickBot="1" x14ac:dyDescent="0.4">
      <c r="B4" s="16" t="s">
        <v>12</v>
      </c>
      <c r="C4" s="139" t="s">
        <v>91</v>
      </c>
      <c r="D4" s="63" t="s">
        <v>13</v>
      </c>
    </row>
    <row r="5" spans="2:4" ht="54.75" customHeight="1" x14ac:dyDescent="0.35">
      <c r="B5" s="43">
        <v>1</v>
      </c>
      <c r="C5" s="60" t="s">
        <v>70</v>
      </c>
      <c r="D5" s="64" t="s">
        <v>14</v>
      </c>
    </row>
    <row r="6" spans="2:4" ht="54.75" customHeight="1" x14ac:dyDescent="0.35">
      <c r="B6" s="41">
        <v>2</v>
      </c>
      <c r="C6" s="61" t="s">
        <v>15</v>
      </c>
      <c r="D6" s="65" t="s">
        <v>16</v>
      </c>
    </row>
    <row r="7" spans="2:4" ht="54.75" customHeight="1" x14ac:dyDescent="0.35">
      <c r="B7" s="41">
        <v>3</v>
      </c>
      <c r="C7" s="61" t="s">
        <v>84</v>
      </c>
      <c r="D7" s="64" t="s">
        <v>14</v>
      </c>
    </row>
    <row r="8" spans="2:4" ht="54.75" customHeight="1" x14ac:dyDescent="0.35">
      <c r="B8" s="41">
        <v>4</v>
      </c>
      <c r="C8" s="61" t="s">
        <v>85</v>
      </c>
      <c r="D8" s="65" t="s">
        <v>17</v>
      </c>
    </row>
    <row r="9" spans="2:4" ht="54.75" customHeight="1" x14ac:dyDescent="0.35">
      <c r="B9" s="41">
        <v>5</v>
      </c>
      <c r="C9" s="140" t="s">
        <v>88</v>
      </c>
      <c r="D9" s="65" t="s">
        <v>16</v>
      </c>
    </row>
    <row r="10" spans="2:4" ht="54.75" customHeight="1" x14ac:dyDescent="0.35">
      <c r="B10" s="41">
        <v>6</v>
      </c>
      <c r="C10" s="61" t="s">
        <v>18</v>
      </c>
      <c r="D10" s="65" t="s">
        <v>16</v>
      </c>
    </row>
    <row r="11" spans="2:4" ht="54.75" customHeight="1" x14ac:dyDescent="0.35">
      <c r="B11" s="41">
        <v>7</v>
      </c>
      <c r="C11" s="61" t="s">
        <v>19</v>
      </c>
      <c r="D11" s="65" t="s">
        <v>16</v>
      </c>
    </row>
    <row r="12" spans="2:4" ht="58.5" thickBot="1" x14ac:dyDescent="0.4">
      <c r="B12" s="42">
        <v>8</v>
      </c>
      <c r="C12" s="62" t="s">
        <v>71</v>
      </c>
      <c r="D12" s="66" t="s">
        <v>16</v>
      </c>
    </row>
    <row r="13" spans="2:4" x14ac:dyDescent="0.35">
      <c r="B13" s="164"/>
      <c r="C13" s="165"/>
      <c r="D13" s="164"/>
    </row>
  </sheetData>
  <sheetProtection algorithmName="SHA-512" hashValue="OcDfDuHwGX9bdq71J8FO2oDZbDYTp6wNaljPlIh3vIzVJG2Xn+EiFu/pm2sF2tL8+E5jlA29hnuUhGl+0ssflw==" saltValue="Up0YtFKgZ+rdIYI9RkCyjg==" spinCount="100000" sheet="1" objects="1" scenarios="1"/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6D334-C90C-4F21-90B7-6B9CB4F48AA1}">
  <dimension ref="B2:K19"/>
  <sheetViews>
    <sheetView showGridLines="0" workbookViewId="0"/>
  </sheetViews>
  <sheetFormatPr defaultRowHeight="14.5" x14ac:dyDescent="0.35"/>
  <cols>
    <col min="2" max="2" width="61.26953125" customWidth="1"/>
    <col min="3" max="7" width="15.6328125" style="20" customWidth="1"/>
    <col min="8" max="11" width="15.1796875" style="20" customWidth="1"/>
  </cols>
  <sheetData>
    <row r="2" spans="2:11" ht="21" x14ac:dyDescent="0.5">
      <c r="B2" s="11" t="s">
        <v>11</v>
      </c>
    </row>
    <row r="3" spans="2:11" ht="15" thickBot="1" x14ac:dyDescent="0.4"/>
    <row r="4" spans="2:11" ht="15" thickBot="1" x14ac:dyDescent="0.4">
      <c r="B4" s="18" t="s">
        <v>20</v>
      </c>
      <c r="C4" s="193" t="s">
        <v>21</v>
      </c>
      <c r="D4" s="194"/>
      <c r="E4" s="194"/>
      <c r="F4" s="194"/>
      <c r="G4" s="195"/>
      <c r="H4" s="191" t="s">
        <v>22</v>
      </c>
      <c r="I4" s="192"/>
      <c r="K4"/>
    </row>
    <row r="5" spans="2:11" s="68" customFormat="1" ht="21.75" customHeight="1" x14ac:dyDescent="0.35">
      <c r="B5" s="102" t="s">
        <v>23</v>
      </c>
      <c r="C5" s="22" t="s">
        <v>24</v>
      </c>
      <c r="D5" s="23" t="s">
        <v>25</v>
      </c>
      <c r="E5" s="23" t="s">
        <v>26</v>
      </c>
      <c r="F5" s="23" t="s">
        <v>27</v>
      </c>
      <c r="G5" s="128" t="s">
        <v>28</v>
      </c>
      <c r="H5" s="22" t="s">
        <v>28</v>
      </c>
      <c r="I5" s="24" t="s">
        <v>29</v>
      </c>
      <c r="J5" s="67" t="s">
        <v>30</v>
      </c>
    </row>
    <row r="6" spans="2:11" s="68" customFormat="1" ht="21.75" customHeight="1" x14ac:dyDescent="0.35">
      <c r="B6" s="69" t="s">
        <v>31</v>
      </c>
      <c r="C6" s="70">
        <f>Implementatie!C7</f>
        <v>0</v>
      </c>
      <c r="D6" s="71"/>
      <c r="E6" s="71"/>
      <c r="F6" s="71"/>
      <c r="G6" s="129"/>
      <c r="H6" s="87"/>
      <c r="I6" s="72"/>
      <c r="J6" s="73">
        <f>SUM(C6:I6)</f>
        <v>0</v>
      </c>
    </row>
    <row r="7" spans="2:11" s="68" customFormat="1" ht="21.75" customHeight="1" x14ac:dyDescent="0.35">
      <c r="B7" s="69" t="s">
        <v>79</v>
      </c>
      <c r="C7" s="70">
        <f>Exploitatie!F17</f>
        <v>0</v>
      </c>
      <c r="D7" s="74">
        <f>Exploitatie!G17</f>
        <v>0</v>
      </c>
      <c r="E7" s="74">
        <f>Exploitatie!H17</f>
        <v>0</v>
      </c>
      <c r="F7" s="74">
        <f>Exploitatie!I17</f>
        <v>0</v>
      </c>
      <c r="G7" s="74">
        <f>Exploitatie!J17</f>
        <v>0</v>
      </c>
      <c r="H7" s="70">
        <f>Exploitatie!K17</f>
        <v>0</v>
      </c>
      <c r="I7" s="75">
        <f>Exploitatie!L17</f>
        <v>0</v>
      </c>
      <c r="J7" s="73">
        <f>SUM(C7:I7)</f>
        <v>0</v>
      </c>
    </row>
    <row r="8" spans="2:11" s="68" customFormat="1" ht="21.75" customHeight="1" x14ac:dyDescent="0.35">
      <c r="B8" s="69" t="s">
        <v>77</v>
      </c>
      <c r="C8" s="70">
        <f>Exploitatie!E33</f>
        <v>0</v>
      </c>
      <c r="D8" s="74">
        <f>Exploitatie!F33</f>
        <v>0</v>
      </c>
      <c r="E8" s="74">
        <f>Exploitatie!G33</f>
        <v>0</v>
      </c>
      <c r="F8" s="74">
        <f>Exploitatie!I33</f>
        <v>0</v>
      </c>
      <c r="G8" s="74">
        <f>Exploitatie!J33</f>
        <v>0</v>
      </c>
      <c r="H8" s="70">
        <f>Exploitatie!J33</f>
        <v>0</v>
      </c>
      <c r="I8" s="75">
        <f>Exploitatie!K33</f>
        <v>0</v>
      </c>
      <c r="J8" s="73">
        <f>SUM(C8:I8)</f>
        <v>0</v>
      </c>
    </row>
    <row r="9" spans="2:11" s="68" customFormat="1" ht="21.75" customHeight="1" x14ac:dyDescent="0.35">
      <c r="B9" s="69" t="s">
        <v>78</v>
      </c>
      <c r="C9" s="70">
        <f>Exploitatie!G47</f>
        <v>0</v>
      </c>
      <c r="D9" s="74">
        <f>Exploitatie!H47</f>
        <v>0</v>
      </c>
      <c r="E9" s="74">
        <f>Exploitatie!I47</f>
        <v>0</v>
      </c>
      <c r="F9" s="74">
        <f>Exploitatie!J47</f>
        <v>0</v>
      </c>
      <c r="G9" s="74">
        <f>Exploitatie!K47</f>
        <v>0</v>
      </c>
      <c r="H9" s="70">
        <f>Exploitatie!L47</f>
        <v>0</v>
      </c>
      <c r="I9" s="75">
        <f>Exploitatie!M47</f>
        <v>0</v>
      </c>
      <c r="J9" s="73">
        <f>SUM(C9:I9)</f>
        <v>0</v>
      </c>
    </row>
    <row r="10" spans="2:11" s="68" customFormat="1" ht="21.75" customHeight="1" thickBot="1" x14ac:dyDescent="0.4">
      <c r="B10" s="76" t="s">
        <v>32</v>
      </c>
      <c r="C10" s="77">
        <f>SUM(C6:C9)</f>
        <v>0</v>
      </c>
      <c r="D10" s="78">
        <f t="shared" ref="D10:F10" si="0">SUM(D6:D9)</f>
        <v>0</v>
      </c>
      <c r="E10" s="78">
        <f t="shared" si="0"/>
        <v>0</v>
      </c>
      <c r="F10" s="78">
        <f t="shared" si="0"/>
        <v>0</v>
      </c>
      <c r="G10" s="130">
        <f>SUM(G6:G9)</f>
        <v>0</v>
      </c>
      <c r="H10" s="77">
        <f>SUM(H6:H9)</f>
        <v>0</v>
      </c>
      <c r="I10" s="79">
        <f>SUM(I6:I9)</f>
        <v>0</v>
      </c>
      <c r="J10" s="80">
        <f>SUM(J6:J9)</f>
        <v>0</v>
      </c>
    </row>
    <row r="12" spans="2:11" x14ac:dyDescent="0.35">
      <c r="B12" s="39" t="s">
        <v>8</v>
      </c>
      <c r="C12" s="28"/>
      <c r="D12" s="29"/>
      <c r="E12" s="56"/>
      <c r="F12" s="13"/>
      <c r="G12" s="13"/>
      <c r="H12" s="13"/>
      <c r="I12" s="13"/>
      <c r="J12" s="13"/>
      <c r="K12"/>
    </row>
    <row r="13" spans="2:11" x14ac:dyDescent="0.35">
      <c r="B13" s="31" t="s">
        <v>121</v>
      </c>
      <c r="C13" s="32"/>
      <c r="D13" s="33"/>
      <c r="E13" s="57"/>
      <c r="F13" s="13"/>
      <c r="G13" s="13"/>
      <c r="H13" s="13"/>
      <c r="I13" s="13"/>
      <c r="J13" s="13"/>
      <c r="K13"/>
    </row>
    <row r="14" spans="2:11" x14ac:dyDescent="0.35">
      <c r="B14" s="31" t="s">
        <v>122</v>
      </c>
      <c r="C14" s="32"/>
      <c r="D14" s="33"/>
      <c r="E14" s="57"/>
      <c r="F14" s="13"/>
      <c r="G14" s="13"/>
      <c r="H14" s="13"/>
      <c r="I14" s="13"/>
      <c r="J14" s="13"/>
      <c r="K14"/>
    </row>
    <row r="15" spans="2:11" x14ac:dyDescent="0.35">
      <c r="B15" s="31" t="s">
        <v>123</v>
      </c>
      <c r="C15" s="32"/>
      <c r="D15" s="33"/>
      <c r="E15" s="57"/>
      <c r="F15" s="13"/>
      <c r="G15" s="13"/>
      <c r="H15" s="13"/>
      <c r="I15" s="13"/>
      <c r="J15" s="13"/>
      <c r="K15"/>
    </row>
    <row r="16" spans="2:11" x14ac:dyDescent="0.35">
      <c r="B16" s="35" t="s">
        <v>124</v>
      </c>
      <c r="C16" s="36"/>
      <c r="D16" s="37"/>
      <c r="E16" s="58"/>
      <c r="F16" s="13"/>
      <c r="G16" s="13"/>
      <c r="H16" s="13"/>
      <c r="I16" s="13"/>
      <c r="J16" s="13"/>
      <c r="K16"/>
    </row>
    <row r="19" spans="2:2" x14ac:dyDescent="0.35">
      <c r="B19" s="52"/>
    </row>
  </sheetData>
  <sheetProtection algorithmName="SHA-512" hashValue="6V8c/mqKDyorjl3x7p5LKwuYfRd4SKRoCkcMlEC2TkVLwKaTX4IpZpW4sw7zujDeJOeZ5dzWp3FPx0cxPPj96Q==" saltValue="uI1Mv3T6gZBktNxOOjsidg==" spinCount="100000" sheet="1" objects="1" scenarios="1"/>
  <mergeCells count="2">
    <mergeCell ref="H4:I4"/>
    <mergeCell ref="C4:G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C4953-42D2-4D17-A236-0145E0AF0B85}">
  <dimension ref="B2:F11"/>
  <sheetViews>
    <sheetView showGridLines="0" workbookViewId="0"/>
  </sheetViews>
  <sheetFormatPr defaultRowHeight="14.5" x14ac:dyDescent="0.35"/>
  <cols>
    <col min="2" max="2" width="39.54296875" customWidth="1"/>
    <col min="3" max="3" width="18.453125" customWidth="1"/>
    <col min="4" max="4" width="17.54296875" customWidth="1"/>
    <col min="5" max="5" width="53.36328125" customWidth="1"/>
    <col min="6" max="6" width="17.54296875" customWidth="1"/>
  </cols>
  <sheetData>
    <row r="2" spans="2:6" ht="21" x14ac:dyDescent="0.5">
      <c r="B2" s="11" t="s">
        <v>33</v>
      </c>
    </row>
    <row r="3" spans="2:6" x14ac:dyDescent="0.35">
      <c r="B3" s="1"/>
    </row>
    <row r="4" spans="2:6" x14ac:dyDescent="0.35">
      <c r="B4" s="18" t="s">
        <v>34</v>
      </c>
    </row>
    <row r="5" spans="2:6" ht="20.5" customHeight="1" thickBot="1" x14ac:dyDescent="0.4">
      <c r="B5" s="97" t="s">
        <v>23</v>
      </c>
      <c r="C5" s="101" t="s">
        <v>35</v>
      </c>
      <c r="D5" s="95" t="s">
        <v>36</v>
      </c>
    </row>
    <row r="6" spans="2:6" ht="20.5" customHeight="1" thickBot="1" x14ac:dyDescent="0.4">
      <c r="B6" s="96" t="s">
        <v>37</v>
      </c>
      <c r="C6" s="100">
        <v>0</v>
      </c>
      <c r="D6" s="99">
        <f>IF(('Totale Kosten Inschrijver'!J10&gt;0),(C6/'Totale Kosten Inschrijver'!J10),0)</f>
        <v>0</v>
      </c>
    </row>
    <row r="7" spans="2:6" ht="20.5" customHeight="1" thickBot="1" x14ac:dyDescent="0.4">
      <c r="B7" s="26" t="s">
        <v>38</v>
      </c>
      <c r="C7" s="51">
        <f>C6</f>
        <v>0</v>
      </c>
    </row>
    <row r="8" spans="2:6" x14ac:dyDescent="0.35">
      <c r="B8" s="19"/>
      <c r="C8" s="19"/>
      <c r="D8" s="19"/>
    </row>
    <row r="9" spans="2:6" x14ac:dyDescent="0.35">
      <c r="B9" s="39" t="s">
        <v>8</v>
      </c>
      <c r="C9" s="28"/>
      <c r="D9" s="29"/>
      <c r="E9" s="30"/>
      <c r="F9" s="40"/>
    </row>
    <row r="10" spans="2:6" x14ac:dyDescent="0.35">
      <c r="B10" s="31" t="s">
        <v>119</v>
      </c>
      <c r="C10" s="32"/>
      <c r="D10" s="33"/>
      <c r="E10" s="34"/>
      <c r="F10" s="40"/>
    </row>
    <row r="11" spans="2:6" x14ac:dyDescent="0.35">
      <c r="B11" s="35" t="s">
        <v>120</v>
      </c>
      <c r="C11" s="36"/>
      <c r="D11" s="37"/>
      <c r="E11" s="38"/>
      <c r="F11" s="40"/>
    </row>
  </sheetData>
  <sheetProtection algorithmName="SHA-512" hashValue="9uNP9X0BQ6N/KofxycxY4wFBMtCoZDbWwJidSsj1yb4v3O+GkSCnHaCZRBFGX3LB3mb5iIsHFfZOIyiJFIsf4w==" saltValue="UF4T1Dm803AdB8hyfy8AjA==" spinCount="100000" sheet="1" objects="1" scenarios="1"/>
  <conditionalFormatting sqref="D6">
    <cfRule type="cellIs" dxfId="0" priority="1" operator="greaterThan">
      <formula>0.05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whole" operator="lessThanOrEqual" allowBlank="1" showInputMessage="1" showErrorMessage="1" error="Maximale waarde bereikt_x000a_" xr:uid="{9C27529D-B429-4342-97CD-4DF3C110A0EB}">
          <x14:formula1>
            <xm:f>5%*'Totale Kosten Inschrijver'!J10</xm:f>
          </x14:formula1>
          <xm:sqref>C6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E6521-D041-431F-A31A-DADD5F7EB42B}">
  <dimension ref="B2:XFD52"/>
  <sheetViews>
    <sheetView showGridLines="0" workbookViewId="0"/>
  </sheetViews>
  <sheetFormatPr defaultRowHeight="14.5" x14ac:dyDescent="0.35"/>
  <cols>
    <col min="2" max="2" width="13.453125" customWidth="1"/>
    <col min="3" max="3" width="40" customWidth="1"/>
    <col min="4" max="6" width="12.81640625" customWidth="1"/>
    <col min="7" max="9" width="12.54296875" customWidth="1"/>
    <col min="10" max="10" width="12.81640625" customWidth="1"/>
    <col min="11" max="11" width="12.54296875" customWidth="1"/>
    <col min="12" max="13" width="12.81640625" customWidth="1"/>
  </cols>
  <sheetData>
    <row r="2" spans="2:13" ht="21" x14ac:dyDescent="0.5">
      <c r="B2" s="11" t="s">
        <v>39</v>
      </c>
    </row>
    <row r="3" spans="2:13" ht="21.5" thickBot="1" x14ac:dyDescent="0.55000000000000004">
      <c r="B3" s="11"/>
    </row>
    <row r="4" spans="2:13" ht="15" thickBot="1" x14ac:dyDescent="0.4">
      <c r="F4" s="205" t="s">
        <v>41</v>
      </c>
      <c r="G4" s="206"/>
      <c r="H4" s="206"/>
      <c r="I4" s="206"/>
      <c r="J4" s="206"/>
      <c r="K4" s="206"/>
      <c r="L4" s="207"/>
    </row>
    <row r="5" spans="2:13" ht="15" thickBot="1" x14ac:dyDescent="0.4">
      <c r="B5" s="18" t="s">
        <v>76</v>
      </c>
      <c r="F5" s="208" t="s">
        <v>72</v>
      </c>
      <c r="G5" s="209"/>
      <c r="H5" s="209"/>
      <c r="I5" s="209"/>
      <c r="J5" s="210"/>
      <c r="K5" s="200" t="s">
        <v>22</v>
      </c>
      <c r="L5" s="201"/>
    </row>
    <row r="6" spans="2:13" ht="29.5" thickBot="1" x14ac:dyDescent="0.4">
      <c r="B6" s="85" t="s">
        <v>42</v>
      </c>
      <c r="C6" s="86" t="s">
        <v>43</v>
      </c>
      <c r="D6" s="107" t="s">
        <v>44</v>
      </c>
      <c r="E6" s="109" t="s">
        <v>45</v>
      </c>
      <c r="F6" s="133" t="s">
        <v>24</v>
      </c>
      <c r="G6" s="134" t="s">
        <v>25</v>
      </c>
      <c r="H6" s="134" t="s">
        <v>26</v>
      </c>
      <c r="I6" s="134" t="s">
        <v>27</v>
      </c>
      <c r="J6" s="137" t="s">
        <v>28</v>
      </c>
      <c r="K6" s="133" t="s">
        <v>29</v>
      </c>
      <c r="L6" s="95" t="s">
        <v>86</v>
      </c>
    </row>
    <row r="7" spans="2:13" ht="20" customHeight="1" x14ac:dyDescent="0.35">
      <c r="B7" s="157" t="s">
        <v>40</v>
      </c>
      <c r="C7" s="168" t="s">
        <v>89</v>
      </c>
      <c r="D7" s="150">
        <v>7</v>
      </c>
      <c r="E7" s="153">
        <v>0</v>
      </c>
      <c r="F7" s="110">
        <f t="shared" ref="F7:F16" si="0">$D7*$E7*12</f>
        <v>0</v>
      </c>
      <c r="G7" s="108">
        <f t="shared" ref="G7:J16" si="1">$D7*$E7*12</f>
        <v>0</v>
      </c>
      <c r="H7" s="108">
        <f t="shared" si="1"/>
        <v>0</v>
      </c>
      <c r="I7" s="108">
        <f t="shared" si="1"/>
        <v>0</v>
      </c>
      <c r="J7" s="160">
        <f t="shared" si="1"/>
        <v>0</v>
      </c>
      <c r="K7" s="110">
        <f t="shared" ref="K7:K16" si="2">(D7*E7)*12*0.25</f>
        <v>0</v>
      </c>
      <c r="L7" s="135">
        <f t="shared" ref="L7:L16" si="3">(D7*E7)*12*0.25</f>
        <v>0</v>
      </c>
      <c r="M7" s="136"/>
    </row>
    <row r="8" spans="2:13" ht="20" customHeight="1" x14ac:dyDescent="0.35">
      <c r="B8" s="156" t="s">
        <v>102</v>
      </c>
      <c r="C8" s="159" t="s">
        <v>104</v>
      </c>
      <c r="D8" s="163">
        <v>6</v>
      </c>
      <c r="E8" s="154">
        <v>0</v>
      </c>
      <c r="F8" s="111">
        <f t="shared" si="0"/>
        <v>0</v>
      </c>
      <c r="G8" s="45">
        <f t="shared" si="1"/>
        <v>0</v>
      </c>
      <c r="H8" s="45">
        <f t="shared" si="1"/>
        <v>0</v>
      </c>
      <c r="I8" s="45">
        <f t="shared" si="1"/>
        <v>0</v>
      </c>
      <c r="J8" s="161">
        <f t="shared" si="1"/>
        <v>0</v>
      </c>
      <c r="K8" s="111">
        <f t="shared" si="2"/>
        <v>0</v>
      </c>
      <c r="L8" s="112">
        <f t="shared" si="3"/>
        <v>0</v>
      </c>
      <c r="M8" s="136"/>
    </row>
    <row r="9" spans="2:13" ht="20" customHeight="1" x14ac:dyDescent="0.35">
      <c r="B9" s="156" t="s">
        <v>102</v>
      </c>
      <c r="C9" s="159" t="s">
        <v>103</v>
      </c>
      <c r="D9" s="163">
        <v>2</v>
      </c>
      <c r="E9" s="154">
        <v>0</v>
      </c>
      <c r="F9" s="111">
        <f t="shared" si="0"/>
        <v>0</v>
      </c>
      <c r="G9" s="45">
        <f t="shared" si="1"/>
        <v>0</v>
      </c>
      <c r="H9" s="45">
        <f t="shared" si="1"/>
        <v>0</v>
      </c>
      <c r="I9" s="45">
        <f t="shared" si="1"/>
        <v>0</v>
      </c>
      <c r="J9" s="161">
        <f t="shared" si="1"/>
        <v>0</v>
      </c>
      <c r="K9" s="111">
        <f t="shared" si="2"/>
        <v>0</v>
      </c>
      <c r="L9" s="112">
        <f t="shared" si="3"/>
        <v>0</v>
      </c>
      <c r="M9" s="136"/>
    </row>
    <row r="10" spans="2:13" ht="20" customHeight="1" x14ac:dyDescent="0.35">
      <c r="B10" s="158" t="s">
        <v>46</v>
      </c>
      <c r="C10" s="169" t="s">
        <v>89</v>
      </c>
      <c r="D10" s="151">
        <v>12</v>
      </c>
      <c r="E10" s="154">
        <v>0</v>
      </c>
      <c r="F10" s="111">
        <f t="shared" si="0"/>
        <v>0</v>
      </c>
      <c r="G10" s="45">
        <f t="shared" si="1"/>
        <v>0</v>
      </c>
      <c r="H10" s="45">
        <f t="shared" si="1"/>
        <v>0</v>
      </c>
      <c r="I10" s="45">
        <f t="shared" si="1"/>
        <v>0</v>
      </c>
      <c r="J10" s="161">
        <f t="shared" si="1"/>
        <v>0</v>
      </c>
      <c r="K10" s="111">
        <f t="shared" si="2"/>
        <v>0</v>
      </c>
      <c r="L10" s="112">
        <f t="shared" si="3"/>
        <v>0</v>
      </c>
      <c r="M10" s="136"/>
    </row>
    <row r="11" spans="2:13" ht="20" customHeight="1" x14ac:dyDescent="0.35">
      <c r="B11" s="156" t="s">
        <v>102</v>
      </c>
      <c r="C11" s="159" t="s">
        <v>104</v>
      </c>
      <c r="D11" s="163">
        <v>8</v>
      </c>
      <c r="E11" s="154">
        <v>0</v>
      </c>
      <c r="F11" s="111">
        <f t="shared" si="0"/>
        <v>0</v>
      </c>
      <c r="G11" s="45">
        <f t="shared" si="1"/>
        <v>0</v>
      </c>
      <c r="H11" s="45">
        <f t="shared" si="1"/>
        <v>0</v>
      </c>
      <c r="I11" s="45">
        <f t="shared" si="1"/>
        <v>0</v>
      </c>
      <c r="J11" s="161">
        <f t="shared" si="1"/>
        <v>0</v>
      </c>
      <c r="K11" s="111">
        <f t="shared" si="2"/>
        <v>0</v>
      </c>
      <c r="L11" s="112">
        <f t="shared" si="3"/>
        <v>0</v>
      </c>
      <c r="M11" s="136"/>
    </row>
    <row r="12" spans="2:13" ht="20" customHeight="1" x14ac:dyDescent="0.35">
      <c r="B12" s="156" t="s">
        <v>102</v>
      </c>
      <c r="C12" s="159" t="s">
        <v>103</v>
      </c>
      <c r="D12" s="163">
        <v>4</v>
      </c>
      <c r="E12" s="154">
        <v>0</v>
      </c>
      <c r="F12" s="111">
        <f t="shared" si="0"/>
        <v>0</v>
      </c>
      <c r="G12" s="45">
        <f t="shared" si="1"/>
        <v>0</v>
      </c>
      <c r="H12" s="45">
        <f t="shared" si="1"/>
        <v>0</v>
      </c>
      <c r="I12" s="45">
        <f t="shared" si="1"/>
        <v>0</v>
      </c>
      <c r="J12" s="161">
        <f t="shared" si="1"/>
        <v>0</v>
      </c>
      <c r="K12" s="111">
        <f t="shared" si="2"/>
        <v>0</v>
      </c>
      <c r="L12" s="112">
        <f t="shared" si="3"/>
        <v>0</v>
      </c>
      <c r="M12" s="136"/>
    </row>
    <row r="13" spans="2:13" ht="20" customHeight="1" x14ac:dyDescent="0.35">
      <c r="B13" s="158" t="s">
        <v>92</v>
      </c>
      <c r="C13" s="169" t="s">
        <v>89</v>
      </c>
      <c r="D13" s="151">
        <v>12</v>
      </c>
      <c r="E13" s="154">
        <v>0</v>
      </c>
      <c r="F13" s="111">
        <f t="shared" si="0"/>
        <v>0</v>
      </c>
      <c r="G13" s="45">
        <f t="shared" si="1"/>
        <v>0</v>
      </c>
      <c r="H13" s="45">
        <f t="shared" si="1"/>
        <v>0</v>
      </c>
      <c r="I13" s="45">
        <f t="shared" si="1"/>
        <v>0</v>
      </c>
      <c r="J13" s="161">
        <f t="shared" si="1"/>
        <v>0</v>
      </c>
      <c r="K13" s="111">
        <f t="shared" si="2"/>
        <v>0</v>
      </c>
      <c r="L13" s="112">
        <f t="shared" si="3"/>
        <v>0</v>
      </c>
      <c r="M13" s="136"/>
    </row>
    <row r="14" spans="2:13" ht="20" customHeight="1" x14ac:dyDescent="0.35">
      <c r="B14" s="156" t="s">
        <v>102</v>
      </c>
      <c r="C14" s="159" t="s">
        <v>104</v>
      </c>
      <c r="D14" s="163">
        <v>11</v>
      </c>
      <c r="E14" s="154">
        <v>0</v>
      </c>
      <c r="F14" s="111">
        <f t="shared" si="0"/>
        <v>0</v>
      </c>
      <c r="G14" s="45">
        <f t="shared" si="1"/>
        <v>0</v>
      </c>
      <c r="H14" s="45">
        <f t="shared" si="1"/>
        <v>0</v>
      </c>
      <c r="I14" s="45">
        <f t="shared" si="1"/>
        <v>0</v>
      </c>
      <c r="J14" s="161">
        <f t="shared" si="1"/>
        <v>0</v>
      </c>
      <c r="K14" s="111">
        <f t="shared" si="2"/>
        <v>0</v>
      </c>
      <c r="L14" s="112">
        <f t="shared" si="3"/>
        <v>0</v>
      </c>
      <c r="M14" s="136"/>
    </row>
    <row r="15" spans="2:13" ht="20" customHeight="1" x14ac:dyDescent="0.35">
      <c r="B15" s="156" t="s">
        <v>102</v>
      </c>
      <c r="C15" s="159" t="s">
        <v>103</v>
      </c>
      <c r="D15" s="163">
        <v>6</v>
      </c>
      <c r="E15" s="154">
        <v>0</v>
      </c>
      <c r="F15" s="111">
        <f t="shared" si="0"/>
        <v>0</v>
      </c>
      <c r="G15" s="45">
        <f t="shared" si="1"/>
        <v>0</v>
      </c>
      <c r="H15" s="45">
        <f t="shared" si="1"/>
        <v>0</v>
      </c>
      <c r="I15" s="45">
        <f t="shared" si="1"/>
        <v>0</v>
      </c>
      <c r="J15" s="161">
        <f t="shared" si="1"/>
        <v>0</v>
      </c>
      <c r="K15" s="111">
        <f t="shared" si="2"/>
        <v>0</v>
      </c>
      <c r="L15" s="112">
        <f t="shared" si="3"/>
        <v>0</v>
      </c>
      <c r="M15" s="136"/>
    </row>
    <row r="16" spans="2:13" ht="20" customHeight="1" thickBot="1" x14ac:dyDescent="0.4">
      <c r="B16" s="166" t="s">
        <v>93</v>
      </c>
      <c r="C16" s="170" t="s">
        <v>89</v>
      </c>
      <c r="D16" s="167">
        <v>1</v>
      </c>
      <c r="E16" s="155">
        <v>0</v>
      </c>
      <c r="F16" s="111">
        <f t="shared" si="0"/>
        <v>0</v>
      </c>
      <c r="G16" s="45">
        <f t="shared" si="1"/>
        <v>0</v>
      </c>
      <c r="H16" s="45">
        <f t="shared" si="1"/>
        <v>0</v>
      </c>
      <c r="I16" s="45">
        <f t="shared" si="1"/>
        <v>0</v>
      </c>
      <c r="J16" s="161">
        <f t="shared" si="1"/>
        <v>0</v>
      </c>
      <c r="K16" s="111">
        <f t="shared" si="2"/>
        <v>0</v>
      </c>
      <c r="L16" s="112">
        <f t="shared" si="3"/>
        <v>0</v>
      </c>
      <c r="M16" s="136"/>
    </row>
    <row r="17" spans="2:12 16384:16384" ht="20.25" customHeight="1" thickBot="1" x14ac:dyDescent="0.4">
      <c r="E17" s="47" t="s">
        <v>38</v>
      </c>
      <c r="F17" s="48">
        <f>SUM(F7:F16)</f>
        <v>0</v>
      </c>
      <c r="G17" s="49">
        <f>SUM(G7:G16)</f>
        <v>0</v>
      </c>
      <c r="H17" s="49">
        <f>SUM(H7:H16)</f>
        <v>0</v>
      </c>
      <c r="I17" s="49">
        <f>SUM(I7:I16)</f>
        <v>0</v>
      </c>
      <c r="J17" s="162">
        <f>SUM(J7:J16)</f>
        <v>0</v>
      </c>
      <c r="K17" s="48">
        <f>SUM(K7:K16)</f>
        <v>0</v>
      </c>
      <c r="L17" s="116">
        <f>SUM(L7:L16)</f>
        <v>0</v>
      </c>
      <c r="XFD17" s="44"/>
    </row>
    <row r="19" spans="2:12 16384:16384" x14ac:dyDescent="0.35">
      <c r="B19" s="39" t="s">
        <v>8</v>
      </c>
      <c r="C19" s="28"/>
      <c r="D19" s="29"/>
      <c r="E19" s="30"/>
      <c r="F19" s="30"/>
      <c r="G19" s="30"/>
      <c r="H19" s="30"/>
      <c r="I19" s="30"/>
      <c r="J19" s="53"/>
    </row>
    <row r="20" spans="2:12 16384:16384" x14ac:dyDescent="0.35">
      <c r="B20" s="31" t="s">
        <v>112</v>
      </c>
      <c r="C20" s="32"/>
      <c r="D20" s="33"/>
      <c r="E20" s="34"/>
      <c r="F20" s="34"/>
      <c r="G20" s="34"/>
      <c r="H20" s="34"/>
      <c r="I20" s="34"/>
      <c r="J20" s="54"/>
    </row>
    <row r="21" spans="2:12 16384:16384" x14ac:dyDescent="0.35">
      <c r="B21" s="31" t="s">
        <v>114</v>
      </c>
      <c r="C21" s="32"/>
      <c r="D21" s="32"/>
      <c r="E21" s="32"/>
      <c r="F21" s="32"/>
      <c r="G21" s="32"/>
      <c r="H21" s="32"/>
      <c r="I21" s="32"/>
      <c r="J21" s="141"/>
    </row>
    <row r="22" spans="2:12 16384:16384" x14ac:dyDescent="0.35">
      <c r="B22" s="35" t="s">
        <v>113</v>
      </c>
      <c r="C22" s="36"/>
      <c r="D22" s="37"/>
      <c r="E22" s="38"/>
      <c r="F22" s="38"/>
      <c r="G22" s="38"/>
      <c r="H22" s="38"/>
      <c r="I22" s="38"/>
      <c r="J22" s="55"/>
    </row>
    <row r="25" spans="2:12 16384:16384" ht="15" thickBot="1" x14ac:dyDescent="0.4"/>
    <row r="26" spans="2:12 16384:16384" ht="15" thickBot="1" x14ac:dyDescent="0.4">
      <c r="E26" s="205" t="s">
        <v>47</v>
      </c>
      <c r="F26" s="206"/>
      <c r="G26" s="206"/>
      <c r="H26" s="206"/>
      <c r="I26" s="206"/>
      <c r="J26" s="206"/>
      <c r="K26" s="207"/>
    </row>
    <row r="27" spans="2:12 16384:16384" ht="15" thickBot="1" x14ac:dyDescent="0.4">
      <c r="B27" s="18" t="s">
        <v>77</v>
      </c>
      <c r="E27" s="208" t="s">
        <v>21</v>
      </c>
      <c r="F27" s="209"/>
      <c r="G27" s="209"/>
      <c r="H27" s="209"/>
      <c r="I27" s="210"/>
      <c r="J27" s="200" t="s">
        <v>22</v>
      </c>
      <c r="K27" s="201"/>
    </row>
    <row r="28" spans="2:12 16384:16384" ht="20.25" customHeight="1" x14ac:dyDescent="0.35">
      <c r="B28" s="22" t="s">
        <v>48</v>
      </c>
      <c r="C28" s="27" t="s">
        <v>49</v>
      </c>
      <c r="D28" s="117" t="s">
        <v>50</v>
      </c>
      <c r="E28" s="121" t="s">
        <v>24</v>
      </c>
      <c r="F28" s="25" t="s">
        <v>25</v>
      </c>
      <c r="G28" s="25" t="s">
        <v>26</v>
      </c>
      <c r="H28" s="25" t="s">
        <v>27</v>
      </c>
      <c r="I28" s="104" t="s">
        <v>28</v>
      </c>
      <c r="J28" s="125" t="s">
        <v>29</v>
      </c>
      <c r="K28" s="92" t="s">
        <v>86</v>
      </c>
    </row>
    <row r="29" spans="2:12 16384:16384" ht="20.25" customHeight="1" x14ac:dyDescent="0.35">
      <c r="B29" s="41" t="s">
        <v>73</v>
      </c>
      <c r="C29" s="171">
        <v>350000</v>
      </c>
      <c r="D29" s="122">
        <v>0</v>
      </c>
      <c r="E29" s="111">
        <f>C29*D29*12</f>
        <v>0</v>
      </c>
      <c r="F29" s="45">
        <f>E29</f>
        <v>0</v>
      </c>
      <c r="G29" s="45">
        <f>F29</f>
        <v>0</v>
      </c>
      <c r="H29" s="45">
        <f t="shared" ref="H29:I32" si="4">F29</f>
        <v>0</v>
      </c>
      <c r="I29" s="112">
        <f t="shared" si="4"/>
        <v>0</v>
      </c>
      <c r="J29" s="126">
        <f>I29</f>
        <v>0</v>
      </c>
      <c r="K29" s="93">
        <f>J29</f>
        <v>0</v>
      </c>
    </row>
    <row r="30" spans="2:12 16384:16384" ht="20.25" customHeight="1" x14ac:dyDescent="0.35">
      <c r="B30" s="41" t="s">
        <v>74</v>
      </c>
      <c r="C30" s="171">
        <v>50000</v>
      </c>
      <c r="D30" s="122">
        <v>0</v>
      </c>
      <c r="E30" s="111">
        <f t="shared" ref="E30:E32" si="5">C30*D30*12</f>
        <v>0</v>
      </c>
      <c r="F30" s="45">
        <f t="shared" ref="F30:K32" si="6">E30</f>
        <v>0</v>
      </c>
      <c r="G30" s="45">
        <f t="shared" si="6"/>
        <v>0</v>
      </c>
      <c r="H30" s="45">
        <f t="shared" si="4"/>
        <v>0</v>
      </c>
      <c r="I30" s="112">
        <f t="shared" si="4"/>
        <v>0</v>
      </c>
      <c r="J30" s="126">
        <f t="shared" si="6"/>
        <v>0</v>
      </c>
      <c r="K30" s="93">
        <f t="shared" si="6"/>
        <v>0</v>
      </c>
    </row>
    <row r="31" spans="2:12 16384:16384" ht="20.25" customHeight="1" x14ac:dyDescent="0.35">
      <c r="B31" s="50" t="s">
        <v>51</v>
      </c>
      <c r="C31" s="172">
        <v>175000</v>
      </c>
      <c r="D31" s="123">
        <v>0</v>
      </c>
      <c r="E31" s="111">
        <f t="shared" si="5"/>
        <v>0</v>
      </c>
      <c r="F31" s="45">
        <f t="shared" si="6"/>
        <v>0</v>
      </c>
      <c r="G31" s="45">
        <f t="shared" si="6"/>
        <v>0</v>
      </c>
      <c r="H31" s="45">
        <f t="shared" si="4"/>
        <v>0</v>
      </c>
      <c r="I31" s="112">
        <f t="shared" si="4"/>
        <v>0</v>
      </c>
      <c r="J31" s="126">
        <f t="shared" si="6"/>
        <v>0</v>
      </c>
      <c r="K31" s="93">
        <f t="shared" si="6"/>
        <v>0</v>
      </c>
    </row>
    <row r="32" spans="2:12 16384:16384" ht="20.25" customHeight="1" thickBot="1" x14ac:dyDescent="0.4">
      <c r="B32" s="42" t="s">
        <v>52</v>
      </c>
      <c r="C32" s="173">
        <v>25000</v>
      </c>
      <c r="D32" s="124">
        <v>0</v>
      </c>
      <c r="E32" s="111">
        <f t="shared" si="5"/>
        <v>0</v>
      </c>
      <c r="F32" s="45">
        <f t="shared" si="6"/>
        <v>0</v>
      </c>
      <c r="G32" s="45">
        <f t="shared" si="6"/>
        <v>0</v>
      </c>
      <c r="H32" s="45">
        <f t="shared" si="4"/>
        <v>0</v>
      </c>
      <c r="I32" s="112">
        <f t="shared" si="4"/>
        <v>0</v>
      </c>
      <c r="J32" s="126">
        <f t="shared" si="6"/>
        <v>0</v>
      </c>
      <c r="K32" s="93">
        <f t="shared" si="6"/>
        <v>0</v>
      </c>
    </row>
    <row r="33" spans="2:13" ht="20.25" customHeight="1" thickBot="1" x14ac:dyDescent="0.4">
      <c r="D33" s="47" t="s">
        <v>38</v>
      </c>
      <c r="E33" s="48">
        <f>SUM(E29:E32)</f>
        <v>0</v>
      </c>
      <c r="F33" s="49">
        <f>SUM(F29:F32)</f>
        <v>0</v>
      </c>
      <c r="G33" s="49">
        <f t="shared" ref="G33:J33" si="7">SUM(G29:G32)</f>
        <v>0</v>
      </c>
      <c r="H33" s="49">
        <f t="shared" ref="H33" si="8">SUM(H29:H32)</f>
        <v>0</v>
      </c>
      <c r="I33" s="116">
        <f t="shared" si="7"/>
        <v>0</v>
      </c>
      <c r="J33" s="127">
        <f t="shared" si="7"/>
        <v>0</v>
      </c>
      <c r="K33" s="94">
        <f>SUM(K29:K32)</f>
        <v>0</v>
      </c>
    </row>
    <row r="35" spans="2:13" x14ac:dyDescent="0.35">
      <c r="B35" s="39" t="s">
        <v>8</v>
      </c>
      <c r="C35" s="28"/>
      <c r="D35" s="29"/>
      <c r="E35" s="30"/>
      <c r="F35" s="30"/>
      <c r="G35" s="30"/>
      <c r="H35" s="30"/>
      <c r="I35" s="53"/>
    </row>
    <row r="36" spans="2:13" x14ac:dyDescent="0.35">
      <c r="B36" s="31" t="s">
        <v>115</v>
      </c>
      <c r="C36" s="32"/>
      <c r="D36" s="33"/>
      <c r="E36" s="34"/>
      <c r="F36" s="34"/>
      <c r="G36" s="34"/>
      <c r="H36" s="34"/>
      <c r="I36" s="54"/>
    </row>
    <row r="37" spans="2:13" x14ac:dyDescent="0.35">
      <c r="B37" s="31" t="s">
        <v>116</v>
      </c>
      <c r="C37" s="32"/>
      <c r="D37" s="33"/>
      <c r="E37" s="34"/>
      <c r="F37" s="34"/>
      <c r="G37" s="34"/>
      <c r="H37" s="34"/>
      <c r="I37" s="54"/>
    </row>
    <row r="38" spans="2:13" x14ac:dyDescent="0.35">
      <c r="B38" s="35" t="s">
        <v>113</v>
      </c>
      <c r="C38" s="36"/>
      <c r="D38" s="37"/>
      <c r="E38" s="38"/>
      <c r="F38" s="38"/>
      <c r="G38" s="38"/>
      <c r="H38" s="38"/>
      <c r="I38" s="55"/>
    </row>
    <row r="41" spans="2:13" ht="15" thickBot="1" x14ac:dyDescent="0.4"/>
    <row r="42" spans="2:13" ht="15" thickBot="1" x14ac:dyDescent="0.4">
      <c r="G42" s="205" t="s">
        <v>53</v>
      </c>
      <c r="H42" s="206"/>
      <c r="I42" s="206"/>
      <c r="J42" s="206"/>
      <c r="K42" s="206"/>
      <c r="L42" s="206"/>
      <c r="M42" s="207"/>
    </row>
    <row r="43" spans="2:13" ht="15" thickBot="1" x14ac:dyDescent="0.4">
      <c r="B43" s="18" t="s">
        <v>78</v>
      </c>
      <c r="G43" s="200" t="s">
        <v>21</v>
      </c>
      <c r="H43" s="202"/>
      <c r="I43" s="202"/>
      <c r="J43" s="202"/>
      <c r="K43" s="201"/>
      <c r="L43" s="200" t="s">
        <v>22</v>
      </c>
      <c r="M43" s="201"/>
    </row>
    <row r="44" spans="2:13" ht="44" thickBot="1" x14ac:dyDescent="0.4">
      <c r="B44" s="196" t="s">
        <v>54</v>
      </c>
      <c r="C44" s="197"/>
      <c r="D44" s="185" t="s">
        <v>55</v>
      </c>
      <c r="E44" s="185" t="s">
        <v>56</v>
      </c>
      <c r="F44" s="186" t="s">
        <v>57</v>
      </c>
      <c r="G44" s="187" t="s">
        <v>24</v>
      </c>
      <c r="H44" s="188" t="s">
        <v>25</v>
      </c>
      <c r="I44" s="188" t="s">
        <v>26</v>
      </c>
      <c r="J44" s="188" t="s">
        <v>27</v>
      </c>
      <c r="K44" s="189" t="s">
        <v>28</v>
      </c>
      <c r="L44" s="190" t="s">
        <v>29</v>
      </c>
      <c r="M44" s="189" t="s">
        <v>86</v>
      </c>
    </row>
    <row r="45" spans="2:13" ht="20.25" customHeight="1" x14ac:dyDescent="0.35">
      <c r="B45" s="203" t="s">
        <v>126</v>
      </c>
      <c r="C45" s="204"/>
      <c r="D45" s="176">
        <v>32</v>
      </c>
      <c r="E45" s="177">
        <v>0</v>
      </c>
      <c r="F45" s="178">
        <v>0</v>
      </c>
      <c r="G45" s="179">
        <f>D45*E45*12</f>
        <v>0</v>
      </c>
      <c r="H45" s="180">
        <f>E45*D45*12</f>
        <v>0</v>
      </c>
      <c r="I45" s="180">
        <f>E45*D45*12</f>
        <v>0</v>
      </c>
      <c r="J45" s="181">
        <f>E45*D45*12</f>
        <v>0</v>
      </c>
      <c r="K45" s="182">
        <f>E45*D45*12</f>
        <v>0</v>
      </c>
      <c r="L45" s="183">
        <f>F45*D45*12</f>
        <v>0</v>
      </c>
      <c r="M45" s="184">
        <f>F45*D45*12</f>
        <v>0</v>
      </c>
    </row>
    <row r="46" spans="2:13" ht="20.25" customHeight="1" thickBot="1" x14ac:dyDescent="0.4">
      <c r="B46" s="198" t="s">
        <v>75</v>
      </c>
      <c r="C46" s="199"/>
      <c r="D46" s="105">
        <v>1</v>
      </c>
      <c r="E46" s="83">
        <v>0</v>
      </c>
      <c r="F46" s="118">
        <v>0</v>
      </c>
      <c r="G46" s="114">
        <f>D46*E46*12</f>
        <v>0</v>
      </c>
      <c r="H46" s="46">
        <f>E46*D46*12</f>
        <v>0</v>
      </c>
      <c r="I46" s="46">
        <f>E46*D46*12</f>
        <v>0</v>
      </c>
      <c r="J46" s="131">
        <f>E46*D46*12</f>
        <v>0</v>
      </c>
      <c r="K46" s="115">
        <f>E46*D46*12</f>
        <v>0</v>
      </c>
      <c r="L46" s="119">
        <f>F46*D46*12</f>
        <v>0</v>
      </c>
      <c r="M46" s="106">
        <f>F46*D46*12</f>
        <v>0</v>
      </c>
    </row>
    <row r="47" spans="2:13" ht="20.25" customHeight="1" thickBot="1" x14ac:dyDescent="0.4">
      <c r="F47" s="47" t="s">
        <v>38</v>
      </c>
      <c r="G47" s="81">
        <f t="shared" ref="G47:M47" si="9">SUM(G45:G46)</f>
        <v>0</v>
      </c>
      <c r="H47" s="84">
        <f t="shared" si="9"/>
        <v>0</v>
      </c>
      <c r="I47" s="84">
        <f t="shared" si="9"/>
        <v>0</v>
      </c>
      <c r="J47" s="132">
        <f t="shared" si="9"/>
        <v>0</v>
      </c>
      <c r="K47" s="113">
        <f t="shared" si="9"/>
        <v>0</v>
      </c>
      <c r="L47" s="120">
        <f t="shared" si="9"/>
        <v>0</v>
      </c>
      <c r="M47" s="103">
        <f t="shared" si="9"/>
        <v>0</v>
      </c>
    </row>
    <row r="49" spans="2:9" x14ac:dyDescent="0.35">
      <c r="B49" s="39" t="s">
        <v>8</v>
      </c>
      <c r="C49" s="28"/>
      <c r="D49" s="29"/>
      <c r="E49" s="30"/>
      <c r="F49" s="30"/>
      <c r="G49" s="30"/>
      <c r="H49" s="30"/>
      <c r="I49" s="53"/>
    </row>
    <row r="50" spans="2:9" x14ac:dyDescent="0.35">
      <c r="B50" s="31" t="s">
        <v>117</v>
      </c>
      <c r="C50" s="32"/>
      <c r="D50" s="33"/>
      <c r="E50" s="34"/>
      <c r="F50" s="34"/>
      <c r="G50" s="34"/>
      <c r="H50" s="34"/>
      <c r="I50" s="54"/>
    </row>
    <row r="51" spans="2:9" x14ac:dyDescent="0.35">
      <c r="B51" s="31" t="s">
        <v>118</v>
      </c>
      <c r="C51" s="32"/>
      <c r="D51" s="33"/>
      <c r="E51" s="34"/>
      <c r="F51" s="34"/>
      <c r="G51" s="34"/>
      <c r="H51" s="34"/>
      <c r="I51" s="54"/>
    </row>
    <row r="52" spans="2:9" x14ac:dyDescent="0.35">
      <c r="B52" s="35" t="s">
        <v>113</v>
      </c>
      <c r="C52" s="36"/>
      <c r="D52" s="37"/>
      <c r="E52" s="38"/>
      <c r="F52" s="38"/>
      <c r="G52" s="38"/>
      <c r="H52" s="38"/>
      <c r="I52" s="55"/>
    </row>
  </sheetData>
  <sheetProtection algorithmName="SHA-512" hashValue="eJ4SB1oioQF9f9OMgEunEQMzq2WJe1xqGhbsaITyTl7Qkp//jtxJFPku1AyD5C7ah8eCtAY/fcCpwxW7Uv8Tuw==" saltValue="n35LtDaB98D/RYJ+TucHTg==" spinCount="100000" sheet="1" objects="1" scenarios="1"/>
  <mergeCells count="12">
    <mergeCell ref="F4:L4"/>
    <mergeCell ref="F5:J5"/>
    <mergeCell ref="E26:K26"/>
    <mergeCell ref="E27:I27"/>
    <mergeCell ref="G42:M42"/>
    <mergeCell ref="B44:C44"/>
    <mergeCell ref="B46:C46"/>
    <mergeCell ref="K5:L5"/>
    <mergeCell ref="J27:K27"/>
    <mergeCell ref="L43:M43"/>
    <mergeCell ref="G43:K43"/>
    <mergeCell ref="B45:C4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F9727-1B97-4D1F-86DD-B759DDBE7518}">
  <dimension ref="B2:G42"/>
  <sheetViews>
    <sheetView showGridLines="0" zoomScaleNormal="100" workbookViewId="0"/>
  </sheetViews>
  <sheetFormatPr defaultRowHeight="14.5" x14ac:dyDescent="0.35"/>
  <cols>
    <col min="2" max="2" width="27.81640625" customWidth="1"/>
    <col min="3" max="3" width="16" customWidth="1"/>
    <col min="4" max="4" width="29.1796875" customWidth="1"/>
    <col min="5" max="5" width="16.54296875" customWidth="1"/>
    <col min="6" max="6" width="13" customWidth="1"/>
    <col min="7" max="7" width="11.453125" customWidth="1"/>
  </cols>
  <sheetData>
    <row r="2" spans="2:7" ht="21" x14ac:dyDescent="0.5">
      <c r="B2" s="11" t="s">
        <v>58</v>
      </c>
    </row>
    <row r="3" spans="2:7" ht="21" customHeight="1" x14ac:dyDescent="0.5">
      <c r="B3" s="11"/>
    </row>
    <row r="4" spans="2:7" ht="15" thickBot="1" x14ac:dyDescent="0.4">
      <c r="B4" s="18" t="s">
        <v>80</v>
      </c>
    </row>
    <row r="5" spans="2:7" ht="22" customHeight="1" x14ac:dyDescent="0.35">
      <c r="B5" s="22" t="s">
        <v>59</v>
      </c>
      <c r="C5" s="24" t="s">
        <v>35</v>
      </c>
    </row>
    <row r="6" spans="2:7" ht="22" customHeight="1" x14ac:dyDescent="0.35">
      <c r="B6" s="90" t="s">
        <v>60</v>
      </c>
      <c r="C6" s="88">
        <v>120</v>
      </c>
    </row>
    <row r="7" spans="2:7" ht="22" customHeight="1" x14ac:dyDescent="0.35">
      <c r="B7" s="90" t="s">
        <v>61</v>
      </c>
      <c r="C7" s="88">
        <v>120</v>
      </c>
    </row>
    <row r="8" spans="2:7" ht="22" customHeight="1" x14ac:dyDescent="0.35">
      <c r="B8" s="90" t="s">
        <v>62</v>
      </c>
      <c r="C8" s="88">
        <v>100</v>
      </c>
    </row>
    <row r="9" spans="2:7" ht="22" customHeight="1" thickBot="1" x14ac:dyDescent="0.4">
      <c r="B9" s="91" t="s">
        <v>63</v>
      </c>
      <c r="C9" s="89">
        <v>80</v>
      </c>
    </row>
    <row r="10" spans="2:7" x14ac:dyDescent="0.35">
      <c r="C10" s="82"/>
    </row>
    <row r="11" spans="2:7" x14ac:dyDescent="0.35">
      <c r="B11" s="39" t="s">
        <v>8</v>
      </c>
      <c r="C11" s="28"/>
      <c r="D11" s="29"/>
      <c r="E11" s="30"/>
      <c r="F11" s="53"/>
      <c r="G11" s="13"/>
    </row>
    <row r="12" spans="2:7" x14ac:dyDescent="0.35">
      <c r="B12" s="31" t="s">
        <v>127</v>
      </c>
      <c r="C12" s="32"/>
      <c r="D12" s="33"/>
      <c r="E12" s="34"/>
      <c r="F12" s="54"/>
      <c r="G12" s="13"/>
    </row>
    <row r="13" spans="2:7" x14ac:dyDescent="0.35">
      <c r="B13" s="31" t="s">
        <v>110</v>
      </c>
      <c r="C13" s="32"/>
      <c r="D13" s="33"/>
      <c r="E13" s="34"/>
      <c r="F13" s="54"/>
      <c r="G13" s="13"/>
    </row>
    <row r="14" spans="2:7" x14ac:dyDescent="0.35">
      <c r="B14" s="35" t="s">
        <v>111</v>
      </c>
      <c r="C14" s="142"/>
      <c r="D14" s="142"/>
      <c r="E14" s="142"/>
      <c r="F14" s="143"/>
      <c r="G14" s="13"/>
    </row>
    <row r="15" spans="2:7" x14ac:dyDescent="0.35">
      <c r="C15" s="82"/>
    </row>
    <row r="16" spans="2:7" x14ac:dyDescent="0.35">
      <c r="C16" s="82"/>
    </row>
    <row r="17" spans="2:7" x14ac:dyDescent="0.35">
      <c r="C17" s="82"/>
    </row>
    <row r="18" spans="2:7" ht="15" thickBot="1" x14ac:dyDescent="0.4">
      <c r="B18" s="18" t="s">
        <v>81</v>
      </c>
      <c r="C18" s="82"/>
    </row>
    <row r="19" spans="2:7" ht="22" customHeight="1" x14ac:dyDescent="0.35">
      <c r="B19" s="22" t="s">
        <v>64</v>
      </c>
      <c r="C19" s="24" t="s">
        <v>35</v>
      </c>
    </row>
    <row r="20" spans="2:7" ht="22" customHeight="1" x14ac:dyDescent="0.35">
      <c r="B20" s="148" t="s">
        <v>94</v>
      </c>
      <c r="C20" s="88">
        <v>125</v>
      </c>
    </row>
    <row r="21" spans="2:7" ht="22" customHeight="1" x14ac:dyDescent="0.35">
      <c r="B21" s="148" t="s">
        <v>95</v>
      </c>
      <c r="C21" s="88">
        <v>250</v>
      </c>
    </row>
    <row r="22" spans="2:7" ht="22" customHeight="1" x14ac:dyDescent="0.35">
      <c r="B22" s="148" t="s">
        <v>96</v>
      </c>
      <c r="C22" s="88">
        <v>100</v>
      </c>
    </row>
    <row r="23" spans="2:7" ht="22" customHeight="1" x14ac:dyDescent="0.35">
      <c r="B23" s="148" t="s">
        <v>97</v>
      </c>
      <c r="C23" s="88">
        <v>200</v>
      </c>
    </row>
    <row r="24" spans="2:7" ht="22" customHeight="1" x14ac:dyDescent="0.35">
      <c r="B24" s="148" t="s">
        <v>98</v>
      </c>
      <c r="C24" s="88">
        <v>125</v>
      </c>
    </row>
    <row r="25" spans="2:7" ht="22" customHeight="1" thickBot="1" x14ac:dyDescent="0.4">
      <c r="B25" s="149" t="s">
        <v>99</v>
      </c>
      <c r="C25" s="89">
        <v>300</v>
      </c>
    </row>
    <row r="27" spans="2:7" x14ac:dyDescent="0.35">
      <c r="B27" s="39" t="s">
        <v>8</v>
      </c>
      <c r="C27" s="28"/>
      <c r="D27" s="29"/>
      <c r="E27" s="30"/>
      <c r="F27" s="30"/>
      <c r="G27" s="40"/>
    </row>
    <row r="28" spans="2:7" x14ac:dyDescent="0.35">
      <c r="B28" s="31" t="s">
        <v>105</v>
      </c>
      <c r="C28" s="32"/>
      <c r="D28" s="33"/>
      <c r="E28" s="34"/>
      <c r="F28" s="34"/>
      <c r="G28" s="40"/>
    </row>
    <row r="29" spans="2:7" x14ac:dyDescent="0.35">
      <c r="B29" s="31" t="s">
        <v>110</v>
      </c>
      <c r="C29" s="32"/>
      <c r="D29" s="33"/>
      <c r="E29" s="34"/>
      <c r="F29" s="54"/>
      <c r="G29" s="13"/>
    </row>
    <row r="30" spans="2:7" x14ac:dyDescent="0.35">
      <c r="B30" s="31" t="s">
        <v>87</v>
      </c>
      <c r="C30" s="32"/>
      <c r="D30" s="33"/>
      <c r="E30" s="34"/>
      <c r="F30" s="34"/>
      <c r="G30" s="40"/>
    </row>
    <row r="31" spans="2:7" x14ac:dyDescent="0.35">
      <c r="B31" s="144" t="s">
        <v>109</v>
      </c>
      <c r="C31" s="145"/>
      <c r="D31" s="146"/>
      <c r="E31" s="147"/>
      <c r="F31" s="147"/>
      <c r="G31" s="40"/>
    </row>
    <row r="35" spans="2:4" ht="15" thickBot="1" x14ac:dyDescent="0.4">
      <c r="B35" s="18" t="s">
        <v>82</v>
      </c>
      <c r="C35" s="82"/>
    </row>
    <row r="36" spans="2:4" x14ac:dyDescent="0.35">
      <c r="B36" s="22" t="s">
        <v>64</v>
      </c>
      <c r="C36" s="23" t="s">
        <v>35</v>
      </c>
      <c r="D36" s="24" t="s">
        <v>83</v>
      </c>
    </row>
    <row r="37" spans="2:4" ht="15" thickBot="1" x14ac:dyDescent="0.4">
      <c r="B37" s="91" t="s">
        <v>100</v>
      </c>
      <c r="C37" s="83">
        <v>0</v>
      </c>
      <c r="D37" s="174"/>
    </row>
    <row r="39" spans="2:4" x14ac:dyDescent="0.35">
      <c r="B39" s="39" t="s">
        <v>8</v>
      </c>
      <c r="C39" s="28"/>
      <c r="D39" s="56"/>
    </row>
    <row r="40" spans="2:4" x14ac:dyDescent="0.35">
      <c r="B40" s="31" t="s">
        <v>106</v>
      </c>
      <c r="C40" s="32"/>
      <c r="D40" s="57"/>
    </row>
    <row r="41" spans="2:4" x14ac:dyDescent="0.35">
      <c r="B41" s="31" t="s">
        <v>107</v>
      </c>
      <c r="C41" s="32"/>
      <c r="D41" s="57"/>
    </row>
    <row r="42" spans="2:4" x14ac:dyDescent="0.35">
      <c r="B42" s="35" t="s">
        <v>108</v>
      </c>
      <c r="C42" s="36"/>
      <c r="D42" s="58"/>
    </row>
  </sheetData>
  <sheetProtection algorithmName="SHA-512" hashValue="etrx0RAeOormevu0RSKCATOybdQxnP1DwCboGNJK6LPGYFFO3zEvCd/9eNxha7dghYkJXNBmP2UpUvduZyeuag==" saltValue="jlfczicfyFIlhyAMHDTuE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08ECEB8771845864743DB28225855" ma:contentTypeVersion="10" ma:contentTypeDescription="Een nieuw document maken." ma:contentTypeScope="" ma:versionID="8626014c753e0bccc3658af51a5066fe">
  <xsd:schema xmlns:xsd="http://www.w3.org/2001/XMLSchema" xmlns:xs="http://www.w3.org/2001/XMLSchema" xmlns:p="http://schemas.microsoft.com/office/2006/metadata/properties" xmlns:ns2="886b1cf5-de4d-45e2-ad01-cb2f5bdf2c2b" xmlns:ns3="441a1b3f-2798-4563-96a4-130c3b2d4ab3" targetNamespace="http://schemas.microsoft.com/office/2006/metadata/properties" ma:root="true" ma:fieldsID="2efa7c107b0dae87ea1381c95638665a" ns2:_="" ns3:_="">
    <xsd:import namespace="886b1cf5-de4d-45e2-ad01-cb2f5bdf2c2b"/>
    <xsd:import namespace="441a1b3f-2798-4563-96a4-130c3b2d4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b1cf5-de4d-45e2-ad01-cb2f5bdf2c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a1b3f-2798-4563-96a4-130c3b2d4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753613-61FB-4DF2-AECA-B6E2D1571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6b1cf5-de4d-45e2-ad01-cb2f5bdf2c2b"/>
    <ds:schemaRef ds:uri="441a1b3f-2798-4563-96a4-130c3b2d4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2E74AD-17E4-4FD8-9AD6-6DDE6DF7CD3F}">
  <ds:schemaRefs>
    <ds:schemaRef ds:uri="http://schemas.microsoft.com/office/2006/metadata/properties"/>
    <ds:schemaRef ds:uri="http://schemas.microsoft.com/office/infopath/2007/PartnerControls"/>
    <ds:schemaRef ds:uri="2f6a910d-138e-42c1-8e8a-320c1b7cf3f7"/>
    <ds:schemaRef ds:uri="d3970abb-ac82-4ade-b650-32007008543d"/>
  </ds:schemaRefs>
</ds:datastoreItem>
</file>

<file path=customXml/itemProps3.xml><?xml version="1.0" encoding="utf-8"?>
<ds:datastoreItem xmlns:ds="http://schemas.openxmlformats.org/officeDocument/2006/customXml" ds:itemID="{1C2899FA-C4E8-4322-A45D-4F6CB9416F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Voorblad</vt:lpstr>
      <vt:lpstr>Instructies</vt:lpstr>
      <vt:lpstr>Eisen Meer Primair</vt:lpstr>
      <vt:lpstr>Totale Kosten Inschrijver</vt:lpstr>
      <vt:lpstr>Implementatie</vt:lpstr>
      <vt:lpstr>Exploitatie</vt:lpstr>
      <vt:lpstr>Kosten tijdens Looptijd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Rogier Diecke | DocuVision</dc:creator>
  <cp:keywords/>
  <dc:description/>
  <cp:lastModifiedBy>Nico Jansen</cp:lastModifiedBy>
  <cp:revision/>
  <dcterms:created xsi:type="dcterms:W3CDTF">2021-03-16T07:22:36Z</dcterms:created>
  <dcterms:modified xsi:type="dcterms:W3CDTF">2022-01-17T16:04:24Z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0x0101000AE08ECEB8771845864743DB28225855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TNOC_DocumentSetType">
    <vt:lpwstr/>
  </property>
  <property fmtid="{D5CDD505-2E9C-101B-9397-08002B2CF9AE}" pid="8" name="_dlc_DocIdItemGuid">
    <vt:lpwstr>f8429c09-a308-41f3-a32d-6f3b29e184c7</vt:lpwstr>
  </property>
</Properties>
</file>