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Regio college en Horizon college/Aanbesteding repro: drukwerk 2022/aanbestedingsdocument en bijlagen/concept TEAMS/"/>
    </mc:Choice>
  </mc:AlternateContent>
  <xr:revisionPtr revIDLastSave="0" documentId="13_ncr:1_{34F4326F-604E-BB40-8591-A0859F3D2950}" xr6:coauthVersionLast="47" xr6:coauthVersionMax="47" xr10:uidLastSave="{00000000-0000-0000-0000-000000000000}"/>
  <bookViews>
    <workbookView xWindow="28800" yWindow="500" windowWidth="25920" windowHeight="19400" xr2:uid="{26A0E56A-9CA4-EB40-BF12-5B4691CBE874}"/>
  </bookViews>
  <sheets>
    <sheet name="Waard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3" l="1"/>
  <c r="B5" i="3"/>
  <c r="C5" i="3"/>
  <c r="C8" i="3" s="1"/>
  <c r="D5" i="3"/>
  <c r="D8" i="3" s="1"/>
  <c r="E5" i="3"/>
  <c r="E8" i="3" s="1"/>
  <c r="E9" i="3" s="1"/>
  <c r="F5" i="3"/>
  <c r="F8" i="3" s="1"/>
  <c r="F9" i="3" s="1"/>
  <c r="G5" i="3"/>
  <c r="H4" i="3"/>
  <c r="F6" i="3"/>
  <c r="E37" i="3"/>
  <c r="B8" i="3" l="1"/>
  <c r="B6" i="3"/>
  <c r="G6" i="3"/>
  <c r="G8" i="3"/>
  <c r="G9" i="3" s="1"/>
  <c r="H9" i="3" s="1"/>
  <c r="D39" i="3"/>
  <c r="C41" i="3" s="1"/>
  <c r="H8" i="3" l="1"/>
  <c r="H10" i="3" s="1"/>
  <c r="E6" i="3"/>
  <c r="D6" i="3" l="1"/>
  <c r="C6" i="3"/>
  <c r="H6" i="3" s="1"/>
</calcChain>
</file>

<file path=xl/sharedStrings.xml><?xml version="1.0" encoding="utf-8"?>
<sst xmlns="http://schemas.openxmlformats.org/spreadsheetml/2006/main" count="99" uniqueCount="70">
  <si>
    <t>Beantwoording open vragen</t>
  </si>
  <si>
    <t>SCORE</t>
  </si>
  <si>
    <t>Vraag 1 Plan van aanpak (1)</t>
  </si>
  <si>
    <t>Vraag 2 Plan van aanpak examens (2)</t>
  </si>
  <si>
    <t xml:space="preserve">Vraag 3 Bestelproces </t>
  </si>
  <si>
    <t>Vraag 4  Marktconforme prijsstelling</t>
  </si>
  <si>
    <t>Vraag 5 duurzaamheid SROI</t>
  </si>
  <si>
    <t>vraag 6 privacy</t>
  </si>
  <si>
    <t>Totaal:</t>
  </si>
  <si>
    <t>Percentage</t>
  </si>
  <si>
    <t>5 uitmuntend</t>
  </si>
  <si>
    <t>4 goed</t>
  </si>
  <si>
    <t>3 voldoende</t>
  </si>
  <si>
    <t>2 matig</t>
  </si>
  <si>
    <r>
      <t xml:space="preserve">Indien inschrijver driemaal of meer matig scoort of meer dan eenmaal onvoldoende zal deze inschrijver </t>
    </r>
    <r>
      <rPr>
        <sz val="8"/>
        <color rgb="FFFF0000"/>
        <rFont val="Verdana"/>
        <family val="2"/>
      </rPr>
      <t xml:space="preserve">uitgesloten worden </t>
    </r>
    <r>
      <rPr>
        <sz val="8"/>
        <color theme="1"/>
        <rFont val="Verdana"/>
        <family val="2"/>
      </rPr>
      <t>van verdere deelname.</t>
    </r>
  </si>
  <si>
    <t>1 onvoldoende</t>
  </si>
  <si>
    <t>ko</t>
  </si>
  <si>
    <r>
      <t xml:space="preserve">KO=knock out en zal ook een </t>
    </r>
    <r>
      <rPr>
        <sz val="8"/>
        <color rgb="FFFF0000"/>
        <rFont val="Verdana"/>
        <family val="2"/>
      </rPr>
      <t>uitsluiting</t>
    </r>
    <r>
      <rPr>
        <sz val="8"/>
        <color theme="1"/>
        <rFont val="Verdana"/>
        <family val="2"/>
      </rPr>
      <t xml:space="preserve"> gaan inhouden.</t>
    </r>
  </si>
  <si>
    <t xml:space="preserve">maximale bandbreedte </t>
  </si>
  <si>
    <t xml:space="preserve">Beoordeling bestelapplicatie </t>
  </si>
  <si>
    <r>
      <t xml:space="preserve">Te behalen punten </t>
    </r>
    <r>
      <rPr>
        <b/>
        <sz val="8"/>
        <color theme="0"/>
        <rFont val="Verdana"/>
        <family val="2"/>
      </rPr>
      <t>(op basis van consensus)</t>
    </r>
  </si>
  <si>
    <t xml:space="preserve"> </t>
  </si>
  <si>
    <t>Algemeen</t>
  </si>
  <si>
    <t>Login werkt conform opgegeven inloggegevens.</t>
  </si>
  <si>
    <t>Ja: 5 punten
Nee: 0 punten</t>
  </si>
  <si>
    <t>Algehele indruk opzet / uitstraling / laagdrempeligheid.</t>
  </si>
  <si>
    <t>1 tot 5 punten</t>
  </si>
  <si>
    <t>Gebruikersvriendelijkheid algemeen</t>
  </si>
  <si>
    <t>Mogelijkheid van vrij tekstveld.</t>
  </si>
  <si>
    <t>Aanwezigheid van help-functies, automatische tips en ondersteuning</t>
  </si>
  <si>
    <t>Ja: 5 punten
Redelijk: 3 punten
Nee: 0 punten</t>
  </si>
  <si>
    <t>Mogelijkheid voor het eenvoudig kiezen van een afleverlocatie (bijv. middels een pull-down menu)</t>
  </si>
  <si>
    <t>Bestelproces visitekaartje</t>
  </si>
  <si>
    <t>Algehele indruk bij het bestellen van visitekaartjes.</t>
  </si>
  <si>
    <t>Goed: 10 punten
Voldoende: 5 punten
Matig: 0 punt</t>
  </si>
  <si>
    <t>Aantal handelingen na het inloggen tot afronding per bestelling van een visitekaartje (zonder invoer van de content).</t>
  </si>
  <si>
    <t>Tot 8: 10 punten
8 t/m 15: 5 punten
Meer dan 15: 0 punten</t>
  </si>
  <si>
    <t>Mogelijkheid om drukkleuren van de opdracht te wijzigen (van PMS naar full color) in de aanvraag.</t>
  </si>
  <si>
    <t>Logische opbouw van de schermen en eenvoud van de opzet van de bestelapplicatie bij het bestellen van visitekaartjes.</t>
  </si>
  <si>
    <t>Goed: 10 punten
Voldoende: 5 punten
Matig: 0 punten</t>
  </si>
  <si>
    <t>Aanwezigheid van een "live" voorbeeld van visitekaartje na invullen van content</t>
  </si>
  <si>
    <t>Bestelproces C5 enveloppen</t>
  </si>
  <si>
    <t>Aantal handelingen na het inloggen tot afronding per bestelling van 1.000 C5 enveloppen (zonder invoer van de content).</t>
  </si>
  <si>
    <t xml:space="preserve">Algehele indruk bij het bestellen van 1.000 C5 enveloppen. </t>
  </si>
  <si>
    <t xml:space="preserve">Mate van logische opbouw van de schermen en eenvoud van de opzet van de bestelapplicatie bij het bestellen van 1.000 C5 enveloppen. </t>
  </si>
  <si>
    <t>Ja: 5 punten
Nee: 0 punt</t>
  </si>
  <si>
    <t>Bestelproces repro opdracht
A5 boekje</t>
  </si>
  <si>
    <t>Aantal handelingen na het inloggen tot afronding per bestelling van een A5 boekje (zonder invoer van de content).</t>
  </si>
  <si>
    <t>Tot 8: 10 punten
8 t/m 15: 5 punten
Meer dan 15: 0 punt</t>
  </si>
  <si>
    <t>Algehele indruk bij het bestellen van een A5 boekje.</t>
  </si>
  <si>
    <t>Mate van logische opbouw van de schermen en eenvoud van de opzet van de bestelapplicatie bij het bestellen van een A5 boekje.</t>
  </si>
  <si>
    <t>Mogelijkheid om kleuren van de opdracht per pagina te wijzigen (van zwart-wit naar full color) in de aanvraag.</t>
  </si>
  <si>
    <t>Mogelijkheid om dubbelzijdig en enkelzijdig afdrukken per pagina te wijzigen in de aanvraag.</t>
  </si>
  <si>
    <t>Bestelproces repro opdracht
A3 poster</t>
  </si>
  <si>
    <t>Aantal handelingen na het inloggen tot afronding per bestelling van een A3 poster (zonder invoer van de content).</t>
  </si>
  <si>
    <t>Algehele indruk bij het bestellen van een A3 poster.</t>
  </si>
  <si>
    <t>Mate van logische opbouw van de schermen en eenvoud van de opzet van de bestelapplicatie bij het bestellen van een A3 poster.</t>
  </si>
  <si>
    <t>Prijzen (zal getest worden door de procesbegeleider, niet door de beoordelingscommissie).</t>
  </si>
  <si>
    <t>Juiste prijzen (tarieven conform het ingediende prijzenblad van de inschrijver en BTW) komt online in beeld (tijdens bestellen). Dit moet gelden voor alle bestellingen (te beoordelen door de procesbegeleider).</t>
  </si>
  <si>
    <t>Huisstijl</t>
  </si>
  <si>
    <t>De website is herkenbaar voor gebruikers/bestellers van de aanbestedende dienst als ware het een eigen webshop van aanbestedende dienst is.</t>
  </si>
  <si>
    <t>Communicatie</t>
  </si>
  <si>
    <t xml:space="preserve">Automatische e-mail notificatie (e-mailadres moet dus een verplicht veld zijn). </t>
  </si>
  <si>
    <t>Eindscore: de SOM</t>
  </si>
  <si>
    <t>Maximaal aantal punten:</t>
  </si>
  <si>
    <r>
      <t xml:space="preserve">minimaal te behalen punten: </t>
    </r>
    <r>
      <rPr>
        <b/>
        <sz val="10"/>
        <color rgb="FFFF0000"/>
        <rFont val="Verdana"/>
        <family val="2"/>
      </rPr>
      <t>100,</t>
    </r>
    <r>
      <rPr>
        <sz val="10"/>
        <color theme="1"/>
        <rFont val="Verdana"/>
        <family val="2"/>
      </rPr>
      <t xml:space="preserve"> een lagere score zal leiden tot uitsluiting</t>
    </r>
  </si>
  <si>
    <t>Factor:</t>
  </si>
  <si>
    <t>Maximaal te behalen waarde:</t>
  </si>
  <si>
    <t>Totaal te behalen maximale waarde kwaliteit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</si>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</sst>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21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8"/>
      <name val="Calibri"/>
      <family val="2"/>
      <scheme val="minor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i/>
      <sz val="8"/>
      <color theme="1"/>
      <name val="Verdana"/>
      <family val="2"/>
    </font>
    <font>
      <i/>
      <sz val="8"/>
      <color rgb="FFFF0000"/>
      <name val="Verdana"/>
      <family val="2"/>
    </font>
    <font>
      <b/>
      <sz val="8"/>
      <color theme="0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0"/>
      <color rgb="FFFF0000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b/>
      <sz val="20"/>
      <color theme="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5" fillId="3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9" fillId="0" borderId="0" xfId="0" applyFont="1"/>
    <xf numFmtId="0" fontId="6" fillId="6" borderId="3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164" fontId="12" fillId="7" borderId="1" xfId="0" applyNumberFormat="1" applyFont="1" applyFill="1" applyBorder="1" applyAlignment="1">
      <alignment horizontal="center" vertical="center"/>
    </xf>
    <xf numFmtId="9" fontId="10" fillId="0" borderId="1" xfId="1" applyFont="1" applyBorder="1" applyAlignment="1">
      <alignment horizontal="center" vertical="center"/>
    </xf>
    <xf numFmtId="9" fontId="7" fillId="5" borderId="1" xfId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9" fontId="15" fillId="5" borderId="1" xfId="1" applyFont="1" applyFill="1" applyBorder="1" applyAlignment="1">
      <alignment horizontal="right" vertical="center" wrapText="1"/>
    </xf>
    <xf numFmtId="9" fontId="15" fillId="8" borderId="1" xfId="1" applyFont="1" applyFill="1" applyBorder="1" applyAlignment="1">
      <alignment horizontal="right" vertical="center" wrapText="1"/>
    </xf>
    <xf numFmtId="9" fontId="16" fillId="5" borderId="1" xfId="1" applyFont="1" applyFill="1" applyBorder="1" applyAlignment="1">
      <alignment horizontal="right" vertical="center" wrapText="1"/>
    </xf>
    <xf numFmtId="9" fontId="16" fillId="8" borderId="1" xfId="1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64" fontId="17" fillId="2" borderId="2" xfId="0" applyNumberFormat="1" applyFont="1" applyFill="1" applyBorder="1" applyAlignment="1">
      <alignment horizontal="center" wrapText="1"/>
    </xf>
    <xf numFmtId="164" fontId="10" fillId="10" borderId="3" xfId="2" applyNumberFormat="1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9" fontId="15" fillId="5" borderId="7" xfId="1" applyFont="1" applyFill="1" applyBorder="1" applyAlignment="1">
      <alignment horizontal="left" vertical="center" wrapText="1"/>
    </xf>
    <xf numFmtId="9" fontId="15" fillId="5" borderId="8" xfId="1" applyFont="1" applyFill="1" applyBorder="1" applyAlignment="1">
      <alignment horizontal="left" vertical="center" wrapText="1"/>
    </xf>
    <xf numFmtId="9" fontId="15" fillId="5" borderId="9" xfId="1" applyFont="1" applyFill="1" applyBorder="1" applyAlignment="1">
      <alignment horizontal="left" vertical="center" wrapText="1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 wrapText="1"/>
    </xf>
    <xf numFmtId="9" fontId="15" fillId="8" borderId="7" xfId="1" applyFont="1" applyFill="1" applyBorder="1" applyAlignment="1">
      <alignment horizontal="left" vertical="center" wrapText="1"/>
    </xf>
    <xf numFmtId="9" fontId="15" fillId="8" borderId="8" xfId="1" applyFont="1" applyFill="1" applyBorder="1" applyAlignment="1">
      <alignment horizontal="left" vertical="center" wrapText="1"/>
    </xf>
    <xf numFmtId="9" fontId="15" fillId="8" borderId="9" xfId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9" fontId="16" fillId="8" borderId="7" xfId="1" applyFont="1" applyFill="1" applyBorder="1" applyAlignment="1">
      <alignment horizontal="left" vertical="center" wrapText="1"/>
    </xf>
    <xf numFmtId="9" fontId="16" fillId="8" borderId="8" xfId="1" applyFont="1" applyFill="1" applyBorder="1" applyAlignment="1">
      <alignment horizontal="left" vertical="center" wrapText="1"/>
    </xf>
    <xf numFmtId="9" fontId="16" fillId="8" borderId="9" xfId="1" applyFont="1" applyFill="1" applyBorder="1" applyAlignment="1">
      <alignment horizontal="left" vertical="center" wrapText="1"/>
    </xf>
    <xf numFmtId="9" fontId="16" fillId="5" borderId="7" xfId="1" applyFont="1" applyFill="1" applyBorder="1" applyAlignment="1">
      <alignment horizontal="left" vertical="center" wrapText="1"/>
    </xf>
    <xf numFmtId="9" fontId="16" fillId="5" borderId="8" xfId="1" applyFont="1" applyFill="1" applyBorder="1" applyAlignment="1">
      <alignment horizontal="left" vertical="center" wrapText="1"/>
    </xf>
    <xf numFmtId="9" fontId="16" fillId="5" borderId="9" xfId="1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10" fillId="10" borderId="1" xfId="0" applyNumberFormat="1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9E82-D04E-0244-993E-4B95E800DE38}">
  <dimension ref="A1:P44"/>
  <sheetViews>
    <sheetView showGridLines="0" tabSelected="1" topLeftCell="A28" zoomScale="160" zoomScaleNormal="160" workbookViewId="0">
      <selection activeCell="B36" sqref="B36:D36"/>
    </sheetView>
  </sheetViews>
  <sheetFormatPr baseColWidth="10" defaultColWidth="10.83203125" defaultRowHeight="16" x14ac:dyDescent="0.2"/>
  <cols>
    <col min="1" max="1" width="26.83203125" style="3" customWidth="1"/>
    <col min="2" max="5" width="24" style="3" customWidth="1"/>
    <col min="6" max="6" width="17.5" style="14" customWidth="1"/>
    <col min="7" max="7" width="18" style="3" customWidth="1"/>
    <col min="8" max="8" width="17.1640625" style="3" customWidth="1"/>
    <col min="9" max="9" width="14.5" style="3" customWidth="1"/>
    <col min="10" max="16384" width="10.83203125" style="3"/>
  </cols>
  <sheetData>
    <row r="1" spans="1:16" ht="10" customHeight="1" x14ac:dyDescent="0.2">
      <c r="A1" s="32"/>
      <c r="B1" s="32"/>
      <c r="C1" s="32"/>
      <c r="D1" s="32"/>
      <c r="E1" s="32"/>
      <c r="F1" s="33"/>
      <c r="G1" s="32"/>
      <c r="H1" s="32"/>
    </row>
    <row r="2" spans="1:16" ht="80.25" customHeight="1" x14ac:dyDescent="0.2">
      <c r="A2" s="48" t="s">
        <v>0</v>
      </c>
      <c r="B2" s="49"/>
      <c r="C2" s="49"/>
      <c r="D2" s="49"/>
      <c r="E2" s="49"/>
      <c r="F2" s="49"/>
      <c r="G2" s="50"/>
      <c r="H2" s="32"/>
      <c r="I2" s="32"/>
      <c r="J2" s="32"/>
      <c r="K2" s="32"/>
    </row>
    <row r="3" spans="1:16" s="5" customFormat="1" ht="33" customHeight="1" x14ac:dyDescent="0.2">
      <c r="A3" s="38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12" t="s">
        <v>8</v>
      </c>
    </row>
    <row r="4" spans="1:16" ht="22" customHeight="1" x14ac:dyDescent="0.2">
      <c r="A4" s="2" t="s">
        <v>9</v>
      </c>
      <c r="B4" s="9">
        <v>0.3</v>
      </c>
      <c r="C4" s="9">
        <v>0.25</v>
      </c>
      <c r="D4" s="9">
        <v>0.3</v>
      </c>
      <c r="E4" s="9">
        <v>0.05</v>
      </c>
      <c r="F4" s="9">
        <v>0.05</v>
      </c>
      <c r="G4" s="9">
        <v>0.05</v>
      </c>
      <c r="H4" s="8">
        <f>SUM(B4:G4)</f>
        <v>1.0000000000000002</v>
      </c>
    </row>
    <row r="5" spans="1:16" ht="22" customHeight="1" thickBot="1" x14ac:dyDescent="0.25">
      <c r="A5" s="1" t="s">
        <v>10</v>
      </c>
      <c r="B5" s="10">
        <f>B4*H5</f>
        <v>60000</v>
      </c>
      <c r="C5" s="10">
        <f>C4*H5</f>
        <v>50000</v>
      </c>
      <c r="D5" s="10">
        <f>D4*H5</f>
        <v>60000</v>
      </c>
      <c r="E5" s="10">
        <f>E4*H5</f>
        <v>10000</v>
      </c>
      <c r="F5" s="10">
        <f>F4*H5</f>
        <v>10000</v>
      </c>
      <c r="G5" s="10">
        <f>G4*H5</f>
        <v>10000</v>
      </c>
      <c r="H5" s="34">
        <v>200000</v>
      </c>
    </row>
    <row r="6" spans="1:16" ht="22" customHeight="1" x14ac:dyDescent="0.2">
      <c r="A6" s="1" t="s">
        <v>11</v>
      </c>
      <c r="B6" s="10">
        <f>B5*0.5</f>
        <v>30000</v>
      </c>
      <c r="C6" s="10">
        <f t="shared" ref="C6:D6" si="0">C5*0.5</f>
        <v>25000</v>
      </c>
      <c r="D6" s="10">
        <f t="shared" si="0"/>
        <v>30000</v>
      </c>
      <c r="E6" s="10">
        <f t="shared" ref="E6:G6" si="1">E5*0.5</f>
        <v>5000</v>
      </c>
      <c r="F6" s="10">
        <f t="shared" si="1"/>
        <v>5000</v>
      </c>
      <c r="G6" s="10">
        <f t="shared" si="1"/>
        <v>5000</v>
      </c>
      <c r="H6" s="35">
        <f>SUM(B6:G6)</f>
        <v>100000</v>
      </c>
    </row>
    <row r="7" spans="1:16" ht="22" customHeight="1" thickBot="1" x14ac:dyDescent="0.25">
      <c r="A7" s="1" t="s">
        <v>12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35">
        <f>SUM(D7:G7)</f>
        <v>0</v>
      </c>
    </row>
    <row r="8" spans="1:16" ht="22" customHeight="1" thickBot="1" x14ac:dyDescent="0.25">
      <c r="A8" s="1" t="s">
        <v>13</v>
      </c>
      <c r="B8" s="30">
        <f t="shared" ref="B8:G8" si="2">(0-B5)*2</f>
        <v>-120000</v>
      </c>
      <c r="C8" s="30">
        <f t="shared" si="2"/>
        <v>-100000</v>
      </c>
      <c r="D8" s="30">
        <f t="shared" si="2"/>
        <v>-120000</v>
      </c>
      <c r="E8" s="30">
        <f t="shared" si="2"/>
        <v>-20000</v>
      </c>
      <c r="F8" s="30">
        <f t="shared" si="2"/>
        <v>-20000</v>
      </c>
      <c r="G8" s="30">
        <f t="shared" si="2"/>
        <v>-20000</v>
      </c>
      <c r="H8" s="36">
        <f>SUM(B8:G8)</f>
        <v>-400000</v>
      </c>
      <c r="I8" s="40" t="s">
        <v>14</v>
      </c>
      <c r="J8" s="40"/>
      <c r="K8" s="40"/>
      <c r="L8" s="40"/>
      <c r="M8" s="40"/>
      <c r="N8" s="40"/>
      <c r="O8" s="40"/>
      <c r="P8" s="40"/>
    </row>
    <row r="9" spans="1:16" ht="22" customHeight="1" x14ac:dyDescent="0.2">
      <c r="A9" s="1" t="s">
        <v>15</v>
      </c>
      <c r="B9" s="11" t="s">
        <v>16</v>
      </c>
      <c r="C9" s="11" t="s">
        <v>16</v>
      </c>
      <c r="D9" s="11" t="s">
        <v>16</v>
      </c>
      <c r="E9" s="11">
        <f>E8*2</f>
        <v>-40000</v>
      </c>
      <c r="F9" s="11">
        <f>F8*2</f>
        <v>-40000</v>
      </c>
      <c r="G9" s="11">
        <f>G8*2</f>
        <v>-40000</v>
      </c>
      <c r="H9" s="36">
        <f>SUM(D9:G9)</f>
        <v>-120000</v>
      </c>
      <c r="I9" s="40" t="s">
        <v>17</v>
      </c>
      <c r="J9" s="40"/>
      <c r="K9" s="40"/>
      <c r="L9" s="40"/>
      <c r="M9" s="40"/>
      <c r="N9" s="40"/>
      <c r="O9" s="40"/>
      <c r="P9" s="40"/>
    </row>
    <row r="10" spans="1:16" s="6" customFormat="1" ht="22" customHeight="1" x14ac:dyDescent="0.15">
      <c r="G10" s="13" t="s">
        <v>18</v>
      </c>
      <c r="H10" s="7">
        <f>H8-H5</f>
        <v>-600000</v>
      </c>
    </row>
    <row r="11" spans="1:16" customFormat="1" ht="41" customHeight="1" thickBot="1" x14ac:dyDescent="0.25">
      <c r="A11" s="41" t="s">
        <v>19</v>
      </c>
      <c r="B11" s="42"/>
      <c r="C11" s="15"/>
      <c r="D11" s="16"/>
      <c r="E11" s="17" t="s">
        <v>20</v>
      </c>
      <c r="F11" s="32"/>
      <c r="H11" t="s">
        <v>21</v>
      </c>
    </row>
    <row r="12" spans="1:16" customFormat="1" ht="27" customHeight="1" thickBot="1" x14ac:dyDescent="0.25">
      <c r="A12" s="43" t="s">
        <v>22</v>
      </c>
      <c r="B12" s="45" t="s">
        <v>23</v>
      </c>
      <c r="C12" s="46"/>
      <c r="D12" s="47"/>
      <c r="E12" s="18" t="s">
        <v>24</v>
      </c>
      <c r="F12" s="37">
        <v>5</v>
      </c>
    </row>
    <row r="13" spans="1:16" customFormat="1" ht="27" customHeight="1" thickBot="1" x14ac:dyDescent="0.25">
      <c r="A13" s="44"/>
      <c r="B13" s="45" t="s">
        <v>25</v>
      </c>
      <c r="C13" s="46"/>
      <c r="D13" s="47"/>
      <c r="E13" s="18" t="s">
        <v>26</v>
      </c>
      <c r="F13" s="37">
        <v>5</v>
      </c>
    </row>
    <row r="14" spans="1:16" customFormat="1" ht="27" customHeight="1" thickBot="1" x14ac:dyDescent="0.25">
      <c r="A14" s="51" t="s">
        <v>27</v>
      </c>
      <c r="B14" s="54" t="s">
        <v>28</v>
      </c>
      <c r="C14" s="55"/>
      <c r="D14" s="56"/>
      <c r="E14" s="19" t="s">
        <v>24</v>
      </c>
      <c r="F14" s="37">
        <v>5</v>
      </c>
    </row>
    <row r="15" spans="1:16" customFormat="1" ht="38" customHeight="1" thickBot="1" x14ac:dyDescent="0.25">
      <c r="A15" s="52"/>
      <c r="B15" s="54" t="s">
        <v>29</v>
      </c>
      <c r="C15" s="55"/>
      <c r="D15" s="56"/>
      <c r="E15" s="19" t="s">
        <v>30</v>
      </c>
      <c r="F15" s="37">
        <v>5</v>
      </c>
    </row>
    <row r="16" spans="1:16" customFormat="1" ht="38" customHeight="1" thickBot="1" x14ac:dyDescent="0.25">
      <c r="A16" s="53"/>
      <c r="B16" s="54" t="s">
        <v>31</v>
      </c>
      <c r="C16" s="55"/>
      <c r="D16" s="56"/>
      <c r="E16" s="19" t="s">
        <v>24</v>
      </c>
      <c r="F16" s="37">
        <v>5</v>
      </c>
    </row>
    <row r="17" spans="1:6" customFormat="1" ht="38" customHeight="1" thickBot="1" x14ac:dyDescent="0.25">
      <c r="A17" s="43" t="s">
        <v>32</v>
      </c>
      <c r="B17" s="45" t="s">
        <v>33</v>
      </c>
      <c r="C17" s="46"/>
      <c r="D17" s="47"/>
      <c r="E17" s="20" t="s">
        <v>34</v>
      </c>
      <c r="F17" s="37">
        <v>10</v>
      </c>
    </row>
    <row r="18" spans="1:6" customFormat="1" ht="38" customHeight="1" thickBot="1" x14ac:dyDescent="0.25">
      <c r="A18" s="57"/>
      <c r="B18" s="45" t="s">
        <v>35</v>
      </c>
      <c r="C18" s="46"/>
      <c r="D18" s="47"/>
      <c r="E18" s="18" t="s">
        <v>36</v>
      </c>
      <c r="F18" s="37">
        <v>10</v>
      </c>
    </row>
    <row r="19" spans="1:6" customFormat="1" ht="38" customHeight="1" thickBot="1" x14ac:dyDescent="0.25">
      <c r="A19" s="57"/>
      <c r="B19" s="45" t="s">
        <v>37</v>
      </c>
      <c r="C19" s="46"/>
      <c r="D19" s="47"/>
      <c r="E19" s="18" t="s">
        <v>24</v>
      </c>
      <c r="F19" s="37">
        <v>5</v>
      </c>
    </row>
    <row r="20" spans="1:6" customFormat="1" ht="38" customHeight="1" thickBot="1" x14ac:dyDescent="0.25">
      <c r="A20" s="57"/>
      <c r="B20" s="45" t="s">
        <v>38</v>
      </c>
      <c r="C20" s="46"/>
      <c r="D20" s="47"/>
      <c r="E20" s="20" t="s">
        <v>39</v>
      </c>
      <c r="F20" s="37">
        <v>10</v>
      </c>
    </row>
    <row r="21" spans="1:6" customFormat="1" ht="38" customHeight="1" thickBot="1" x14ac:dyDescent="0.25">
      <c r="A21" s="44"/>
      <c r="B21" s="45" t="s">
        <v>40</v>
      </c>
      <c r="C21" s="46"/>
      <c r="D21" s="47"/>
      <c r="E21" s="18" t="s">
        <v>24</v>
      </c>
      <c r="F21" s="37">
        <v>5</v>
      </c>
    </row>
    <row r="22" spans="1:6" customFormat="1" ht="38" customHeight="1" thickBot="1" x14ac:dyDescent="0.25">
      <c r="A22" s="51" t="s">
        <v>41</v>
      </c>
      <c r="B22" s="58" t="s">
        <v>42</v>
      </c>
      <c r="C22" s="59"/>
      <c r="D22" s="60"/>
      <c r="E22" s="21" t="s">
        <v>36</v>
      </c>
      <c r="F22" s="37">
        <v>10</v>
      </c>
    </row>
    <row r="23" spans="1:6" customFormat="1" ht="38" customHeight="1" thickBot="1" x14ac:dyDescent="0.25">
      <c r="A23" s="52"/>
      <c r="B23" s="58" t="s">
        <v>43</v>
      </c>
      <c r="C23" s="59"/>
      <c r="D23" s="60"/>
      <c r="E23" s="21" t="s">
        <v>39</v>
      </c>
      <c r="F23" s="37">
        <v>10</v>
      </c>
    </row>
    <row r="24" spans="1:6" customFormat="1" ht="38" customHeight="1" thickBot="1" x14ac:dyDescent="0.25">
      <c r="A24" s="52"/>
      <c r="B24" s="58" t="s">
        <v>44</v>
      </c>
      <c r="C24" s="59"/>
      <c r="D24" s="60"/>
      <c r="E24" s="21" t="s">
        <v>26</v>
      </c>
      <c r="F24" s="37">
        <v>5</v>
      </c>
    </row>
    <row r="25" spans="1:6" customFormat="1" ht="38" customHeight="1" thickBot="1" x14ac:dyDescent="0.25">
      <c r="A25" s="53"/>
      <c r="B25" s="58" t="s">
        <v>37</v>
      </c>
      <c r="C25" s="59"/>
      <c r="D25" s="60"/>
      <c r="E25" s="21" t="s">
        <v>45</v>
      </c>
      <c r="F25" s="37">
        <v>5</v>
      </c>
    </row>
    <row r="26" spans="1:6" customFormat="1" ht="38" customHeight="1" thickBot="1" x14ac:dyDescent="0.25">
      <c r="A26" s="43" t="s">
        <v>46</v>
      </c>
      <c r="B26" s="61" t="s">
        <v>47</v>
      </c>
      <c r="C26" s="62"/>
      <c r="D26" s="63"/>
      <c r="E26" s="20" t="s">
        <v>48</v>
      </c>
      <c r="F26" s="37">
        <v>10</v>
      </c>
    </row>
    <row r="27" spans="1:6" customFormat="1" ht="38" customHeight="1" thickBot="1" x14ac:dyDescent="0.25">
      <c r="A27" s="57"/>
      <c r="B27" s="61" t="s">
        <v>49</v>
      </c>
      <c r="C27" s="62"/>
      <c r="D27" s="63"/>
      <c r="E27" s="20" t="s">
        <v>34</v>
      </c>
      <c r="F27" s="37">
        <v>10</v>
      </c>
    </row>
    <row r="28" spans="1:6" customFormat="1" ht="38" customHeight="1" thickBot="1" x14ac:dyDescent="0.25">
      <c r="A28" s="57"/>
      <c r="B28" s="61" t="s">
        <v>50</v>
      </c>
      <c r="C28" s="62"/>
      <c r="D28" s="63"/>
      <c r="E28" s="20" t="s">
        <v>26</v>
      </c>
      <c r="F28" s="37">
        <v>5</v>
      </c>
    </row>
    <row r="29" spans="1:6" customFormat="1" ht="38" customHeight="1" thickBot="1" x14ac:dyDescent="0.25">
      <c r="A29" s="57"/>
      <c r="B29" s="61" t="s">
        <v>51</v>
      </c>
      <c r="C29" s="62"/>
      <c r="D29" s="63"/>
      <c r="E29" s="20" t="s">
        <v>45</v>
      </c>
      <c r="F29" s="37">
        <v>5</v>
      </c>
    </row>
    <row r="30" spans="1:6" customFormat="1" ht="38" customHeight="1" thickBot="1" x14ac:dyDescent="0.25">
      <c r="A30" s="44"/>
      <c r="B30" s="61" t="s">
        <v>52</v>
      </c>
      <c r="C30" s="62"/>
      <c r="D30" s="63"/>
      <c r="E30" s="20" t="s">
        <v>45</v>
      </c>
      <c r="F30" s="37">
        <v>5</v>
      </c>
    </row>
    <row r="31" spans="1:6" customFormat="1" ht="38" customHeight="1" thickBot="1" x14ac:dyDescent="0.25">
      <c r="A31" s="51" t="s">
        <v>53</v>
      </c>
      <c r="B31" s="58" t="s">
        <v>54</v>
      </c>
      <c r="C31" s="59"/>
      <c r="D31" s="60"/>
      <c r="E31" s="21" t="s">
        <v>48</v>
      </c>
      <c r="F31" s="37">
        <v>10</v>
      </c>
    </row>
    <row r="32" spans="1:6" customFormat="1" ht="38" customHeight="1" thickBot="1" x14ac:dyDescent="0.25">
      <c r="A32" s="52"/>
      <c r="B32" s="58" t="s">
        <v>55</v>
      </c>
      <c r="C32" s="59"/>
      <c r="D32" s="60"/>
      <c r="E32" s="21" t="s">
        <v>34</v>
      </c>
      <c r="F32" s="37">
        <v>10</v>
      </c>
    </row>
    <row r="33" spans="1:9" customFormat="1" ht="38" customHeight="1" thickBot="1" x14ac:dyDescent="0.25">
      <c r="A33" s="53"/>
      <c r="B33" s="58" t="s">
        <v>56</v>
      </c>
      <c r="C33" s="59"/>
      <c r="D33" s="60"/>
      <c r="E33" s="21" t="s">
        <v>26</v>
      </c>
      <c r="F33" s="37">
        <v>5</v>
      </c>
    </row>
    <row r="34" spans="1:9" customFormat="1" ht="38" customHeight="1" thickBot="1" x14ac:dyDescent="0.25">
      <c r="A34" s="28" t="s">
        <v>57</v>
      </c>
      <c r="B34" s="45" t="s">
        <v>58</v>
      </c>
      <c r="C34" s="46"/>
      <c r="D34" s="47"/>
      <c r="E34" s="18" t="s">
        <v>24</v>
      </c>
      <c r="F34" s="37">
        <v>5</v>
      </c>
    </row>
    <row r="35" spans="1:9" customFormat="1" ht="38" customHeight="1" thickBot="1" x14ac:dyDescent="0.25">
      <c r="A35" s="29" t="s">
        <v>59</v>
      </c>
      <c r="B35" s="54" t="s">
        <v>60</v>
      </c>
      <c r="C35" s="55"/>
      <c r="D35" s="56"/>
      <c r="E35" s="21" t="s">
        <v>39</v>
      </c>
      <c r="F35" s="37">
        <v>10</v>
      </c>
    </row>
    <row r="36" spans="1:9" customFormat="1" ht="32" customHeight="1" thickBot="1" x14ac:dyDescent="0.25">
      <c r="A36" s="2" t="s">
        <v>61</v>
      </c>
      <c r="B36" s="45" t="s">
        <v>62</v>
      </c>
      <c r="C36" s="46"/>
      <c r="D36" s="47"/>
      <c r="E36" s="18" t="s">
        <v>24</v>
      </c>
      <c r="F36" s="37">
        <v>5</v>
      </c>
    </row>
    <row r="37" spans="1:9" customFormat="1" ht="29" thickBot="1" x14ac:dyDescent="0.25">
      <c r="A37" s="22" t="s">
        <v>63</v>
      </c>
      <c r="B37" s="23"/>
      <c r="C37" s="24"/>
      <c r="D37" s="25" t="s">
        <v>64</v>
      </c>
      <c r="E37" s="26">
        <f>SUM(F12:F36)</f>
        <v>175</v>
      </c>
      <c r="F37" s="64" t="s">
        <v>65</v>
      </c>
      <c r="G37" s="65"/>
      <c r="H37" s="65"/>
      <c r="I37" s="66"/>
    </row>
    <row r="38" spans="1:9" customFormat="1" ht="18" customHeight="1" thickBot="1" x14ac:dyDescent="0.25">
      <c r="A38" s="27" t="s">
        <v>66</v>
      </c>
      <c r="B38" s="27"/>
      <c r="C38" s="27"/>
      <c r="D38" s="67">
        <v>600</v>
      </c>
      <c r="E38" s="67"/>
      <c r="F38" s="32"/>
    </row>
    <row r="39" spans="1:9" customFormat="1" ht="29.25" customHeight="1" thickBot="1" x14ac:dyDescent="0.25">
      <c r="A39" s="27" t="s">
        <v>67</v>
      </c>
      <c r="B39" s="27"/>
      <c r="C39" s="27"/>
      <c r="D39" s="68">
        <f>E37*D38</f>
        <v>105000</v>
      </c>
      <c r="E39" s="68"/>
    </row>
    <row r="40" spans="1:9" s="6" customFormat="1" ht="22" customHeight="1" x14ac:dyDescent="0.15">
      <c r="F40" s="13"/>
      <c r="H40" s="33" t="s">
        <v>21</v>
      </c>
    </row>
    <row r="41" spans="1:9" ht="55" customHeight="1" x14ac:dyDescent="0.2">
      <c r="A41" s="4" t="s">
        <v>68</v>
      </c>
      <c r="B41" s="4"/>
      <c r="C41" s="31">
        <f>D39+H5</f>
        <v>305000</v>
      </c>
      <c r="D41" s="32"/>
      <c r="E41" s="32" t="s">
        <v>21</v>
      </c>
      <c r="F41" s="33" t="s">
        <v>21</v>
      </c>
      <c r="G41" s="32" t="s">
        <v>21</v>
      </c>
      <c r="H41" s="3" t="s">
        <v>21</v>
      </c>
    </row>
    <row r="42" spans="1:9" x14ac:dyDescent="0.2">
      <c r="A42" s="32"/>
      <c r="B42" s="32"/>
      <c r="C42" s="32"/>
      <c r="D42" s="32"/>
      <c r="E42" s="32" t="s">
        <v>69</v>
      </c>
      <c r="F42" s="33" t="s">
        <v>21</v>
      </c>
      <c r="G42" s="32"/>
    </row>
    <row r="43" spans="1:9" x14ac:dyDescent="0.2">
      <c r="E43" s="3" t="s">
        <v>21</v>
      </c>
      <c r="F43" s="14" t="s">
        <v>21</v>
      </c>
    </row>
    <row r="44" spans="1:9" x14ac:dyDescent="0.2">
      <c r="C44" s="3" t="s">
        <v>21</v>
      </c>
    </row>
  </sheetData>
  <sheetProtection algorithmName="SHA-512" hashValue="7/98bj8D3uOTM0p/6eJ8H/16aPWW8VJ54NF1ZZ5DyibFcMaA3mjTpuzEloQ5+7kDtqowJvl3nUXMV8ZKDNKzUA==" saltValue="oaHsfbMxTktO/2ppmpaTjg==" spinCount="100000" sheet="1" objects="1" scenarios="1"/>
  <mergeCells count="38">
    <mergeCell ref="B35:D35"/>
    <mergeCell ref="B36:D36"/>
    <mergeCell ref="F37:I37"/>
    <mergeCell ref="D38:E38"/>
    <mergeCell ref="D39:E39"/>
    <mergeCell ref="A31:A33"/>
    <mergeCell ref="B31:D31"/>
    <mergeCell ref="B32:D32"/>
    <mergeCell ref="B33:D33"/>
    <mergeCell ref="B34:D34"/>
    <mergeCell ref="B26:D26"/>
    <mergeCell ref="B27:D27"/>
    <mergeCell ref="B28:D28"/>
    <mergeCell ref="B29:D29"/>
    <mergeCell ref="A26:A30"/>
    <mergeCell ref="B30:D30"/>
    <mergeCell ref="A22:A25"/>
    <mergeCell ref="B22:D22"/>
    <mergeCell ref="B23:D23"/>
    <mergeCell ref="B24:D24"/>
    <mergeCell ref="B25:D25"/>
    <mergeCell ref="A17:A21"/>
    <mergeCell ref="B17:D17"/>
    <mergeCell ref="B18:D18"/>
    <mergeCell ref="B19:D19"/>
    <mergeCell ref="B20:D20"/>
    <mergeCell ref="B21:D21"/>
    <mergeCell ref="A2:G2"/>
    <mergeCell ref="A14:A16"/>
    <mergeCell ref="B14:D14"/>
    <mergeCell ref="B15:D15"/>
    <mergeCell ref="B16:D16"/>
    <mergeCell ref="I8:P8"/>
    <mergeCell ref="I9:P9"/>
    <mergeCell ref="A11:B11"/>
    <mergeCell ref="A12:A13"/>
    <mergeCell ref="B12:D12"/>
    <mergeCell ref="B13:D13"/>
  </mergeCells>
  <phoneticPr fontId="8" type="noConversion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0E254AFBF434EB2DDC013FB72CD60" ma:contentTypeVersion="2" ma:contentTypeDescription="Create a new document." ma:contentTypeScope="" ma:versionID="6e823f113e644db4fc5e92fabe26d771">
  <xsd:schema xmlns:xsd="http://www.w3.org/2001/XMLSchema" xmlns:xs="http://www.w3.org/2001/XMLSchema" xmlns:p="http://schemas.microsoft.com/office/2006/metadata/properties" xmlns:ns2="1cb30fc1-82c8-45ba-9d52-660066c7d282" targetNamespace="http://schemas.microsoft.com/office/2006/metadata/properties" ma:root="true" ma:fieldsID="e36d10c6b0cf5cc972457a28d9a0c8e7" ns2:_="">
    <xsd:import namespace="1cb30fc1-82c8-45ba-9d52-660066c7d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30fc1-82c8-45ba-9d52-660066c7d2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403B41-A78A-4EFB-A801-66A9353845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7B51EA-88E9-4899-8949-378BF6BEE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30fc1-82c8-45ba-9d52-660066c7d2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D6A1B7-B651-4244-8760-09D8453AA28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Waardes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BiC
</dc:description>
  <cp:lastModifiedBy>Saskia Roos</cp:lastModifiedBy>
  <cp:revision/>
  <dcterms:created xsi:type="dcterms:W3CDTF">2020-03-23T12:24:07Z</dcterms:created>
  <dcterms:modified xsi:type="dcterms:W3CDTF">2022-03-31T12:31:20Z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0x010100A150E254AFBF434EB2DDC013FB72CD60</vt:lpwstr>
  </property>
</Properties>
</file>