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313"/>
  <workbookPr filterPrivacy="1" codeName="ThisWorkbook" autoCompressPictures="0"/>
  <xr:revisionPtr revIDLastSave="0" documentId="13_ncr:1_{5334CF58-9690-A949-B2C7-3327E3258FF9}" xr6:coauthVersionLast="47" xr6:coauthVersionMax="47" xr10:uidLastSave="{00000000-0000-0000-0000-000000000000}"/>
  <bookViews>
    <workbookView xWindow="31640" yWindow="500" windowWidth="42720" windowHeight="19420" activeTab="6" xr2:uid="{00000000-000D-0000-FFFF-FFFF00000000}"/>
  </bookViews>
  <sheets>
    <sheet name="OPEN VRAGEN " sheetId="21" r:id="rId1"/>
    <sheet name="BESTELAPPLICATIE" sheetId="22" r:id="rId2"/>
    <sheet name="Projectleider" sheetId="7" r:id="rId3"/>
    <sheet name="Adviseur 1" sheetId="15" r:id="rId4"/>
    <sheet name="Adviseur 2" sheetId="16" r:id="rId5"/>
    <sheet name="Contractmanager" sheetId="17" r:id="rId6"/>
    <sheet name="Consensus" sheetId="9" r:id="rId7"/>
  </sheets>
  <externalReferences>
    <externalReference r:id="rId8"/>
  </externalReferences>
  <definedNames>
    <definedName name="SCORE">'OPEN VRAGEN '!$B$3:$G$3</definedName>
    <definedName name="SCORE035">BESTELAPPLICATIE!$D$5:$G$5</definedName>
    <definedName name="SCORE05">BESTELAPPLICATIE!$D$3:$F$3</definedName>
    <definedName name="SCORE0510">BESTELAPPLICATIE!$D$7:$G$7</definedName>
    <definedName name="SCORE12345">BESTELAPPLICATIE!$D$4:$I$4</definedName>
    <definedName name="SCORE1510">BESTELAPPLICATIE!$D$7:$G$7</definedName>
  </definedNames>
  <calcPr calcId="191028"/>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 xmlns:mx="http://schemas.microsoft.com/office/mac/excel/2008/main" uri="{7523E5D3-25F3-A5E0-1632-64F254C22452}">
      <mx:ArchID Flags="2"/>
    </ext>
  </extLst>
</workbook>
</file>

<file path=xl/calcChain.xml><?xml version="1.0" encoding="utf-8"?>
<calcChain xmlns="http://schemas.openxmlformats.org/spreadsheetml/2006/main">
  <c r="E176" i="9" l="1"/>
  <c r="E172" i="9"/>
  <c r="E170" i="9"/>
  <c r="E168" i="9"/>
  <c r="E40" i="9"/>
  <c r="D1" i="16"/>
  <c r="D1" i="17"/>
  <c r="D1" i="15"/>
  <c r="E8" i="9" l="1"/>
  <c r="E165" i="9" l="1"/>
  <c r="E164" i="9"/>
  <c r="E163" i="9"/>
  <c r="E160" i="9"/>
  <c r="E159" i="9"/>
  <c r="E158" i="9"/>
  <c r="E155" i="9"/>
  <c r="E154" i="9"/>
  <c r="E153" i="9"/>
  <c r="E150" i="9"/>
  <c r="E149" i="9"/>
  <c r="E148" i="9"/>
  <c r="E145" i="9"/>
  <c r="E144" i="9"/>
  <c r="E143" i="9"/>
  <c r="E140" i="9"/>
  <c r="E139" i="9"/>
  <c r="E138" i="9"/>
  <c r="E135" i="9"/>
  <c r="E134" i="9"/>
  <c r="E133" i="9"/>
  <c r="E130" i="9"/>
  <c r="E129" i="9"/>
  <c r="E128" i="9"/>
  <c r="E125" i="9"/>
  <c r="E124" i="9"/>
  <c r="E123" i="9"/>
  <c r="E120" i="9"/>
  <c r="E119" i="9"/>
  <c r="E118" i="9"/>
  <c r="E115" i="9"/>
  <c r="E114" i="9"/>
  <c r="E113" i="9"/>
  <c r="E110" i="9"/>
  <c r="E109" i="9"/>
  <c r="E108" i="9"/>
  <c r="E105" i="9"/>
  <c r="E104" i="9"/>
  <c r="E103" i="9"/>
  <c r="E100" i="9"/>
  <c r="E99" i="9"/>
  <c r="E98" i="9"/>
  <c r="E95" i="9"/>
  <c r="E94" i="9"/>
  <c r="E93" i="9"/>
  <c r="E90" i="9"/>
  <c r="E89" i="9"/>
  <c r="E88" i="9"/>
  <c r="E85" i="9"/>
  <c r="E84" i="9"/>
  <c r="E83" i="9"/>
  <c r="E80" i="9"/>
  <c r="E79" i="9"/>
  <c r="E78" i="9"/>
  <c r="E75" i="9"/>
  <c r="E74" i="9"/>
  <c r="E73" i="9"/>
  <c r="E70" i="9"/>
  <c r="E69" i="9"/>
  <c r="E68" i="9"/>
  <c r="E65" i="9"/>
  <c r="E64" i="9"/>
  <c r="E63" i="9"/>
  <c r="E60" i="9"/>
  <c r="E59" i="9"/>
  <c r="E58" i="9"/>
  <c r="E55" i="9"/>
  <c r="E54" i="9"/>
  <c r="E53" i="9"/>
  <c r="E50" i="9"/>
  <c r="E49" i="9"/>
  <c r="E48" i="9"/>
  <c r="E45" i="9"/>
  <c r="E44" i="9"/>
  <c r="E43" i="9"/>
  <c r="E38" i="9"/>
  <c r="E32" i="9"/>
  <c r="E26" i="9"/>
  <c r="E20" i="9"/>
  <c r="E14" i="9"/>
  <c r="E36" i="9"/>
  <c r="E35" i="9"/>
  <c r="E34" i="9"/>
  <c r="E33" i="9"/>
  <c r="E30" i="9"/>
  <c r="E29" i="9"/>
  <c r="E28" i="9"/>
  <c r="E27" i="9"/>
  <c r="C36" i="9"/>
  <c r="C35" i="9"/>
  <c r="C34" i="9"/>
  <c r="C33" i="9"/>
  <c r="C30" i="9"/>
  <c r="C29" i="9"/>
  <c r="C28" i="9"/>
  <c r="C27" i="9"/>
  <c r="C24" i="9"/>
  <c r="C23" i="9"/>
  <c r="C22" i="9"/>
  <c r="C21" i="9"/>
  <c r="C18" i="9"/>
  <c r="C17" i="9"/>
  <c r="C16" i="9"/>
  <c r="C15" i="9"/>
  <c r="C12" i="9"/>
  <c r="C11" i="9"/>
  <c r="C10" i="9"/>
  <c r="C9" i="9"/>
  <c r="B33" i="9"/>
  <c r="B34" i="9"/>
  <c r="B27" i="9"/>
  <c r="B28" i="9"/>
  <c r="B65" i="17"/>
  <c r="A65" i="17"/>
  <c r="B63" i="17"/>
  <c r="A63" i="17"/>
  <c r="B61" i="17"/>
  <c r="A61" i="17"/>
  <c r="B59" i="17"/>
  <c r="B57" i="17"/>
  <c r="B55" i="17"/>
  <c r="A55" i="17"/>
  <c r="B53" i="17"/>
  <c r="B51" i="17"/>
  <c r="B49" i="17"/>
  <c r="B47" i="17"/>
  <c r="B45" i="17"/>
  <c r="A45" i="17"/>
  <c r="B43" i="17"/>
  <c r="B41" i="17"/>
  <c r="B39" i="17"/>
  <c r="B37" i="17"/>
  <c r="A37" i="17"/>
  <c r="B35" i="17"/>
  <c r="B33" i="17"/>
  <c r="B31" i="17"/>
  <c r="B29" i="17"/>
  <c r="B27" i="17"/>
  <c r="A27" i="17"/>
  <c r="B25" i="17"/>
  <c r="B24" i="17"/>
  <c r="B23" i="17"/>
  <c r="B21" i="17"/>
  <c r="A21" i="17"/>
  <c r="B19" i="17"/>
  <c r="B17" i="17"/>
  <c r="A17" i="17"/>
  <c r="B16" i="17"/>
  <c r="B14" i="17"/>
  <c r="B13" i="17"/>
  <c r="B12" i="17"/>
  <c r="B11" i="17"/>
  <c r="B10" i="17"/>
  <c r="B9" i="17"/>
  <c r="B8" i="17"/>
  <c r="B7" i="17"/>
  <c r="B6" i="17"/>
  <c r="B5" i="17"/>
  <c r="B4" i="17"/>
  <c r="B3" i="17"/>
  <c r="B2" i="17"/>
  <c r="B65" i="16"/>
  <c r="A65" i="16"/>
  <c r="B63" i="16"/>
  <c r="A63" i="16"/>
  <c r="B61" i="16"/>
  <c r="A61" i="16"/>
  <c r="B59" i="16"/>
  <c r="B57" i="16"/>
  <c r="B55" i="16"/>
  <c r="A55" i="16"/>
  <c r="B53" i="16"/>
  <c r="B51" i="16"/>
  <c r="B49" i="16"/>
  <c r="B47" i="16"/>
  <c r="B45" i="16"/>
  <c r="A45" i="16"/>
  <c r="B43" i="16"/>
  <c r="B41" i="16"/>
  <c r="B39" i="16"/>
  <c r="B37" i="16"/>
  <c r="A37" i="16"/>
  <c r="B35" i="16"/>
  <c r="B33" i="16"/>
  <c r="B31" i="16"/>
  <c r="B29" i="16"/>
  <c r="B27" i="16"/>
  <c r="A27" i="16"/>
  <c r="B25" i="16"/>
  <c r="B24" i="16"/>
  <c r="B23" i="16"/>
  <c r="B21" i="16"/>
  <c r="A21" i="16"/>
  <c r="B19" i="16"/>
  <c r="B17" i="16"/>
  <c r="A17" i="16"/>
  <c r="B16" i="16"/>
  <c r="B14" i="16"/>
  <c r="B13" i="16"/>
  <c r="B12" i="16"/>
  <c r="B11" i="16"/>
  <c r="B10" i="16"/>
  <c r="B9" i="16"/>
  <c r="B8" i="16"/>
  <c r="B7" i="16"/>
  <c r="B6" i="16"/>
  <c r="B5" i="16"/>
  <c r="B4" i="16"/>
  <c r="B3" i="16"/>
  <c r="B2" i="16"/>
  <c r="B65" i="15"/>
  <c r="A65" i="15"/>
  <c r="B63" i="15"/>
  <c r="A63" i="15"/>
  <c r="B61" i="15"/>
  <c r="A61" i="15"/>
  <c r="B59" i="15"/>
  <c r="B57" i="15"/>
  <c r="B55" i="15"/>
  <c r="A55" i="15"/>
  <c r="B53" i="15"/>
  <c r="B51" i="15"/>
  <c r="B49" i="15"/>
  <c r="B47" i="15"/>
  <c r="B45" i="15"/>
  <c r="A45" i="15"/>
  <c r="B43" i="15"/>
  <c r="B41" i="15"/>
  <c r="B39" i="15"/>
  <c r="B37" i="15"/>
  <c r="A37" i="15"/>
  <c r="B35" i="15"/>
  <c r="B33" i="15"/>
  <c r="B31" i="15"/>
  <c r="B29" i="15"/>
  <c r="B27" i="15"/>
  <c r="A27" i="15"/>
  <c r="B25" i="15"/>
  <c r="B24" i="15"/>
  <c r="B23" i="15"/>
  <c r="B21" i="15"/>
  <c r="A21" i="15"/>
  <c r="B19" i="15"/>
  <c r="B17" i="15"/>
  <c r="A17" i="15"/>
  <c r="B16" i="15"/>
  <c r="B14" i="15"/>
  <c r="B13" i="15"/>
  <c r="B12" i="15"/>
  <c r="B11" i="15"/>
  <c r="B10" i="15"/>
  <c r="B9" i="15"/>
  <c r="B8" i="15"/>
  <c r="B7" i="15"/>
  <c r="B6" i="15"/>
  <c r="B5" i="15"/>
  <c r="B4" i="15"/>
  <c r="B3" i="15"/>
  <c r="B2" i="15"/>
  <c r="B14" i="7"/>
  <c r="B13" i="7"/>
  <c r="B12" i="7"/>
  <c r="B11" i="7"/>
  <c r="E132" i="9" l="1"/>
  <c r="B132" i="9"/>
  <c r="B53" i="7"/>
  <c r="B51" i="7"/>
  <c r="E162" i="9"/>
  <c r="E157" i="9"/>
  <c r="E152" i="9"/>
  <c r="E147" i="9"/>
  <c r="E142" i="9"/>
  <c r="E137" i="9"/>
  <c r="E127" i="9"/>
  <c r="E122" i="9"/>
  <c r="E117" i="9"/>
  <c r="E112" i="9"/>
  <c r="E107" i="9"/>
  <c r="E102" i="9"/>
  <c r="E97" i="9"/>
  <c r="E92" i="9"/>
  <c r="E87" i="9"/>
  <c r="E82" i="9"/>
  <c r="E77" i="9"/>
  <c r="E72" i="9"/>
  <c r="E67" i="9"/>
  <c r="E62" i="9"/>
  <c r="E57" i="9"/>
  <c r="E52" i="9"/>
  <c r="E47" i="9"/>
  <c r="E42" i="9"/>
  <c r="B162" i="9"/>
  <c r="B157" i="9"/>
  <c r="B152" i="9"/>
  <c r="B147" i="9"/>
  <c r="B142" i="9"/>
  <c r="B137" i="9"/>
  <c r="B127" i="9"/>
  <c r="B122" i="9"/>
  <c r="B117" i="9"/>
  <c r="B112" i="9"/>
  <c r="B107" i="9"/>
  <c r="B102" i="9"/>
  <c r="B97" i="9"/>
  <c r="B92" i="9"/>
  <c r="B87" i="9"/>
  <c r="B82" i="9"/>
  <c r="B77" i="9"/>
  <c r="B72" i="9"/>
  <c r="B67" i="9"/>
  <c r="B62" i="9"/>
  <c r="B57" i="9"/>
  <c r="B52" i="9"/>
  <c r="B47" i="9"/>
  <c r="B42" i="9"/>
  <c r="A162" i="9"/>
  <c r="A157" i="9"/>
  <c r="A152" i="9"/>
  <c r="A137" i="9"/>
  <c r="A112" i="9"/>
  <c r="A92" i="9"/>
  <c r="A67" i="9"/>
  <c r="A52" i="9"/>
  <c r="A42" i="9"/>
  <c r="B65" i="7"/>
  <c r="B63" i="7"/>
  <c r="B61" i="7"/>
  <c r="B59" i="7"/>
  <c r="B57" i="7"/>
  <c r="B55" i="7"/>
  <c r="B49" i="7"/>
  <c r="B47" i="7"/>
  <c r="B45" i="7"/>
  <c r="B43" i="7"/>
  <c r="B41" i="7"/>
  <c r="B39" i="7"/>
  <c r="B37" i="7"/>
  <c r="B35" i="7"/>
  <c r="B33" i="7"/>
  <c r="B31" i="7"/>
  <c r="B29" i="7"/>
  <c r="B27" i="7"/>
  <c r="B25" i="7"/>
  <c r="B23" i="7"/>
  <c r="B21" i="7"/>
  <c r="B19" i="7"/>
  <c r="B17" i="7"/>
  <c r="A65" i="7"/>
  <c r="A63" i="7"/>
  <c r="A61" i="7"/>
  <c r="A55" i="7" l="1"/>
  <c r="A45" i="7"/>
  <c r="A37" i="7"/>
  <c r="A27" i="7"/>
  <c r="A21" i="7"/>
  <c r="A17" i="7"/>
  <c r="B24" i="7"/>
  <c r="B16" i="7"/>
  <c r="B21" i="9" l="1"/>
  <c r="B15" i="9"/>
  <c r="B9" i="9"/>
  <c r="B3" i="9"/>
  <c r="C6" i="9"/>
  <c r="C135" i="9" s="1"/>
  <c r="C5" i="9"/>
  <c r="C134" i="9" s="1"/>
  <c r="C4" i="9"/>
  <c r="C133" i="9" s="1"/>
  <c r="C3" i="9"/>
  <c r="C132" i="9" s="1"/>
  <c r="C70" i="9" l="1"/>
  <c r="C55" i="9"/>
  <c r="C75" i="9"/>
  <c r="C45" i="9"/>
  <c r="C50" i="9"/>
  <c r="C65" i="9"/>
  <c r="C69" i="9"/>
  <c r="C54" i="9"/>
  <c r="C64" i="9"/>
  <c r="C74" i="9"/>
  <c r="C44" i="9"/>
  <c r="C49" i="9"/>
  <c r="C68" i="9"/>
  <c r="C63" i="9"/>
  <c r="C48" i="9"/>
  <c r="C53" i="9"/>
  <c r="C43" i="9"/>
  <c r="C73" i="9"/>
  <c r="C47" i="9"/>
  <c r="C72" i="9"/>
  <c r="C62" i="9"/>
  <c r="C67" i="9"/>
  <c r="C42" i="9"/>
  <c r="C52" i="9"/>
  <c r="C98" i="9"/>
  <c r="C83" i="9"/>
  <c r="C108" i="9"/>
  <c r="C158" i="9"/>
  <c r="C128" i="9"/>
  <c r="C93" i="9"/>
  <c r="C118" i="9"/>
  <c r="C123" i="9"/>
  <c r="C58" i="9"/>
  <c r="C88" i="9"/>
  <c r="C153" i="9"/>
  <c r="C148" i="9"/>
  <c r="C78" i="9"/>
  <c r="C163" i="9"/>
  <c r="C138" i="9"/>
  <c r="C103" i="9"/>
  <c r="C113" i="9"/>
  <c r="C143" i="9"/>
  <c r="C142" i="9"/>
  <c r="C107" i="9"/>
  <c r="C92" i="9"/>
  <c r="C152" i="9"/>
  <c r="C87" i="9"/>
  <c r="C162" i="9"/>
  <c r="C137" i="9"/>
  <c r="C102" i="9"/>
  <c r="C97" i="9"/>
  <c r="C122" i="9"/>
  <c r="C117" i="9"/>
  <c r="C112" i="9"/>
  <c r="C82" i="9"/>
  <c r="C157" i="9"/>
  <c r="C127" i="9"/>
  <c r="C147" i="9"/>
  <c r="C77" i="9"/>
  <c r="C57" i="9"/>
  <c r="C124" i="9"/>
  <c r="C59" i="9"/>
  <c r="C89" i="9"/>
  <c r="C154" i="9"/>
  <c r="C119" i="9"/>
  <c r="C114" i="9"/>
  <c r="C84" i="9"/>
  <c r="C144" i="9"/>
  <c r="C109" i="9"/>
  <c r="C164" i="9"/>
  <c r="C139" i="9"/>
  <c r="C149" i="9"/>
  <c r="C159" i="9"/>
  <c r="C129" i="9"/>
  <c r="C94" i="9"/>
  <c r="C79" i="9"/>
  <c r="C104" i="9"/>
  <c r="C99" i="9"/>
  <c r="C115" i="9"/>
  <c r="C85" i="9"/>
  <c r="C105" i="9"/>
  <c r="C130" i="9"/>
  <c r="C125" i="9"/>
  <c r="C150" i="9"/>
  <c r="C100" i="9"/>
  <c r="C160" i="9"/>
  <c r="C60" i="9"/>
  <c r="C145" i="9"/>
  <c r="C110" i="9"/>
  <c r="C95" i="9"/>
  <c r="C165" i="9"/>
  <c r="C140" i="9"/>
  <c r="C155" i="9"/>
  <c r="C120" i="9"/>
  <c r="C90" i="9"/>
  <c r="C80" i="9"/>
  <c r="E18" i="9"/>
  <c r="E17" i="9"/>
  <c r="E16" i="9"/>
  <c r="E15" i="9"/>
  <c r="E9" i="9"/>
  <c r="B10" i="7"/>
  <c r="B9" i="7"/>
  <c r="E24" i="9"/>
  <c r="E23" i="9"/>
  <c r="E22" i="9"/>
  <c r="E21" i="9"/>
  <c r="B22" i="9"/>
  <c r="B8" i="7"/>
  <c r="B7" i="7"/>
  <c r="B3" i="7"/>
  <c r="B4" i="7"/>
  <c r="B5" i="7"/>
  <c r="B6" i="7"/>
  <c r="E12" i="9"/>
  <c r="E11" i="9"/>
  <c r="E10" i="9"/>
  <c r="E6" i="9"/>
  <c r="E5" i="9"/>
  <c r="E4" i="9"/>
  <c r="E3" i="9"/>
  <c r="E1" i="9"/>
  <c r="B2" i="7"/>
</calcChain>
</file>

<file path=xl/sharedStrings.xml><?xml version="1.0" encoding="utf-8"?>
<sst xmlns="http://schemas.openxmlformats.org/spreadsheetml/2006/main" count="456" uniqueCount="88">
  <si>
    <t>7.1A	 BEANTWOORDING VAN DE OPEN VRAGEN</t>
  </si>
  <si>
    <t>Naast de gestelde eisen uit de onderhavige aanbesteding is de Aanbestedende dienst op zoek naar een Opdrachtnemer die haar gedurende de periode van de Raamovereenkomst kan voorzien van veel toegevoegde waarde. Hoe meer toegevoegde waarde een Inschrijver biedt, hoe hoger zij op dit onderdeel kwaliteit scoort. Alle antwoorden van een Inschrijver dienen realistisch en uitvoerbaar te zijn en dienen bij de ingediende prijs op het prijzenblad te zijn inbegrepen, tenzij dit nadrukkelijk anders is vermeld in de vraagstelling. 
De maximaal te behalen waarden per item en per onderdeel treft Inschrijver aan in bijlage 11.</t>
  </si>
  <si>
    <t>1.	 PLAN VAN AANPAK/ IMPLEMENTATIE ALGEMEEN (1)</t>
  </si>
  <si>
    <t>Uitmuntend</t>
  </si>
  <si>
    <t>Goed</t>
  </si>
  <si>
    <t>Voldoende</t>
  </si>
  <si>
    <t>Matig</t>
  </si>
  <si>
    <t>Onvoldoende</t>
  </si>
  <si>
    <t>SCORE</t>
  </si>
  <si>
    <t>2.	 PLAN VAN AANPAK/ IMPLEMENTATIE EXAMENS (2)</t>
  </si>
  <si>
    <t xml:space="preserve">3.	 BESTELPROCES </t>
  </si>
  <si>
    <t>4.	 MARKTCONFORME PRIJSSTELLING</t>
  </si>
  <si>
    <t>5. DUURZAAM DRUKWERK EN SROI</t>
  </si>
  <si>
    <t>6. PRIVACY EN AVG</t>
  </si>
  <si>
    <t xml:space="preserve"> </t>
  </si>
  <si>
    <t>7.1B	 TOELICHTING OP DE BEANTWOORDING VAN DE OPEN VRAGEN</t>
  </si>
  <si>
    <t>De toelichting kan ertoe leiden dat de individuele beoordeling van de beoordelaar(s) op de beantwoording van de open vragen positief of negatief aangepast wordt. Na de toelichting en de eventuele aanpassingen op de individuele beoordelingen volgt een consensusoverleg, waarbij het beoordelingsteam in consensus tot een gemotiveerd eindoordeel per open vraag komt. Het consensusoverleg vindt na de toelichting en het interview in besloten kring plaats, de Inschrijver is hierbij niet aanwezig.</t>
  </si>
  <si>
    <t>7.2 GEBRUIKSVRIENDELIJKHEID BESTELAPPLICATIE DRUKWERK</t>
  </si>
  <si>
    <t>Te behalen punten (op basis van consensus)</t>
  </si>
  <si>
    <t>Algemeen</t>
  </si>
  <si>
    <t>Login werkt conform opgegeven inloggegevens.</t>
  </si>
  <si>
    <t>Ja: 5 punten
Nee: 0 punten</t>
  </si>
  <si>
    <t>SCORE:</t>
  </si>
  <si>
    <t>Algehele indruk opzet / uitstraling / laagdrempeligheid.</t>
  </si>
  <si>
    <t>1 tot 5 punten</t>
  </si>
  <si>
    <t>Gebruiksvriendelijkheid algemeen</t>
  </si>
  <si>
    <t>Mogelijkheid van vrij tekstveld.</t>
  </si>
  <si>
    <t>Aanwezigheid van help-functies, automatische tips en ondersteuning</t>
  </si>
  <si>
    <t>Ja: 5 punten
Redelijk: 3 punten
Nee: 0 punten</t>
  </si>
  <si>
    <t>Mogelijkheid voor het eenvoudig kiezen van een afleverlocatie (bijv. middels een pull-down menu).</t>
  </si>
  <si>
    <t>Bestelproces visitekaartjes</t>
  </si>
  <si>
    <t>Algehele indruk bij het bestellen van visitekaartjes.</t>
  </si>
  <si>
    <t>Goed: 10 punten
Voldoende: 5 punten
Matig: 0 punt</t>
  </si>
  <si>
    <t>Aantal handelingen na het inloggen tot afronding per bestelling van een visitekaartje (zonder invoer van de content).</t>
  </si>
  <si>
    <t>Tot 8: 10 punten
8 t/m 15: 5 punten
Meer dan 15: 0 punten</t>
  </si>
  <si>
    <t>Mogelijkheid om drukkleuren van de opdracht te wijzigen (van PMS naar full color) in de aanvraag.</t>
  </si>
  <si>
    <t>Logische opbouw van de schermen en eenvoud van de opzet van de bestelapplicatie bij het bestellen van visitekaartjes.</t>
  </si>
  <si>
    <t>Aanwezigheid van een "live" voorbeeld van visitekaartje na invullen van content.</t>
  </si>
  <si>
    <t>Bestelproces C5 enveloppen</t>
  </si>
  <si>
    <t>Aantal handelingen na het inloggen tot afronding per bestelling van 1.000 C5 enveloppen (zonder invoer van de content).</t>
  </si>
  <si>
    <t xml:space="preserve">Algehele indruk bij het bestellen van 1.000 C5 enveloppen. </t>
  </si>
  <si>
    <t>Mate van logische opbouw van de schermen en eenvoud van de opzet van de bestelapplicatie bij het bestellen van 1.000 C5 enveloppen.</t>
  </si>
  <si>
    <t>Ja: 5 punten
Nee: 0 punt</t>
  </si>
  <si>
    <t>Bestelproces repro opdracht A5 boekje</t>
  </si>
  <si>
    <t>Aantal handelingen na het inloggen tot afronding per bestelling van een A5 boekje (zonder invoer van de content).</t>
  </si>
  <si>
    <t>Algehele indruk bij het bestellen van een A5 boekje.</t>
  </si>
  <si>
    <t>Mate van logische opbouw van de schermen en eenvoud van de opzet van de bestelapplicatie bij het bestellen van een A5 boekje.</t>
  </si>
  <si>
    <t>Mogelijkheid om kleuren van de opdracht te wijzigen (van zwart-wit naar full color) in de aanvraag.</t>
  </si>
  <si>
    <t>mogelijkheid om dubbelzijdig en enkelzijdig afdrukken per pagina te wijzigen in de aanvraag.</t>
  </si>
  <si>
    <t>Bestelproces repro opdracht A3 poster</t>
  </si>
  <si>
    <t>Aantal handelingen na het inloggen tot afronding per bestelling van een A3 poster (zonder invoer van de content).</t>
  </si>
  <si>
    <t>Algehele indruk bij het bestellen van een A3 poster.</t>
  </si>
  <si>
    <t>Mate van logische opbouw van de schermen en eenvoud van de opzet van de bestelapplicatie bij het bestellen van een A3 poster.</t>
  </si>
  <si>
    <t>Prijzen (zal getest worden door de procesbegeleider, niet door de beoordelingscommissie)</t>
  </si>
  <si>
    <t>Juiste prijzen (tarieven conform het ingediende prijzenblad van de inschrijver en BTW) komt online in beeld (tijdens bestellen). Dit moet gelden voor alle bestellingen (te beoordelen door de procesbegeleider).</t>
  </si>
  <si>
    <t>Huisstijl</t>
  </si>
  <si>
    <t>De website is herkenbaar voor gebruikers/bestellers van de aanbestedende dienst als ware het een eigen webshop van aanbestedende dienst is.</t>
  </si>
  <si>
    <t>Goed: 10 punten
Voldoende: 5 punten
Matig: 0 punten</t>
  </si>
  <si>
    <t>Communicatie</t>
  </si>
  <si>
    <t xml:space="preserve">Automatische e-mail notificatie (e-mailadres moet dus een verplicht veld zijn). </t>
  </si>
  <si>
    <r>
      <t xml:space="preserve">Minimaal te behalen punten: </t>
    </r>
    <r>
      <rPr>
        <b/>
        <u/>
        <sz val="8"/>
        <color theme="0"/>
        <rFont val="Verdana"/>
        <family val="2"/>
      </rPr>
      <t>100</t>
    </r>
    <r>
      <rPr>
        <sz val="8"/>
        <color theme="0"/>
        <rFont val="Verdana"/>
        <family val="2"/>
      </rPr>
      <t>, een lagere score zal leiden tot uitsluiting</t>
    </r>
  </si>
  <si>
    <t xml:space="preserve">Eindscore: de SOM </t>
  </si>
  <si>
    <t>Maximaal 175 punten</t>
  </si>
  <si>
    <t>Beoordelaar 1: Projectleider</t>
  </si>
  <si>
    <t>NAAM INSCHRIJVER: &lt;&lt;&gt;&gt;</t>
  </si>
  <si>
    <t>Score:</t>
  </si>
  <si>
    <t>&lt;MOTIVATIE&gt;</t>
  </si>
  <si>
    <t>Beoordelaar 2: Adviseur 1</t>
  </si>
  <si>
    <t>Beoordelaar 3: Adviseur 2</t>
  </si>
  <si>
    <t>Beoordelaar 4: Contractmanager</t>
  </si>
  <si>
    <t>Totaalwaardes</t>
  </si>
  <si>
    <t>Motivatie consensus:</t>
  </si>
  <si>
    <t>Consensus</t>
  </si>
  <si>
    <t>Totaal behaalde waarde open vragen:</t>
  </si>
  <si>
    <t>Totaal behaalde score bestelapplicatie:</t>
  </si>
  <si>
    <t>Minimaal te behalen punten: 100, een lagere score zal leiden tot uitsluiting</t>
  </si>
  <si>
    <t>Factor</t>
  </si>
  <si>
    <t>Totaal behaalde waarde bestelapplicatie:</t>
  </si>
  <si>
    <t>Totaal behaalde waarde kwaliteit:</t>
  </si>
  <si>
    <t>Totaal behaalde waarde criterium prijs:</t>
  </si>
  <si>
    <t>Inschrijver dient te beschrijven op maximaal 8 pagina’s A4 (toe te voegen via TenderNed), op welke wijze zij de implementatie en de overgang van de huidige naar de toekomstige situatie vanaf de aanvang/start van de dynamische verificatiefase gaat managen. Inschrijver beschrijft daarbij:
• 	Een plan van aanpak waarbij zij duidelijk aangeeft welke rol zij hierin gaat vervullen;
• 	Een uitgewerkt tijdspad uitgewerkt per opdrachtgever, specifiek met een verschil tussen RC, NC en HC waarbij HC van een interne repro (diensten) naar een externe repro (leveringen) gaat;
• 	Een uitgewerkt plan hoe inschrijver de fysieke distributie in de regio van de drie opdrachtgevers met al haar locaties gaat organiseren;
• 	Op welke wijze Inschrijver contacten opbouwt en organiseert met relevante stakeholders, onder andere met Marketing en Communicatie , het Examenbureau, bestellers en contractmanager van elke Opdrachtgever;
• 	Welke inspanningen uitgedrukt in uren, acties/werkzaamheden en functies er van elke Opdrachtgever verwacht wordt;
• 	Welke risico’s Inschrijver ziet en hoe zij die denkt te kunnen beheersen;
• 	Welk niveau en omvang van mensen Inschrijver inzet om deze belangrijke overgangsfase te organiseren;
• 	Op welke wijze Inschrijver een extern communicatiebureau/ vormgever (van de Opdrachtgevers) en de afdeling Marketing en Communicatie van de Opdrachtgevers gaat betrekken bij de implementatie;
• 	Een uitgewerkt communicatieplan welke middelen Inschrijver inzet passend bij de aanvang/opstart van de dynamische verificatiefase en de overgang van de dynamische verificatiefase naar start overeenkomst.</t>
  </si>
  <si>
    <t>Inschrijver dient te beschrijven op maximaal 3 pagina’s A4 (toe te voegen via TenderNed), op welke wijze zij de implementatie en de overgang van de huidige naar de toekomstige situatie gaat managen specifiek gericht op de opdrachten van de examenbureaus van de Opdrachtgevers. De examens bestaan uit allerlei soorten opdrachten, bestaande uit verschillende manieren van aanleveren van bestanden maar ook soorten bestanden binnen 1 opdracht. Inschrijver beschrijft daarbij :
• 	Op welke wijze borgt Inschrijver dat er bij zeer uiteenlopende opdrachten geen productiefouten ontstaan;
• 	Hoe communiceert Inschrijver met de geheel verschillende examenbureaus bij de verschillende opdrachtgevers;
• 	Hoe ziet het bestelproces eruit, welke middelen zet Inschrijver in;
• 	Hoe voorkomt Inschrijver dat een examenbureau (door een ingewikkeld en tijdrovend bestelproces) de opdrachten zelf print;
• 	Welke beheersmaatregelen treft Inschrijver als printen van examens onjuist zijn uitgevoerd;
• 	Welke veiligheidsmaatregelen treft Inschrijver eventueel nog boven op de eisen ‘EXAMEN opdrachten’ uit het programma van eisen om te voorkomen dat examens  in verkeerde handen komen;
• 	Welke aandachtspunten ziet Inschrijver nog meer inzake de aanlevering, productie en fysieke distributie van examens.</t>
  </si>
  <si>
    <t>De Opdrachtgevers hechten veel waarde aan een soepel bestelproces. Inschrijver beschrijft in maximaal 4 A4 op welke wijze zij voor de verschillende opdrachtgevers invulling gaat geven aan:
• 	De overstap van de huidige bestelwijze in de bestelportal van de huidige leverancier naar het bestelproces van de Inschrijver via de nieuwe bestelportal en de hiervoor in te zetten middelen;
• 	Op welke wijze worden opmaakbestanden dan gekoppeld aan een bestelling en wat moet een besteller dan voor handelingen uitvoeren (Inschrijver dient dit te visualiseren en tonen bij de toelichting);
• 	Snelheid van bekendmaken specifieke (juiste) prijsstelling (incl. btw) per opdracht zodat de besteller tijdig weet wat de kosten zijn;
• 	Wijze van controle van aangeleverde bestanden en opdrachtspecificaties (o.a. huisstijl) en feedback geven aan de besteller;
• 	Het bestellen van artikelen (bijvoorbeeld monsterzakken of bordrug enveloppen).
• 	Op welke wijze de veiligheid van de bestellingen via het bestelportal is gewaarborgd.</t>
  </si>
  <si>
    <t>De Opdrachtgevers hechten veel waarde aan blijvende marktconforme prijzen met marktpartijen. U dient in maximaal 2 A4 te beschrijven (toe te voegen via TenderNed) op welke wijze u invulling gaat geven aan deze vraag toegespitst op de onderhavige drukwerkopdrachten uit deze aanbesteding. Inschrijver beschrijft daarbij :
• 	Hoe zij de marktconformiteit van promotioneel drukwerk gaat waarborgen, specifiek voor bestellingen en bijzondere handlingskosten die niet op het prijzenblad zijn verwerkt; 
• 	Hoe Inschrijver om gaat met een prijsstelling die door een besteller vergeleken wordt met een online leverancier die bijvoorbeeld voor hetzelfde drukwerk 50% lagere kosten biedt? Dit alles met het doel om wederzijdse tevredenheid te behouden.</t>
  </si>
  <si>
    <t xml:space="preserve">De opdrachtgevers hechten veel waarde aan maatschappelijk verantwoord inkopen. U dient in maximaal 2 A4 te beschrijven hoe u hieraan invulling gaat geven en beschrijft daarbij:
• 	Op welke wijze inschrijver het aantal fysieke transportbewegingen maximaal  reduceert;
• 	Op welke wijze inschrijver de energieconsumptie in het productieproces minimaliseert;
• 	Op welke wijze inschrijver een bijdrage levert aan een CO2-neutraal of CO2-negatief resultaat bij de productie binnen haar eigen organisatie;
• 	Op welke wijze duurzaamheid geborgd is m.b.t. gebruikte materialen in het productieproces, zoals bijvoorbeeld papiersoorten en drukinkt bovenop de gestelde criteria in het programma van eisen;
• 	SROI (Social Return On Investment); Op welke wijze inschrijver mensen met een afstand tot de arbeidsmarkt en studenten van de opdrachtgevers gaat inzetten bij de uitvoering van deze overheidsopdracht.  </t>
  </si>
  <si>
    <t>Inschrijver dient te beschrijven op maximaal 2 A4 op welke wijze zij invulling geeft aan de privacy en verwerking van persoonsgegevens en omgaat met dataveiligheid. Inschrijver beschrijft daarbij minimaal;
• 	Hoe inschrijver borgt dat er een goede naleving van de relevante privacywet- en regelgeving is, zorg zal dragen voor passende technische en organisatorische maatregelen om persoonsgegevens te beveiligen tegen verlies of enige vorm van onrechtmatige verwerking, een passend beleid heeft voor de omgang met datalekken en erop toe ziet dat persoonsgegevens niet buiten de Europese Economische Ruimte worden verwerkt, dit alleen plaatsvindt conform wettelijke voorschriften, en eventuele verplichtingen die in dit verband op onderwijsinstellingen rusten.
• 	 Inschrijver beschrijft en licht toe hoe het systeem is ingericht rekening houdend met ‘privacy by design’ en ‘privacy by default’ en besteedt dan zeker aandacht aan:
- 	veilige uitwisseling van (grote aantallen) persoonsgegevens,
- 	autorisatie,
- 	beveiliging,
- 	bewaartermijnen,
- 	opslag van gegevens,
- 	testomgeving.
• 	Is inschrijver een verwerker of een verwerkingsverantwoordelijke en waarom?
• 	Welke aansprakelijkheden aanvaard inschrijver in het kader van verwerken van persoonsgegevens?</t>
  </si>
  <si>
    <t xml:space="preserve">De Inschrijver zal bij aanbestedende dienst haar beantwoording op de open vragen toelichten. Van de toelichting wordt verwacht dat Inschrijver zelf het initiatief neemt om de beantwoording van de open vragen, zoals Inschrijver deze heeft ingediend, toe te lichten, waarbij dezelfde volgorde zal worden gevolgd. De beoordelaars kunnen aan Inschrijver tijdens deze toelichting verdiepingsvragen stellen, aan de hand van de beantwoording die bij de inschrijving is ingediend. </t>
  </si>
  <si>
    <t>Eindscore (kwaliteit-prijs):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</si>
</sst>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quot;€&quot;\ #,##0.00_-;&quot;€&quot;\ #,##0.00\-"/>
    <numFmt numFmtId="165" formatCode="&quot;€&quot;\ #,##0_-"/>
    <numFmt numFmtId="166" formatCode="&quot;€&quot;\ #,##0.00"/>
    <numFmt numFmtId="167" formatCode="0.0000"/>
  </numFmts>
  <fonts count="22" x14ac:knownFonts="1">
    <font>
      <sz val="11"/>
      <color theme="1"/>
      <name val="Calibri"/>
      <family val="2"/>
      <scheme val="minor"/>
    </font>
    <font>
      <b/>
      <sz val="12"/>
      <color theme="1"/>
      <name val="Verdana"/>
      <family val="2"/>
    </font>
    <font>
      <sz val="10"/>
      <color theme="1"/>
      <name val="Verdana"/>
      <family val="2"/>
    </font>
    <font>
      <b/>
      <sz val="10"/>
      <color theme="1"/>
      <name val="Verdana"/>
      <family val="2"/>
    </font>
    <font>
      <b/>
      <sz val="12"/>
      <color theme="0"/>
      <name val="Verdana"/>
      <family val="2"/>
    </font>
    <font>
      <u/>
      <sz val="11"/>
      <color theme="10"/>
      <name val="Calibri"/>
      <family val="2"/>
      <scheme val="minor"/>
    </font>
    <font>
      <u/>
      <sz val="11"/>
      <color theme="11"/>
      <name val="Calibri"/>
      <family val="2"/>
      <scheme val="minor"/>
    </font>
    <font>
      <b/>
      <sz val="11"/>
      <color theme="1"/>
      <name val="Verdana"/>
      <family val="2"/>
    </font>
    <font>
      <b/>
      <sz val="8"/>
      <name val="Verdana"/>
      <family val="2"/>
    </font>
    <font>
      <b/>
      <sz val="11"/>
      <color indexed="8"/>
      <name val="Verdana"/>
      <family val="2"/>
    </font>
    <font>
      <b/>
      <sz val="11"/>
      <color theme="0"/>
      <name val="Verdana"/>
      <family val="2"/>
    </font>
    <font>
      <b/>
      <sz val="10"/>
      <name val="Verdana"/>
      <family val="2"/>
    </font>
    <font>
      <sz val="10"/>
      <color theme="1"/>
      <name val="Calibri"/>
      <family val="2"/>
      <scheme val="minor"/>
    </font>
    <font>
      <sz val="9"/>
      <color theme="0"/>
      <name val="Verdana"/>
      <family val="2"/>
    </font>
    <font>
      <b/>
      <sz val="8"/>
      <color theme="1"/>
      <name val="Verdana"/>
      <family val="2"/>
    </font>
    <font>
      <sz val="8"/>
      <color theme="1"/>
      <name val="Verdana"/>
      <family val="2"/>
    </font>
    <font>
      <sz val="11"/>
      <color theme="0"/>
      <name val="Calibri"/>
      <family val="2"/>
      <scheme val="minor"/>
    </font>
    <font>
      <b/>
      <sz val="10"/>
      <color theme="0"/>
      <name val="Verdana"/>
      <family val="2"/>
    </font>
    <font>
      <sz val="11"/>
      <color theme="5"/>
      <name val="Calibri"/>
      <family val="2"/>
      <scheme val="minor"/>
    </font>
    <font>
      <sz val="8"/>
      <color theme="0"/>
      <name val="Verdana"/>
      <family val="2"/>
    </font>
    <font>
      <b/>
      <u/>
      <sz val="8"/>
      <color theme="0"/>
      <name val="Verdana"/>
      <family val="2"/>
    </font>
    <font>
      <sz val="11"/>
      <color rgb="FFFF0000"/>
      <name val="Calibri"/>
      <family val="2"/>
      <scheme val="minor"/>
    </font>
  </fonts>
  <fills count="9">
    <fill>
      <patternFill patternType="none"/>
    </fill>
    <fill>
      <patternFill patternType="gray125"/>
    </fill>
    <fill>
      <patternFill patternType="solid">
        <fgColor theme="0"/>
        <bgColor indexed="64"/>
      </patternFill>
    </fill>
    <fill>
      <patternFill patternType="solid">
        <fgColor theme="6" tint="-0.499984740745262"/>
        <bgColor indexed="64"/>
      </patternFill>
    </fill>
    <fill>
      <patternFill patternType="solid">
        <fgColor theme="6" tint="-0.249977111117893"/>
        <bgColor indexed="64"/>
      </patternFill>
    </fill>
    <fill>
      <patternFill patternType="solid">
        <fgColor theme="6" tint="0.39997558519241921"/>
        <bgColor indexed="64"/>
      </patternFill>
    </fill>
    <fill>
      <patternFill patternType="solid">
        <fgColor theme="6" tint="0.59999389629810485"/>
        <bgColor indexed="64"/>
      </patternFill>
    </fill>
    <fill>
      <patternFill patternType="solid">
        <fgColor theme="6" tint="0.79998168889431442"/>
        <bgColor indexed="64"/>
      </patternFill>
    </fill>
    <fill>
      <patternFill patternType="solid">
        <fgColor theme="9" tint="0.39997558519241921"/>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bottom/>
      <diagonal/>
    </border>
    <border>
      <left style="thin">
        <color auto="1"/>
      </left>
      <right style="thin">
        <color auto="1"/>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bottom/>
      <diagonal/>
    </border>
    <border>
      <left/>
      <right style="thin">
        <color auto="1"/>
      </right>
      <top/>
      <bottom style="thin">
        <color auto="1"/>
      </bottom>
      <diagonal/>
    </border>
    <border>
      <left style="thin">
        <color auto="1"/>
      </left>
      <right/>
      <top style="thin">
        <color auto="1"/>
      </top>
      <bottom/>
      <diagonal/>
    </border>
    <border>
      <left style="thin">
        <color auto="1"/>
      </left>
      <right/>
      <top/>
      <bottom style="thin">
        <color auto="1"/>
      </bottom>
      <diagonal/>
    </border>
    <border>
      <left/>
      <right style="thin">
        <color auto="1"/>
      </right>
      <top style="thin">
        <color auto="1"/>
      </top>
      <bottom/>
      <diagonal/>
    </border>
  </borders>
  <cellStyleXfs count="57">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cellStyleXfs>
  <cellXfs count="124">
    <xf numFmtId="0" fontId="0" fillId="0" borderId="0" xfId="0"/>
    <xf numFmtId="0" fontId="2" fillId="0" borderId="0" xfId="0" applyFont="1"/>
    <xf numFmtId="0" fontId="2" fillId="2" borderId="0" xfId="0" applyFont="1" applyFill="1"/>
    <xf numFmtId="0" fontId="3" fillId="2" borderId="6" xfId="0" applyFont="1" applyFill="1" applyBorder="1" applyAlignment="1">
      <alignment horizontal="left" vertical="center" indent="1"/>
    </xf>
    <xf numFmtId="0" fontId="2" fillId="2" borderId="6" xfId="0" applyFont="1" applyFill="1" applyBorder="1" applyAlignment="1">
      <alignment horizontal="left" vertical="center" wrapText="1" indent="1"/>
    </xf>
    <xf numFmtId="0" fontId="2" fillId="2" borderId="6" xfId="0" applyFont="1" applyFill="1" applyBorder="1"/>
    <xf numFmtId="0" fontId="4" fillId="2" borderId="6" xfId="0" applyFont="1" applyFill="1" applyBorder="1" applyAlignment="1">
      <alignment horizontal="left" vertical="center" indent="1"/>
    </xf>
    <xf numFmtId="0" fontId="12" fillId="0" borderId="0" xfId="0" applyFont="1"/>
    <xf numFmtId="0" fontId="1" fillId="4" borderId="1" xfId="0" applyFont="1" applyFill="1" applyBorder="1" applyAlignment="1">
      <alignment horizontal="right" vertical="center"/>
    </xf>
    <xf numFmtId="0" fontId="8" fillId="4" borderId="1" xfId="0" applyFont="1" applyFill="1" applyBorder="1" applyAlignment="1">
      <alignment horizontal="center" vertical="center" wrapText="1"/>
    </xf>
    <xf numFmtId="0" fontId="7" fillId="5" borderId="2" xfId="0" applyFont="1" applyFill="1" applyBorder="1" applyAlignment="1">
      <alignment vertical="center"/>
    </xf>
    <xf numFmtId="0" fontId="7" fillId="5" borderId="4" xfId="0" applyFont="1" applyFill="1" applyBorder="1" applyAlignment="1">
      <alignment horizontal="center" vertical="center"/>
    </xf>
    <xf numFmtId="0" fontId="7" fillId="5" borderId="4" xfId="0" applyFont="1" applyFill="1" applyBorder="1" applyAlignment="1">
      <alignment vertical="center"/>
    </xf>
    <xf numFmtId="0" fontId="8" fillId="5" borderId="1" xfId="0" applyFont="1" applyFill="1" applyBorder="1" applyAlignment="1" applyProtection="1">
      <alignment horizontal="center" vertical="center" wrapText="1"/>
      <protection locked="0"/>
    </xf>
    <xf numFmtId="0" fontId="7" fillId="5" borderId="1" xfId="0" applyFont="1" applyFill="1" applyBorder="1" applyAlignment="1">
      <alignment horizontal="center" vertical="center"/>
    </xf>
    <xf numFmtId="0" fontId="2" fillId="6" borderId="1" xfId="0" applyFont="1" applyFill="1" applyBorder="1" applyAlignment="1">
      <alignment horizontal="center" vertical="center"/>
    </xf>
    <xf numFmtId="164" fontId="2" fillId="7" borderId="1" xfId="0" applyNumberFormat="1" applyFont="1" applyFill="1" applyBorder="1" applyAlignment="1">
      <alignment horizontal="center" vertical="center" wrapText="1"/>
    </xf>
    <xf numFmtId="0" fontId="4" fillId="3" borderId="2" xfId="0" applyFont="1" applyFill="1" applyBorder="1" applyAlignment="1" applyProtection="1">
      <alignment horizontal="left" vertical="center" indent="1"/>
      <protection locked="0"/>
    </xf>
    <xf numFmtId="0" fontId="2" fillId="3" borderId="2" xfId="0" applyFont="1" applyFill="1" applyBorder="1"/>
    <xf numFmtId="0" fontId="1" fillId="4" borderId="2" xfId="0" applyFont="1" applyFill="1" applyBorder="1" applyAlignment="1">
      <alignment horizontal="left" vertical="center" wrapText="1" indent="1"/>
    </xf>
    <xf numFmtId="0" fontId="13" fillId="2" borderId="0" xfId="0" applyFont="1" applyFill="1" applyAlignment="1">
      <alignment horizontal="center" vertical="center" wrapText="1"/>
    </xf>
    <xf numFmtId="0" fontId="2" fillId="5" borderId="8" xfId="0" applyFont="1" applyFill="1" applyBorder="1" applyAlignment="1">
      <alignment vertical="center" wrapText="1"/>
    </xf>
    <xf numFmtId="0" fontId="2" fillId="2" borderId="0" xfId="0" applyFont="1" applyFill="1" applyAlignment="1">
      <alignment horizontal="left" vertical="center" wrapText="1" indent="1"/>
    </xf>
    <xf numFmtId="0" fontId="4" fillId="3" borderId="1" xfId="0" applyFont="1" applyFill="1" applyBorder="1" applyAlignment="1">
      <alignment horizontal="center" vertical="center" wrapText="1"/>
    </xf>
    <xf numFmtId="0" fontId="3" fillId="5" borderId="1" xfId="0" applyFont="1" applyFill="1" applyBorder="1" applyAlignment="1">
      <alignment horizontal="left" vertical="center" wrapText="1"/>
    </xf>
    <xf numFmtId="0" fontId="3" fillId="4" borderId="1" xfId="0" applyFont="1" applyFill="1" applyBorder="1" applyAlignment="1">
      <alignment horizontal="left" vertical="center" wrapText="1"/>
    </xf>
    <xf numFmtId="0" fontId="2" fillId="6" borderId="1" xfId="0" applyFont="1" applyFill="1" applyBorder="1" applyAlignment="1">
      <alignment horizontal="left" vertical="center" wrapText="1"/>
    </xf>
    <xf numFmtId="0" fontId="2" fillId="7" borderId="1" xfId="0" applyFont="1" applyFill="1" applyBorder="1" applyAlignment="1">
      <alignment horizontal="left" vertical="center" wrapText="1"/>
    </xf>
    <xf numFmtId="0" fontId="2" fillId="3" borderId="4" xfId="0" applyFont="1" applyFill="1" applyBorder="1" applyAlignment="1">
      <alignment wrapText="1"/>
    </xf>
    <xf numFmtId="165" fontId="2" fillId="0" borderId="0" xfId="0" applyNumberFormat="1" applyFont="1" applyAlignment="1">
      <alignment horizontal="center" wrapText="1"/>
    </xf>
    <xf numFmtId="0" fontId="2" fillId="0" borderId="0" xfId="0" applyFont="1" applyAlignment="1">
      <alignment wrapText="1"/>
    </xf>
    <xf numFmtId="0" fontId="4" fillId="2" borderId="5" xfId="0" applyFont="1" applyFill="1" applyBorder="1" applyAlignment="1">
      <alignment horizontal="left" vertical="center" indent="1"/>
    </xf>
    <xf numFmtId="0" fontId="1" fillId="3" borderId="4" xfId="0" applyFont="1" applyFill="1" applyBorder="1" applyAlignment="1">
      <alignment horizontal="center" vertical="center" wrapText="1"/>
    </xf>
    <xf numFmtId="0" fontId="14" fillId="3" borderId="3" xfId="0" applyFont="1" applyFill="1" applyBorder="1" applyAlignment="1">
      <alignment horizontal="center" vertical="center" wrapText="1"/>
    </xf>
    <xf numFmtId="0" fontId="15" fillId="6" borderId="1" xfId="0" applyFont="1" applyFill="1" applyBorder="1" applyAlignment="1">
      <alignment vertical="center" wrapText="1"/>
    </xf>
    <xf numFmtId="0" fontId="16" fillId="0" borderId="0" xfId="0" applyFont="1"/>
    <xf numFmtId="0" fontId="15" fillId="6" borderId="10" xfId="0" applyFont="1" applyFill="1" applyBorder="1" applyAlignment="1">
      <alignment vertical="center" wrapText="1"/>
    </xf>
    <xf numFmtId="0" fontId="1" fillId="3" borderId="2" xfId="0" applyFont="1" applyFill="1" applyBorder="1" applyAlignment="1">
      <alignment horizontal="center" vertical="center" wrapText="1"/>
    </xf>
    <xf numFmtId="0" fontId="15" fillId="6" borderId="1" xfId="0" applyFont="1" applyFill="1" applyBorder="1" applyAlignment="1">
      <alignment horizontal="center" vertical="center" wrapText="1"/>
    </xf>
    <xf numFmtId="0" fontId="2" fillId="3" borderId="0" xfId="0" applyFont="1" applyFill="1"/>
    <xf numFmtId="0" fontId="2" fillId="3" borderId="9" xfId="0" applyFont="1" applyFill="1" applyBorder="1"/>
    <xf numFmtId="0" fontId="2" fillId="3" borderId="4" xfId="0" applyFont="1" applyFill="1" applyBorder="1"/>
    <xf numFmtId="0" fontId="0" fillId="4" borderId="1" xfId="0" applyFill="1" applyBorder="1" applyAlignment="1">
      <alignment textRotation="90" wrapText="1"/>
    </xf>
    <xf numFmtId="0" fontId="0" fillId="0" borderId="0" xfId="0" applyAlignment="1">
      <alignment textRotation="90" wrapText="1"/>
    </xf>
    <xf numFmtId="0" fontId="2" fillId="7" borderId="1" xfId="0" applyFont="1" applyFill="1" applyBorder="1" applyAlignment="1">
      <alignment horizontal="center" vertical="center" wrapText="1"/>
    </xf>
    <xf numFmtId="0" fontId="0" fillId="3" borderId="0" xfId="0" applyFill="1"/>
    <xf numFmtId="0" fontId="18" fillId="0" borderId="0" xfId="0" applyFont="1"/>
    <xf numFmtId="0" fontId="19" fillId="4" borderId="1" xfId="0" applyFont="1" applyFill="1" applyBorder="1" applyAlignment="1">
      <alignment vertical="center" wrapText="1"/>
    </xf>
    <xf numFmtId="0" fontId="16" fillId="4" borderId="1" xfId="0" applyFont="1" applyFill="1" applyBorder="1"/>
    <xf numFmtId="0" fontId="3" fillId="5" borderId="8" xfId="0" applyFont="1" applyFill="1" applyBorder="1" applyAlignment="1">
      <alignment vertical="center" wrapText="1"/>
    </xf>
    <xf numFmtId="0" fontId="21" fillId="0" borderId="0" xfId="0" applyFont="1"/>
    <xf numFmtId="0" fontId="15" fillId="6" borderId="1" xfId="0" applyFont="1" applyFill="1" applyBorder="1" applyAlignment="1">
      <alignment horizontal="center" vertical="center" wrapText="1"/>
    </xf>
    <xf numFmtId="0" fontId="1" fillId="3" borderId="2"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1" fillId="3" borderId="3" xfId="0" applyFont="1" applyFill="1" applyBorder="1" applyAlignment="1">
      <alignment horizontal="center" vertical="center" wrapText="1"/>
    </xf>
    <xf numFmtId="0" fontId="3" fillId="2" borderId="2" xfId="0" applyFont="1" applyFill="1" applyBorder="1" applyAlignment="1" applyProtection="1">
      <alignment horizontal="center" vertical="center"/>
      <protection locked="0"/>
    </xf>
    <xf numFmtId="0" fontId="3" fillId="2" borderId="3" xfId="0" applyFont="1" applyFill="1" applyBorder="1" applyAlignment="1" applyProtection="1">
      <alignment horizontal="center" vertical="center"/>
      <protection locked="0"/>
    </xf>
    <xf numFmtId="165" fontId="3" fillId="7" borderId="4" xfId="0" applyNumberFormat="1" applyFont="1" applyFill="1" applyBorder="1" applyAlignment="1" applyProtection="1">
      <alignment horizontal="center" vertical="center" wrapText="1"/>
      <protection locked="0"/>
    </xf>
    <xf numFmtId="165" fontId="3" fillId="7" borderId="3" xfId="0" applyNumberFormat="1" applyFont="1" applyFill="1" applyBorder="1" applyAlignment="1" applyProtection="1">
      <alignment horizontal="center" vertical="center" wrapText="1"/>
      <protection locked="0"/>
    </xf>
    <xf numFmtId="165" fontId="3" fillId="2" borderId="2" xfId="0" applyNumberFormat="1" applyFont="1" applyFill="1" applyBorder="1" applyAlignment="1" applyProtection="1">
      <alignment horizontal="center" vertical="center" wrapText="1"/>
      <protection locked="0"/>
    </xf>
    <xf numFmtId="165" fontId="3" fillId="2" borderId="3" xfId="0" applyNumberFormat="1" applyFont="1" applyFill="1" applyBorder="1" applyAlignment="1" applyProtection="1">
      <alignment horizontal="center" vertical="center" wrapText="1"/>
      <protection locked="0"/>
    </xf>
    <xf numFmtId="165" fontId="4" fillId="3" borderId="4" xfId="0" applyNumberFormat="1" applyFont="1" applyFill="1" applyBorder="1" applyAlignment="1" applyProtection="1">
      <alignment horizontal="center" vertical="center" wrapText="1"/>
      <protection locked="0"/>
    </xf>
    <xf numFmtId="165" fontId="4" fillId="3" borderId="3" xfId="0" applyNumberFormat="1" applyFont="1" applyFill="1" applyBorder="1" applyAlignment="1" applyProtection="1">
      <alignment horizontal="center" vertical="center" wrapText="1"/>
      <protection locked="0"/>
    </xf>
    <xf numFmtId="165" fontId="3" fillId="4" borderId="4" xfId="0" applyNumberFormat="1" applyFont="1" applyFill="1" applyBorder="1" applyAlignment="1">
      <alignment horizontal="center" vertical="center" wrapText="1"/>
    </xf>
    <xf numFmtId="165" fontId="3" fillId="4" borderId="3" xfId="0" applyNumberFormat="1" applyFont="1" applyFill="1" applyBorder="1" applyAlignment="1">
      <alignment horizontal="center" vertical="center" wrapText="1"/>
    </xf>
    <xf numFmtId="0" fontId="17" fillId="3" borderId="7" xfId="0" applyFont="1" applyFill="1" applyBorder="1" applyAlignment="1">
      <alignment horizontal="center" vertical="center" wrapText="1"/>
    </xf>
    <xf numFmtId="0" fontId="17" fillId="3" borderId="6" xfId="0" applyFont="1" applyFill="1" applyBorder="1" applyAlignment="1">
      <alignment horizontal="center" vertical="center" wrapText="1"/>
    </xf>
    <xf numFmtId="0" fontId="17" fillId="3" borderId="8" xfId="0" applyFont="1" applyFill="1" applyBorder="1" applyAlignment="1">
      <alignment horizontal="center" vertical="center" wrapText="1"/>
    </xf>
    <xf numFmtId="0" fontId="2" fillId="5" borderId="1" xfId="0" applyFont="1" applyFill="1" applyBorder="1" applyAlignment="1">
      <alignment horizontal="left" vertical="center" wrapText="1"/>
    </xf>
    <xf numFmtId="0" fontId="2" fillId="5" borderId="7" xfId="0" applyFont="1" applyFill="1" applyBorder="1" applyAlignment="1">
      <alignment horizontal="left" vertical="center" wrapText="1"/>
    </xf>
    <xf numFmtId="0" fontId="2" fillId="5" borderId="8" xfId="0" applyFont="1" applyFill="1" applyBorder="1" applyAlignment="1">
      <alignment horizontal="left" vertical="center" wrapText="1"/>
    </xf>
    <xf numFmtId="0" fontId="17" fillId="3" borderId="1" xfId="0" applyFont="1" applyFill="1" applyBorder="1" applyAlignment="1">
      <alignment horizontal="center" vertical="center"/>
    </xf>
    <xf numFmtId="165" fontId="3" fillId="4" borderId="4" xfId="0" applyNumberFormat="1" applyFont="1" applyFill="1" applyBorder="1" applyAlignment="1">
      <alignment horizontal="center" vertical="center"/>
    </xf>
    <xf numFmtId="165" fontId="3" fillId="4" borderId="3" xfId="0" applyNumberFormat="1" applyFont="1" applyFill="1" applyBorder="1" applyAlignment="1">
      <alignment horizontal="center" vertical="center"/>
    </xf>
    <xf numFmtId="0" fontId="17" fillId="3" borderId="11" xfId="0" applyFont="1" applyFill="1" applyBorder="1" applyAlignment="1">
      <alignment horizontal="center" vertical="center" wrapText="1"/>
    </xf>
    <xf numFmtId="0" fontId="17" fillId="3" borderId="5" xfId="0" applyFont="1" applyFill="1" applyBorder="1" applyAlignment="1">
      <alignment horizontal="center" vertical="center" wrapText="1"/>
    </xf>
    <xf numFmtId="0" fontId="17" fillId="3" borderId="12" xfId="0" applyFont="1" applyFill="1" applyBorder="1" applyAlignment="1">
      <alignment horizontal="center" vertical="center" wrapText="1"/>
    </xf>
    <xf numFmtId="0" fontId="17" fillId="3" borderId="1" xfId="0" applyFont="1" applyFill="1" applyBorder="1" applyAlignment="1">
      <alignment horizontal="center" vertical="center" wrapText="1"/>
    </xf>
    <xf numFmtId="0" fontId="4" fillId="3" borderId="5" xfId="0" applyFont="1" applyFill="1" applyBorder="1" applyAlignment="1">
      <alignment horizontal="center" vertical="center"/>
    </xf>
    <xf numFmtId="0" fontId="4" fillId="3" borderId="9" xfId="0" applyFont="1" applyFill="1" applyBorder="1" applyAlignment="1">
      <alignment horizontal="center" vertical="center"/>
    </xf>
    <xf numFmtId="164" fontId="2" fillId="7" borderId="1" xfId="0" applyNumberFormat="1" applyFont="1" applyFill="1" applyBorder="1" applyAlignment="1" applyProtection="1">
      <alignment horizontal="center" vertical="center" wrapText="1"/>
      <protection locked="0"/>
    </xf>
    <xf numFmtId="0" fontId="1" fillId="6" borderId="2" xfId="0" applyFont="1" applyFill="1" applyBorder="1" applyAlignment="1">
      <alignment horizontal="right" vertical="center"/>
    </xf>
    <xf numFmtId="0" fontId="1" fillId="6" borderId="3" xfId="0" applyFont="1" applyFill="1" applyBorder="1" applyAlignment="1">
      <alignment horizontal="right" vertical="center"/>
    </xf>
    <xf numFmtId="0" fontId="1" fillId="4" borderId="2" xfId="0" applyFont="1" applyFill="1" applyBorder="1" applyAlignment="1">
      <alignment horizontal="right" vertical="center"/>
    </xf>
    <xf numFmtId="0" fontId="1" fillId="4" borderId="3" xfId="0" applyFont="1" applyFill="1" applyBorder="1" applyAlignment="1">
      <alignment horizontal="right" vertical="center"/>
    </xf>
    <xf numFmtId="166" fontId="1" fillId="6" borderId="2" xfId="0" applyNumberFormat="1" applyFont="1" applyFill="1" applyBorder="1" applyAlignment="1" applyProtection="1">
      <alignment horizontal="center" vertical="center"/>
      <protection locked="0"/>
    </xf>
    <xf numFmtId="166" fontId="1" fillId="6" borderId="3" xfId="0" applyNumberFormat="1" applyFont="1" applyFill="1" applyBorder="1" applyAlignment="1" applyProtection="1">
      <alignment horizontal="center" vertical="center"/>
      <protection locked="0"/>
    </xf>
    <xf numFmtId="166" fontId="1" fillId="4" borderId="2" xfId="0" applyNumberFormat="1" applyFont="1" applyFill="1" applyBorder="1" applyAlignment="1">
      <alignment horizontal="center" vertical="center"/>
    </xf>
    <xf numFmtId="167" fontId="1" fillId="4" borderId="3" xfId="0" applyNumberFormat="1" applyFont="1" applyFill="1" applyBorder="1" applyAlignment="1">
      <alignment horizontal="center" vertical="center"/>
    </xf>
    <xf numFmtId="0" fontId="2" fillId="6" borderId="7" xfId="0" applyFont="1" applyFill="1" applyBorder="1" applyAlignment="1">
      <alignment horizontal="left" vertical="center" wrapText="1"/>
    </xf>
    <xf numFmtId="0" fontId="2" fillId="6" borderId="6" xfId="0" applyFont="1" applyFill="1" applyBorder="1" applyAlignment="1">
      <alignment horizontal="left" vertical="center" wrapText="1"/>
    </xf>
    <xf numFmtId="0" fontId="9" fillId="4" borderId="1" xfId="0" applyFont="1" applyFill="1" applyBorder="1" applyAlignment="1">
      <alignment horizontal="right" vertical="center" wrapText="1"/>
    </xf>
    <xf numFmtId="0" fontId="4" fillId="3" borderId="2" xfId="0" applyFont="1" applyFill="1" applyBorder="1" applyAlignment="1">
      <alignment horizontal="left" vertical="center"/>
    </xf>
    <xf numFmtId="0" fontId="4" fillId="3" borderId="3" xfId="0" applyFont="1" applyFill="1" applyBorder="1" applyAlignment="1">
      <alignment horizontal="left" vertical="center"/>
    </xf>
    <xf numFmtId="0" fontId="10" fillId="3" borderId="1" xfId="0" applyFont="1" applyFill="1" applyBorder="1" applyAlignment="1">
      <alignment horizontal="right" vertical="center" wrapText="1"/>
    </xf>
    <xf numFmtId="166" fontId="11" fillId="4" borderId="2" xfId="0" applyNumberFormat="1" applyFont="1" applyFill="1" applyBorder="1" applyAlignment="1">
      <alignment horizontal="center" vertical="center" wrapText="1"/>
    </xf>
    <xf numFmtId="166" fontId="11" fillId="4" borderId="3" xfId="0" applyNumberFormat="1" applyFont="1" applyFill="1" applyBorder="1" applyAlignment="1">
      <alignment horizontal="center" vertical="center" wrapText="1"/>
    </xf>
    <xf numFmtId="0" fontId="4" fillId="4" borderId="1" xfId="0" applyFont="1" applyFill="1" applyBorder="1" applyAlignment="1">
      <alignment horizontal="center" vertical="center" textRotation="90" wrapText="1"/>
    </xf>
    <xf numFmtId="0" fontId="10" fillId="4" borderId="7" xfId="0" applyFont="1" applyFill="1" applyBorder="1" applyAlignment="1">
      <alignment horizontal="center" vertical="center" textRotation="90" wrapText="1"/>
    </xf>
    <xf numFmtId="0" fontId="10" fillId="4" borderId="6" xfId="0" applyFont="1" applyFill="1" applyBorder="1" applyAlignment="1">
      <alignment horizontal="center" vertical="center" textRotation="90" wrapText="1"/>
    </xf>
    <xf numFmtId="0" fontId="10" fillId="4" borderId="8" xfId="0" applyFont="1" applyFill="1" applyBorder="1" applyAlignment="1">
      <alignment horizontal="center" vertical="center" textRotation="90" wrapText="1"/>
    </xf>
    <xf numFmtId="0" fontId="10" fillId="4" borderId="1" xfId="0" applyFont="1" applyFill="1" applyBorder="1" applyAlignment="1">
      <alignment horizontal="center" vertical="center" textRotation="90" wrapText="1"/>
    </xf>
    <xf numFmtId="0" fontId="1" fillId="7" borderId="2" xfId="0" applyFont="1" applyFill="1" applyBorder="1" applyAlignment="1">
      <alignment horizontal="right" vertical="center"/>
    </xf>
    <xf numFmtId="0" fontId="1" fillId="7" borderId="3" xfId="0" applyFont="1" applyFill="1" applyBorder="1" applyAlignment="1">
      <alignment horizontal="right" vertical="center"/>
    </xf>
    <xf numFmtId="166" fontId="11" fillId="7" borderId="1" xfId="0" applyNumberFormat="1" applyFont="1" applyFill="1" applyBorder="1" applyAlignment="1">
      <alignment horizontal="center" vertical="center" wrapText="1"/>
    </xf>
    <xf numFmtId="166" fontId="11" fillId="4" borderId="10" xfId="0" applyNumberFormat="1" applyFont="1" applyFill="1" applyBorder="1" applyAlignment="1">
      <alignment horizontal="center" vertical="center" wrapText="1"/>
    </xf>
    <xf numFmtId="0" fontId="1" fillId="5" borderId="2" xfId="0" applyFont="1" applyFill="1" applyBorder="1" applyAlignment="1">
      <alignment horizontal="right" vertical="center"/>
    </xf>
    <xf numFmtId="0" fontId="1" fillId="5" borderId="3" xfId="0" applyFont="1" applyFill="1" applyBorder="1" applyAlignment="1">
      <alignment horizontal="right" vertical="center"/>
    </xf>
    <xf numFmtId="3" fontId="11" fillId="5" borderId="11" xfId="0" applyNumberFormat="1" applyFont="1" applyFill="1" applyBorder="1" applyAlignment="1">
      <alignment horizontal="center" vertical="center" wrapText="1"/>
    </xf>
    <xf numFmtId="3" fontId="11" fillId="5" borderId="13" xfId="0" applyNumberFormat="1" applyFont="1" applyFill="1" applyBorder="1" applyAlignment="1">
      <alignment horizontal="center" vertical="center" wrapText="1"/>
    </xf>
    <xf numFmtId="0" fontId="15" fillId="7" borderId="1" xfId="0" applyFont="1" applyFill="1" applyBorder="1" applyAlignment="1">
      <alignment horizontal="center" vertical="center" wrapText="1"/>
    </xf>
    <xf numFmtId="0" fontId="15" fillId="7" borderId="1" xfId="0" applyFont="1" applyFill="1" applyBorder="1" applyAlignment="1">
      <alignment vertical="center" wrapText="1"/>
    </xf>
    <xf numFmtId="0" fontId="15" fillId="7" borderId="1" xfId="0" applyFont="1" applyFill="1" applyBorder="1" applyAlignment="1">
      <alignment vertical="center"/>
    </xf>
    <xf numFmtId="0" fontId="15" fillId="7" borderId="10" xfId="0" applyFont="1" applyFill="1" applyBorder="1" applyAlignment="1">
      <alignment vertical="center" wrapText="1"/>
    </xf>
    <xf numFmtId="0" fontId="15" fillId="7" borderId="7" xfId="0" applyFont="1" applyFill="1" applyBorder="1" applyAlignment="1">
      <alignment horizontal="center" vertical="center" wrapText="1"/>
    </xf>
    <xf numFmtId="0" fontId="15" fillId="7" borderId="6" xfId="0" applyFont="1" applyFill="1" applyBorder="1" applyAlignment="1">
      <alignment horizontal="center" vertical="center" wrapText="1"/>
    </xf>
    <xf numFmtId="0" fontId="15" fillId="7" borderId="8" xfId="0" applyFont="1" applyFill="1" applyBorder="1" applyAlignment="1">
      <alignment horizontal="center" vertical="center" wrapText="1"/>
    </xf>
    <xf numFmtId="0" fontId="15" fillId="7" borderId="1" xfId="0" applyFont="1" applyFill="1" applyBorder="1" applyAlignment="1">
      <alignment horizontal="center" vertical="center" wrapText="1"/>
    </xf>
    <xf numFmtId="165" fontId="4" fillId="3" borderId="4" xfId="0" applyNumberFormat="1" applyFont="1" applyFill="1" applyBorder="1" applyAlignment="1" applyProtection="1">
      <alignment horizontal="center" vertical="center" wrapText="1"/>
    </xf>
    <xf numFmtId="165" fontId="4" fillId="3" borderId="3" xfId="0" applyNumberFormat="1" applyFont="1" applyFill="1" applyBorder="1" applyAlignment="1" applyProtection="1">
      <alignment horizontal="center" vertical="center" wrapText="1"/>
    </xf>
    <xf numFmtId="0" fontId="1" fillId="8" borderId="2" xfId="0" applyFont="1" applyFill="1" applyBorder="1" applyAlignment="1">
      <alignment horizontal="center" vertical="center" wrapText="1"/>
    </xf>
    <xf numFmtId="0" fontId="1" fillId="8" borderId="4" xfId="0" applyFont="1" applyFill="1" applyBorder="1" applyAlignment="1">
      <alignment horizontal="center" vertical="center" wrapText="1"/>
    </xf>
    <xf numFmtId="0" fontId="1" fillId="8" borderId="3" xfId="0" applyFont="1" applyFill="1" applyBorder="1" applyAlignment="1">
      <alignment horizontal="center" vertical="center" wrapText="1"/>
    </xf>
    <xf numFmtId="0" fontId="11" fillId="4" borderId="12" xfId="0" applyNumberFormat="1" applyFont="1" applyFill="1" applyBorder="1" applyAlignment="1">
      <alignment horizontal="center" vertical="center" wrapText="1"/>
    </xf>
  </cellXfs>
  <cellStyles count="57">
    <cellStyle name="Gevolgde hyperlink" xfId="36" builtinId="9" hidden="1"/>
    <cellStyle name="Gevolgde hyperlink" xfId="24" builtinId="9" hidden="1"/>
    <cellStyle name="Gevolgde hyperlink" xfId="28" builtinId="9" hidden="1"/>
    <cellStyle name="Gevolgde hyperlink" xfId="20" builtinId="9" hidden="1"/>
    <cellStyle name="Gevolgde hyperlink" xfId="40" builtinId="9" hidden="1"/>
    <cellStyle name="Gevolgde hyperlink" xfId="48" builtinId="9" hidden="1"/>
    <cellStyle name="Gevolgde hyperlink" xfId="6" builtinId="9" hidden="1"/>
    <cellStyle name="Gevolgde hyperlink" xfId="46" builtinId="9" hidden="1"/>
    <cellStyle name="Gevolgde hyperlink" xfId="38" builtinId="9" hidden="1"/>
    <cellStyle name="Gevolgde hyperlink" xfId="30" builtinId="9" hidden="1"/>
    <cellStyle name="Gevolgde hyperlink" xfId="12" builtinId="9" hidden="1"/>
    <cellStyle name="Gevolgde hyperlink" xfId="50" builtinId="9" hidden="1"/>
    <cellStyle name="Gevolgde hyperlink" xfId="56" builtinId="9" hidden="1"/>
    <cellStyle name="Gevolgde hyperlink" xfId="44" builtinId="9" hidden="1"/>
    <cellStyle name="Gevolgde hyperlink" xfId="52" builtinId="9" hidden="1"/>
    <cellStyle name="Gevolgde hyperlink" xfId="10" builtinId="9" hidden="1"/>
    <cellStyle name="Gevolgde hyperlink" xfId="18" builtinId="9" hidden="1"/>
    <cellStyle name="Gevolgde hyperlink" xfId="26" builtinId="9" hidden="1"/>
    <cellStyle name="Gevolgde hyperlink" xfId="42" builtinId="9" hidden="1"/>
    <cellStyle name="Gevolgde hyperlink" xfId="16" builtinId="9" hidden="1"/>
    <cellStyle name="Gevolgde hyperlink" xfId="22" builtinId="9" hidden="1"/>
    <cellStyle name="Gevolgde hyperlink" xfId="54" builtinId="9" hidden="1"/>
    <cellStyle name="Gevolgde hyperlink" xfId="32" builtinId="9" hidden="1"/>
    <cellStyle name="Gevolgde hyperlink" xfId="34" builtinId="9" hidden="1"/>
    <cellStyle name="Gevolgde hyperlink" xfId="4" builtinId="9" hidden="1"/>
    <cellStyle name="Gevolgde hyperlink" xfId="2" builtinId="9" hidden="1"/>
    <cellStyle name="Gevolgde hyperlink" xfId="8" builtinId="9" hidden="1"/>
    <cellStyle name="Gevolgde hyperlink" xfId="14" builtinId="9" hidden="1"/>
    <cellStyle name="Hyperlink" xfId="23" builtinId="8" hidden="1"/>
    <cellStyle name="Hyperlink" xfId="15" builtinId="8" hidden="1"/>
    <cellStyle name="Hyperlink" xfId="1" builtinId="8" hidden="1"/>
    <cellStyle name="Hyperlink" xfId="3" builtinId="8" hidden="1"/>
    <cellStyle name="Hyperlink" xfId="5" builtinId="8" hidden="1"/>
    <cellStyle name="Hyperlink" xfId="13" builtinId="8" hidden="1"/>
    <cellStyle name="Hyperlink" xfId="27" builtinId="8" hidden="1"/>
    <cellStyle name="Hyperlink" xfId="7" builtinId="8" hidden="1"/>
    <cellStyle name="Hyperlink" xfId="11" builtinId="8" hidden="1"/>
    <cellStyle name="Hyperlink" xfId="49" builtinId="8" hidden="1"/>
    <cellStyle name="Hyperlink" xfId="9" builtinId="8" hidden="1"/>
    <cellStyle name="Hyperlink" xfId="43" builtinId="8" hidden="1"/>
    <cellStyle name="Hyperlink" xfId="17" builtinId="8" hidden="1"/>
    <cellStyle name="Hyperlink" xfId="19"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21" builtinId="8" hidden="1"/>
    <cellStyle name="Hyperlink" xfId="51" builtinId="8" hidden="1"/>
    <cellStyle name="Hyperlink" xfId="53" builtinId="8" hidden="1"/>
    <cellStyle name="Hyperlink" xfId="39" builtinId="8" hidden="1"/>
    <cellStyle name="Hyperlink" xfId="41" builtinId="8" hidden="1"/>
    <cellStyle name="Hyperlink" xfId="45" builtinId="8" hidden="1"/>
    <cellStyle name="Hyperlink" xfId="47" builtinId="8" hidden="1"/>
    <cellStyle name="Hyperlink" xfId="55" builtinId="8" hidden="1"/>
    <cellStyle name="Hyperlink" xfId="25" builtinId="8" hidden="1"/>
    <cellStyle name="Standaard" xfId="0" builtinId="0"/>
  </cellStyles>
  <dxfs count="0"/>
  <tableStyles count="0" defaultTableStyle="TableStyleMedium2" defaultPivotStyle="PivotStyleMedium9"/>
  <colors>
    <mruColors>
      <color rgb="FFFDE9D9"/>
      <color rgb="FFFFCC99"/>
      <color rgb="FFF2F2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Library/Dropbox%20BIC%20BV/BiC%20bv%20Dropbox/BiC%20Leeuwarden/BiC%20Leeuwarden/BiC_consultancy/buch/EA%20repro:%20drukwerk%202022/aanbestedingsdocument%20en%20bijlagen/concept/Bijlage%2011%20Beoordelingsformulier%20kwalitei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PEN VRAGEN "/>
      <sheetName val="BESTELAPPLICATIE"/>
      <sheetName val="Beoordelaar 1"/>
      <sheetName val="Beoordelaar 2"/>
      <sheetName val="Beoordelaar 3"/>
      <sheetName val="Beoordelaar 4"/>
      <sheetName val="Beoordelaar 5"/>
      <sheetName val="Consensus"/>
    </sheetNames>
    <sheetDataSet>
      <sheetData sheetId="0"/>
      <sheetData sheetId="1">
        <row r="1">
          <cell r="A1" t="str">
            <v>7.2 GEBRUIKSVRIENDELIJKHEID BESTELAPPLICATIE DRUKWERK</v>
          </cell>
        </row>
        <row r="10">
          <cell r="B10" t="str">
            <v>Mogelijkheid om drukkleuren van de opdracht te wijzigen (van PMS naar full color) in de aanvraag.</v>
          </cell>
        </row>
      </sheetData>
      <sheetData sheetId="2"/>
      <sheetData sheetId="3"/>
      <sheetData sheetId="4"/>
      <sheetData sheetId="5"/>
      <sheetData sheetId="6"/>
      <sheetData sheetId="7"/>
    </sheetDataSet>
  </externalBook>
</externalLink>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98BFE7-DBCD-A64A-9307-AFAB3944EB8A}">
  <dimension ref="A1:G17"/>
  <sheetViews>
    <sheetView showGridLines="0" topLeftCell="A12" zoomScale="120" zoomScaleNormal="120" workbookViewId="0">
      <selection activeCell="A16" sqref="A16"/>
    </sheetView>
  </sheetViews>
  <sheetFormatPr baseColWidth="10" defaultColWidth="11.5" defaultRowHeight="15" x14ac:dyDescent="0.2"/>
  <cols>
    <col min="1" max="1" width="120.83203125" customWidth="1"/>
    <col min="2" max="6" width="10.83203125" style="46"/>
  </cols>
  <sheetData>
    <row r="1" spans="1:7" ht="30" customHeight="1" x14ac:dyDescent="0.2">
      <c r="A1" s="23" t="s">
        <v>0</v>
      </c>
    </row>
    <row r="2" spans="1:7" ht="100" customHeight="1" x14ac:dyDescent="0.2">
      <c r="A2" s="24" t="s">
        <v>1</v>
      </c>
    </row>
    <row r="3" spans="1:7" ht="35" customHeight="1" x14ac:dyDescent="0.2">
      <c r="A3" s="25" t="s">
        <v>2</v>
      </c>
      <c r="B3" s="20" t="s">
        <v>3</v>
      </c>
      <c r="C3" s="20" t="s">
        <v>4</v>
      </c>
      <c r="D3" s="20" t="s">
        <v>5</v>
      </c>
      <c r="E3" s="20" t="s">
        <v>6</v>
      </c>
      <c r="F3" s="20" t="s">
        <v>7</v>
      </c>
      <c r="G3" s="20" t="s">
        <v>8</v>
      </c>
    </row>
    <row r="4" spans="1:7" ht="240" customHeight="1" x14ac:dyDescent="0.2">
      <c r="A4" s="26" t="s">
        <v>80</v>
      </c>
    </row>
    <row r="5" spans="1:7" ht="35" customHeight="1" x14ac:dyDescent="0.2">
      <c r="A5" s="25" t="s">
        <v>9</v>
      </c>
    </row>
    <row r="6" spans="1:7" ht="180" customHeight="1" x14ac:dyDescent="0.2">
      <c r="A6" s="26" t="s">
        <v>81</v>
      </c>
    </row>
    <row r="7" spans="1:7" ht="35" customHeight="1" x14ac:dyDescent="0.2">
      <c r="A7" s="25" t="s">
        <v>10</v>
      </c>
    </row>
    <row r="8" spans="1:7" ht="150" customHeight="1" x14ac:dyDescent="0.2">
      <c r="A8" s="26" t="s">
        <v>82</v>
      </c>
    </row>
    <row r="9" spans="1:7" ht="35" customHeight="1" x14ac:dyDescent="0.2">
      <c r="A9" s="25" t="s">
        <v>11</v>
      </c>
    </row>
    <row r="10" spans="1:7" ht="110" customHeight="1" x14ac:dyDescent="0.2">
      <c r="A10" s="26" t="s">
        <v>83</v>
      </c>
    </row>
    <row r="11" spans="1:7" ht="35" customHeight="1" x14ac:dyDescent="0.2">
      <c r="A11" s="25" t="s">
        <v>12</v>
      </c>
    </row>
    <row r="12" spans="1:7" ht="140" customHeight="1" x14ac:dyDescent="0.2">
      <c r="A12" s="26" t="s">
        <v>84</v>
      </c>
    </row>
    <row r="13" spans="1:7" ht="35" customHeight="1" x14ac:dyDescent="0.2">
      <c r="A13" s="25" t="s">
        <v>13</v>
      </c>
    </row>
    <row r="14" spans="1:7" ht="240" customHeight="1" x14ac:dyDescent="0.2">
      <c r="A14" s="26" t="s">
        <v>85</v>
      </c>
      <c r="B14" s="46" t="s">
        <v>14</v>
      </c>
    </row>
    <row r="15" spans="1:7" ht="30" customHeight="1" x14ac:dyDescent="0.2">
      <c r="A15" s="23" t="s">
        <v>15</v>
      </c>
    </row>
    <row r="16" spans="1:7" ht="70" customHeight="1" x14ac:dyDescent="0.2">
      <c r="A16" s="24" t="s">
        <v>86</v>
      </c>
    </row>
    <row r="17" spans="1:1" ht="70" customHeight="1" x14ac:dyDescent="0.2">
      <c r="A17" s="27" t="s">
        <v>16</v>
      </c>
    </row>
  </sheetData>
  <sheetProtection algorithmName="SHA-512" hashValue="npvUZ5y9ZzHJQKnwhlX909XDSOF+QC+LUfxdpxjqUkeO6EBW/nTFIVjVuV0VqDYZ0VKfRzLyO7Tqm0ee8k+S9w==" saltValue="zgZ6tiKcGW+fvHljYN+ebg=="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0AF41B-77ED-A940-9E1B-300F85D9AD37}">
  <dimension ref="A1:L28"/>
  <sheetViews>
    <sheetView showGridLines="0" topLeftCell="A21" zoomScale="150" zoomScaleNormal="150" workbookViewId="0">
      <selection activeCell="D28" sqref="D28"/>
    </sheetView>
  </sheetViews>
  <sheetFormatPr baseColWidth="10" defaultColWidth="11.5" defaultRowHeight="15" x14ac:dyDescent="0.2"/>
  <cols>
    <col min="1" max="1" width="19.6640625" customWidth="1"/>
    <col min="2" max="2" width="50.83203125" customWidth="1"/>
    <col min="3" max="3" width="20.83203125" customWidth="1"/>
    <col min="4" max="4" width="23.5" style="35" customWidth="1"/>
    <col min="5" max="12" width="10.83203125" style="35"/>
  </cols>
  <sheetData>
    <row r="1" spans="1:12" ht="24" customHeight="1" x14ac:dyDescent="0.2">
      <c r="A1" s="52" t="s">
        <v>17</v>
      </c>
      <c r="B1" s="53"/>
      <c r="C1" s="54"/>
      <c r="D1" s="50"/>
      <c r="E1" s="50"/>
      <c r="F1" s="50"/>
      <c r="G1" s="50"/>
      <c r="H1" s="50"/>
      <c r="I1" s="50"/>
      <c r="J1" s="50"/>
      <c r="K1" s="50"/>
      <c r="L1" s="50"/>
    </row>
    <row r="2" spans="1:12" ht="24" customHeight="1" x14ac:dyDescent="0.2">
      <c r="A2" s="37"/>
      <c r="B2" s="32"/>
      <c r="C2" s="33" t="s">
        <v>18</v>
      </c>
      <c r="K2" s="50"/>
      <c r="L2" s="50"/>
    </row>
    <row r="3" spans="1:12" ht="24" x14ac:dyDescent="0.2">
      <c r="A3" s="110" t="s">
        <v>19</v>
      </c>
      <c r="B3" s="111" t="s">
        <v>20</v>
      </c>
      <c r="C3" s="111" t="s">
        <v>21</v>
      </c>
      <c r="D3" s="35" t="s">
        <v>22</v>
      </c>
      <c r="E3" s="35">
        <v>0</v>
      </c>
      <c r="F3" s="35">
        <v>5</v>
      </c>
      <c r="K3" s="50"/>
      <c r="L3" s="50"/>
    </row>
    <row r="4" spans="1:12" ht="24" customHeight="1" x14ac:dyDescent="0.2">
      <c r="A4" s="110"/>
      <c r="B4" s="111" t="s">
        <v>23</v>
      </c>
      <c r="C4" s="112" t="s">
        <v>24</v>
      </c>
      <c r="D4" s="35" t="s">
        <v>22</v>
      </c>
      <c r="E4" s="35">
        <v>1</v>
      </c>
      <c r="F4" s="35">
        <v>2</v>
      </c>
      <c r="G4" s="35">
        <v>3</v>
      </c>
      <c r="H4" s="35">
        <v>4</v>
      </c>
      <c r="I4" s="35">
        <v>5</v>
      </c>
      <c r="K4" s="50"/>
      <c r="L4" s="50"/>
    </row>
    <row r="5" spans="1:12" ht="24" x14ac:dyDescent="0.2">
      <c r="A5" s="51" t="s">
        <v>25</v>
      </c>
      <c r="B5" s="36" t="s">
        <v>26</v>
      </c>
      <c r="C5" s="34" t="s">
        <v>21</v>
      </c>
      <c r="D5" s="35" t="s">
        <v>22</v>
      </c>
      <c r="E5" s="35">
        <v>0</v>
      </c>
      <c r="F5" s="35">
        <v>3</v>
      </c>
      <c r="G5" s="35">
        <v>5</v>
      </c>
      <c r="K5" s="50"/>
      <c r="L5" s="50"/>
    </row>
    <row r="6" spans="1:12" ht="36" x14ac:dyDescent="0.2">
      <c r="A6" s="51"/>
      <c r="B6" s="36" t="s">
        <v>27</v>
      </c>
      <c r="C6" s="34" t="s">
        <v>28</v>
      </c>
      <c r="K6" s="50"/>
      <c r="L6" s="50"/>
    </row>
    <row r="7" spans="1:12" ht="24" x14ac:dyDescent="0.2">
      <c r="A7" s="51"/>
      <c r="B7" s="36" t="s">
        <v>29</v>
      </c>
      <c r="C7" s="34" t="s">
        <v>21</v>
      </c>
      <c r="D7" s="35" t="s">
        <v>22</v>
      </c>
      <c r="E7" s="35">
        <v>0</v>
      </c>
      <c r="F7" s="35">
        <v>5</v>
      </c>
      <c r="G7" s="35">
        <v>10</v>
      </c>
      <c r="K7" s="50"/>
      <c r="L7" s="50"/>
    </row>
    <row r="8" spans="1:12" ht="36" x14ac:dyDescent="0.2">
      <c r="A8" s="110" t="s">
        <v>30</v>
      </c>
      <c r="B8" s="113" t="s">
        <v>31</v>
      </c>
      <c r="C8" s="111" t="s">
        <v>32</v>
      </c>
      <c r="K8" s="50"/>
      <c r="L8" s="50"/>
    </row>
    <row r="9" spans="1:12" ht="36" x14ac:dyDescent="0.2">
      <c r="A9" s="110"/>
      <c r="B9" s="113" t="s">
        <v>33</v>
      </c>
      <c r="C9" s="111" t="s">
        <v>34</v>
      </c>
      <c r="D9" s="50"/>
      <c r="E9" s="50"/>
      <c r="F9" s="50"/>
      <c r="G9" s="50"/>
      <c r="H9" s="50"/>
      <c r="I9" s="50"/>
      <c r="J9" s="50"/>
      <c r="K9" s="50"/>
      <c r="L9" s="50"/>
    </row>
    <row r="10" spans="1:12" ht="24" x14ac:dyDescent="0.2">
      <c r="A10" s="110"/>
      <c r="B10" s="113" t="s">
        <v>35</v>
      </c>
      <c r="C10" s="111" t="s">
        <v>21</v>
      </c>
      <c r="D10" s="50"/>
      <c r="E10" s="50"/>
      <c r="F10" s="50"/>
      <c r="G10" s="50"/>
      <c r="H10" s="50"/>
      <c r="I10" s="50"/>
      <c r="J10" s="50"/>
      <c r="K10" s="50"/>
      <c r="L10" s="50"/>
    </row>
    <row r="11" spans="1:12" ht="36" x14ac:dyDescent="0.2">
      <c r="A11" s="110"/>
      <c r="B11" s="113" t="s">
        <v>36</v>
      </c>
      <c r="C11" s="111" t="s">
        <v>32</v>
      </c>
      <c r="D11" s="50"/>
      <c r="E11" s="50"/>
      <c r="F11" s="50"/>
      <c r="G11" s="50"/>
      <c r="H11" s="50"/>
      <c r="I11" s="50"/>
      <c r="J11" s="50"/>
      <c r="K11" s="50"/>
      <c r="L11" s="50"/>
    </row>
    <row r="12" spans="1:12" ht="24" x14ac:dyDescent="0.2">
      <c r="A12" s="110"/>
      <c r="B12" s="113" t="s">
        <v>37</v>
      </c>
      <c r="C12" s="111" t="s">
        <v>21</v>
      </c>
      <c r="J12" s="50"/>
      <c r="K12" s="50"/>
      <c r="L12" s="50"/>
    </row>
    <row r="13" spans="1:12" ht="36" x14ac:dyDescent="0.2">
      <c r="A13" s="51" t="s">
        <v>38</v>
      </c>
      <c r="B13" s="36" t="s">
        <v>39</v>
      </c>
      <c r="C13" s="34" t="s">
        <v>34</v>
      </c>
    </row>
    <row r="14" spans="1:12" ht="36" x14ac:dyDescent="0.2">
      <c r="A14" s="51"/>
      <c r="B14" s="36" t="s">
        <v>40</v>
      </c>
      <c r="C14" s="34" t="s">
        <v>32</v>
      </c>
    </row>
    <row r="15" spans="1:12" ht="24" x14ac:dyDescent="0.2">
      <c r="A15" s="51"/>
      <c r="B15" s="36" t="s">
        <v>41</v>
      </c>
      <c r="C15" s="34" t="s">
        <v>24</v>
      </c>
    </row>
    <row r="16" spans="1:12" ht="24" x14ac:dyDescent="0.2">
      <c r="A16" s="51"/>
      <c r="B16" s="36" t="s">
        <v>35</v>
      </c>
      <c r="C16" s="34" t="s">
        <v>42</v>
      </c>
    </row>
    <row r="17" spans="1:4" ht="48" customHeight="1" x14ac:dyDescent="0.2">
      <c r="A17" s="114" t="s">
        <v>43</v>
      </c>
      <c r="B17" s="113" t="s">
        <v>44</v>
      </c>
      <c r="C17" s="111" t="s">
        <v>34</v>
      </c>
    </row>
    <row r="18" spans="1:4" ht="36" x14ac:dyDescent="0.2">
      <c r="A18" s="115"/>
      <c r="B18" s="113" t="s">
        <v>45</v>
      </c>
      <c r="C18" s="111" t="s">
        <v>32</v>
      </c>
    </row>
    <row r="19" spans="1:4" ht="24" x14ac:dyDescent="0.2">
      <c r="A19" s="115"/>
      <c r="B19" s="113" t="s">
        <v>46</v>
      </c>
      <c r="C19" s="111" t="s">
        <v>24</v>
      </c>
    </row>
    <row r="20" spans="1:4" ht="24" x14ac:dyDescent="0.2">
      <c r="A20" s="115"/>
      <c r="B20" s="113" t="s">
        <v>47</v>
      </c>
      <c r="C20" s="111" t="s">
        <v>42</v>
      </c>
    </row>
    <row r="21" spans="1:4" ht="24" x14ac:dyDescent="0.2">
      <c r="A21" s="116"/>
      <c r="B21" s="113" t="s">
        <v>48</v>
      </c>
      <c r="C21" s="111" t="s">
        <v>42</v>
      </c>
    </row>
    <row r="22" spans="1:4" ht="36" x14ac:dyDescent="0.2">
      <c r="A22" s="51" t="s">
        <v>49</v>
      </c>
      <c r="B22" s="36" t="s">
        <v>50</v>
      </c>
      <c r="C22" s="34" t="s">
        <v>34</v>
      </c>
    </row>
    <row r="23" spans="1:4" ht="36" x14ac:dyDescent="0.2">
      <c r="A23" s="51"/>
      <c r="B23" s="36" t="s">
        <v>51</v>
      </c>
      <c r="C23" s="34" t="s">
        <v>32</v>
      </c>
    </row>
    <row r="24" spans="1:4" ht="24" x14ac:dyDescent="0.2">
      <c r="A24" s="51"/>
      <c r="B24" s="36" t="s">
        <v>52</v>
      </c>
      <c r="C24" s="34" t="s">
        <v>24</v>
      </c>
    </row>
    <row r="25" spans="1:4" ht="53" customHeight="1" x14ac:dyDescent="0.2">
      <c r="A25" s="117" t="s">
        <v>53</v>
      </c>
      <c r="B25" s="113" t="s">
        <v>54</v>
      </c>
      <c r="C25" s="111" t="s">
        <v>21</v>
      </c>
    </row>
    <row r="26" spans="1:4" ht="36" x14ac:dyDescent="0.2">
      <c r="A26" s="38" t="s">
        <v>55</v>
      </c>
      <c r="B26" s="36" t="s">
        <v>56</v>
      </c>
      <c r="C26" s="34" t="s">
        <v>57</v>
      </c>
    </row>
    <row r="27" spans="1:4" ht="24" x14ac:dyDescent="0.2">
      <c r="A27" s="117" t="s">
        <v>58</v>
      </c>
      <c r="B27" s="113" t="s">
        <v>59</v>
      </c>
      <c r="C27" s="111" t="s">
        <v>21</v>
      </c>
    </row>
    <row r="28" spans="1:4" ht="38" customHeight="1" x14ac:dyDescent="0.2">
      <c r="A28" s="47" t="s">
        <v>61</v>
      </c>
      <c r="B28" s="48"/>
      <c r="C28" s="47" t="s">
        <v>62</v>
      </c>
      <c r="D28" s="47" t="s">
        <v>60</v>
      </c>
    </row>
  </sheetData>
  <sheetProtection algorithmName="SHA-512" hashValue="k/tp0QtrncdHtq+NLbtc0YiozoDrGroNaeO15owvuynXiy0khmmGaUvPb7INOoaQs7NiC6txwMY4+Dw6Q2yufQ==" saltValue="dFir7WLH1gxy43KB3EOyiw==" spinCount="100000" sheet="1" objects="1" scenarios="1"/>
  <mergeCells count="7">
    <mergeCell ref="A22:A24"/>
    <mergeCell ref="A1:C1"/>
    <mergeCell ref="A3:A4"/>
    <mergeCell ref="A5:A7"/>
    <mergeCell ref="A8:A12"/>
    <mergeCell ref="A13:A16"/>
    <mergeCell ref="A17:A2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pageSetUpPr fitToPage="1"/>
  </sheetPr>
  <dimension ref="A1:F67"/>
  <sheetViews>
    <sheetView showGridLines="0" zoomScaleNormal="100" zoomScalePageLayoutView="85" workbookViewId="0">
      <pane ySplit="1" topLeftCell="A5" activePane="bottomLeft" state="frozen"/>
      <selection pane="bottomLeft" activeCell="D10" sqref="D10:E10"/>
    </sheetView>
  </sheetViews>
  <sheetFormatPr baseColWidth="10" defaultColWidth="8.83203125" defaultRowHeight="13" x14ac:dyDescent="0.15"/>
  <cols>
    <col min="1" max="1" width="16.33203125" style="1" customWidth="1"/>
    <col min="2" max="2" width="120.83203125" style="1" customWidth="1"/>
    <col min="3" max="3" width="2.83203125" style="2" customWidth="1"/>
    <col min="4" max="4" width="40.83203125" style="29" customWidth="1"/>
    <col min="5" max="5" width="3.83203125" style="29" customWidth="1"/>
    <col min="6" max="6" width="8.83203125" style="30"/>
    <col min="7" max="16384" width="8.83203125" style="1"/>
  </cols>
  <sheetData>
    <row r="1" spans="1:5" ht="50" customHeight="1" x14ac:dyDescent="0.15">
      <c r="A1" s="39"/>
      <c r="B1" s="17" t="s">
        <v>63</v>
      </c>
      <c r="C1" s="6"/>
      <c r="D1" s="61" t="s">
        <v>64</v>
      </c>
      <c r="E1" s="62"/>
    </row>
    <row r="2" spans="1:5" ht="40" customHeight="1" x14ac:dyDescent="0.15">
      <c r="A2" s="39"/>
      <c r="B2" s="19" t="str">
        <f>'OPEN VRAGEN '!A1:A1</f>
        <v>7.1A	 BEANTWOORDING VAN DE OPEN VRAGEN</v>
      </c>
      <c r="C2" s="3"/>
      <c r="D2" s="63" t="s">
        <v>65</v>
      </c>
      <c r="E2" s="64"/>
    </row>
    <row r="3" spans="1:5" ht="20" customHeight="1" x14ac:dyDescent="0.15">
      <c r="A3" s="39"/>
      <c r="B3" s="49" t="str">
        <f>'OPEN VRAGEN '!A3</f>
        <v>1.	 PLAN VAN AANPAK/ IMPLEMENTATIE ALGEMEEN (1)</v>
      </c>
      <c r="C3" s="4"/>
      <c r="D3" s="59" t="s">
        <v>8</v>
      </c>
      <c r="E3" s="60"/>
    </row>
    <row r="4" spans="1:5" ht="290" customHeight="1" x14ac:dyDescent="0.15">
      <c r="A4" s="39"/>
      <c r="B4" s="21" t="str">
        <f>'OPEN VRAGEN '!A4</f>
        <v>Inschrijver dient te beschrijven op maximaal 8 pagina’s A4 (toe te voegen via TenderNed), op welke wijze zij de implementatie en de overgang van de huidige naar de toekomstige situatie vanaf de aanvang/start van de dynamische verificatiefase gaat managen. Inschrijver beschrijft daarbij:
• 	Een plan van aanpak waarbij zij duidelijk aangeeft welke rol zij hierin gaat vervullen;
• 	Een uitgewerkt tijdspad uitgewerkt per opdrachtgever, specifiek met een verschil tussen RC, NC en HC waarbij HC van een interne repro (diensten) naar een externe repro (leveringen) gaat;
• 	Een uitgewerkt plan hoe inschrijver de fysieke distributie in de regio van de drie opdrachtgevers met al haar locaties gaat organiseren;
• 	Op welke wijze Inschrijver contacten opbouwt en organiseert met relevante stakeholders, onder andere met Marketing en Communicatie , het Examenbureau, bestellers en contractmanager van elke Opdrachtgever;
• 	Welke inspanningen uitgedrukt in uren, acties/werkzaamheden en functies er van elke Opdrachtgever verwacht wordt;
• 	Welke risico’s Inschrijver ziet en hoe zij die denkt te kunnen beheersen;
• 	Welk niveau en omvang van mensen Inschrijver inzet om deze belangrijke overgangsfase te organiseren;
• 	Op welke wijze Inschrijver een extern communicatiebureau/ vormgever (van de Opdrachtgevers) en de afdeling Marketing en Communicatie van de Opdrachtgevers gaat betrekken bij de implementatie;
• 	Een uitgewerkt communicatieplan welke middelen Inschrijver inzet passend bij de aanvang/opstart van de dynamische verificatiefase en de overgang van de dynamische verificatiefase naar start overeenkomst.</v>
      </c>
      <c r="C4" s="4"/>
      <c r="D4" s="57" t="s">
        <v>66</v>
      </c>
      <c r="E4" s="58"/>
    </row>
    <row r="5" spans="1:5" ht="20" customHeight="1" x14ac:dyDescent="0.15">
      <c r="A5" s="39"/>
      <c r="B5" s="49" t="str">
        <f>'OPEN VRAGEN '!A5</f>
        <v>2.	 PLAN VAN AANPAK/ IMPLEMENTATIE EXAMENS (2)</v>
      </c>
      <c r="C5" s="4"/>
      <c r="D5" s="59" t="s">
        <v>8</v>
      </c>
      <c r="E5" s="60"/>
    </row>
    <row r="6" spans="1:5" ht="200" customHeight="1" x14ac:dyDescent="0.15">
      <c r="A6" s="39"/>
      <c r="B6" s="21" t="str">
        <f>'OPEN VRAGEN '!A6</f>
        <v>Inschrijver dient te beschrijven op maximaal 3 pagina’s A4 (toe te voegen via TenderNed), op welke wijze zij de implementatie en de overgang van de huidige naar de toekomstige situatie gaat managen specifiek gericht op de opdrachten van de examenbureaus van de Opdrachtgevers. De examens bestaan uit allerlei soorten opdrachten, bestaande uit verschillende manieren van aanleveren van bestanden maar ook soorten bestanden binnen 1 opdracht. Inschrijver beschrijft daarbij :
• 	Op welke wijze borgt Inschrijver dat er bij zeer uiteenlopende opdrachten geen productiefouten ontstaan;
• 	Hoe communiceert Inschrijver met de geheel verschillende examenbureaus bij de verschillende opdrachtgevers;
• 	Hoe ziet het bestelproces eruit, welke middelen zet Inschrijver in;
• 	Hoe voorkomt Inschrijver dat een examenbureau (door een ingewikkeld en tijdrovend bestelproces) de opdrachten zelf print;
• 	Welke beheersmaatregelen treft Inschrijver als printen van examens onjuist zijn uitgevoerd;
• 	Welke veiligheidsmaatregelen treft Inschrijver eventueel nog boven op de eisen ‘EXAMEN opdrachten’ uit het programma van eisen om te voorkomen dat examens  in verkeerde handen komen;
• 	Welke aandachtspunten ziet Inschrijver nog meer inzake de aanlevering, productie en fysieke distributie van examens.</v>
      </c>
      <c r="C6" s="4"/>
      <c r="D6" s="57" t="s">
        <v>66</v>
      </c>
      <c r="E6" s="58"/>
    </row>
    <row r="7" spans="1:5" ht="20" customHeight="1" x14ac:dyDescent="0.15">
      <c r="A7" s="39"/>
      <c r="B7" s="49" t="str">
        <f>'OPEN VRAGEN '!A7</f>
        <v xml:space="preserve">3.	 BESTELPROCES </v>
      </c>
      <c r="C7" s="4"/>
      <c r="D7" s="59" t="s">
        <v>8</v>
      </c>
      <c r="E7" s="60"/>
    </row>
    <row r="8" spans="1:5" ht="150" customHeight="1" x14ac:dyDescent="0.15">
      <c r="A8" s="40"/>
      <c r="B8" s="21" t="str">
        <f>'OPEN VRAGEN '!A8</f>
        <v>De Opdrachtgevers hechten veel waarde aan een soepel bestelproces. Inschrijver beschrijft in maximaal 4 A4 op welke wijze zij voor de verschillende opdrachtgevers invulling gaat geven aan:
• 	De overstap van de huidige bestelwijze in de bestelportal van de huidige leverancier naar het bestelproces van de Inschrijver via de nieuwe bestelportal en de hiervoor in te zetten middelen;
• 	Op welke wijze worden opmaakbestanden dan gekoppeld aan een bestelling en wat moet een besteller dan voor handelingen uitvoeren (Inschrijver dient dit te visualiseren en tonen bij de toelichting);
• 	Snelheid van bekendmaken specifieke (juiste) prijsstelling (incl. btw) per opdracht zodat de besteller tijdig weet wat de kosten zijn;
• 	Wijze van controle van aangeleverde bestanden en opdrachtspecificaties (o.a. huisstijl) en feedback geven aan de besteller;
• 	Het bestellen van artikelen (bijvoorbeeld monsterzakken of bordrug enveloppen).
• 	Op welke wijze de veiligheid van de bestellingen via het bestelportal is gewaarborgd.</v>
      </c>
      <c r="C8" s="4"/>
      <c r="D8" s="57" t="s">
        <v>66</v>
      </c>
      <c r="E8" s="58"/>
    </row>
    <row r="9" spans="1:5" ht="20" customHeight="1" x14ac:dyDescent="0.15">
      <c r="A9" s="71"/>
      <c r="B9" s="49" t="str">
        <f>'OPEN VRAGEN '!A9</f>
        <v>4.	 MARKTCONFORME PRIJSSTELLING</v>
      </c>
      <c r="C9" s="4"/>
      <c r="D9" s="59" t="s">
        <v>8</v>
      </c>
      <c r="E9" s="60"/>
    </row>
    <row r="10" spans="1:5" ht="130" customHeight="1" x14ac:dyDescent="0.15">
      <c r="A10" s="71"/>
      <c r="B10" s="21" t="str">
        <f>'OPEN VRAGEN '!A10</f>
        <v>De Opdrachtgevers hechten veel waarde aan blijvende marktconforme prijzen met marktpartijen. U dient in maximaal 2 A4 te beschrijven (toe te voegen via TenderNed) op welke wijze u invulling gaat geven aan deze vraag toegespitst op de onderhavige drukwerkopdrachten uit deze aanbesteding. Inschrijver beschrijft daarbij :
• 	Hoe zij de marktconformiteit van promotioneel drukwerk gaat waarborgen, specifiek voor bestellingen en bijzondere handlingskosten die niet op het prijzenblad zijn verwerkt; 
• 	Hoe Inschrijver om gaat met een prijsstelling die door een besteller vergeleken wordt met een online leverancier die bijvoorbeeld voor hetzelfde drukwerk 50% lagere kosten biedt? Dit alles met het doel om wederzijdse tevredenheid te behouden.</v>
      </c>
      <c r="C10" s="4"/>
      <c r="D10" s="57" t="s">
        <v>66</v>
      </c>
      <c r="E10" s="58"/>
    </row>
    <row r="11" spans="1:5" ht="20" customHeight="1" x14ac:dyDescent="0.15">
      <c r="A11" s="71"/>
      <c r="B11" s="49" t="str">
        <f>'OPEN VRAGEN '!A11</f>
        <v>5. DUURZAAM DRUKWERK EN SROI</v>
      </c>
      <c r="C11" s="4"/>
      <c r="D11" s="59" t="s">
        <v>8</v>
      </c>
      <c r="E11" s="60"/>
    </row>
    <row r="12" spans="1:5" ht="162" customHeight="1" x14ac:dyDescent="0.15">
      <c r="A12" s="71"/>
      <c r="B12" s="21" t="str">
        <f>'OPEN VRAGEN '!A12</f>
        <v xml:space="preserve">De opdrachtgevers hechten veel waarde aan maatschappelijk verantwoord inkopen. U dient in maximaal 2 A4 te beschrijven hoe u hieraan invulling gaat geven en beschrijft daarbij:
• 	Op welke wijze inschrijver het aantal fysieke transportbewegingen maximaal  reduceert;
• 	Op welke wijze inschrijver de energieconsumptie in het productieproces minimaliseert;
• 	Op welke wijze inschrijver een bijdrage levert aan een CO2-neutraal of CO2-negatief resultaat bij de productie binnen haar eigen organisatie;
• 	Op welke wijze duurzaamheid geborgd is m.b.t. gebruikte materialen in het productieproces, zoals bijvoorbeeld papiersoorten en drukinkt bovenop de gestelde criteria in het programma van eisen;
• 	SROI (Social Return On Investment); Op welke wijze inschrijver mensen met een afstand tot de arbeidsmarkt en studenten van de opdrachtgevers gaat inzetten bij de uitvoering van deze overheidsopdracht.  </v>
      </c>
      <c r="C12" s="4"/>
      <c r="D12" s="57" t="s">
        <v>66</v>
      </c>
      <c r="E12" s="58"/>
    </row>
    <row r="13" spans="1:5" ht="20" customHeight="1" x14ac:dyDescent="0.15">
      <c r="A13" s="71"/>
      <c r="B13" s="49" t="str">
        <f>'OPEN VRAGEN '!A13</f>
        <v>6. PRIVACY EN AVG</v>
      </c>
      <c r="C13" s="4"/>
      <c r="D13" s="59" t="s">
        <v>8</v>
      </c>
      <c r="E13" s="60"/>
    </row>
    <row r="14" spans="1:5" ht="255" customHeight="1" x14ac:dyDescent="0.15">
      <c r="A14" s="71"/>
      <c r="B14" s="21" t="str">
        <f>'OPEN VRAGEN '!A14</f>
        <v>Inschrijver dient te beschrijven op maximaal 2 A4 op welke wijze zij invulling geeft aan de privacy en verwerking van persoonsgegevens en omgaat met dataveiligheid. Inschrijver beschrijft daarbij minimaal;
• 	Hoe inschrijver borgt dat er een goede naleving van de relevante privacywet- en regelgeving is, zorg zal dragen voor passende technische en organisatorische maatregelen om persoonsgegevens te beveiligen tegen verlies of enige vorm van onrechtmatige verwerking, een passend beleid heeft voor de omgang met datalekken en erop toe ziet dat persoonsgegevens niet buiten de Europese Economische Ruimte worden verwerkt, dit alleen plaatsvindt conform wettelijke voorschriften, en eventuele verplichtingen die in dit verband op onderwijsinstellingen rusten.
• 	 Inschrijver beschrijft en licht toe hoe het systeem is ingericht rekening houdend met ‘privacy by design’ en ‘privacy by default’ en besteedt dan zeker aandacht aan:
- 	veilige uitwisseling van (grote aantallen) persoonsgegevens,
- 	autorisatie,
- 	beveiliging,
- 	bewaartermijnen,
- 	opslag van gegevens,
- 	testomgeving.
• 	Is inschrijver een verwerker of een verwerkingsverantwoordelijke en waarom?
• 	Welke aansprakelijkheden aanvaard inschrijver in het kader van verwerken van persoonsgegevens?</v>
      </c>
      <c r="C14" s="4"/>
      <c r="D14" s="57" t="s">
        <v>66</v>
      </c>
      <c r="E14" s="58"/>
    </row>
    <row r="15" spans="1:5" ht="20" customHeight="1" x14ac:dyDescent="0.15">
      <c r="A15" s="71"/>
      <c r="B15" s="18"/>
      <c r="C15" s="5"/>
      <c r="D15" s="28"/>
      <c r="E15" s="28"/>
    </row>
    <row r="16" spans="1:5" s="1" customFormat="1" ht="40" customHeight="1" x14ac:dyDescent="0.15">
      <c r="A16" s="71"/>
      <c r="B16" s="19" t="str">
        <f>[1]BESTELAPPLICATIE!$A$1</f>
        <v>7.2 GEBRUIKSVRIENDELIJKHEID BESTELAPPLICATIE DRUKWERK</v>
      </c>
      <c r="C16" s="3"/>
      <c r="D16" s="72" t="s">
        <v>22</v>
      </c>
      <c r="E16" s="73"/>
    </row>
    <row r="17" spans="1:5" s="1" customFormat="1" ht="20" customHeight="1" x14ac:dyDescent="0.15">
      <c r="A17" s="71" t="str">
        <f>BESTELAPPLICATIE!$A$3</f>
        <v>Algemeen</v>
      </c>
      <c r="B17" s="69" t="str">
        <f>BESTELAPPLICATIE!B3</f>
        <v>Login werkt conform opgegeven inloggegevens.</v>
      </c>
      <c r="C17" s="4"/>
      <c r="D17" s="55" t="s">
        <v>22</v>
      </c>
      <c r="E17" s="56"/>
    </row>
    <row r="18" spans="1:5" s="1" customFormat="1" ht="100" customHeight="1" x14ac:dyDescent="0.15">
      <c r="A18" s="71"/>
      <c r="B18" s="70"/>
      <c r="C18" s="4"/>
      <c r="D18" s="57" t="s">
        <v>66</v>
      </c>
      <c r="E18" s="58"/>
    </row>
    <row r="19" spans="1:5" s="1" customFormat="1" ht="20" customHeight="1" x14ac:dyDescent="0.15">
      <c r="A19" s="71"/>
      <c r="B19" s="69" t="str">
        <f>BESTELAPPLICATIE!B4</f>
        <v>Algehele indruk opzet / uitstraling / laagdrempeligheid.</v>
      </c>
      <c r="C19" s="4"/>
      <c r="D19" s="55" t="s">
        <v>22</v>
      </c>
      <c r="E19" s="56"/>
    </row>
    <row r="20" spans="1:5" s="1" customFormat="1" ht="100" customHeight="1" x14ac:dyDescent="0.15">
      <c r="A20" s="71"/>
      <c r="B20" s="70"/>
      <c r="C20" s="4"/>
      <c r="D20" s="57" t="s">
        <v>66</v>
      </c>
      <c r="E20" s="58"/>
    </row>
    <row r="21" spans="1:5" s="1" customFormat="1" ht="20" customHeight="1" x14ac:dyDescent="0.15">
      <c r="A21" s="65" t="str">
        <f>BESTELAPPLICATIE!$A$5</f>
        <v>Gebruiksvriendelijkheid algemeen</v>
      </c>
      <c r="B21" s="69" t="str">
        <f>BESTELAPPLICATIE!B5</f>
        <v>Mogelijkheid van vrij tekstveld.</v>
      </c>
      <c r="C21" s="4"/>
      <c r="D21" s="55" t="s">
        <v>22</v>
      </c>
      <c r="E21" s="56"/>
    </row>
    <row r="22" spans="1:5" s="1" customFormat="1" ht="100" customHeight="1" x14ac:dyDescent="0.15">
      <c r="A22" s="66"/>
      <c r="B22" s="70"/>
      <c r="C22" s="4"/>
      <c r="D22" s="57" t="s">
        <v>66</v>
      </c>
      <c r="E22" s="58"/>
    </row>
    <row r="23" spans="1:5" s="1" customFormat="1" ht="20" customHeight="1" x14ac:dyDescent="0.15">
      <c r="A23" s="66"/>
      <c r="B23" s="69" t="str">
        <f>BESTELAPPLICATIE!B6</f>
        <v>Aanwezigheid van help-functies, automatische tips en ondersteuning</v>
      </c>
      <c r="C23" s="4"/>
      <c r="D23" s="55" t="s">
        <v>22</v>
      </c>
      <c r="E23" s="56"/>
    </row>
    <row r="24" spans="1:5" s="1" customFormat="1" ht="100" customHeight="1" x14ac:dyDescent="0.15">
      <c r="A24" s="66"/>
      <c r="B24" s="70" t="str">
        <f>[1]BESTELAPPLICATIE!B10</f>
        <v>Mogelijkheid om drukkleuren van de opdracht te wijzigen (van PMS naar full color) in de aanvraag.</v>
      </c>
      <c r="C24" s="4"/>
      <c r="D24" s="57" t="s">
        <v>66</v>
      </c>
      <c r="E24" s="58"/>
    </row>
    <row r="25" spans="1:5" s="1" customFormat="1" ht="20" customHeight="1" x14ac:dyDescent="0.15">
      <c r="A25" s="66"/>
      <c r="B25" s="69" t="str">
        <f>BESTELAPPLICATIE!B7</f>
        <v>Mogelijkheid voor het eenvoudig kiezen van een afleverlocatie (bijv. middels een pull-down menu).</v>
      </c>
      <c r="C25" s="4"/>
      <c r="D25" s="55" t="s">
        <v>22</v>
      </c>
      <c r="E25" s="56"/>
    </row>
    <row r="26" spans="1:5" s="1" customFormat="1" ht="100" customHeight="1" x14ac:dyDescent="0.15">
      <c r="A26" s="66"/>
      <c r="B26" s="70"/>
      <c r="C26" s="4"/>
      <c r="D26" s="57" t="s">
        <v>66</v>
      </c>
      <c r="E26" s="58"/>
    </row>
    <row r="27" spans="1:5" s="1" customFormat="1" ht="20" customHeight="1" x14ac:dyDescent="0.15">
      <c r="A27" s="74" t="str">
        <f>BESTELAPPLICATIE!$A$8</f>
        <v>Bestelproces visitekaartjes</v>
      </c>
      <c r="B27" s="69" t="str">
        <f>BESTELAPPLICATIE!B8</f>
        <v>Algehele indruk bij het bestellen van visitekaartjes.</v>
      </c>
      <c r="C27" s="4"/>
      <c r="D27" s="55" t="s">
        <v>22</v>
      </c>
      <c r="E27" s="56"/>
    </row>
    <row r="28" spans="1:5" s="1" customFormat="1" ht="100" customHeight="1" x14ac:dyDescent="0.15">
      <c r="A28" s="75"/>
      <c r="B28" s="70"/>
      <c r="C28" s="4"/>
      <c r="D28" s="57" t="s">
        <v>66</v>
      </c>
      <c r="E28" s="58"/>
    </row>
    <row r="29" spans="1:5" s="1" customFormat="1" ht="20" customHeight="1" x14ac:dyDescent="0.15">
      <c r="A29" s="75"/>
      <c r="B29" s="69" t="str">
        <f>BESTELAPPLICATIE!B9</f>
        <v>Aantal handelingen na het inloggen tot afronding per bestelling van een visitekaartje (zonder invoer van de content).</v>
      </c>
      <c r="C29" s="4"/>
      <c r="D29" s="55" t="s">
        <v>22</v>
      </c>
      <c r="E29" s="56"/>
    </row>
    <row r="30" spans="1:5" s="1" customFormat="1" ht="100" customHeight="1" x14ac:dyDescent="0.15">
      <c r="A30" s="75"/>
      <c r="B30" s="70"/>
      <c r="C30" s="4"/>
      <c r="D30" s="57" t="s">
        <v>66</v>
      </c>
      <c r="E30" s="58"/>
    </row>
    <row r="31" spans="1:5" s="1" customFormat="1" ht="20" customHeight="1" x14ac:dyDescent="0.15">
      <c r="A31" s="75"/>
      <c r="B31" s="69" t="str">
        <f>BESTELAPPLICATIE!B10</f>
        <v>Mogelijkheid om drukkleuren van de opdracht te wijzigen (van PMS naar full color) in de aanvraag.</v>
      </c>
      <c r="C31" s="4"/>
      <c r="D31" s="55" t="s">
        <v>22</v>
      </c>
      <c r="E31" s="56"/>
    </row>
    <row r="32" spans="1:5" s="1" customFormat="1" ht="100" customHeight="1" x14ac:dyDescent="0.15">
      <c r="A32" s="75"/>
      <c r="B32" s="70"/>
      <c r="C32" s="4"/>
      <c r="D32" s="57" t="s">
        <v>66</v>
      </c>
      <c r="E32" s="58"/>
    </row>
    <row r="33" spans="1:5" s="1" customFormat="1" ht="20" customHeight="1" x14ac:dyDescent="0.15">
      <c r="A33" s="75"/>
      <c r="B33" s="68" t="str">
        <f>BESTELAPPLICATIE!B11</f>
        <v>Logische opbouw van de schermen en eenvoud van de opzet van de bestelapplicatie bij het bestellen van visitekaartjes.</v>
      </c>
      <c r="C33" s="4"/>
      <c r="D33" s="55" t="s">
        <v>22</v>
      </c>
      <c r="E33" s="56"/>
    </row>
    <row r="34" spans="1:5" s="1" customFormat="1" ht="100" customHeight="1" x14ac:dyDescent="0.15">
      <c r="A34" s="75"/>
      <c r="B34" s="68"/>
      <c r="C34" s="4"/>
      <c r="D34" s="57" t="s">
        <v>66</v>
      </c>
      <c r="E34" s="58"/>
    </row>
    <row r="35" spans="1:5" s="1" customFormat="1" ht="20" customHeight="1" x14ac:dyDescent="0.15">
      <c r="A35" s="75"/>
      <c r="B35" s="68" t="str">
        <f>BESTELAPPLICATIE!B12</f>
        <v>Aanwezigheid van een "live" voorbeeld van visitekaartje na invullen van content.</v>
      </c>
      <c r="C35" s="4"/>
      <c r="D35" s="55" t="s">
        <v>22</v>
      </c>
      <c r="E35" s="56"/>
    </row>
    <row r="36" spans="1:5" s="1" customFormat="1" ht="100" customHeight="1" x14ac:dyDescent="0.15">
      <c r="A36" s="76"/>
      <c r="B36" s="68"/>
      <c r="C36" s="4"/>
      <c r="D36" s="57" t="s">
        <v>66</v>
      </c>
      <c r="E36" s="58"/>
    </row>
    <row r="37" spans="1:5" s="1" customFormat="1" ht="20" customHeight="1" x14ac:dyDescent="0.15">
      <c r="A37" s="65" t="str">
        <f>BESTELAPPLICATIE!$A$13</f>
        <v>Bestelproces C5 enveloppen</v>
      </c>
      <c r="B37" s="68" t="str">
        <f>BESTELAPPLICATIE!B13</f>
        <v>Aantal handelingen na het inloggen tot afronding per bestelling van 1.000 C5 enveloppen (zonder invoer van de content).</v>
      </c>
      <c r="C37" s="4"/>
      <c r="D37" s="55" t="s">
        <v>22</v>
      </c>
      <c r="E37" s="56"/>
    </row>
    <row r="38" spans="1:5" s="1" customFormat="1" ht="100" customHeight="1" x14ac:dyDescent="0.15">
      <c r="A38" s="66"/>
      <c r="B38" s="68"/>
      <c r="C38" s="4"/>
      <c r="D38" s="57" t="s">
        <v>66</v>
      </c>
      <c r="E38" s="58"/>
    </row>
    <row r="39" spans="1:5" s="1" customFormat="1" ht="20" customHeight="1" x14ac:dyDescent="0.15">
      <c r="A39" s="66"/>
      <c r="B39" s="68" t="str">
        <f>BESTELAPPLICATIE!B14</f>
        <v xml:space="preserve">Algehele indruk bij het bestellen van 1.000 C5 enveloppen. </v>
      </c>
      <c r="C39" s="4"/>
      <c r="D39" s="55" t="s">
        <v>22</v>
      </c>
      <c r="E39" s="56"/>
    </row>
    <row r="40" spans="1:5" s="1" customFormat="1" ht="100" customHeight="1" x14ac:dyDescent="0.15">
      <c r="A40" s="66"/>
      <c r="B40" s="68"/>
      <c r="C40" s="4"/>
      <c r="D40" s="57" t="s">
        <v>66</v>
      </c>
      <c r="E40" s="58"/>
    </row>
    <row r="41" spans="1:5" s="1" customFormat="1" ht="20" customHeight="1" x14ac:dyDescent="0.15">
      <c r="A41" s="66"/>
      <c r="B41" s="68" t="str">
        <f>BESTELAPPLICATIE!B15</f>
        <v>Mate van logische opbouw van de schermen en eenvoud van de opzet van de bestelapplicatie bij het bestellen van 1.000 C5 enveloppen.</v>
      </c>
      <c r="C41" s="4"/>
      <c r="D41" s="55" t="s">
        <v>22</v>
      </c>
      <c r="E41" s="56"/>
    </row>
    <row r="42" spans="1:5" s="1" customFormat="1" ht="100" customHeight="1" x14ac:dyDescent="0.15">
      <c r="A42" s="66"/>
      <c r="B42" s="68"/>
      <c r="C42" s="4"/>
      <c r="D42" s="57" t="s">
        <v>66</v>
      </c>
      <c r="E42" s="58"/>
    </row>
    <row r="43" spans="1:5" s="1" customFormat="1" ht="20" customHeight="1" x14ac:dyDescent="0.15">
      <c r="A43" s="66"/>
      <c r="B43" s="68" t="str">
        <f>BESTELAPPLICATIE!B16</f>
        <v>Mogelijkheid om drukkleuren van de opdracht te wijzigen (van PMS naar full color) in de aanvraag.</v>
      </c>
      <c r="C43" s="4"/>
      <c r="D43" s="55" t="s">
        <v>22</v>
      </c>
      <c r="E43" s="56"/>
    </row>
    <row r="44" spans="1:5" s="1" customFormat="1" ht="100" customHeight="1" x14ac:dyDescent="0.15">
      <c r="A44" s="67"/>
      <c r="B44" s="68"/>
      <c r="C44" s="4"/>
      <c r="D44" s="57" t="s">
        <v>66</v>
      </c>
      <c r="E44" s="58"/>
    </row>
    <row r="45" spans="1:5" s="1" customFormat="1" ht="20" customHeight="1" x14ac:dyDescent="0.15">
      <c r="A45" s="65" t="str">
        <f>BESTELAPPLICATIE!$A$17</f>
        <v>Bestelproces repro opdracht A5 boekje</v>
      </c>
      <c r="B45" s="68" t="str">
        <f>BESTELAPPLICATIE!B17</f>
        <v>Aantal handelingen na het inloggen tot afronding per bestelling van een A5 boekje (zonder invoer van de content).</v>
      </c>
      <c r="C45" s="4"/>
      <c r="D45" s="55" t="s">
        <v>22</v>
      </c>
      <c r="E45" s="56"/>
    </row>
    <row r="46" spans="1:5" s="1" customFormat="1" ht="100" customHeight="1" x14ac:dyDescent="0.15">
      <c r="A46" s="66"/>
      <c r="B46" s="68"/>
      <c r="C46" s="4"/>
      <c r="D46" s="57" t="s">
        <v>66</v>
      </c>
      <c r="E46" s="58"/>
    </row>
    <row r="47" spans="1:5" s="1" customFormat="1" ht="20" customHeight="1" x14ac:dyDescent="0.15">
      <c r="A47" s="66"/>
      <c r="B47" s="68" t="str">
        <f>BESTELAPPLICATIE!B18</f>
        <v>Algehele indruk bij het bestellen van een A5 boekje.</v>
      </c>
      <c r="C47" s="4"/>
      <c r="D47" s="55" t="s">
        <v>22</v>
      </c>
      <c r="E47" s="56"/>
    </row>
    <row r="48" spans="1:5" s="1" customFormat="1" ht="100" customHeight="1" x14ac:dyDescent="0.15">
      <c r="A48" s="66"/>
      <c r="B48" s="68"/>
      <c r="C48" s="4"/>
      <c r="D48" s="57" t="s">
        <v>66</v>
      </c>
      <c r="E48" s="58"/>
    </row>
    <row r="49" spans="1:5" s="1" customFormat="1" ht="20" customHeight="1" x14ac:dyDescent="0.15">
      <c r="A49" s="66"/>
      <c r="B49" s="68" t="str">
        <f>BESTELAPPLICATIE!B19</f>
        <v>Mate van logische opbouw van de schermen en eenvoud van de opzet van de bestelapplicatie bij het bestellen van een A5 boekje.</v>
      </c>
      <c r="C49" s="4"/>
      <c r="D49" s="55" t="s">
        <v>22</v>
      </c>
      <c r="E49" s="56"/>
    </row>
    <row r="50" spans="1:5" s="1" customFormat="1" ht="100" customHeight="1" x14ac:dyDescent="0.15">
      <c r="A50" s="66"/>
      <c r="B50" s="68"/>
      <c r="C50" s="4"/>
      <c r="D50" s="57" t="s">
        <v>66</v>
      </c>
      <c r="E50" s="58"/>
    </row>
    <row r="51" spans="1:5" s="1" customFormat="1" ht="20" customHeight="1" x14ac:dyDescent="0.15">
      <c r="A51" s="66"/>
      <c r="B51" s="68" t="str">
        <f>BESTELAPPLICATIE!B20</f>
        <v>Mogelijkheid om kleuren van de opdracht te wijzigen (van zwart-wit naar full color) in de aanvraag.</v>
      </c>
      <c r="C51" s="4"/>
      <c r="D51" s="55" t="s">
        <v>22</v>
      </c>
      <c r="E51" s="56"/>
    </row>
    <row r="52" spans="1:5" s="1" customFormat="1" ht="100" customHeight="1" x14ac:dyDescent="0.15">
      <c r="A52" s="66"/>
      <c r="B52" s="68"/>
      <c r="C52" s="4"/>
      <c r="D52" s="57" t="s">
        <v>66</v>
      </c>
      <c r="E52" s="58"/>
    </row>
    <row r="53" spans="1:5" s="1" customFormat="1" ht="20" customHeight="1" x14ac:dyDescent="0.15">
      <c r="A53" s="66"/>
      <c r="B53" s="68" t="str">
        <f>BESTELAPPLICATIE!B21</f>
        <v>mogelijkheid om dubbelzijdig en enkelzijdig afdrukken per pagina te wijzigen in de aanvraag.</v>
      </c>
      <c r="C53" s="4"/>
      <c r="D53" s="55" t="s">
        <v>22</v>
      </c>
      <c r="E53" s="56"/>
    </row>
    <row r="54" spans="1:5" s="1" customFormat="1" ht="100" customHeight="1" x14ac:dyDescent="0.15">
      <c r="A54" s="67"/>
      <c r="B54" s="68"/>
      <c r="C54" s="4"/>
      <c r="D54" s="57" t="s">
        <v>66</v>
      </c>
      <c r="E54" s="58"/>
    </row>
    <row r="55" spans="1:5" s="1" customFormat="1" ht="20" customHeight="1" x14ac:dyDescent="0.15">
      <c r="A55" s="77" t="str">
        <f>BESTELAPPLICATIE!$A$22</f>
        <v>Bestelproces repro opdracht A3 poster</v>
      </c>
      <c r="B55" s="68" t="str">
        <f>BESTELAPPLICATIE!B22</f>
        <v>Aantal handelingen na het inloggen tot afronding per bestelling van een A3 poster (zonder invoer van de content).</v>
      </c>
      <c r="C55" s="4"/>
      <c r="D55" s="55" t="s">
        <v>22</v>
      </c>
      <c r="E55" s="56"/>
    </row>
    <row r="56" spans="1:5" s="1" customFormat="1" ht="100" customHeight="1" x14ac:dyDescent="0.15">
      <c r="A56" s="77"/>
      <c r="B56" s="68"/>
      <c r="C56" s="4"/>
      <c r="D56" s="57" t="s">
        <v>66</v>
      </c>
      <c r="E56" s="58"/>
    </row>
    <row r="57" spans="1:5" s="1" customFormat="1" ht="20" customHeight="1" x14ac:dyDescent="0.15">
      <c r="A57" s="77"/>
      <c r="B57" s="68" t="str">
        <f>BESTELAPPLICATIE!B23</f>
        <v>Algehele indruk bij het bestellen van een A3 poster.</v>
      </c>
      <c r="C57" s="4"/>
      <c r="D57" s="55" t="s">
        <v>22</v>
      </c>
      <c r="E57" s="56"/>
    </row>
    <row r="58" spans="1:5" s="1" customFormat="1" ht="100" customHeight="1" x14ac:dyDescent="0.15">
      <c r="A58" s="77"/>
      <c r="B58" s="68"/>
      <c r="C58" s="4"/>
      <c r="D58" s="57" t="s">
        <v>66</v>
      </c>
      <c r="E58" s="58"/>
    </row>
    <row r="59" spans="1:5" s="1" customFormat="1" ht="20" customHeight="1" x14ac:dyDescent="0.15">
      <c r="A59" s="77"/>
      <c r="B59" s="68" t="str">
        <f>BESTELAPPLICATIE!B24</f>
        <v>Mate van logische opbouw van de schermen en eenvoud van de opzet van de bestelapplicatie bij het bestellen van een A3 poster.</v>
      </c>
      <c r="C59" s="4"/>
      <c r="D59" s="55" t="s">
        <v>22</v>
      </c>
      <c r="E59" s="56"/>
    </row>
    <row r="60" spans="1:5" s="1" customFormat="1" ht="100" customHeight="1" x14ac:dyDescent="0.15">
      <c r="A60" s="77"/>
      <c r="B60" s="68"/>
      <c r="C60" s="4"/>
      <c r="D60" s="57" t="s">
        <v>66</v>
      </c>
      <c r="E60" s="58"/>
    </row>
    <row r="61" spans="1:5" s="1" customFormat="1" ht="20" customHeight="1" x14ac:dyDescent="0.15">
      <c r="A61" s="77" t="str">
        <f>BESTELAPPLICATIE!$A$25</f>
        <v>Prijzen (zal getest worden door de procesbegeleider, niet door de beoordelingscommissie)</v>
      </c>
      <c r="B61" s="68" t="str">
        <f>BESTELAPPLICATIE!B25</f>
        <v>Juiste prijzen (tarieven conform het ingediende prijzenblad van de inschrijver en BTW) komt online in beeld (tijdens bestellen). Dit moet gelden voor alle bestellingen (te beoordelen door de procesbegeleider).</v>
      </c>
      <c r="C61" s="4"/>
      <c r="D61" s="55" t="s">
        <v>22</v>
      </c>
      <c r="E61" s="56"/>
    </row>
    <row r="62" spans="1:5" s="1" customFormat="1" ht="100" customHeight="1" x14ac:dyDescent="0.15">
      <c r="A62" s="77"/>
      <c r="B62" s="68"/>
      <c r="C62" s="4"/>
      <c r="D62" s="57" t="s">
        <v>66</v>
      </c>
      <c r="E62" s="58"/>
    </row>
    <row r="63" spans="1:5" s="1" customFormat="1" ht="20" customHeight="1" x14ac:dyDescent="0.15">
      <c r="A63" s="77" t="str">
        <f>BESTELAPPLICATIE!$A$26</f>
        <v>Huisstijl</v>
      </c>
      <c r="B63" s="68" t="str">
        <f>BESTELAPPLICATIE!B26</f>
        <v>De website is herkenbaar voor gebruikers/bestellers van de aanbestedende dienst als ware het een eigen webshop van aanbestedende dienst is.</v>
      </c>
      <c r="C63" s="4"/>
      <c r="D63" s="55" t="s">
        <v>22</v>
      </c>
      <c r="E63" s="56"/>
    </row>
    <row r="64" spans="1:5" s="1" customFormat="1" ht="100" customHeight="1" x14ac:dyDescent="0.15">
      <c r="A64" s="77"/>
      <c r="B64" s="68"/>
      <c r="C64" s="4"/>
      <c r="D64" s="57" t="s">
        <v>66</v>
      </c>
      <c r="E64" s="58"/>
    </row>
    <row r="65" spans="1:5" s="1" customFormat="1" ht="20" customHeight="1" x14ac:dyDescent="0.15">
      <c r="A65" s="77" t="str">
        <f>BESTELAPPLICATIE!$A$27</f>
        <v>Communicatie</v>
      </c>
      <c r="B65" s="68" t="str">
        <f>BESTELAPPLICATIE!B27</f>
        <v xml:space="preserve">Automatische e-mail notificatie (e-mailadres moet dus een verplicht veld zijn). </v>
      </c>
      <c r="C65" s="4"/>
      <c r="D65" s="55" t="s">
        <v>22</v>
      </c>
      <c r="E65" s="56"/>
    </row>
    <row r="66" spans="1:5" s="1" customFormat="1" ht="100" customHeight="1" x14ac:dyDescent="0.15">
      <c r="A66" s="77"/>
      <c r="B66" s="68"/>
      <c r="C66" s="4"/>
      <c r="D66" s="57" t="s">
        <v>66</v>
      </c>
      <c r="E66" s="58"/>
    </row>
    <row r="67" spans="1:5" s="1" customFormat="1" ht="20" customHeight="1" x14ac:dyDescent="0.15">
      <c r="A67" s="18"/>
      <c r="B67" s="41"/>
      <c r="C67" s="5"/>
      <c r="D67" s="28"/>
      <c r="E67" s="28"/>
    </row>
  </sheetData>
  <sheetProtection algorithmName="SHA-512" hashValue="UXhnYjIPLwgs232RPo4zGnpK6cJznqGZ+LZbL5pGGnpGeef+UwBe0sTiftyMbA+ih331/IznXmbwH94RmyyyRw==" saltValue="tf8GcKUmgA8yzRAMolRtEQ==" spinCount="100000" sheet="1" objects="1" scenarios="1"/>
  <mergeCells count="100">
    <mergeCell ref="A65:A66"/>
    <mergeCell ref="B65:B66"/>
    <mergeCell ref="D66:E66"/>
    <mergeCell ref="B61:B62"/>
    <mergeCell ref="D62:E62"/>
    <mergeCell ref="A63:A64"/>
    <mergeCell ref="B63:B64"/>
    <mergeCell ref="D64:E64"/>
    <mergeCell ref="A61:A62"/>
    <mergeCell ref="D61:E61"/>
    <mergeCell ref="D63:E63"/>
    <mergeCell ref="D65:E65"/>
    <mergeCell ref="B51:B52"/>
    <mergeCell ref="D52:E52"/>
    <mergeCell ref="A55:A60"/>
    <mergeCell ref="B55:B56"/>
    <mergeCell ref="D56:E56"/>
    <mergeCell ref="B57:B58"/>
    <mergeCell ref="D58:E58"/>
    <mergeCell ref="B59:B60"/>
    <mergeCell ref="D60:E60"/>
    <mergeCell ref="D51:E51"/>
    <mergeCell ref="D53:E53"/>
    <mergeCell ref="D55:E55"/>
    <mergeCell ref="D57:E57"/>
    <mergeCell ref="D59:E59"/>
    <mergeCell ref="B45:B46"/>
    <mergeCell ref="D46:E46"/>
    <mergeCell ref="B47:B48"/>
    <mergeCell ref="D48:E48"/>
    <mergeCell ref="B49:B50"/>
    <mergeCell ref="D50:E50"/>
    <mergeCell ref="D45:E45"/>
    <mergeCell ref="D47:E47"/>
    <mergeCell ref="D49:E49"/>
    <mergeCell ref="B39:B40"/>
    <mergeCell ref="D40:E40"/>
    <mergeCell ref="B41:B42"/>
    <mergeCell ref="D42:E42"/>
    <mergeCell ref="B43:B44"/>
    <mergeCell ref="D44:E44"/>
    <mergeCell ref="D39:E39"/>
    <mergeCell ref="D41:E41"/>
    <mergeCell ref="D43:E43"/>
    <mergeCell ref="B23:B24"/>
    <mergeCell ref="B37:B38"/>
    <mergeCell ref="D38:E38"/>
    <mergeCell ref="D27:E27"/>
    <mergeCell ref="D29:E29"/>
    <mergeCell ref="D31:E31"/>
    <mergeCell ref="D33:E33"/>
    <mergeCell ref="D35:E35"/>
    <mergeCell ref="D37:E37"/>
    <mergeCell ref="B19:B20"/>
    <mergeCell ref="D20:E20"/>
    <mergeCell ref="D26:E26"/>
    <mergeCell ref="A27:A36"/>
    <mergeCell ref="B27:B28"/>
    <mergeCell ref="D28:E28"/>
    <mergeCell ref="B29:B30"/>
    <mergeCell ref="D30:E30"/>
    <mergeCell ref="B31:B32"/>
    <mergeCell ref="D32:E32"/>
    <mergeCell ref="B33:B34"/>
    <mergeCell ref="D34:E34"/>
    <mergeCell ref="B35:B36"/>
    <mergeCell ref="D36:E36"/>
    <mergeCell ref="A21:A26"/>
    <mergeCell ref="B21:B22"/>
    <mergeCell ref="D1:E1"/>
    <mergeCell ref="D2:E2"/>
    <mergeCell ref="D54:E54"/>
    <mergeCell ref="A45:A54"/>
    <mergeCell ref="B53:B54"/>
    <mergeCell ref="D24:E24"/>
    <mergeCell ref="B25:B26"/>
    <mergeCell ref="A9:A16"/>
    <mergeCell ref="A37:A44"/>
    <mergeCell ref="D4:E4"/>
    <mergeCell ref="D10:E10"/>
    <mergeCell ref="D6:E6"/>
    <mergeCell ref="D8:E8"/>
    <mergeCell ref="D16:E16"/>
    <mergeCell ref="A17:A20"/>
    <mergeCell ref="B17:B18"/>
    <mergeCell ref="D12:E12"/>
    <mergeCell ref="D14:E14"/>
    <mergeCell ref="D3:E3"/>
    <mergeCell ref="D5:E5"/>
    <mergeCell ref="D7:E7"/>
    <mergeCell ref="D9:E9"/>
    <mergeCell ref="D11:E11"/>
    <mergeCell ref="D13:E13"/>
    <mergeCell ref="D17:E17"/>
    <mergeCell ref="D19:E19"/>
    <mergeCell ref="D21:E21"/>
    <mergeCell ref="D23:E23"/>
    <mergeCell ref="D25:E25"/>
    <mergeCell ref="D18:E18"/>
    <mergeCell ref="D22:E22"/>
  </mergeCells>
  <dataValidations count="6">
    <dataValidation type="list" errorStyle="warning" allowBlank="1" showErrorMessage="1" error="Voer juiste waarde in. " sqref="D3 D11 D5 D7 D9 D13" xr:uid="{00E4E896-13B0-A749-9BD2-E53F8FFE708E}">
      <formula1>SCORE</formula1>
    </dataValidation>
    <dataValidation type="list" errorStyle="warning" allowBlank="1" showErrorMessage="1" error="Voer juiste waarde in. " sqref="D23" xr:uid="{4591F12C-BC47-864C-8853-5E61CBC93EA5}">
      <formula1>SCORE035</formula1>
    </dataValidation>
    <dataValidation type="list" errorStyle="warning" allowBlank="1" showErrorMessage="1" error="Voer juiste waarde in. " sqref="D19 D41 D49 D59" xr:uid="{AFDA38EA-C8B7-4342-8A54-22FE18390D35}">
      <formula1>SCORE12345</formula1>
    </dataValidation>
    <dataValidation type="list" errorStyle="warning" allowBlank="1" showErrorMessage="1" error="Voer juiste waarde in. " sqref="D17 D21 D25 D31 D35 D43 D51 D53 D61 D65" xr:uid="{2F652C1B-16AC-C748-8DD8-44228D5E1822}">
      <formula1>SCORE05</formula1>
    </dataValidation>
    <dataValidation type="list" allowBlank="1" showInputMessage="1" showErrorMessage="1" sqref="D27 D29 D33 D37 D39 D45 D47 D55 D57" xr:uid="{6C53BB87-1AD1-694C-8E5B-95EDD223763E}">
      <formula1>SCORE0510</formula1>
    </dataValidation>
    <dataValidation type="list" errorStyle="warning" allowBlank="1" showErrorMessage="1" error="Voer juiste waarde in. " sqref="D63:E63" xr:uid="{551D5AF5-F971-F84C-AE21-69F832DCFC80}">
      <formula1>SCORE0510</formula1>
    </dataValidation>
  </dataValidations>
  <pageMargins left="0.7" right="0.7" top="0.75" bottom="0.75" header="0.3" footer="0.3"/>
  <pageSetup paperSize="8" scale="47"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F67"/>
  <sheetViews>
    <sheetView showGridLines="0" zoomScale="90" zoomScaleNormal="90" zoomScalePageLayoutView="85" workbookViewId="0">
      <pane ySplit="1" topLeftCell="A2" activePane="bottomLeft" state="frozen"/>
      <selection pane="bottomLeft" activeCell="D1" sqref="D1:E1"/>
    </sheetView>
  </sheetViews>
  <sheetFormatPr baseColWidth="10" defaultColWidth="8.83203125" defaultRowHeight="13" x14ac:dyDescent="0.15"/>
  <cols>
    <col min="1" max="1" width="16.33203125" style="1" customWidth="1"/>
    <col min="2" max="2" width="120.83203125" style="1" customWidth="1"/>
    <col min="3" max="3" width="2.83203125" style="2" customWidth="1"/>
    <col min="4" max="4" width="40.83203125" style="29" customWidth="1"/>
    <col min="5" max="5" width="3.83203125" style="29" customWidth="1"/>
    <col min="6" max="6" width="8.83203125" style="30"/>
    <col min="7" max="16384" width="8.83203125" style="1"/>
  </cols>
  <sheetData>
    <row r="1" spans="1:5" ht="50" customHeight="1" x14ac:dyDescent="0.15">
      <c r="A1" s="39"/>
      <c r="B1" s="17" t="s">
        <v>67</v>
      </c>
      <c r="C1" s="6"/>
      <c r="D1" s="118" t="str">
        <f>Projectleider!D1</f>
        <v>NAAM INSCHRIJVER: &lt;&lt;&gt;&gt;</v>
      </c>
      <c r="E1" s="119"/>
    </row>
    <row r="2" spans="1:5" ht="40" customHeight="1" x14ac:dyDescent="0.15">
      <c r="A2" s="39"/>
      <c r="B2" s="19" t="str">
        <f>'OPEN VRAGEN '!A1:A1</f>
        <v>7.1A	 BEANTWOORDING VAN DE OPEN VRAGEN</v>
      </c>
      <c r="C2" s="3"/>
      <c r="D2" s="63" t="s">
        <v>65</v>
      </c>
      <c r="E2" s="64"/>
    </row>
    <row r="3" spans="1:5" ht="20" customHeight="1" x14ac:dyDescent="0.15">
      <c r="A3" s="39"/>
      <c r="B3" s="49" t="str">
        <f>'OPEN VRAGEN '!A3</f>
        <v>1.	 PLAN VAN AANPAK/ IMPLEMENTATIE ALGEMEEN (1)</v>
      </c>
      <c r="C3" s="4"/>
      <c r="D3" s="59" t="s">
        <v>8</v>
      </c>
      <c r="E3" s="60"/>
    </row>
    <row r="4" spans="1:5" ht="290" customHeight="1" x14ac:dyDescent="0.15">
      <c r="A4" s="39"/>
      <c r="B4" s="21" t="str">
        <f>'OPEN VRAGEN '!A4</f>
        <v>Inschrijver dient te beschrijven op maximaal 8 pagina’s A4 (toe te voegen via TenderNed), op welke wijze zij de implementatie en de overgang van de huidige naar de toekomstige situatie vanaf de aanvang/start van de dynamische verificatiefase gaat managen. Inschrijver beschrijft daarbij:
• 	Een plan van aanpak waarbij zij duidelijk aangeeft welke rol zij hierin gaat vervullen;
• 	Een uitgewerkt tijdspad uitgewerkt per opdrachtgever, specifiek met een verschil tussen RC, NC en HC waarbij HC van een interne repro (diensten) naar een externe repro (leveringen) gaat;
• 	Een uitgewerkt plan hoe inschrijver de fysieke distributie in de regio van de drie opdrachtgevers met al haar locaties gaat organiseren;
• 	Op welke wijze Inschrijver contacten opbouwt en organiseert met relevante stakeholders, onder andere met Marketing en Communicatie , het Examenbureau, bestellers en contractmanager van elke Opdrachtgever;
• 	Welke inspanningen uitgedrukt in uren, acties/werkzaamheden en functies er van elke Opdrachtgever verwacht wordt;
• 	Welke risico’s Inschrijver ziet en hoe zij die denkt te kunnen beheersen;
• 	Welk niveau en omvang van mensen Inschrijver inzet om deze belangrijke overgangsfase te organiseren;
• 	Op welke wijze Inschrijver een extern communicatiebureau/ vormgever (van de Opdrachtgevers) en de afdeling Marketing en Communicatie van de Opdrachtgevers gaat betrekken bij de implementatie;
• 	Een uitgewerkt communicatieplan welke middelen Inschrijver inzet passend bij de aanvang/opstart van de dynamische verificatiefase en de overgang van de dynamische verificatiefase naar start overeenkomst.</v>
      </c>
      <c r="C4" s="4"/>
      <c r="D4" s="57" t="s">
        <v>66</v>
      </c>
      <c r="E4" s="58"/>
    </row>
    <row r="5" spans="1:5" ht="20" customHeight="1" x14ac:dyDescent="0.15">
      <c r="A5" s="39"/>
      <c r="B5" s="49" t="str">
        <f>'OPEN VRAGEN '!A5</f>
        <v>2.	 PLAN VAN AANPAK/ IMPLEMENTATIE EXAMENS (2)</v>
      </c>
      <c r="C5" s="4"/>
      <c r="D5" s="59" t="s">
        <v>8</v>
      </c>
      <c r="E5" s="60"/>
    </row>
    <row r="6" spans="1:5" ht="200" customHeight="1" x14ac:dyDescent="0.15">
      <c r="A6" s="39"/>
      <c r="B6" s="21" t="str">
        <f>'OPEN VRAGEN '!A6</f>
        <v>Inschrijver dient te beschrijven op maximaal 3 pagina’s A4 (toe te voegen via TenderNed), op welke wijze zij de implementatie en de overgang van de huidige naar de toekomstige situatie gaat managen specifiek gericht op de opdrachten van de examenbureaus van de Opdrachtgevers. De examens bestaan uit allerlei soorten opdrachten, bestaande uit verschillende manieren van aanleveren van bestanden maar ook soorten bestanden binnen 1 opdracht. Inschrijver beschrijft daarbij :
• 	Op welke wijze borgt Inschrijver dat er bij zeer uiteenlopende opdrachten geen productiefouten ontstaan;
• 	Hoe communiceert Inschrijver met de geheel verschillende examenbureaus bij de verschillende opdrachtgevers;
• 	Hoe ziet het bestelproces eruit, welke middelen zet Inschrijver in;
• 	Hoe voorkomt Inschrijver dat een examenbureau (door een ingewikkeld en tijdrovend bestelproces) de opdrachten zelf print;
• 	Welke beheersmaatregelen treft Inschrijver als printen van examens onjuist zijn uitgevoerd;
• 	Welke veiligheidsmaatregelen treft Inschrijver eventueel nog boven op de eisen ‘EXAMEN opdrachten’ uit het programma van eisen om te voorkomen dat examens  in verkeerde handen komen;
• 	Welke aandachtspunten ziet Inschrijver nog meer inzake de aanlevering, productie en fysieke distributie van examens.</v>
      </c>
      <c r="C6" s="4"/>
      <c r="D6" s="57" t="s">
        <v>66</v>
      </c>
      <c r="E6" s="58"/>
    </row>
    <row r="7" spans="1:5" ht="20" customHeight="1" x14ac:dyDescent="0.15">
      <c r="A7" s="39"/>
      <c r="B7" s="49" t="str">
        <f>'OPEN VRAGEN '!A7</f>
        <v xml:space="preserve">3.	 BESTELPROCES </v>
      </c>
      <c r="C7" s="4"/>
      <c r="D7" s="59" t="s">
        <v>8</v>
      </c>
      <c r="E7" s="60"/>
    </row>
    <row r="8" spans="1:5" ht="150" customHeight="1" x14ac:dyDescent="0.15">
      <c r="A8" s="40"/>
      <c r="B8" s="21" t="str">
        <f>'OPEN VRAGEN '!A8</f>
        <v>De Opdrachtgevers hechten veel waarde aan een soepel bestelproces. Inschrijver beschrijft in maximaal 4 A4 op welke wijze zij voor de verschillende opdrachtgevers invulling gaat geven aan:
• 	De overstap van de huidige bestelwijze in de bestelportal van de huidige leverancier naar het bestelproces van de Inschrijver via de nieuwe bestelportal en de hiervoor in te zetten middelen;
• 	Op welke wijze worden opmaakbestanden dan gekoppeld aan een bestelling en wat moet een besteller dan voor handelingen uitvoeren (Inschrijver dient dit te visualiseren en tonen bij de toelichting);
• 	Snelheid van bekendmaken specifieke (juiste) prijsstelling (incl. btw) per opdracht zodat de besteller tijdig weet wat de kosten zijn;
• 	Wijze van controle van aangeleverde bestanden en opdrachtspecificaties (o.a. huisstijl) en feedback geven aan de besteller;
• 	Het bestellen van artikelen (bijvoorbeeld monsterzakken of bordrug enveloppen).
• 	Op welke wijze de veiligheid van de bestellingen via het bestelportal is gewaarborgd.</v>
      </c>
      <c r="C8" s="4"/>
      <c r="D8" s="57" t="s">
        <v>66</v>
      </c>
      <c r="E8" s="58"/>
    </row>
    <row r="9" spans="1:5" ht="20" customHeight="1" x14ac:dyDescent="0.15">
      <c r="A9" s="71"/>
      <c r="B9" s="49" t="str">
        <f>'OPEN VRAGEN '!A9</f>
        <v>4.	 MARKTCONFORME PRIJSSTELLING</v>
      </c>
      <c r="C9" s="4"/>
      <c r="D9" s="59" t="s">
        <v>8</v>
      </c>
      <c r="E9" s="60"/>
    </row>
    <row r="10" spans="1:5" ht="130" customHeight="1" x14ac:dyDescent="0.15">
      <c r="A10" s="71"/>
      <c r="B10" s="21" t="str">
        <f>'OPEN VRAGEN '!A10</f>
        <v>De Opdrachtgevers hechten veel waarde aan blijvende marktconforme prijzen met marktpartijen. U dient in maximaal 2 A4 te beschrijven (toe te voegen via TenderNed) op welke wijze u invulling gaat geven aan deze vraag toegespitst op de onderhavige drukwerkopdrachten uit deze aanbesteding. Inschrijver beschrijft daarbij :
• 	Hoe zij de marktconformiteit van promotioneel drukwerk gaat waarborgen, specifiek voor bestellingen en bijzondere handlingskosten die niet op het prijzenblad zijn verwerkt; 
• 	Hoe Inschrijver om gaat met een prijsstelling die door een besteller vergeleken wordt met een online leverancier die bijvoorbeeld voor hetzelfde drukwerk 50% lagere kosten biedt? Dit alles met het doel om wederzijdse tevredenheid te behouden.</v>
      </c>
      <c r="C10" s="4"/>
      <c r="D10" s="57" t="s">
        <v>66</v>
      </c>
      <c r="E10" s="58"/>
    </row>
    <row r="11" spans="1:5" ht="20" customHeight="1" x14ac:dyDescent="0.15">
      <c r="A11" s="71"/>
      <c r="B11" s="49" t="str">
        <f>'OPEN VRAGEN '!A11</f>
        <v>5. DUURZAAM DRUKWERK EN SROI</v>
      </c>
      <c r="C11" s="4"/>
      <c r="D11" s="59" t="s">
        <v>8</v>
      </c>
      <c r="E11" s="60"/>
    </row>
    <row r="12" spans="1:5" ht="162" customHeight="1" x14ac:dyDescent="0.15">
      <c r="A12" s="71"/>
      <c r="B12" s="21" t="str">
        <f>'OPEN VRAGEN '!A12</f>
        <v xml:space="preserve">De opdrachtgevers hechten veel waarde aan maatschappelijk verantwoord inkopen. U dient in maximaal 2 A4 te beschrijven hoe u hieraan invulling gaat geven en beschrijft daarbij:
• 	Op welke wijze inschrijver het aantal fysieke transportbewegingen maximaal  reduceert;
• 	Op welke wijze inschrijver de energieconsumptie in het productieproces minimaliseert;
• 	Op welke wijze inschrijver een bijdrage levert aan een CO2-neutraal of CO2-negatief resultaat bij de productie binnen haar eigen organisatie;
• 	Op welke wijze duurzaamheid geborgd is m.b.t. gebruikte materialen in het productieproces, zoals bijvoorbeeld papiersoorten en drukinkt bovenop de gestelde criteria in het programma van eisen;
• 	SROI (Social Return On Investment); Op welke wijze inschrijver mensen met een afstand tot de arbeidsmarkt en studenten van de opdrachtgevers gaat inzetten bij de uitvoering van deze overheidsopdracht.  </v>
      </c>
      <c r="C12" s="4"/>
      <c r="D12" s="57" t="s">
        <v>66</v>
      </c>
      <c r="E12" s="58"/>
    </row>
    <row r="13" spans="1:5" ht="20" customHeight="1" x14ac:dyDescent="0.15">
      <c r="A13" s="71"/>
      <c r="B13" s="49" t="str">
        <f>'OPEN VRAGEN '!A13</f>
        <v>6. PRIVACY EN AVG</v>
      </c>
      <c r="C13" s="4"/>
      <c r="D13" s="59" t="s">
        <v>8</v>
      </c>
      <c r="E13" s="60"/>
    </row>
    <row r="14" spans="1:5" ht="255" customHeight="1" x14ac:dyDescent="0.15">
      <c r="A14" s="71"/>
      <c r="B14" s="21" t="str">
        <f>'OPEN VRAGEN '!A14</f>
        <v>Inschrijver dient te beschrijven op maximaal 2 A4 op welke wijze zij invulling geeft aan de privacy en verwerking van persoonsgegevens en omgaat met dataveiligheid. Inschrijver beschrijft daarbij minimaal;
• 	Hoe inschrijver borgt dat er een goede naleving van de relevante privacywet- en regelgeving is, zorg zal dragen voor passende technische en organisatorische maatregelen om persoonsgegevens te beveiligen tegen verlies of enige vorm van onrechtmatige verwerking, een passend beleid heeft voor de omgang met datalekken en erop toe ziet dat persoonsgegevens niet buiten de Europese Economische Ruimte worden verwerkt, dit alleen plaatsvindt conform wettelijke voorschriften, en eventuele verplichtingen die in dit verband op onderwijsinstellingen rusten.
• 	 Inschrijver beschrijft en licht toe hoe het systeem is ingericht rekening houdend met ‘privacy by design’ en ‘privacy by default’ en besteedt dan zeker aandacht aan:
- 	veilige uitwisseling van (grote aantallen) persoonsgegevens,
- 	autorisatie,
- 	beveiliging,
- 	bewaartermijnen,
- 	opslag van gegevens,
- 	testomgeving.
• 	Is inschrijver een verwerker of een verwerkingsverantwoordelijke en waarom?
• 	Welke aansprakelijkheden aanvaard inschrijver in het kader van verwerken van persoonsgegevens?</v>
      </c>
      <c r="C14" s="4"/>
      <c r="D14" s="57" t="s">
        <v>66</v>
      </c>
      <c r="E14" s="58"/>
    </row>
    <row r="15" spans="1:5" ht="20" customHeight="1" x14ac:dyDescent="0.15">
      <c r="A15" s="71"/>
      <c r="B15" s="18"/>
      <c r="C15" s="5"/>
      <c r="D15" s="28"/>
      <c r="E15" s="28"/>
    </row>
    <row r="16" spans="1:5" s="1" customFormat="1" ht="40" customHeight="1" x14ac:dyDescent="0.15">
      <c r="A16" s="71"/>
      <c r="B16" s="19" t="str">
        <f>[1]BESTELAPPLICATIE!$A$1</f>
        <v>7.2 GEBRUIKSVRIENDELIJKHEID BESTELAPPLICATIE DRUKWERK</v>
      </c>
      <c r="C16" s="3"/>
      <c r="D16" s="72" t="s">
        <v>22</v>
      </c>
      <c r="E16" s="73"/>
    </row>
    <row r="17" spans="1:5" s="1" customFormat="1" ht="20" customHeight="1" x14ac:dyDescent="0.15">
      <c r="A17" s="71" t="str">
        <f>BESTELAPPLICATIE!$A$3</f>
        <v>Algemeen</v>
      </c>
      <c r="B17" s="69" t="str">
        <f>BESTELAPPLICATIE!B3</f>
        <v>Login werkt conform opgegeven inloggegevens.</v>
      </c>
      <c r="C17" s="4"/>
      <c r="D17" s="55" t="s">
        <v>22</v>
      </c>
      <c r="E17" s="56"/>
    </row>
    <row r="18" spans="1:5" s="1" customFormat="1" ht="100" customHeight="1" x14ac:dyDescent="0.15">
      <c r="A18" s="71"/>
      <c r="B18" s="70"/>
      <c r="C18" s="4"/>
      <c r="D18" s="57" t="s">
        <v>66</v>
      </c>
      <c r="E18" s="58"/>
    </row>
    <row r="19" spans="1:5" s="1" customFormat="1" ht="20" customHeight="1" x14ac:dyDescent="0.15">
      <c r="A19" s="71"/>
      <c r="B19" s="69" t="str">
        <f>BESTELAPPLICATIE!B4</f>
        <v>Algehele indruk opzet / uitstraling / laagdrempeligheid.</v>
      </c>
      <c r="C19" s="4"/>
      <c r="D19" s="55" t="s">
        <v>22</v>
      </c>
      <c r="E19" s="56"/>
    </row>
    <row r="20" spans="1:5" s="1" customFormat="1" ht="100" customHeight="1" x14ac:dyDescent="0.15">
      <c r="A20" s="71"/>
      <c r="B20" s="70"/>
      <c r="C20" s="4"/>
      <c r="D20" s="57" t="s">
        <v>66</v>
      </c>
      <c r="E20" s="58"/>
    </row>
    <row r="21" spans="1:5" s="1" customFormat="1" ht="20" customHeight="1" x14ac:dyDescent="0.15">
      <c r="A21" s="65" t="str">
        <f>BESTELAPPLICATIE!$A$5</f>
        <v>Gebruiksvriendelijkheid algemeen</v>
      </c>
      <c r="B21" s="69" t="str">
        <f>BESTELAPPLICATIE!B5</f>
        <v>Mogelijkheid van vrij tekstveld.</v>
      </c>
      <c r="C21" s="4"/>
      <c r="D21" s="55" t="s">
        <v>22</v>
      </c>
      <c r="E21" s="56"/>
    </row>
    <row r="22" spans="1:5" s="1" customFormat="1" ht="100" customHeight="1" x14ac:dyDescent="0.15">
      <c r="A22" s="66"/>
      <c r="B22" s="70"/>
      <c r="C22" s="4"/>
      <c r="D22" s="57" t="s">
        <v>66</v>
      </c>
      <c r="E22" s="58"/>
    </row>
    <row r="23" spans="1:5" s="1" customFormat="1" ht="20" customHeight="1" x14ac:dyDescent="0.15">
      <c r="A23" s="66"/>
      <c r="B23" s="69" t="str">
        <f>BESTELAPPLICATIE!B6</f>
        <v>Aanwezigheid van help-functies, automatische tips en ondersteuning</v>
      </c>
      <c r="C23" s="4"/>
      <c r="D23" s="55" t="s">
        <v>22</v>
      </c>
      <c r="E23" s="56"/>
    </row>
    <row r="24" spans="1:5" s="1" customFormat="1" ht="100" customHeight="1" x14ac:dyDescent="0.15">
      <c r="A24" s="66"/>
      <c r="B24" s="70" t="str">
        <f>[1]BESTELAPPLICATIE!B10</f>
        <v>Mogelijkheid om drukkleuren van de opdracht te wijzigen (van PMS naar full color) in de aanvraag.</v>
      </c>
      <c r="C24" s="4"/>
      <c r="D24" s="57" t="s">
        <v>66</v>
      </c>
      <c r="E24" s="58"/>
    </row>
    <row r="25" spans="1:5" s="1" customFormat="1" ht="20" customHeight="1" x14ac:dyDescent="0.15">
      <c r="A25" s="66"/>
      <c r="B25" s="69" t="str">
        <f>BESTELAPPLICATIE!B7</f>
        <v>Mogelijkheid voor het eenvoudig kiezen van een afleverlocatie (bijv. middels een pull-down menu).</v>
      </c>
      <c r="C25" s="4"/>
      <c r="D25" s="55" t="s">
        <v>22</v>
      </c>
      <c r="E25" s="56"/>
    </row>
    <row r="26" spans="1:5" s="1" customFormat="1" ht="100" customHeight="1" x14ac:dyDescent="0.15">
      <c r="A26" s="66"/>
      <c r="B26" s="70"/>
      <c r="C26" s="4"/>
      <c r="D26" s="57" t="s">
        <v>66</v>
      </c>
      <c r="E26" s="58"/>
    </row>
    <row r="27" spans="1:5" s="1" customFormat="1" ht="20" customHeight="1" x14ac:dyDescent="0.15">
      <c r="A27" s="74" t="str">
        <f>BESTELAPPLICATIE!$A$8</f>
        <v>Bestelproces visitekaartjes</v>
      </c>
      <c r="B27" s="69" t="str">
        <f>BESTELAPPLICATIE!B8</f>
        <v>Algehele indruk bij het bestellen van visitekaartjes.</v>
      </c>
      <c r="C27" s="4"/>
      <c r="D27" s="55" t="s">
        <v>22</v>
      </c>
      <c r="E27" s="56"/>
    </row>
    <row r="28" spans="1:5" s="1" customFormat="1" ht="100" customHeight="1" x14ac:dyDescent="0.15">
      <c r="A28" s="75"/>
      <c r="B28" s="70"/>
      <c r="C28" s="4"/>
      <c r="D28" s="57" t="s">
        <v>66</v>
      </c>
      <c r="E28" s="58"/>
    </row>
    <row r="29" spans="1:5" s="1" customFormat="1" ht="20" customHeight="1" x14ac:dyDescent="0.15">
      <c r="A29" s="75"/>
      <c r="B29" s="69" t="str">
        <f>BESTELAPPLICATIE!B9</f>
        <v>Aantal handelingen na het inloggen tot afronding per bestelling van een visitekaartje (zonder invoer van de content).</v>
      </c>
      <c r="C29" s="4"/>
      <c r="D29" s="55" t="s">
        <v>22</v>
      </c>
      <c r="E29" s="56"/>
    </row>
    <row r="30" spans="1:5" s="1" customFormat="1" ht="100" customHeight="1" x14ac:dyDescent="0.15">
      <c r="A30" s="75"/>
      <c r="B30" s="70"/>
      <c r="C30" s="4"/>
      <c r="D30" s="57" t="s">
        <v>66</v>
      </c>
      <c r="E30" s="58"/>
    </row>
    <row r="31" spans="1:5" s="1" customFormat="1" ht="20" customHeight="1" x14ac:dyDescent="0.15">
      <c r="A31" s="75"/>
      <c r="B31" s="69" t="str">
        <f>BESTELAPPLICATIE!B10</f>
        <v>Mogelijkheid om drukkleuren van de opdracht te wijzigen (van PMS naar full color) in de aanvraag.</v>
      </c>
      <c r="C31" s="4"/>
      <c r="D31" s="55" t="s">
        <v>22</v>
      </c>
      <c r="E31" s="56"/>
    </row>
    <row r="32" spans="1:5" s="1" customFormat="1" ht="100" customHeight="1" x14ac:dyDescent="0.15">
      <c r="A32" s="75"/>
      <c r="B32" s="70"/>
      <c r="C32" s="4"/>
      <c r="D32" s="57" t="s">
        <v>66</v>
      </c>
      <c r="E32" s="58"/>
    </row>
    <row r="33" spans="1:5" s="1" customFormat="1" ht="20" customHeight="1" x14ac:dyDescent="0.15">
      <c r="A33" s="75"/>
      <c r="B33" s="68" t="str">
        <f>BESTELAPPLICATIE!B11</f>
        <v>Logische opbouw van de schermen en eenvoud van de opzet van de bestelapplicatie bij het bestellen van visitekaartjes.</v>
      </c>
      <c r="C33" s="4"/>
      <c r="D33" s="55" t="s">
        <v>22</v>
      </c>
      <c r="E33" s="56"/>
    </row>
    <row r="34" spans="1:5" s="1" customFormat="1" ht="100" customHeight="1" x14ac:dyDescent="0.15">
      <c r="A34" s="75"/>
      <c r="B34" s="68"/>
      <c r="C34" s="4"/>
      <c r="D34" s="57" t="s">
        <v>66</v>
      </c>
      <c r="E34" s="58"/>
    </row>
    <row r="35" spans="1:5" s="1" customFormat="1" ht="20" customHeight="1" x14ac:dyDescent="0.15">
      <c r="A35" s="75"/>
      <c r="B35" s="68" t="str">
        <f>BESTELAPPLICATIE!B12</f>
        <v>Aanwezigheid van een "live" voorbeeld van visitekaartje na invullen van content.</v>
      </c>
      <c r="C35" s="4"/>
      <c r="D35" s="55" t="s">
        <v>22</v>
      </c>
      <c r="E35" s="56"/>
    </row>
    <row r="36" spans="1:5" s="1" customFormat="1" ht="100" customHeight="1" x14ac:dyDescent="0.15">
      <c r="A36" s="76"/>
      <c r="B36" s="68"/>
      <c r="C36" s="4"/>
      <c r="D36" s="57" t="s">
        <v>66</v>
      </c>
      <c r="E36" s="58"/>
    </row>
    <row r="37" spans="1:5" s="1" customFormat="1" ht="20" customHeight="1" x14ac:dyDescent="0.15">
      <c r="A37" s="65" t="str">
        <f>BESTELAPPLICATIE!$A$13</f>
        <v>Bestelproces C5 enveloppen</v>
      </c>
      <c r="B37" s="68" t="str">
        <f>BESTELAPPLICATIE!B13</f>
        <v>Aantal handelingen na het inloggen tot afronding per bestelling van 1.000 C5 enveloppen (zonder invoer van de content).</v>
      </c>
      <c r="C37" s="4"/>
      <c r="D37" s="55" t="s">
        <v>22</v>
      </c>
      <c r="E37" s="56"/>
    </row>
    <row r="38" spans="1:5" s="1" customFormat="1" ht="100" customHeight="1" x14ac:dyDescent="0.15">
      <c r="A38" s="66"/>
      <c r="B38" s="68"/>
      <c r="C38" s="4"/>
      <c r="D38" s="57" t="s">
        <v>66</v>
      </c>
      <c r="E38" s="58"/>
    </row>
    <row r="39" spans="1:5" s="1" customFormat="1" ht="20" customHeight="1" x14ac:dyDescent="0.15">
      <c r="A39" s="66"/>
      <c r="B39" s="68" t="str">
        <f>BESTELAPPLICATIE!B14</f>
        <v xml:space="preserve">Algehele indruk bij het bestellen van 1.000 C5 enveloppen. </v>
      </c>
      <c r="C39" s="4"/>
      <c r="D39" s="55" t="s">
        <v>22</v>
      </c>
      <c r="E39" s="56"/>
    </row>
    <row r="40" spans="1:5" s="1" customFormat="1" ht="100" customHeight="1" x14ac:dyDescent="0.15">
      <c r="A40" s="66"/>
      <c r="B40" s="68"/>
      <c r="C40" s="4"/>
      <c r="D40" s="57" t="s">
        <v>66</v>
      </c>
      <c r="E40" s="58"/>
    </row>
    <row r="41" spans="1:5" s="1" customFormat="1" ht="20" customHeight="1" x14ac:dyDescent="0.15">
      <c r="A41" s="66"/>
      <c r="B41" s="68" t="str">
        <f>BESTELAPPLICATIE!B15</f>
        <v>Mate van logische opbouw van de schermen en eenvoud van de opzet van de bestelapplicatie bij het bestellen van 1.000 C5 enveloppen.</v>
      </c>
      <c r="C41" s="4"/>
      <c r="D41" s="55" t="s">
        <v>22</v>
      </c>
      <c r="E41" s="56"/>
    </row>
    <row r="42" spans="1:5" s="1" customFormat="1" ht="100" customHeight="1" x14ac:dyDescent="0.15">
      <c r="A42" s="66"/>
      <c r="B42" s="68"/>
      <c r="C42" s="4"/>
      <c r="D42" s="57" t="s">
        <v>66</v>
      </c>
      <c r="E42" s="58"/>
    </row>
    <row r="43" spans="1:5" s="1" customFormat="1" ht="20" customHeight="1" x14ac:dyDescent="0.15">
      <c r="A43" s="66"/>
      <c r="B43" s="68" t="str">
        <f>BESTELAPPLICATIE!B16</f>
        <v>Mogelijkheid om drukkleuren van de opdracht te wijzigen (van PMS naar full color) in de aanvraag.</v>
      </c>
      <c r="C43" s="4"/>
      <c r="D43" s="55" t="s">
        <v>22</v>
      </c>
      <c r="E43" s="56"/>
    </row>
    <row r="44" spans="1:5" s="1" customFormat="1" ht="100" customHeight="1" x14ac:dyDescent="0.15">
      <c r="A44" s="67"/>
      <c r="B44" s="68"/>
      <c r="C44" s="4"/>
      <c r="D44" s="57" t="s">
        <v>66</v>
      </c>
      <c r="E44" s="58"/>
    </row>
    <row r="45" spans="1:5" s="1" customFormat="1" ht="20" customHeight="1" x14ac:dyDescent="0.15">
      <c r="A45" s="65" t="str">
        <f>BESTELAPPLICATIE!$A$17</f>
        <v>Bestelproces repro opdracht A5 boekje</v>
      </c>
      <c r="B45" s="68" t="str">
        <f>BESTELAPPLICATIE!B17</f>
        <v>Aantal handelingen na het inloggen tot afronding per bestelling van een A5 boekje (zonder invoer van de content).</v>
      </c>
      <c r="C45" s="4"/>
      <c r="D45" s="55" t="s">
        <v>22</v>
      </c>
      <c r="E45" s="56"/>
    </row>
    <row r="46" spans="1:5" s="1" customFormat="1" ht="100" customHeight="1" x14ac:dyDescent="0.15">
      <c r="A46" s="66"/>
      <c r="B46" s="68"/>
      <c r="C46" s="4"/>
      <c r="D46" s="57" t="s">
        <v>66</v>
      </c>
      <c r="E46" s="58"/>
    </row>
    <row r="47" spans="1:5" s="1" customFormat="1" ht="20" customHeight="1" x14ac:dyDescent="0.15">
      <c r="A47" s="66"/>
      <c r="B47" s="68" t="str">
        <f>BESTELAPPLICATIE!B18</f>
        <v>Algehele indruk bij het bestellen van een A5 boekje.</v>
      </c>
      <c r="C47" s="4"/>
      <c r="D47" s="55" t="s">
        <v>22</v>
      </c>
      <c r="E47" s="56"/>
    </row>
    <row r="48" spans="1:5" s="1" customFormat="1" ht="100" customHeight="1" x14ac:dyDescent="0.15">
      <c r="A48" s="66"/>
      <c r="B48" s="68"/>
      <c r="C48" s="4"/>
      <c r="D48" s="57" t="s">
        <v>66</v>
      </c>
      <c r="E48" s="58"/>
    </row>
    <row r="49" spans="1:5" s="1" customFormat="1" ht="20" customHeight="1" x14ac:dyDescent="0.15">
      <c r="A49" s="66"/>
      <c r="B49" s="68" t="str">
        <f>BESTELAPPLICATIE!B19</f>
        <v>Mate van logische opbouw van de schermen en eenvoud van de opzet van de bestelapplicatie bij het bestellen van een A5 boekje.</v>
      </c>
      <c r="C49" s="4"/>
      <c r="D49" s="55" t="s">
        <v>22</v>
      </c>
      <c r="E49" s="56"/>
    </row>
    <row r="50" spans="1:5" s="1" customFormat="1" ht="100" customHeight="1" x14ac:dyDescent="0.15">
      <c r="A50" s="66"/>
      <c r="B50" s="68"/>
      <c r="C50" s="4"/>
      <c r="D50" s="57" t="s">
        <v>66</v>
      </c>
      <c r="E50" s="58"/>
    </row>
    <row r="51" spans="1:5" s="1" customFormat="1" ht="20" customHeight="1" x14ac:dyDescent="0.15">
      <c r="A51" s="66"/>
      <c r="B51" s="68" t="str">
        <f>BESTELAPPLICATIE!B20</f>
        <v>Mogelijkheid om kleuren van de opdracht te wijzigen (van zwart-wit naar full color) in de aanvraag.</v>
      </c>
      <c r="C51" s="4"/>
      <c r="D51" s="55" t="s">
        <v>22</v>
      </c>
      <c r="E51" s="56"/>
    </row>
    <row r="52" spans="1:5" s="1" customFormat="1" ht="100" customHeight="1" x14ac:dyDescent="0.15">
      <c r="A52" s="66"/>
      <c r="B52" s="68"/>
      <c r="C52" s="4"/>
      <c r="D52" s="57" t="s">
        <v>66</v>
      </c>
      <c r="E52" s="58"/>
    </row>
    <row r="53" spans="1:5" s="1" customFormat="1" ht="20" customHeight="1" x14ac:dyDescent="0.15">
      <c r="A53" s="66"/>
      <c r="B53" s="68" t="str">
        <f>BESTELAPPLICATIE!B21</f>
        <v>mogelijkheid om dubbelzijdig en enkelzijdig afdrukken per pagina te wijzigen in de aanvraag.</v>
      </c>
      <c r="C53" s="4"/>
      <c r="D53" s="55" t="s">
        <v>22</v>
      </c>
      <c r="E53" s="56"/>
    </row>
    <row r="54" spans="1:5" s="1" customFormat="1" ht="100" customHeight="1" x14ac:dyDescent="0.15">
      <c r="A54" s="67"/>
      <c r="B54" s="68"/>
      <c r="C54" s="4"/>
      <c r="D54" s="57" t="s">
        <v>66</v>
      </c>
      <c r="E54" s="58"/>
    </row>
    <row r="55" spans="1:5" s="1" customFormat="1" ht="20" customHeight="1" x14ac:dyDescent="0.15">
      <c r="A55" s="77" t="str">
        <f>BESTELAPPLICATIE!$A$22</f>
        <v>Bestelproces repro opdracht A3 poster</v>
      </c>
      <c r="B55" s="68" t="str">
        <f>BESTELAPPLICATIE!B22</f>
        <v>Aantal handelingen na het inloggen tot afronding per bestelling van een A3 poster (zonder invoer van de content).</v>
      </c>
      <c r="C55" s="4"/>
      <c r="D55" s="55" t="s">
        <v>22</v>
      </c>
      <c r="E55" s="56"/>
    </row>
    <row r="56" spans="1:5" s="1" customFormat="1" ht="100" customHeight="1" x14ac:dyDescent="0.15">
      <c r="A56" s="77"/>
      <c r="B56" s="68"/>
      <c r="C56" s="4"/>
      <c r="D56" s="57" t="s">
        <v>66</v>
      </c>
      <c r="E56" s="58"/>
    </row>
    <row r="57" spans="1:5" s="1" customFormat="1" ht="20" customHeight="1" x14ac:dyDescent="0.15">
      <c r="A57" s="77"/>
      <c r="B57" s="68" t="str">
        <f>BESTELAPPLICATIE!B23</f>
        <v>Algehele indruk bij het bestellen van een A3 poster.</v>
      </c>
      <c r="C57" s="4"/>
      <c r="D57" s="55" t="s">
        <v>22</v>
      </c>
      <c r="E57" s="56"/>
    </row>
    <row r="58" spans="1:5" s="1" customFormat="1" ht="100" customHeight="1" x14ac:dyDescent="0.15">
      <c r="A58" s="77"/>
      <c r="B58" s="68"/>
      <c r="C58" s="4"/>
      <c r="D58" s="57" t="s">
        <v>66</v>
      </c>
      <c r="E58" s="58"/>
    </row>
    <row r="59" spans="1:5" s="1" customFormat="1" ht="20" customHeight="1" x14ac:dyDescent="0.15">
      <c r="A59" s="77"/>
      <c r="B59" s="68" t="str">
        <f>BESTELAPPLICATIE!B24</f>
        <v>Mate van logische opbouw van de schermen en eenvoud van de opzet van de bestelapplicatie bij het bestellen van een A3 poster.</v>
      </c>
      <c r="C59" s="4"/>
      <c r="D59" s="55" t="s">
        <v>22</v>
      </c>
      <c r="E59" s="56"/>
    </row>
    <row r="60" spans="1:5" s="1" customFormat="1" ht="100" customHeight="1" x14ac:dyDescent="0.15">
      <c r="A60" s="77"/>
      <c r="B60" s="68"/>
      <c r="C60" s="4"/>
      <c r="D60" s="57" t="s">
        <v>66</v>
      </c>
      <c r="E60" s="58"/>
    </row>
    <row r="61" spans="1:5" s="1" customFormat="1" ht="20" customHeight="1" x14ac:dyDescent="0.15">
      <c r="A61" s="77" t="str">
        <f>BESTELAPPLICATIE!$A$25</f>
        <v>Prijzen (zal getest worden door de procesbegeleider, niet door de beoordelingscommissie)</v>
      </c>
      <c r="B61" s="68" t="str">
        <f>BESTELAPPLICATIE!B25</f>
        <v>Juiste prijzen (tarieven conform het ingediende prijzenblad van de inschrijver en BTW) komt online in beeld (tijdens bestellen). Dit moet gelden voor alle bestellingen (te beoordelen door de procesbegeleider).</v>
      </c>
      <c r="C61" s="4"/>
      <c r="D61" s="55" t="s">
        <v>22</v>
      </c>
      <c r="E61" s="56"/>
    </row>
    <row r="62" spans="1:5" s="1" customFormat="1" ht="100" customHeight="1" x14ac:dyDescent="0.15">
      <c r="A62" s="77"/>
      <c r="B62" s="68"/>
      <c r="C62" s="4"/>
      <c r="D62" s="57" t="s">
        <v>66</v>
      </c>
      <c r="E62" s="58"/>
    </row>
    <row r="63" spans="1:5" s="1" customFormat="1" ht="20" customHeight="1" x14ac:dyDescent="0.15">
      <c r="A63" s="77" t="str">
        <f>BESTELAPPLICATIE!$A$26</f>
        <v>Huisstijl</v>
      </c>
      <c r="B63" s="68" t="str">
        <f>BESTELAPPLICATIE!B26</f>
        <v>De website is herkenbaar voor gebruikers/bestellers van de aanbestedende dienst als ware het een eigen webshop van aanbestedende dienst is.</v>
      </c>
      <c r="C63" s="4"/>
      <c r="D63" s="55" t="s">
        <v>22</v>
      </c>
      <c r="E63" s="56"/>
    </row>
    <row r="64" spans="1:5" s="1" customFormat="1" ht="100" customHeight="1" x14ac:dyDescent="0.15">
      <c r="A64" s="77"/>
      <c r="B64" s="68"/>
      <c r="C64" s="4"/>
      <c r="D64" s="57" t="s">
        <v>66</v>
      </c>
      <c r="E64" s="58"/>
    </row>
    <row r="65" spans="1:5" s="1" customFormat="1" ht="20" customHeight="1" x14ac:dyDescent="0.15">
      <c r="A65" s="77" t="str">
        <f>BESTELAPPLICATIE!$A$27</f>
        <v>Communicatie</v>
      </c>
      <c r="B65" s="68" t="str">
        <f>BESTELAPPLICATIE!B27</f>
        <v xml:space="preserve">Automatische e-mail notificatie (e-mailadres moet dus een verplicht veld zijn). </v>
      </c>
      <c r="C65" s="4"/>
      <c r="D65" s="55" t="s">
        <v>22</v>
      </c>
      <c r="E65" s="56"/>
    </row>
    <row r="66" spans="1:5" s="1" customFormat="1" ht="100" customHeight="1" x14ac:dyDescent="0.15">
      <c r="A66" s="77"/>
      <c r="B66" s="68"/>
      <c r="C66" s="4"/>
      <c r="D66" s="57" t="s">
        <v>66</v>
      </c>
      <c r="E66" s="58"/>
    </row>
    <row r="67" spans="1:5" s="1" customFormat="1" ht="20" customHeight="1" x14ac:dyDescent="0.15">
      <c r="A67" s="18"/>
      <c r="B67" s="41"/>
      <c r="C67" s="5"/>
      <c r="D67" s="28"/>
      <c r="E67" s="28"/>
    </row>
  </sheetData>
  <sheetProtection algorithmName="SHA-512" hashValue="BCk5Ftc+KcftEyZ5YnEr/EY9DeVVXm9cqtbeDElcJTpxGX/cFI/nYgKrEf041v8NaP7+UA9HrertSPXqSAZ41w==" saltValue="rfaVi7blVbxtKpSzk5o5DQ==" spinCount="100000" sheet="1" objects="1" scenarios="1"/>
  <mergeCells count="100">
    <mergeCell ref="A37:A44"/>
    <mergeCell ref="D37:E37"/>
    <mergeCell ref="D39:E39"/>
    <mergeCell ref="D41:E41"/>
    <mergeCell ref="D43:E43"/>
    <mergeCell ref="B41:B42"/>
    <mergeCell ref="D42:E42"/>
    <mergeCell ref="B43:B44"/>
    <mergeCell ref="D44:E44"/>
    <mergeCell ref="B37:B38"/>
    <mergeCell ref="D38:E38"/>
    <mergeCell ref="B39:B40"/>
    <mergeCell ref="D40:E40"/>
    <mergeCell ref="D35:E35"/>
    <mergeCell ref="A27:A36"/>
    <mergeCell ref="D27:E27"/>
    <mergeCell ref="D29:E29"/>
    <mergeCell ref="D31:E31"/>
    <mergeCell ref="D33:E33"/>
    <mergeCell ref="B33:B34"/>
    <mergeCell ref="D34:E34"/>
    <mergeCell ref="B35:B36"/>
    <mergeCell ref="D36:E36"/>
    <mergeCell ref="B27:B28"/>
    <mergeCell ref="D28:E28"/>
    <mergeCell ref="B29:B30"/>
    <mergeCell ref="D30:E30"/>
    <mergeCell ref="B31:B32"/>
    <mergeCell ref="D32:E32"/>
    <mergeCell ref="D1:E1"/>
    <mergeCell ref="B49:B50"/>
    <mergeCell ref="D50:E50"/>
    <mergeCell ref="D10:E10"/>
    <mergeCell ref="D2:E2"/>
    <mergeCell ref="D4:E4"/>
    <mergeCell ref="D6:E6"/>
    <mergeCell ref="D8:E8"/>
    <mergeCell ref="D12:E12"/>
    <mergeCell ref="D14:E14"/>
    <mergeCell ref="D16:E16"/>
    <mergeCell ref="B17:B18"/>
    <mergeCell ref="D18:E18"/>
    <mergeCell ref="B19:B20"/>
    <mergeCell ref="D20:E20"/>
    <mergeCell ref="B21:B22"/>
    <mergeCell ref="D3:E3"/>
    <mergeCell ref="D5:E5"/>
    <mergeCell ref="D7:E7"/>
    <mergeCell ref="A9:A16"/>
    <mergeCell ref="D9:E9"/>
    <mergeCell ref="D11:E11"/>
    <mergeCell ref="D13:E13"/>
    <mergeCell ref="A17:A20"/>
    <mergeCell ref="D17:E17"/>
    <mergeCell ref="D19:E19"/>
    <mergeCell ref="A21:A26"/>
    <mergeCell ref="D21:E21"/>
    <mergeCell ref="D23:E23"/>
    <mergeCell ref="D25:E25"/>
    <mergeCell ref="D22:E22"/>
    <mergeCell ref="B23:B24"/>
    <mergeCell ref="D24:E24"/>
    <mergeCell ref="B25:B26"/>
    <mergeCell ref="D26:E26"/>
    <mergeCell ref="A45:A54"/>
    <mergeCell ref="D45:E45"/>
    <mergeCell ref="D47:E47"/>
    <mergeCell ref="D49:E49"/>
    <mergeCell ref="D51:E51"/>
    <mergeCell ref="D53:E53"/>
    <mergeCell ref="B45:B46"/>
    <mergeCell ref="D46:E46"/>
    <mergeCell ref="B47:B48"/>
    <mergeCell ref="D48:E48"/>
    <mergeCell ref="B51:B52"/>
    <mergeCell ref="D52:E52"/>
    <mergeCell ref="B53:B54"/>
    <mergeCell ref="D54:E54"/>
    <mergeCell ref="A55:A60"/>
    <mergeCell ref="D55:E55"/>
    <mergeCell ref="D57:E57"/>
    <mergeCell ref="D59:E59"/>
    <mergeCell ref="D61:E61"/>
    <mergeCell ref="D56:E56"/>
    <mergeCell ref="A61:A62"/>
    <mergeCell ref="B61:B62"/>
    <mergeCell ref="D62:E62"/>
    <mergeCell ref="B57:B58"/>
    <mergeCell ref="D58:E58"/>
    <mergeCell ref="B59:B60"/>
    <mergeCell ref="D60:E60"/>
    <mergeCell ref="B55:B56"/>
    <mergeCell ref="A63:A64"/>
    <mergeCell ref="B63:B64"/>
    <mergeCell ref="D63:E63"/>
    <mergeCell ref="D64:E64"/>
    <mergeCell ref="A65:A66"/>
    <mergeCell ref="B65:B66"/>
    <mergeCell ref="D65:E65"/>
    <mergeCell ref="D66:E66"/>
  </mergeCells>
  <dataValidations count="6">
    <dataValidation type="list" errorStyle="warning" allowBlank="1" showErrorMessage="1" error="Voer juiste waarde in. " sqref="D19 D41 D49 D59" xr:uid="{81EC6222-9FB5-6242-B195-18A5C2519323}">
      <formula1>SCORE12345</formula1>
    </dataValidation>
    <dataValidation type="list" errorStyle="warning" allowBlank="1" showErrorMessage="1" error="Voer juiste waarde in. " sqref="D3 D11 D5 D7 D9 D13" xr:uid="{51223CC4-E9F3-704E-AD96-3ABD5D4F6B29}">
      <formula1>SCORE</formula1>
    </dataValidation>
    <dataValidation type="list" allowBlank="1" showInputMessage="1" showErrorMessage="1" sqref="D27 D29 D33 D37 D39 D45 D47 D55 D57" xr:uid="{6CFBADCF-D643-7547-B81A-77B52949434D}">
      <formula1>SCORE0510</formula1>
    </dataValidation>
    <dataValidation type="list" errorStyle="warning" allowBlank="1" showErrorMessage="1" error="Voer juiste waarde in. " sqref="D17 D21 D25 D31 D35 D43 D51 D53 D61 D65" xr:uid="{9D5FDB89-3A55-0649-9544-FBC9A90924C7}">
      <formula1>SCORE05</formula1>
    </dataValidation>
    <dataValidation type="list" errorStyle="warning" allowBlank="1" showErrorMessage="1" error="Voer juiste waarde in. " sqref="D23" xr:uid="{CC36D5A8-1819-B842-9E67-11C9D3A8E52C}">
      <formula1>SCORE035</formula1>
    </dataValidation>
    <dataValidation type="list" errorStyle="warning" allowBlank="1" showErrorMessage="1" error="Voer juiste waarde in. " sqref="D63:E63" xr:uid="{6A6C4A19-64B4-EA41-8E62-47FDF800E1E8}">
      <formula1>SCORE0510</formula1>
    </dataValidation>
  </dataValidations>
  <pageMargins left="0.7" right="0.7" top="0.75" bottom="0.75" header="0.3" footer="0.3"/>
  <pageSetup paperSize="8" scale="47"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F67"/>
  <sheetViews>
    <sheetView showGridLines="0" zoomScale="90" zoomScaleNormal="90" zoomScalePageLayoutView="85" workbookViewId="0">
      <pane ySplit="1" topLeftCell="A2" activePane="bottomLeft" state="frozen"/>
      <selection pane="bottomLeft" activeCell="D1" sqref="D1:E1"/>
    </sheetView>
  </sheetViews>
  <sheetFormatPr baseColWidth="10" defaultColWidth="8.83203125" defaultRowHeight="13" x14ac:dyDescent="0.15"/>
  <cols>
    <col min="1" max="1" width="16.83203125" style="1" customWidth="1"/>
    <col min="2" max="2" width="120.83203125" style="1" customWidth="1"/>
    <col min="3" max="3" width="2.83203125" style="2" customWidth="1"/>
    <col min="4" max="4" width="40.83203125" style="29" customWidth="1"/>
    <col min="5" max="5" width="3.83203125" style="29" customWidth="1"/>
    <col min="6" max="6" width="8.83203125" style="30"/>
    <col min="7" max="16384" width="8.83203125" style="1"/>
  </cols>
  <sheetData>
    <row r="1" spans="1:5" ht="50" customHeight="1" x14ac:dyDescent="0.15">
      <c r="A1" s="39"/>
      <c r="B1" s="17" t="s">
        <v>68</v>
      </c>
      <c r="C1" s="6"/>
      <c r="D1" s="118" t="str">
        <f>Projectleider!D1</f>
        <v>NAAM INSCHRIJVER: &lt;&lt;&gt;&gt;</v>
      </c>
      <c r="E1" s="119"/>
    </row>
    <row r="2" spans="1:5" ht="40" customHeight="1" x14ac:dyDescent="0.15">
      <c r="A2" s="39"/>
      <c r="B2" s="19" t="str">
        <f>'OPEN VRAGEN '!A1:A1</f>
        <v>7.1A	 BEANTWOORDING VAN DE OPEN VRAGEN</v>
      </c>
      <c r="C2" s="3"/>
      <c r="D2" s="63" t="s">
        <v>65</v>
      </c>
      <c r="E2" s="64"/>
    </row>
    <row r="3" spans="1:5" ht="20" customHeight="1" x14ac:dyDescent="0.15">
      <c r="A3" s="39"/>
      <c r="B3" s="49" t="str">
        <f>'OPEN VRAGEN '!A3</f>
        <v>1.	 PLAN VAN AANPAK/ IMPLEMENTATIE ALGEMEEN (1)</v>
      </c>
      <c r="C3" s="4"/>
      <c r="D3" s="59" t="s">
        <v>8</v>
      </c>
      <c r="E3" s="60"/>
    </row>
    <row r="4" spans="1:5" ht="290" customHeight="1" x14ac:dyDescent="0.15">
      <c r="A4" s="39"/>
      <c r="B4" s="21" t="str">
        <f>'OPEN VRAGEN '!A4</f>
        <v>Inschrijver dient te beschrijven op maximaal 8 pagina’s A4 (toe te voegen via TenderNed), op welke wijze zij de implementatie en de overgang van de huidige naar de toekomstige situatie vanaf de aanvang/start van de dynamische verificatiefase gaat managen. Inschrijver beschrijft daarbij:
• 	Een plan van aanpak waarbij zij duidelijk aangeeft welke rol zij hierin gaat vervullen;
• 	Een uitgewerkt tijdspad uitgewerkt per opdrachtgever, specifiek met een verschil tussen RC, NC en HC waarbij HC van een interne repro (diensten) naar een externe repro (leveringen) gaat;
• 	Een uitgewerkt plan hoe inschrijver de fysieke distributie in de regio van de drie opdrachtgevers met al haar locaties gaat organiseren;
• 	Op welke wijze Inschrijver contacten opbouwt en organiseert met relevante stakeholders, onder andere met Marketing en Communicatie , het Examenbureau, bestellers en contractmanager van elke Opdrachtgever;
• 	Welke inspanningen uitgedrukt in uren, acties/werkzaamheden en functies er van elke Opdrachtgever verwacht wordt;
• 	Welke risico’s Inschrijver ziet en hoe zij die denkt te kunnen beheersen;
• 	Welk niveau en omvang van mensen Inschrijver inzet om deze belangrijke overgangsfase te organiseren;
• 	Op welke wijze Inschrijver een extern communicatiebureau/ vormgever (van de Opdrachtgevers) en de afdeling Marketing en Communicatie van de Opdrachtgevers gaat betrekken bij de implementatie;
• 	Een uitgewerkt communicatieplan welke middelen Inschrijver inzet passend bij de aanvang/opstart van de dynamische verificatiefase en de overgang van de dynamische verificatiefase naar start overeenkomst.</v>
      </c>
      <c r="C4" s="4"/>
      <c r="D4" s="57" t="s">
        <v>66</v>
      </c>
      <c r="E4" s="58"/>
    </row>
    <row r="5" spans="1:5" ht="20" customHeight="1" x14ac:dyDescent="0.15">
      <c r="A5" s="39"/>
      <c r="B5" s="49" t="str">
        <f>'OPEN VRAGEN '!A5</f>
        <v>2.	 PLAN VAN AANPAK/ IMPLEMENTATIE EXAMENS (2)</v>
      </c>
      <c r="C5" s="4"/>
      <c r="D5" s="59" t="s">
        <v>8</v>
      </c>
      <c r="E5" s="60"/>
    </row>
    <row r="6" spans="1:5" ht="200" customHeight="1" x14ac:dyDescent="0.15">
      <c r="A6" s="39"/>
      <c r="B6" s="21" t="str">
        <f>'OPEN VRAGEN '!A6</f>
        <v>Inschrijver dient te beschrijven op maximaal 3 pagina’s A4 (toe te voegen via TenderNed), op welke wijze zij de implementatie en de overgang van de huidige naar de toekomstige situatie gaat managen specifiek gericht op de opdrachten van de examenbureaus van de Opdrachtgevers. De examens bestaan uit allerlei soorten opdrachten, bestaande uit verschillende manieren van aanleveren van bestanden maar ook soorten bestanden binnen 1 opdracht. Inschrijver beschrijft daarbij :
• 	Op welke wijze borgt Inschrijver dat er bij zeer uiteenlopende opdrachten geen productiefouten ontstaan;
• 	Hoe communiceert Inschrijver met de geheel verschillende examenbureaus bij de verschillende opdrachtgevers;
• 	Hoe ziet het bestelproces eruit, welke middelen zet Inschrijver in;
• 	Hoe voorkomt Inschrijver dat een examenbureau (door een ingewikkeld en tijdrovend bestelproces) de opdrachten zelf print;
• 	Welke beheersmaatregelen treft Inschrijver als printen van examens onjuist zijn uitgevoerd;
• 	Welke veiligheidsmaatregelen treft Inschrijver eventueel nog boven op de eisen ‘EXAMEN opdrachten’ uit het programma van eisen om te voorkomen dat examens  in verkeerde handen komen;
• 	Welke aandachtspunten ziet Inschrijver nog meer inzake de aanlevering, productie en fysieke distributie van examens.</v>
      </c>
      <c r="C6" s="4"/>
      <c r="D6" s="57" t="s">
        <v>66</v>
      </c>
      <c r="E6" s="58"/>
    </row>
    <row r="7" spans="1:5" ht="20" customHeight="1" x14ac:dyDescent="0.15">
      <c r="A7" s="39"/>
      <c r="B7" s="49" t="str">
        <f>'OPEN VRAGEN '!A7</f>
        <v xml:space="preserve">3.	 BESTELPROCES </v>
      </c>
      <c r="C7" s="4"/>
      <c r="D7" s="59" t="s">
        <v>8</v>
      </c>
      <c r="E7" s="60"/>
    </row>
    <row r="8" spans="1:5" ht="150" customHeight="1" x14ac:dyDescent="0.15">
      <c r="A8" s="40"/>
      <c r="B8" s="21" t="str">
        <f>'OPEN VRAGEN '!A8</f>
        <v>De Opdrachtgevers hechten veel waarde aan een soepel bestelproces. Inschrijver beschrijft in maximaal 4 A4 op welke wijze zij voor de verschillende opdrachtgevers invulling gaat geven aan:
• 	De overstap van de huidige bestelwijze in de bestelportal van de huidige leverancier naar het bestelproces van de Inschrijver via de nieuwe bestelportal en de hiervoor in te zetten middelen;
• 	Op welke wijze worden opmaakbestanden dan gekoppeld aan een bestelling en wat moet een besteller dan voor handelingen uitvoeren (Inschrijver dient dit te visualiseren en tonen bij de toelichting);
• 	Snelheid van bekendmaken specifieke (juiste) prijsstelling (incl. btw) per opdracht zodat de besteller tijdig weet wat de kosten zijn;
• 	Wijze van controle van aangeleverde bestanden en opdrachtspecificaties (o.a. huisstijl) en feedback geven aan de besteller;
• 	Het bestellen van artikelen (bijvoorbeeld monsterzakken of bordrug enveloppen).
• 	Op welke wijze de veiligheid van de bestellingen via het bestelportal is gewaarborgd.</v>
      </c>
      <c r="C8" s="4"/>
      <c r="D8" s="57" t="s">
        <v>66</v>
      </c>
      <c r="E8" s="58"/>
    </row>
    <row r="9" spans="1:5" ht="20" customHeight="1" x14ac:dyDescent="0.15">
      <c r="A9" s="71"/>
      <c r="B9" s="49" t="str">
        <f>'OPEN VRAGEN '!A9</f>
        <v>4.	 MARKTCONFORME PRIJSSTELLING</v>
      </c>
      <c r="C9" s="4"/>
      <c r="D9" s="59" t="s">
        <v>8</v>
      </c>
      <c r="E9" s="60"/>
    </row>
    <row r="10" spans="1:5" ht="130" customHeight="1" x14ac:dyDescent="0.15">
      <c r="A10" s="71"/>
      <c r="B10" s="21" t="str">
        <f>'OPEN VRAGEN '!A10</f>
        <v>De Opdrachtgevers hechten veel waarde aan blijvende marktconforme prijzen met marktpartijen. U dient in maximaal 2 A4 te beschrijven (toe te voegen via TenderNed) op welke wijze u invulling gaat geven aan deze vraag toegespitst op de onderhavige drukwerkopdrachten uit deze aanbesteding. Inschrijver beschrijft daarbij :
• 	Hoe zij de marktconformiteit van promotioneel drukwerk gaat waarborgen, specifiek voor bestellingen en bijzondere handlingskosten die niet op het prijzenblad zijn verwerkt; 
• 	Hoe Inschrijver om gaat met een prijsstelling die door een besteller vergeleken wordt met een online leverancier die bijvoorbeeld voor hetzelfde drukwerk 50% lagere kosten biedt? Dit alles met het doel om wederzijdse tevredenheid te behouden.</v>
      </c>
      <c r="C10" s="4"/>
      <c r="D10" s="57" t="s">
        <v>66</v>
      </c>
      <c r="E10" s="58"/>
    </row>
    <row r="11" spans="1:5" ht="20" customHeight="1" x14ac:dyDescent="0.15">
      <c r="A11" s="71"/>
      <c r="B11" s="49" t="str">
        <f>'OPEN VRAGEN '!A11</f>
        <v>5. DUURZAAM DRUKWERK EN SROI</v>
      </c>
      <c r="C11" s="4"/>
      <c r="D11" s="59" t="s">
        <v>8</v>
      </c>
      <c r="E11" s="60"/>
    </row>
    <row r="12" spans="1:5" ht="162" customHeight="1" x14ac:dyDescent="0.15">
      <c r="A12" s="71"/>
      <c r="B12" s="21" t="str">
        <f>'OPEN VRAGEN '!A12</f>
        <v xml:space="preserve">De opdrachtgevers hechten veel waarde aan maatschappelijk verantwoord inkopen. U dient in maximaal 2 A4 te beschrijven hoe u hieraan invulling gaat geven en beschrijft daarbij:
• 	Op welke wijze inschrijver het aantal fysieke transportbewegingen maximaal  reduceert;
• 	Op welke wijze inschrijver de energieconsumptie in het productieproces minimaliseert;
• 	Op welke wijze inschrijver een bijdrage levert aan een CO2-neutraal of CO2-negatief resultaat bij de productie binnen haar eigen organisatie;
• 	Op welke wijze duurzaamheid geborgd is m.b.t. gebruikte materialen in het productieproces, zoals bijvoorbeeld papiersoorten en drukinkt bovenop de gestelde criteria in het programma van eisen;
• 	SROI (Social Return On Investment); Op welke wijze inschrijver mensen met een afstand tot de arbeidsmarkt en studenten van de opdrachtgevers gaat inzetten bij de uitvoering van deze overheidsopdracht.  </v>
      </c>
      <c r="C12" s="4"/>
      <c r="D12" s="57" t="s">
        <v>66</v>
      </c>
      <c r="E12" s="58"/>
    </row>
    <row r="13" spans="1:5" ht="20" customHeight="1" x14ac:dyDescent="0.15">
      <c r="A13" s="71"/>
      <c r="B13" s="49" t="str">
        <f>'OPEN VRAGEN '!A13</f>
        <v>6. PRIVACY EN AVG</v>
      </c>
      <c r="C13" s="4"/>
      <c r="D13" s="59" t="s">
        <v>8</v>
      </c>
      <c r="E13" s="60"/>
    </row>
    <row r="14" spans="1:5" ht="255" customHeight="1" x14ac:dyDescent="0.15">
      <c r="A14" s="71"/>
      <c r="B14" s="21" t="str">
        <f>'OPEN VRAGEN '!A14</f>
        <v>Inschrijver dient te beschrijven op maximaal 2 A4 op welke wijze zij invulling geeft aan de privacy en verwerking van persoonsgegevens en omgaat met dataveiligheid. Inschrijver beschrijft daarbij minimaal;
• 	Hoe inschrijver borgt dat er een goede naleving van de relevante privacywet- en regelgeving is, zorg zal dragen voor passende technische en organisatorische maatregelen om persoonsgegevens te beveiligen tegen verlies of enige vorm van onrechtmatige verwerking, een passend beleid heeft voor de omgang met datalekken en erop toe ziet dat persoonsgegevens niet buiten de Europese Economische Ruimte worden verwerkt, dit alleen plaatsvindt conform wettelijke voorschriften, en eventuele verplichtingen die in dit verband op onderwijsinstellingen rusten.
• 	 Inschrijver beschrijft en licht toe hoe het systeem is ingericht rekening houdend met ‘privacy by design’ en ‘privacy by default’ en besteedt dan zeker aandacht aan:
- 	veilige uitwisseling van (grote aantallen) persoonsgegevens,
- 	autorisatie,
- 	beveiliging,
- 	bewaartermijnen,
- 	opslag van gegevens,
- 	testomgeving.
• 	Is inschrijver een verwerker of een verwerkingsverantwoordelijke en waarom?
• 	Welke aansprakelijkheden aanvaard inschrijver in het kader van verwerken van persoonsgegevens?</v>
      </c>
      <c r="C14" s="4"/>
      <c r="D14" s="57" t="s">
        <v>66</v>
      </c>
      <c r="E14" s="58"/>
    </row>
    <row r="15" spans="1:5" ht="20" customHeight="1" x14ac:dyDescent="0.15">
      <c r="A15" s="71"/>
      <c r="B15" s="18"/>
      <c r="C15" s="5"/>
      <c r="D15" s="28"/>
      <c r="E15" s="28"/>
    </row>
    <row r="16" spans="1:5" s="1" customFormat="1" ht="40" customHeight="1" x14ac:dyDescent="0.15">
      <c r="A16" s="71"/>
      <c r="B16" s="19" t="str">
        <f>[1]BESTELAPPLICATIE!$A$1</f>
        <v>7.2 GEBRUIKSVRIENDELIJKHEID BESTELAPPLICATIE DRUKWERK</v>
      </c>
      <c r="C16" s="3"/>
      <c r="D16" s="72" t="s">
        <v>22</v>
      </c>
      <c r="E16" s="73"/>
    </row>
    <row r="17" spans="1:5" s="1" customFormat="1" ht="20" customHeight="1" x14ac:dyDescent="0.15">
      <c r="A17" s="71" t="str">
        <f>BESTELAPPLICATIE!$A$3</f>
        <v>Algemeen</v>
      </c>
      <c r="B17" s="69" t="str">
        <f>BESTELAPPLICATIE!B3</f>
        <v>Login werkt conform opgegeven inloggegevens.</v>
      </c>
      <c r="C17" s="4"/>
      <c r="D17" s="55" t="s">
        <v>22</v>
      </c>
      <c r="E17" s="56"/>
    </row>
    <row r="18" spans="1:5" s="1" customFormat="1" ht="100" customHeight="1" x14ac:dyDescent="0.15">
      <c r="A18" s="71"/>
      <c r="B18" s="70"/>
      <c r="C18" s="4"/>
      <c r="D18" s="57" t="s">
        <v>66</v>
      </c>
      <c r="E18" s="58"/>
    </row>
    <row r="19" spans="1:5" s="1" customFormat="1" ht="20" customHeight="1" x14ac:dyDescent="0.15">
      <c r="A19" s="71"/>
      <c r="B19" s="69" t="str">
        <f>BESTELAPPLICATIE!B4</f>
        <v>Algehele indruk opzet / uitstraling / laagdrempeligheid.</v>
      </c>
      <c r="C19" s="4"/>
      <c r="D19" s="55" t="s">
        <v>22</v>
      </c>
      <c r="E19" s="56"/>
    </row>
    <row r="20" spans="1:5" s="1" customFormat="1" ht="100" customHeight="1" x14ac:dyDescent="0.15">
      <c r="A20" s="71"/>
      <c r="B20" s="70"/>
      <c r="C20" s="4"/>
      <c r="D20" s="57" t="s">
        <v>66</v>
      </c>
      <c r="E20" s="58"/>
    </row>
    <row r="21" spans="1:5" s="1" customFormat="1" ht="20" customHeight="1" x14ac:dyDescent="0.15">
      <c r="A21" s="65" t="str">
        <f>BESTELAPPLICATIE!$A$5</f>
        <v>Gebruiksvriendelijkheid algemeen</v>
      </c>
      <c r="B21" s="69" t="str">
        <f>BESTELAPPLICATIE!B5</f>
        <v>Mogelijkheid van vrij tekstveld.</v>
      </c>
      <c r="C21" s="4"/>
      <c r="D21" s="55" t="s">
        <v>22</v>
      </c>
      <c r="E21" s="56"/>
    </row>
    <row r="22" spans="1:5" s="1" customFormat="1" ht="100" customHeight="1" x14ac:dyDescent="0.15">
      <c r="A22" s="66"/>
      <c r="B22" s="70"/>
      <c r="C22" s="4"/>
      <c r="D22" s="57" t="s">
        <v>66</v>
      </c>
      <c r="E22" s="58"/>
    </row>
    <row r="23" spans="1:5" s="1" customFormat="1" ht="20" customHeight="1" x14ac:dyDescent="0.15">
      <c r="A23" s="66"/>
      <c r="B23" s="69" t="str">
        <f>BESTELAPPLICATIE!B6</f>
        <v>Aanwezigheid van help-functies, automatische tips en ondersteuning</v>
      </c>
      <c r="C23" s="4"/>
      <c r="D23" s="55" t="s">
        <v>22</v>
      </c>
      <c r="E23" s="56"/>
    </row>
    <row r="24" spans="1:5" s="1" customFormat="1" ht="100" customHeight="1" x14ac:dyDescent="0.15">
      <c r="A24" s="66"/>
      <c r="B24" s="70" t="str">
        <f>[1]BESTELAPPLICATIE!B10</f>
        <v>Mogelijkheid om drukkleuren van de opdracht te wijzigen (van PMS naar full color) in de aanvraag.</v>
      </c>
      <c r="C24" s="4"/>
      <c r="D24" s="57" t="s">
        <v>66</v>
      </c>
      <c r="E24" s="58"/>
    </row>
    <row r="25" spans="1:5" s="1" customFormat="1" ht="20" customHeight="1" x14ac:dyDescent="0.15">
      <c r="A25" s="66"/>
      <c r="B25" s="69" t="str">
        <f>BESTELAPPLICATIE!B7</f>
        <v>Mogelijkheid voor het eenvoudig kiezen van een afleverlocatie (bijv. middels een pull-down menu).</v>
      </c>
      <c r="C25" s="4"/>
      <c r="D25" s="55" t="s">
        <v>22</v>
      </c>
      <c r="E25" s="56"/>
    </row>
    <row r="26" spans="1:5" s="1" customFormat="1" ht="100" customHeight="1" x14ac:dyDescent="0.15">
      <c r="A26" s="66"/>
      <c r="B26" s="70"/>
      <c r="C26" s="4"/>
      <c r="D26" s="57" t="s">
        <v>66</v>
      </c>
      <c r="E26" s="58"/>
    </row>
    <row r="27" spans="1:5" s="1" customFormat="1" ht="20" customHeight="1" x14ac:dyDescent="0.15">
      <c r="A27" s="74" t="str">
        <f>BESTELAPPLICATIE!$A$8</f>
        <v>Bestelproces visitekaartjes</v>
      </c>
      <c r="B27" s="69" t="str">
        <f>BESTELAPPLICATIE!B8</f>
        <v>Algehele indruk bij het bestellen van visitekaartjes.</v>
      </c>
      <c r="C27" s="4"/>
      <c r="D27" s="55" t="s">
        <v>22</v>
      </c>
      <c r="E27" s="56"/>
    </row>
    <row r="28" spans="1:5" s="1" customFormat="1" ht="100" customHeight="1" x14ac:dyDescent="0.15">
      <c r="A28" s="75"/>
      <c r="B28" s="70"/>
      <c r="C28" s="4"/>
      <c r="D28" s="57" t="s">
        <v>66</v>
      </c>
      <c r="E28" s="58"/>
    </row>
    <row r="29" spans="1:5" s="1" customFormat="1" ht="20" customHeight="1" x14ac:dyDescent="0.15">
      <c r="A29" s="75"/>
      <c r="B29" s="69" t="str">
        <f>BESTELAPPLICATIE!B9</f>
        <v>Aantal handelingen na het inloggen tot afronding per bestelling van een visitekaartje (zonder invoer van de content).</v>
      </c>
      <c r="C29" s="4"/>
      <c r="D29" s="55" t="s">
        <v>22</v>
      </c>
      <c r="E29" s="56"/>
    </row>
    <row r="30" spans="1:5" s="1" customFormat="1" ht="100" customHeight="1" x14ac:dyDescent="0.15">
      <c r="A30" s="75"/>
      <c r="B30" s="70"/>
      <c r="C30" s="4"/>
      <c r="D30" s="57" t="s">
        <v>66</v>
      </c>
      <c r="E30" s="58"/>
    </row>
    <row r="31" spans="1:5" s="1" customFormat="1" ht="20" customHeight="1" x14ac:dyDescent="0.15">
      <c r="A31" s="75"/>
      <c r="B31" s="69" t="str">
        <f>BESTELAPPLICATIE!B10</f>
        <v>Mogelijkheid om drukkleuren van de opdracht te wijzigen (van PMS naar full color) in de aanvraag.</v>
      </c>
      <c r="C31" s="4"/>
      <c r="D31" s="55" t="s">
        <v>22</v>
      </c>
      <c r="E31" s="56"/>
    </row>
    <row r="32" spans="1:5" s="1" customFormat="1" ht="100" customHeight="1" x14ac:dyDescent="0.15">
      <c r="A32" s="75"/>
      <c r="B32" s="70"/>
      <c r="C32" s="4"/>
      <c r="D32" s="57" t="s">
        <v>66</v>
      </c>
      <c r="E32" s="58"/>
    </row>
    <row r="33" spans="1:5" s="1" customFormat="1" ht="20" customHeight="1" x14ac:dyDescent="0.15">
      <c r="A33" s="75"/>
      <c r="B33" s="68" t="str">
        <f>BESTELAPPLICATIE!B11</f>
        <v>Logische opbouw van de schermen en eenvoud van de opzet van de bestelapplicatie bij het bestellen van visitekaartjes.</v>
      </c>
      <c r="C33" s="4"/>
      <c r="D33" s="55" t="s">
        <v>22</v>
      </c>
      <c r="E33" s="56"/>
    </row>
    <row r="34" spans="1:5" s="1" customFormat="1" ht="100" customHeight="1" x14ac:dyDescent="0.15">
      <c r="A34" s="75"/>
      <c r="B34" s="68"/>
      <c r="C34" s="4"/>
      <c r="D34" s="57" t="s">
        <v>66</v>
      </c>
      <c r="E34" s="58"/>
    </row>
    <row r="35" spans="1:5" s="1" customFormat="1" ht="20" customHeight="1" x14ac:dyDescent="0.15">
      <c r="A35" s="75"/>
      <c r="B35" s="68" t="str">
        <f>BESTELAPPLICATIE!B12</f>
        <v>Aanwezigheid van een "live" voorbeeld van visitekaartje na invullen van content.</v>
      </c>
      <c r="C35" s="4"/>
      <c r="D35" s="55" t="s">
        <v>22</v>
      </c>
      <c r="E35" s="56"/>
    </row>
    <row r="36" spans="1:5" s="1" customFormat="1" ht="100" customHeight="1" x14ac:dyDescent="0.15">
      <c r="A36" s="76"/>
      <c r="B36" s="68"/>
      <c r="C36" s="4"/>
      <c r="D36" s="57" t="s">
        <v>66</v>
      </c>
      <c r="E36" s="58"/>
    </row>
    <row r="37" spans="1:5" s="1" customFormat="1" ht="20" customHeight="1" x14ac:dyDescent="0.15">
      <c r="A37" s="65" t="str">
        <f>BESTELAPPLICATIE!$A$13</f>
        <v>Bestelproces C5 enveloppen</v>
      </c>
      <c r="B37" s="68" t="str">
        <f>BESTELAPPLICATIE!B13</f>
        <v>Aantal handelingen na het inloggen tot afronding per bestelling van 1.000 C5 enveloppen (zonder invoer van de content).</v>
      </c>
      <c r="C37" s="4"/>
      <c r="D37" s="55" t="s">
        <v>22</v>
      </c>
      <c r="E37" s="56"/>
    </row>
    <row r="38" spans="1:5" s="1" customFormat="1" ht="100" customHeight="1" x14ac:dyDescent="0.15">
      <c r="A38" s="66"/>
      <c r="B38" s="68"/>
      <c r="C38" s="4"/>
      <c r="D38" s="57" t="s">
        <v>66</v>
      </c>
      <c r="E38" s="58"/>
    </row>
    <row r="39" spans="1:5" s="1" customFormat="1" ht="20" customHeight="1" x14ac:dyDescent="0.15">
      <c r="A39" s="66"/>
      <c r="B39" s="68" t="str">
        <f>BESTELAPPLICATIE!B14</f>
        <v xml:space="preserve">Algehele indruk bij het bestellen van 1.000 C5 enveloppen. </v>
      </c>
      <c r="C39" s="4"/>
      <c r="D39" s="55" t="s">
        <v>22</v>
      </c>
      <c r="E39" s="56"/>
    </row>
    <row r="40" spans="1:5" s="1" customFormat="1" ht="100" customHeight="1" x14ac:dyDescent="0.15">
      <c r="A40" s="66"/>
      <c r="B40" s="68"/>
      <c r="C40" s="4"/>
      <c r="D40" s="57" t="s">
        <v>66</v>
      </c>
      <c r="E40" s="58"/>
    </row>
    <row r="41" spans="1:5" s="1" customFormat="1" ht="20" customHeight="1" x14ac:dyDescent="0.15">
      <c r="A41" s="66"/>
      <c r="B41" s="68" t="str">
        <f>BESTELAPPLICATIE!B15</f>
        <v>Mate van logische opbouw van de schermen en eenvoud van de opzet van de bestelapplicatie bij het bestellen van 1.000 C5 enveloppen.</v>
      </c>
      <c r="C41" s="4"/>
      <c r="D41" s="55" t="s">
        <v>22</v>
      </c>
      <c r="E41" s="56"/>
    </row>
    <row r="42" spans="1:5" s="1" customFormat="1" ht="100" customHeight="1" x14ac:dyDescent="0.15">
      <c r="A42" s="66"/>
      <c r="B42" s="68"/>
      <c r="C42" s="4"/>
      <c r="D42" s="57" t="s">
        <v>66</v>
      </c>
      <c r="E42" s="58"/>
    </row>
    <row r="43" spans="1:5" s="1" customFormat="1" ht="20" customHeight="1" x14ac:dyDescent="0.15">
      <c r="A43" s="66"/>
      <c r="B43" s="68" t="str">
        <f>BESTELAPPLICATIE!B16</f>
        <v>Mogelijkheid om drukkleuren van de opdracht te wijzigen (van PMS naar full color) in de aanvraag.</v>
      </c>
      <c r="C43" s="4"/>
      <c r="D43" s="55" t="s">
        <v>22</v>
      </c>
      <c r="E43" s="56"/>
    </row>
    <row r="44" spans="1:5" s="1" customFormat="1" ht="100" customHeight="1" x14ac:dyDescent="0.15">
      <c r="A44" s="67"/>
      <c r="B44" s="68"/>
      <c r="C44" s="4"/>
      <c r="D44" s="57" t="s">
        <v>66</v>
      </c>
      <c r="E44" s="58"/>
    </row>
    <row r="45" spans="1:5" s="1" customFormat="1" ht="20" customHeight="1" x14ac:dyDescent="0.15">
      <c r="A45" s="65" t="str">
        <f>BESTELAPPLICATIE!$A$17</f>
        <v>Bestelproces repro opdracht A5 boekje</v>
      </c>
      <c r="B45" s="68" t="str">
        <f>BESTELAPPLICATIE!B17</f>
        <v>Aantal handelingen na het inloggen tot afronding per bestelling van een A5 boekje (zonder invoer van de content).</v>
      </c>
      <c r="C45" s="4"/>
      <c r="D45" s="55" t="s">
        <v>22</v>
      </c>
      <c r="E45" s="56"/>
    </row>
    <row r="46" spans="1:5" s="1" customFormat="1" ht="100" customHeight="1" x14ac:dyDescent="0.15">
      <c r="A46" s="66"/>
      <c r="B46" s="68"/>
      <c r="C46" s="4"/>
      <c r="D46" s="57" t="s">
        <v>66</v>
      </c>
      <c r="E46" s="58"/>
    </row>
    <row r="47" spans="1:5" s="1" customFormat="1" ht="20" customHeight="1" x14ac:dyDescent="0.15">
      <c r="A47" s="66"/>
      <c r="B47" s="68" t="str">
        <f>BESTELAPPLICATIE!B18</f>
        <v>Algehele indruk bij het bestellen van een A5 boekje.</v>
      </c>
      <c r="C47" s="4"/>
      <c r="D47" s="55" t="s">
        <v>22</v>
      </c>
      <c r="E47" s="56"/>
    </row>
    <row r="48" spans="1:5" s="1" customFormat="1" ht="100" customHeight="1" x14ac:dyDescent="0.15">
      <c r="A48" s="66"/>
      <c r="B48" s="68"/>
      <c r="C48" s="4"/>
      <c r="D48" s="57" t="s">
        <v>66</v>
      </c>
      <c r="E48" s="58"/>
    </row>
    <row r="49" spans="1:5" s="1" customFormat="1" ht="20" customHeight="1" x14ac:dyDescent="0.15">
      <c r="A49" s="66"/>
      <c r="B49" s="68" t="str">
        <f>BESTELAPPLICATIE!B19</f>
        <v>Mate van logische opbouw van de schermen en eenvoud van de opzet van de bestelapplicatie bij het bestellen van een A5 boekje.</v>
      </c>
      <c r="C49" s="4"/>
      <c r="D49" s="55" t="s">
        <v>22</v>
      </c>
      <c r="E49" s="56"/>
    </row>
    <row r="50" spans="1:5" s="1" customFormat="1" ht="100" customHeight="1" x14ac:dyDescent="0.15">
      <c r="A50" s="66"/>
      <c r="B50" s="68"/>
      <c r="C50" s="4"/>
      <c r="D50" s="57" t="s">
        <v>66</v>
      </c>
      <c r="E50" s="58"/>
    </row>
    <row r="51" spans="1:5" s="1" customFormat="1" ht="20" customHeight="1" x14ac:dyDescent="0.15">
      <c r="A51" s="66"/>
      <c r="B51" s="68" t="str">
        <f>BESTELAPPLICATIE!B20</f>
        <v>Mogelijkheid om kleuren van de opdracht te wijzigen (van zwart-wit naar full color) in de aanvraag.</v>
      </c>
      <c r="C51" s="4"/>
      <c r="D51" s="55" t="s">
        <v>22</v>
      </c>
      <c r="E51" s="56"/>
    </row>
    <row r="52" spans="1:5" s="1" customFormat="1" ht="100" customHeight="1" x14ac:dyDescent="0.15">
      <c r="A52" s="66"/>
      <c r="B52" s="68"/>
      <c r="C52" s="4"/>
      <c r="D52" s="57" t="s">
        <v>66</v>
      </c>
      <c r="E52" s="58"/>
    </row>
    <row r="53" spans="1:5" s="1" customFormat="1" ht="20" customHeight="1" x14ac:dyDescent="0.15">
      <c r="A53" s="66"/>
      <c r="B53" s="68" t="str">
        <f>BESTELAPPLICATIE!B21</f>
        <v>mogelijkheid om dubbelzijdig en enkelzijdig afdrukken per pagina te wijzigen in de aanvraag.</v>
      </c>
      <c r="C53" s="4"/>
      <c r="D53" s="55" t="s">
        <v>22</v>
      </c>
      <c r="E53" s="56"/>
    </row>
    <row r="54" spans="1:5" s="1" customFormat="1" ht="100" customHeight="1" x14ac:dyDescent="0.15">
      <c r="A54" s="67"/>
      <c r="B54" s="68"/>
      <c r="C54" s="4"/>
      <c r="D54" s="57" t="s">
        <v>66</v>
      </c>
      <c r="E54" s="58"/>
    </row>
    <row r="55" spans="1:5" s="1" customFormat="1" ht="20" customHeight="1" x14ac:dyDescent="0.15">
      <c r="A55" s="77" t="str">
        <f>BESTELAPPLICATIE!$A$22</f>
        <v>Bestelproces repro opdracht A3 poster</v>
      </c>
      <c r="B55" s="68" t="str">
        <f>BESTELAPPLICATIE!B22</f>
        <v>Aantal handelingen na het inloggen tot afronding per bestelling van een A3 poster (zonder invoer van de content).</v>
      </c>
      <c r="C55" s="4"/>
      <c r="D55" s="55" t="s">
        <v>22</v>
      </c>
      <c r="E55" s="56"/>
    </row>
    <row r="56" spans="1:5" s="1" customFormat="1" ht="100" customHeight="1" x14ac:dyDescent="0.15">
      <c r="A56" s="77"/>
      <c r="B56" s="68"/>
      <c r="C56" s="4"/>
      <c r="D56" s="57" t="s">
        <v>66</v>
      </c>
      <c r="E56" s="58"/>
    </row>
    <row r="57" spans="1:5" s="1" customFormat="1" ht="20" customHeight="1" x14ac:dyDescent="0.15">
      <c r="A57" s="77"/>
      <c r="B57" s="68" t="str">
        <f>BESTELAPPLICATIE!B23</f>
        <v>Algehele indruk bij het bestellen van een A3 poster.</v>
      </c>
      <c r="C57" s="4"/>
      <c r="D57" s="55" t="s">
        <v>22</v>
      </c>
      <c r="E57" s="56"/>
    </row>
    <row r="58" spans="1:5" s="1" customFormat="1" ht="100" customHeight="1" x14ac:dyDescent="0.15">
      <c r="A58" s="77"/>
      <c r="B58" s="68"/>
      <c r="C58" s="4"/>
      <c r="D58" s="57" t="s">
        <v>66</v>
      </c>
      <c r="E58" s="58"/>
    </row>
    <row r="59" spans="1:5" s="1" customFormat="1" ht="20" customHeight="1" x14ac:dyDescent="0.15">
      <c r="A59" s="77"/>
      <c r="B59" s="68" t="str">
        <f>BESTELAPPLICATIE!B24</f>
        <v>Mate van logische opbouw van de schermen en eenvoud van de opzet van de bestelapplicatie bij het bestellen van een A3 poster.</v>
      </c>
      <c r="C59" s="4"/>
      <c r="D59" s="55" t="s">
        <v>22</v>
      </c>
      <c r="E59" s="56"/>
    </row>
    <row r="60" spans="1:5" s="1" customFormat="1" ht="100" customHeight="1" x14ac:dyDescent="0.15">
      <c r="A60" s="77"/>
      <c r="B60" s="68"/>
      <c r="C60" s="4"/>
      <c r="D60" s="57" t="s">
        <v>66</v>
      </c>
      <c r="E60" s="58"/>
    </row>
    <row r="61" spans="1:5" s="1" customFormat="1" ht="20" customHeight="1" x14ac:dyDescent="0.15">
      <c r="A61" s="77" t="str">
        <f>BESTELAPPLICATIE!$A$25</f>
        <v>Prijzen (zal getest worden door de procesbegeleider, niet door de beoordelingscommissie)</v>
      </c>
      <c r="B61" s="68" t="str">
        <f>BESTELAPPLICATIE!B25</f>
        <v>Juiste prijzen (tarieven conform het ingediende prijzenblad van de inschrijver en BTW) komt online in beeld (tijdens bestellen). Dit moet gelden voor alle bestellingen (te beoordelen door de procesbegeleider).</v>
      </c>
      <c r="C61" s="4"/>
      <c r="D61" s="55" t="s">
        <v>22</v>
      </c>
      <c r="E61" s="56"/>
    </row>
    <row r="62" spans="1:5" s="1" customFormat="1" ht="100" customHeight="1" x14ac:dyDescent="0.15">
      <c r="A62" s="77"/>
      <c r="B62" s="68"/>
      <c r="C62" s="4"/>
      <c r="D62" s="57" t="s">
        <v>66</v>
      </c>
      <c r="E62" s="58"/>
    </row>
    <row r="63" spans="1:5" s="1" customFormat="1" ht="20" customHeight="1" x14ac:dyDescent="0.15">
      <c r="A63" s="77" t="str">
        <f>BESTELAPPLICATIE!$A$26</f>
        <v>Huisstijl</v>
      </c>
      <c r="B63" s="68" t="str">
        <f>BESTELAPPLICATIE!B26</f>
        <v>De website is herkenbaar voor gebruikers/bestellers van de aanbestedende dienst als ware het een eigen webshop van aanbestedende dienst is.</v>
      </c>
      <c r="C63" s="4"/>
      <c r="D63" s="55" t="s">
        <v>22</v>
      </c>
      <c r="E63" s="56"/>
    </row>
    <row r="64" spans="1:5" s="1" customFormat="1" ht="100" customHeight="1" x14ac:dyDescent="0.15">
      <c r="A64" s="77"/>
      <c r="B64" s="68"/>
      <c r="C64" s="4"/>
      <c r="D64" s="57" t="s">
        <v>66</v>
      </c>
      <c r="E64" s="58"/>
    </row>
    <row r="65" spans="1:5" s="1" customFormat="1" ht="20" customHeight="1" x14ac:dyDescent="0.15">
      <c r="A65" s="77" t="str">
        <f>BESTELAPPLICATIE!$A$27</f>
        <v>Communicatie</v>
      </c>
      <c r="B65" s="68" t="str">
        <f>BESTELAPPLICATIE!B27</f>
        <v xml:space="preserve">Automatische e-mail notificatie (e-mailadres moet dus een verplicht veld zijn). </v>
      </c>
      <c r="C65" s="4"/>
      <c r="D65" s="55" t="s">
        <v>22</v>
      </c>
      <c r="E65" s="56"/>
    </row>
    <row r="66" spans="1:5" s="1" customFormat="1" ht="100" customHeight="1" x14ac:dyDescent="0.15">
      <c r="A66" s="77"/>
      <c r="B66" s="68"/>
      <c r="C66" s="4"/>
      <c r="D66" s="57" t="s">
        <v>66</v>
      </c>
      <c r="E66" s="58"/>
    </row>
    <row r="67" spans="1:5" s="1" customFormat="1" ht="20" customHeight="1" x14ac:dyDescent="0.15">
      <c r="A67" s="18"/>
      <c r="B67" s="41"/>
      <c r="C67" s="5"/>
      <c r="D67" s="28"/>
      <c r="E67" s="28"/>
    </row>
  </sheetData>
  <sheetProtection algorithmName="SHA-512" hashValue="RS9Gk53F0lwObU91ZnwrkPunWNhwX/NF6M5qBgNvaC4F26p+UHpRWUCioWJzEOSytLtZk11M0/aqWLbuMCC4gA==" saltValue="3LYnnFzRtgd9iATuvKot3w==" spinCount="100000" sheet="1" objects="1" scenarios="1"/>
  <mergeCells count="100">
    <mergeCell ref="D1:E1"/>
    <mergeCell ref="B49:B50"/>
    <mergeCell ref="D50:E50"/>
    <mergeCell ref="D10:E10"/>
    <mergeCell ref="D2:E2"/>
    <mergeCell ref="D4:E4"/>
    <mergeCell ref="D6:E6"/>
    <mergeCell ref="D8:E8"/>
    <mergeCell ref="D24:E24"/>
    <mergeCell ref="B25:B26"/>
    <mergeCell ref="D12:E12"/>
    <mergeCell ref="D14:E14"/>
    <mergeCell ref="D16:E16"/>
    <mergeCell ref="B17:B18"/>
    <mergeCell ref="D18:E18"/>
    <mergeCell ref="B19:B20"/>
    <mergeCell ref="D3:E3"/>
    <mergeCell ref="D5:E5"/>
    <mergeCell ref="D7:E7"/>
    <mergeCell ref="A9:A16"/>
    <mergeCell ref="D9:E9"/>
    <mergeCell ref="D11:E11"/>
    <mergeCell ref="D13:E13"/>
    <mergeCell ref="A17:A20"/>
    <mergeCell ref="D17:E17"/>
    <mergeCell ref="D19:E19"/>
    <mergeCell ref="A21:A26"/>
    <mergeCell ref="D21:E21"/>
    <mergeCell ref="D23:E23"/>
    <mergeCell ref="D25:E25"/>
    <mergeCell ref="D20:E20"/>
    <mergeCell ref="B21:B22"/>
    <mergeCell ref="D22:E22"/>
    <mergeCell ref="B23:B24"/>
    <mergeCell ref="D26:E26"/>
    <mergeCell ref="A27:A36"/>
    <mergeCell ref="D27:E27"/>
    <mergeCell ref="D29:E29"/>
    <mergeCell ref="D31:E31"/>
    <mergeCell ref="D33:E33"/>
    <mergeCell ref="D35:E35"/>
    <mergeCell ref="B27:B28"/>
    <mergeCell ref="D28:E28"/>
    <mergeCell ref="B29:B30"/>
    <mergeCell ref="D30:E30"/>
    <mergeCell ref="B31:B32"/>
    <mergeCell ref="D32:E32"/>
    <mergeCell ref="B33:B34"/>
    <mergeCell ref="D34:E34"/>
    <mergeCell ref="B35:B36"/>
    <mergeCell ref="D36:E36"/>
    <mergeCell ref="A37:A44"/>
    <mergeCell ref="D37:E37"/>
    <mergeCell ref="D39:E39"/>
    <mergeCell ref="D41:E41"/>
    <mergeCell ref="D43:E43"/>
    <mergeCell ref="B37:B38"/>
    <mergeCell ref="D38:E38"/>
    <mergeCell ref="B39:B40"/>
    <mergeCell ref="D40:E40"/>
    <mergeCell ref="B41:B42"/>
    <mergeCell ref="D42:E42"/>
    <mergeCell ref="B43:B44"/>
    <mergeCell ref="D44:E44"/>
    <mergeCell ref="A45:A54"/>
    <mergeCell ref="D45:E45"/>
    <mergeCell ref="D47:E47"/>
    <mergeCell ref="D49:E49"/>
    <mergeCell ref="D51:E51"/>
    <mergeCell ref="D53:E53"/>
    <mergeCell ref="B45:B46"/>
    <mergeCell ref="D46:E46"/>
    <mergeCell ref="B47:B48"/>
    <mergeCell ref="D48:E48"/>
    <mergeCell ref="B51:B52"/>
    <mergeCell ref="D52:E52"/>
    <mergeCell ref="B53:B54"/>
    <mergeCell ref="D54:E54"/>
    <mergeCell ref="A55:A60"/>
    <mergeCell ref="D55:E55"/>
    <mergeCell ref="D57:E57"/>
    <mergeCell ref="D59:E59"/>
    <mergeCell ref="D61:E61"/>
    <mergeCell ref="A61:A62"/>
    <mergeCell ref="B61:B62"/>
    <mergeCell ref="D62:E62"/>
    <mergeCell ref="B55:B56"/>
    <mergeCell ref="D56:E56"/>
    <mergeCell ref="B57:B58"/>
    <mergeCell ref="D58:E58"/>
    <mergeCell ref="B59:B60"/>
    <mergeCell ref="D60:E60"/>
    <mergeCell ref="A63:A64"/>
    <mergeCell ref="B63:B64"/>
    <mergeCell ref="D63:E63"/>
    <mergeCell ref="D64:E64"/>
    <mergeCell ref="A65:A66"/>
    <mergeCell ref="B65:B66"/>
    <mergeCell ref="D65:E65"/>
    <mergeCell ref="D66:E66"/>
  </mergeCells>
  <dataValidations count="6">
    <dataValidation type="list" errorStyle="warning" allowBlank="1" showErrorMessage="1" error="Voer juiste waarde in. " sqref="D19 D41 D49 D59" xr:uid="{5ACD7437-2695-2E46-B022-764DB2996081}">
      <formula1>SCORE12345</formula1>
    </dataValidation>
    <dataValidation type="list" errorStyle="warning" allowBlank="1" showErrorMessage="1" error="Voer juiste waarde in. " sqref="D3 D11 D5 D7 D9 D13" xr:uid="{8E5E3505-1DA8-CC4E-B7FA-BE89A18EF5C8}">
      <formula1>SCORE</formula1>
    </dataValidation>
    <dataValidation type="list" allowBlank="1" showInputMessage="1" showErrorMessage="1" sqref="D27 D29 D33 D37 D39 D45 D47 D55 D57" xr:uid="{F2B455A1-8276-F84B-A50B-4FC308534151}">
      <formula1>SCORE0510</formula1>
    </dataValidation>
    <dataValidation type="list" errorStyle="warning" allowBlank="1" showErrorMessage="1" error="Voer juiste waarde in. " sqref="D17 D21 D25 D31 D35 D43 D51 D53 D61 D65" xr:uid="{FEAF96D6-C4DB-9744-875C-2FB5B1D2D94F}">
      <formula1>SCORE05</formula1>
    </dataValidation>
    <dataValidation type="list" errorStyle="warning" allowBlank="1" showErrorMessage="1" error="Voer juiste waarde in. " sqref="D23" xr:uid="{89F29490-5976-3442-89A0-566F467A0FFB}">
      <formula1>SCORE035</formula1>
    </dataValidation>
    <dataValidation type="list" errorStyle="warning" allowBlank="1" showErrorMessage="1" error="Voer juiste waarde in. " sqref="D63:E63" xr:uid="{2DB7441C-A949-5D48-9B8C-E21ED95BD128}">
      <formula1>SCORE0510</formula1>
    </dataValidation>
  </dataValidations>
  <pageMargins left="0.7" right="0.7" top="0.75" bottom="0.75" header="0.3" footer="0.3"/>
  <pageSetup paperSize="8" scale="47"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800CD3-EEF1-254E-87A6-8462D5A52AEC}">
  <dimension ref="A1:F67"/>
  <sheetViews>
    <sheetView showGridLines="0" zoomScale="90" zoomScaleNormal="90" workbookViewId="0">
      <pane ySplit="1" topLeftCell="A2" activePane="bottomLeft" state="frozen"/>
      <selection pane="bottomLeft" activeCell="D2" sqref="D2:E2"/>
    </sheetView>
  </sheetViews>
  <sheetFormatPr baseColWidth="10" defaultColWidth="8.83203125" defaultRowHeight="13" x14ac:dyDescent="0.15"/>
  <cols>
    <col min="1" max="1" width="16.83203125" style="1" customWidth="1"/>
    <col min="2" max="2" width="120.83203125" style="1" customWidth="1"/>
    <col min="3" max="3" width="2.83203125" style="2" customWidth="1"/>
    <col min="4" max="4" width="40.83203125" style="29" customWidth="1"/>
    <col min="5" max="5" width="3.83203125" style="29" customWidth="1"/>
    <col min="6" max="6" width="8.83203125" style="30"/>
    <col min="7" max="16384" width="8.83203125" style="1"/>
  </cols>
  <sheetData>
    <row r="1" spans="1:5" ht="50" customHeight="1" x14ac:dyDescent="0.15">
      <c r="A1" s="39"/>
      <c r="B1" s="17" t="s">
        <v>69</v>
      </c>
      <c r="C1" s="6"/>
      <c r="D1" s="118" t="str">
        <f>Projectleider!D1</f>
        <v>NAAM INSCHRIJVER: &lt;&lt;&gt;&gt;</v>
      </c>
      <c r="E1" s="119"/>
    </row>
    <row r="2" spans="1:5" ht="40" customHeight="1" x14ac:dyDescent="0.15">
      <c r="A2" s="39"/>
      <c r="B2" s="19" t="str">
        <f>'OPEN VRAGEN '!A1:A1</f>
        <v>7.1A	 BEANTWOORDING VAN DE OPEN VRAGEN</v>
      </c>
      <c r="C2" s="3"/>
      <c r="D2" s="63" t="s">
        <v>65</v>
      </c>
      <c r="E2" s="64"/>
    </row>
    <row r="3" spans="1:5" ht="20" customHeight="1" x14ac:dyDescent="0.15">
      <c r="A3" s="39"/>
      <c r="B3" s="49" t="str">
        <f>'OPEN VRAGEN '!A3</f>
        <v>1.	 PLAN VAN AANPAK/ IMPLEMENTATIE ALGEMEEN (1)</v>
      </c>
      <c r="C3" s="4"/>
      <c r="D3" s="59" t="s">
        <v>8</v>
      </c>
      <c r="E3" s="60"/>
    </row>
    <row r="4" spans="1:5" ht="290" customHeight="1" x14ac:dyDescent="0.15">
      <c r="A4" s="39"/>
      <c r="B4" s="21" t="str">
        <f>'OPEN VRAGEN '!A4</f>
        <v>Inschrijver dient te beschrijven op maximaal 8 pagina’s A4 (toe te voegen via TenderNed), op welke wijze zij de implementatie en de overgang van de huidige naar de toekomstige situatie vanaf de aanvang/start van de dynamische verificatiefase gaat managen. Inschrijver beschrijft daarbij:
• 	Een plan van aanpak waarbij zij duidelijk aangeeft welke rol zij hierin gaat vervullen;
• 	Een uitgewerkt tijdspad uitgewerkt per opdrachtgever, specifiek met een verschil tussen RC, NC en HC waarbij HC van een interne repro (diensten) naar een externe repro (leveringen) gaat;
• 	Een uitgewerkt plan hoe inschrijver de fysieke distributie in de regio van de drie opdrachtgevers met al haar locaties gaat organiseren;
• 	Op welke wijze Inschrijver contacten opbouwt en organiseert met relevante stakeholders, onder andere met Marketing en Communicatie , het Examenbureau, bestellers en contractmanager van elke Opdrachtgever;
• 	Welke inspanningen uitgedrukt in uren, acties/werkzaamheden en functies er van elke Opdrachtgever verwacht wordt;
• 	Welke risico’s Inschrijver ziet en hoe zij die denkt te kunnen beheersen;
• 	Welk niveau en omvang van mensen Inschrijver inzet om deze belangrijke overgangsfase te organiseren;
• 	Op welke wijze Inschrijver een extern communicatiebureau/ vormgever (van de Opdrachtgevers) en de afdeling Marketing en Communicatie van de Opdrachtgevers gaat betrekken bij de implementatie;
• 	Een uitgewerkt communicatieplan welke middelen Inschrijver inzet passend bij de aanvang/opstart van de dynamische verificatiefase en de overgang van de dynamische verificatiefase naar start overeenkomst.</v>
      </c>
      <c r="C4" s="4"/>
      <c r="D4" s="57" t="s">
        <v>66</v>
      </c>
      <c r="E4" s="58"/>
    </row>
    <row r="5" spans="1:5" ht="20" customHeight="1" x14ac:dyDescent="0.15">
      <c r="A5" s="39"/>
      <c r="B5" s="49" t="str">
        <f>'OPEN VRAGEN '!A5</f>
        <v>2.	 PLAN VAN AANPAK/ IMPLEMENTATIE EXAMENS (2)</v>
      </c>
      <c r="C5" s="4"/>
      <c r="D5" s="59" t="s">
        <v>8</v>
      </c>
      <c r="E5" s="60"/>
    </row>
    <row r="6" spans="1:5" ht="200" customHeight="1" x14ac:dyDescent="0.15">
      <c r="A6" s="39"/>
      <c r="B6" s="21" t="str">
        <f>'OPEN VRAGEN '!A6</f>
        <v>Inschrijver dient te beschrijven op maximaal 3 pagina’s A4 (toe te voegen via TenderNed), op welke wijze zij de implementatie en de overgang van de huidige naar de toekomstige situatie gaat managen specifiek gericht op de opdrachten van de examenbureaus van de Opdrachtgevers. De examens bestaan uit allerlei soorten opdrachten, bestaande uit verschillende manieren van aanleveren van bestanden maar ook soorten bestanden binnen 1 opdracht. Inschrijver beschrijft daarbij :
• 	Op welke wijze borgt Inschrijver dat er bij zeer uiteenlopende opdrachten geen productiefouten ontstaan;
• 	Hoe communiceert Inschrijver met de geheel verschillende examenbureaus bij de verschillende opdrachtgevers;
• 	Hoe ziet het bestelproces eruit, welke middelen zet Inschrijver in;
• 	Hoe voorkomt Inschrijver dat een examenbureau (door een ingewikkeld en tijdrovend bestelproces) de opdrachten zelf print;
• 	Welke beheersmaatregelen treft Inschrijver als printen van examens onjuist zijn uitgevoerd;
• 	Welke veiligheidsmaatregelen treft Inschrijver eventueel nog boven op de eisen ‘EXAMEN opdrachten’ uit het programma van eisen om te voorkomen dat examens  in verkeerde handen komen;
• 	Welke aandachtspunten ziet Inschrijver nog meer inzake de aanlevering, productie en fysieke distributie van examens.</v>
      </c>
      <c r="C6" s="4"/>
      <c r="D6" s="57" t="s">
        <v>66</v>
      </c>
      <c r="E6" s="58"/>
    </row>
    <row r="7" spans="1:5" ht="20" customHeight="1" x14ac:dyDescent="0.15">
      <c r="A7" s="39"/>
      <c r="B7" s="49" t="str">
        <f>'OPEN VRAGEN '!A7</f>
        <v xml:space="preserve">3.	 BESTELPROCES </v>
      </c>
      <c r="C7" s="4"/>
      <c r="D7" s="59" t="s">
        <v>8</v>
      </c>
      <c r="E7" s="60"/>
    </row>
    <row r="8" spans="1:5" ht="150" customHeight="1" x14ac:dyDescent="0.15">
      <c r="A8" s="40"/>
      <c r="B8" s="21" t="str">
        <f>'OPEN VRAGEN '!A8</f>
        <v>De Opdrachtgevers hechten veel waarde aan een soepel bestelproces. Inschrijver beschrijft in maximaal 4 A4 op welke wijze zij voor de verschillende opdrachtgevers invulling gaat geven aan:
• 	De overstap van de huidige bestelwijze in de bestelportal van de huidige leverancier naar het bestelproces van de Inschrijver via de nieuwe bestelportal en de hiervoor in te zetten middelen;
• 	Op welke wijze worden opmaakbestanden dan gekoppeld aan een bestelling en wat moet een besteller dan voor handelingen uitvoeren (Inschrijver dient dit te visualiseren en tonen bij de toelichting);
• 	Snelheid van bekendmaken specifieke (juiste) prijsstelling (incl. btw) per opdracht zodat de besteller tijdig weet wat de kosten zijn;
• 	Wijze van controle van aangeleverde bestanden en opdrachtspecificaties (o.a. huisstijl) en feedback geven aan de besteller;
• 	Het bestellen van artikelen (bijvoorbeeld monsterzakken of bordrug enveloppen).
• 	Op welke wijze de veiligheid van de bestellingen via het bestelportal is gewaarborgd.</v>
      </c>
      <c r="C8" s="4"/>
      <c r="D8" s="57" t="s">
        <v>66</v>
      </c>
      <c r="E8" s="58"/>
    </row>
    <row r="9" spans="1:5" ht="20" customHeight="1" x14ac:dyDescent="0.15">
      <c r="A9" s="71"/>
      <c r="B9" s="49" t="str">
        <f>'OPEN VRAGEN '!A9</f>
        <v>4.	 MARKTCONFORME PRIJSSTELLING</v>
      </c>
      <c r="C9" s="4"/>
      <c r="D9" s="59" t="s">
        <v>8</v>
      </c>
      <c r="E9" s="60"/>
    </row>
    <row r="10" spans="1:5" ht="130" customHeight="1" x14ac:dyDescent="0.15">
      <c r="A10" s="71"/>
      <c r="B10" s="21" t="str">
        <f>'OPEN VRAGEN '!A10</f>
        <v>De Opdrachtgevers hechten veel waarde aan blijvende marktconforme prijzen met marktpartijen. U dient in maximaal 2 A4 te beschrijven (toe te voegen via TenderNed) op welke wijze u invulling gaat geven aan deze vraag toegespitst op de onderhavige drukwerkopdrachten uit deze aanbesteding. Inschrijver beschrijft daarbij :
• 	Hoe zij de marktconformiteit van promotioneel drukwerk gaat waarborgen, specifiek voor bestellingen en bijzondere handlingskosten die niet op het prijzenblad zijn verwerkt; 
• 	Hoe Inschrijver om gaat met een prijsstelling die door een besteller vergeleken wordt met een online leverancier die bijvoorbeeld voor hetzelfde drukwerk 50% lagere kosten biedt? Dit alles met het doel om wederzijdse tevredenheid te behouden.</v>
      </c>
      <c r="C10" s="4"/>
      <c r="D10" s="57" t="s">
        <v>66</v>
      </c>
      <c r="E10" s="58"/>
    </row>
    <row r="11" spans="1:5" ht="20" customHeight="1" x14ac:dyDescent="0.15">
      <c r="A11" s="71"/>
      <c r="B11" s="49" t="str">
        <f>'OPEN VRAGEN '!A11</f>
        <v>5. DUURZAAM DRUKWERK EN SROI</v>
      </c>
      <c r="C11" s="4"/>
      <c r="D11" s="59" t="s">
        <v>8</v>
      </c>
      <c r="E11" s="60"/>
    </row>
    <row r="12" spans="1:5" ht="162" customHeight="1" x14ac:dyDescent="0.15">
      <c r="A12" s="71"/>
      <c r="B12" s="21" t="str">
        <f>'OPEN VRAGEN '!A12</f>
        <v xml:space="preserve">De opdrachtgevers hechten veel waarde aan maatschappelijk verantwoord inkopen. U dient in maximaal 2 A4 te beschrijven hoe u hieraan invulling gaat geven en beschrijft daarbij:
• 	Op welke wijze inschrijver het aantal fysieke transportbewegingen maximaal  reduceert;
• 	Op welke wijze inschrijver de energieconsumptie in het productieproces minimaliseert;
• 	Op welke wijze inschrijver een bijdrage levert aan een CO2-neutraal of CO2-negatief resultaat bij de productie binnen haar eigen organisatie;
• 	Op welke wijze duurzaamheid geborgd is m.b.t. gebruikte materialen in het productieproces, zoals bijvoorbeeld papiersoorten en drukinkt bovenop de gestelde criteria in het programma van eisen;
• 	SROI (Social Return On Investment); Op welke wijze inschrijver mensen met een afstand tot de arbeidsmarkt en studenten van de opdrachtgevers gaat inzetten bij de uitvoering van deze overheidsopdracht.  </v>
      </c>
      <c r="C12" s="4"/>
      <c r="D12" s="57" t="s">
        <v>66</v>
      </c>
      <c r="E12" s="58"/>
    </row>
    <row r="13" spans="1:5" ht="20" customHeight="1" x14ac:dyDescent="0.15">
      <c r="A13" s="71"/>
      <c r="B13" s="49" t="str">
        <f>'OPEN VRAGEN '!A13</f>
        <v>6. PRIVACY EN AVG</v>
      </c>
      <c r="C13" s="4"/>
      <c r="D13" s="59" t="s">
        <v>8</v>
      </c>
      <c r="E13" s="60"/>
    </row>
    <row r="14" spans="1:5" ht="255" customHeight="1" x14ac:dyDescent="0.15">
      <c r="A14" s="71"/>
      <c r="B14" s="21" t="str">
        <f>'OPEN VRAGEN '!A14</f>
        <v>Inschrijver dient te beschrijven op maximaal 2 A4 op welke wijze zij invulling geeft aan de privacy en verwerking van persoonsgegevens en omgaat met dataveiligheid. Inschrijver beschrijft daarbij minimaal;
• 	Hoe inschrijver borgt dat er een goede naleving van de relevante privacywet- en regelgeving is, zorg zal dragen voor passende technische en organisatorische maatregelen om persoonsgegevens te beveiligen tegen verlies of enige vorm van onrechtmatige verwerking, een passend beleid heeft voor de omgang met datalekken en erop toe ziet dat persoonsgegevens niet buiten de Europese Economische Ruimte worden verwerkt, dit alleen plaatsvindt conform wettelijke voorschriften, en eventuele verplichtingen die in dit verband op onderwijsinstellingen rusten.
• 	 Inschrijver beschrijft en licht toe hoe het systeem is ingericht rekening houdend met ‘privacy by design’ en ‘privacy by default’ en besteedt dan zeker aandacht aan:
- 	veilige uitwisseling van (grote aantallen) persoonsgegevens,
- 	autorisatie,
- 	beveiliging,
- 	bewaartermijnen,
- 	opslag van gegevens,
- 	testomgeving.
• 	Is inschrijver een verwerker of een verwerkingsverantwoordelijke en waarom?
• 	Welke aansprakelijkheden aanvaard inschrijver in het kader van verwerken van persoonsgegevens?</v>
      </c>
      <c r="C14" s="4"/>
      <c r="D14" s="57" t="s">
        <v>66</v>
      </c>
      <c r="E14" s="58"/>
    </row>
    <row r="15" spans="1:5" ht="20" customHeight="1" x14ac:dyDescent="0.15">
      <c r="A15" s="71"/>
      <c r="B15" s="18"/>
      <c r="C15" s="5"/>
      <c r="D15" s="28"/>
      <c r="E15" s="28"/>
    </row>
    <row r="16" spans="1:5" s="1" customFormat="1" ht="40" customHeight="1" x14ac:dyDescent="0.15">
      <c r="A16" s="71"/>
      <c r="B16" s="19" t="str">
        <f>[1]BESTELAPPLICATIE!$A$1</f>
        <v>7.2 GEBRUIKSVRIENDELIJKHEID BESTELAPPLICATIE DRUKWERK</v>
      </c>
      <c r="C16" s="3"/>
      <c r="D16" s="72" t="s">
        <v>22</v>
      </c>
      <c r="E16" s="73"/>
    </row>
    <row r="17" spans="1:5" s="1" customFormat="1" ht="20" customHeight="1" x14ac:dyDescent="0.15">
      <c r="A17" s="71" t="str">
        <f>BESTELAPPLICATIE!$A$3</f>
        <v>Algemeen</v>
      </c>
      <c r="B17" s="69" t="str">
        <f>BESTELAPPLICATIE!B3</f>
        <v>Login werkt conform opgegeven inloggegevens.</v>
      </c>
      <c r="C17" s="4"/>
      <c r="D17" s="55" t="s">
        <v>22</v>
      </c>
      <c r="E17" s="56"/>
    </row>
    <row r="18" spans="1:5" s="1" customFormat="1" ht="100" customHeight="1" x14ac:dyDescent="0.15">
      <c r="A18" s="71"/>
      <c r="B18" s="70"/>
      <c r="C18" s="4"/>
      <c r="D18" s="57" t="s">
        <v>66</v>
      </c>
      <c r="E18" s="58"/>
    </row>
    <row r="19" spans="1:5" s="1" customFormat="1" ht="20" customHeight="1" x14ac:dyDescent="0.15">
      <c r="A19" s="71"/>
      <c r="B19" s="69" t="str">
        <f>BESTELAPPLICATIE!B4</f>
        <v>Algehele indruk opzet / uitstraling / laagdrempeligheid.</v>
      </c>
      <c r="C19" s="4"/>
      <c r="D19" s="55" t="s">
        <v>22</v>
      </c>
      <c r="E19" s="56"/>
    </row>
    <row r="20" spans="1:5" s="1" customFormat="1" ht="100" customHeight="1" x14ac:dyDescent="0.15">
      <c r="A20" s="71"/>
      <c r="B20" s="70"/>
      <c r="C20" s="4"/>
      <c r="D20" s="57" t="s">
        <v>66</v>
      </c>
      <c r="E20" s="58"/>
    </row>
    <row r="21" spans="1:5" s="1" customFormat="1" ht="20" customHeight="1" x14ac:dyDescent="0.15">
      <c r="A21" s="65" t="str">
        <f>BESTELAPPLICATIE!$A$5</f>
        <v>Gebruiksvriendelijkheid algemeen</v>
      </c>
      <c r="B21" s="69" t="str">
        <f>BESTELAPPLICATIE!B5</f>
        <v>Mogelijkheid van vrij tekstveld.</v>
      </c>
      <c r="C21" s="4"/>
      <c r="D21" s="55" t="s">
        <v>22</v>
      </c>
      <c r="E21" s="56"/>
    </row>
    <row r="22" spans="1:5" s="1" customFormat="1" ht="100" customHeight="1" x14ac:dyDescent="0.15">
      <c r="A22" s="66"/>
      <c r="B22" s="70"/>
      <c r="C22" s="4"/>
      <c r="D22" s="57" t="s">
        <v>66</v>
      </c>
      <c r="E22" s="58"/>
    </row>
    <row r="23" spans="1:5" s="1" customFormat="1" ht="20" customHeight="1" x14ac:dyDescent="0.15">
      <c r="A23" s="66"/>
      <c r="B23" s="69" t="str">
        <f>BESTELAPPLICATIE!B6</f>
        <v>Aanwezigheid van help-functies, automatische tips en ondersteuning</v>
      </c>
      <c r="C23" s="4"/>
      <c r="D23" s="55" t="s">
        <v>22</v>
      </c>
      <c r="E23" s="56"/>
    </row>
    <row r="24" spans="1:5" s="1" customFormat="1" ht="100" customHeight="1" x14ac:dyDescent="0.15">
      <c r="A24" s="66"/>
      <c r="B24" s="70" t="str">
        <f>[1]BESTELAPPLICATIE!B10</f>
        <v>Mogelijkheid om drukkleuren van de opdracht te wijzigen (van PMS naar full color) in de aanvraag.</v>
      </c>
      <c r="C24" s="4"/>
      <c r="D24" s="57" t="s">
        <v>66</v>
      </c>
      <c r="E24" s="58"/>
    </row>
    <row r="25" spans="1:5" s="1" customFormat="1" ht="20" customHeight="1" x14ac:dyDescent="0.15">
      <c r="A25" s="66"/>
      <c r="B25" s="69" t="str">
        <f>BESTELAPPLICATIE!B7</f>
        <v>Mogelijkheid voor het eenvoudig kiezen van een afleverlocatie (bijv. middels een pull-down menu).</v>
      </c>
      <c r="C25" s="4"/>
      <c r="D25" s="55" t="s">
        <v>22</v>
      </c>
      <c r="E25" s="56"/>
    </row>
    <row r="26" spans="1:5" s="1" customFormat="1" ht="100" customHeight="1" x14ac:dyDescent="0.15">
      <c r="A26" s="66"/>
      <c r="B26" s="70"/>
      <c r="C26" s="4"/>
      <c r="D26" s="57" t="s">
        <v>66</v>
      </c>
      <c r="E26" s="58"/>
    </row>
    <row r="27" spans="1:5" s="1" customFormat="1" ht="20" customHeight="1" x14ac:dyDescent="0.15">
      <c r="A27" s="74" t="str">
        <f>BESTELAPPLICATIE!$A$8</f>
        <v>Bestelproces visitekaartjes</v>
      </c>
      <c r="B27" s="69" t="str">
        <f>BESTELAPPLICATIE!B8</f>
        <v>Algehele indruk bij het bestellen van visitekaartjes.</v>
      </c>
      <c r="C27" s="4"/>
      <c r="D27" s="55" t="s">
        <v>22</v>
      </c>
      <c r="E27" s="56"/>
    </row>
    <row r="28" spans="1:5" s="1" customFormat="1" ht="100" customHeight="1" x14ac:dyDescent="0.15">
      <c r="A28" s="75"/>
      <c r="B28" s="70"/>
      <c r="C28" s="4"/>
      <c r="D28" s="57" t="s">
        <v>66</v>
      </c>
      <c r="E28" s="58"/>
    </row>
    <row r="29" spans="1:5" s="1" customFormat="1" ht="20" customHeight="1" x14ac:dyDescent="0.15">
      <c r="A29" s="75"/>
      <c r="B29" s="69" t="str">
        <f>BESTELAPPLICATIE!B9</f>
        <v>Aantal handelingen na het inloggen tot afronding per bestelling van een visitekaartje (zonder invoer van de content).</v>
      </c>
      <c r="C29" s="4"/>
      <c r="D29" s="55" t="s">
        <v>22</v>
      </c>
      <c r="E29" s="56"/>
    </row>
    <row r="30" spans="1:5" s="1" customFormat="1" ht="100" customHeight="1" x14ac:dyDescent="0.15">
      <c r="A30" s="75"/>
      <c r="B30" s="70"/>
      <c r="C30" s="4"/>
      <c r="D30" s="57" t="s">
        <v>66</v>
      </c>
      <c r="E30" s="58"/>
    </row>
    <row r="31" spans="1:5" s="1" customFormat="1" ht="20" customHeight="1" x14ac:dyDescent="0.15">
      <c r="A31" s="75"/>
      <c r="B31" s="69" t="str">
        <f>BESTELAPPLICATIE!B10</f>
        <v>Mogelijkheid om drukkleuren van de opdracht te wijzigen (van PMS naar full color) in de aanvraag.</v>
      </c>
      <c r="C31" s="4"/>
      <c r="D31" s="55" t="s">
        <v>22</v>
      </c>
      <c r="E31" s="56"/>
    </row>
    <row r="32" spans="1:5" s="1" customFormat="1" ht="100" customHeight="1" x14ac:dyDescent="0.15">
      <c r="A32" s="75"/>
      <c r="B32" s="70"/>
      <c r="C32" s="4"/>
      <c r="D32" s="57" t="s">
        <v>66</v>
      </c>
      <c r="E32" s="58"/>
    </row>
    <row r="33" spans="1:5" s="1" customFormat="1" ht="20" customHeight="1" x14ac:dyDescent="0.15">
      <c r="A33" s="75"/>
      <c r="B33" s="68" t="str">
        <f>BESTELAPPLICATIE!B11</f>
        <v>Logische opbouw van de schermen en eenvoud van de opzet van de bestelapplicatie bij het bestellen van visitekaartjes.</v>
      </c>
      <c r="C33" s="4"/>
      <c r="D33" s="55" t="s">
        <v>22</v>
      </c>
      <c r="E33" s="56"/>
    </row>
    <row r="34" spans="1:5" s="1" customFormat="1" ht="100" customHeight="1" x14ac:dyDescent="0.15">
      <c r="A34" s="75"/>
      <c r="B34" s="68"/>
      <c r="C34" s="4"/>
      <c r="D34" s="57" t="s">
        <v>66</v>
      </c>
      <c r="E34" s="58"/>
    </row>
    <row r="35" spans="1:5" s="1" customFormat="1" ht="20" customHeight="1" x14ac:dyDescent="0.15">
      <c r="A35" s="75"/>
      <c r="B35" s="68" t="str">
        <f>BESTELAPPLICATIE!B12</f>
        <v>Aanwezigheid van een "live" voorbeeld van visitekaartje na invullen van content.</v>
      </c>
      <c r="C35" s="4"/>
      <c r="D35" s="55" t="s">
        <v>22</v>
      </c>
      <c r="E35" s="56"/>
    </row>
    <row r="36" spans="1:5" s="1" customFormat="1" ht="100" customHeight="1" x14ac:dyDescent="0.15">
      <c r="A36" s="76"/>
      <c r="B36" s="68"/>
      <c r="C36" s="4"/>
      <c r="D36" s="57" t="s">
        <v>66</v>
      </c>
      <c r="E36" s="58"/>
    </row>
    <row r="37" spans="1:5" s="1" customFormat="1" ht="20" customHeight="1" x14ac:dyDescent="0.15">
      <c r="A37" s="65" t="str">
        <f>BESTELAPPLICATIE!$A$13</f>
        <v>Bestelproces C5 enveloppen</v>
      </c>
      <c r="B37" s="68" t="str">
        <f>BESTELAPPLICATIE!B13</f>
        <v>Aantal handelingen na het inloggen tot afronding per bestelling van 1.000 C5 enveloppen (zonder invoer van de content).</v>
      </c>
      <c r="C37" s="4"/>
      <c r="D37" s="55" t="s">
        <v>22</v>
      </c>
      <c r="E37" s="56"/>
    </row>
    <row r="38" spans="1:5" s="1" customFormat="1" ht="100" customHeight="1" x14ac:dyDescent="0.15">
      <c r="A38" s="66"/>
      <c r="B38" s="68"/>
      <c r="C38" s="4"/>
      <c r="D38" s="57" t="s">
        <v>66</v>
      </c>
      <c r="E38" s="58"/>
    </row>
    <row r="39" spans="1:5" s="1" customFormat="1" ht="20" customHeight="1" x14ac:dyDescent="0.15">
      <c r="A39" s="66"/>
      <c r="B39" s="68" t="str">
        <f>BESTELAPPLICATIE!B14</f>
        <v xml:space="preserve">Algehele indruk bij het bestellen van 1.000 C5 enveloppen. </v>
      </c>
      <c r="C39" s="4"/>
      <c r="D39" s="55" t="s">
        <v>22</v>
      </c>
      <c r="E39" s="56"/>
    </row>
    <row r="40" spans="1:5" s="1" customFormat="1" ht="100" customHeight="1" x14ac:dyDescent="0.15">
      <c r="A40" s="66"/>
      <c r="B40" s="68"/>
      <c r="C40" s="4"/>
      <c r="D40" s="57" t="s">
        <v>66</v>
      </c>
      <c r="E40" s="58"/>
    </row>
    <row r="41" spans="1:5" s="1" customFormat="1" ht="20" customHeight="1" x14ac:dyDescent="0.15">
      <c r="A41" s="66"/>
      <c r="B41" s="68" t="str">
        <f>BESTELAPPLICATIE!B15</f>
        <v>Mate van logische opbouw van de schermen en eenvoud van de opzet van de bestelapplicatie bij het bestellen van 1.000 C5 enveloppen.</v>
      </c>
      <c r="C41" s="4"/>
      <c r="D41" s="55" t="s">
        <v>22</v>
      </c>
      <c r="E41" s="56"/>
    </row>
    <row r="42" spans="1:5" s="1" customFormat="1" ht="100" customHeight="1" x14ac:dyDescent="0.15">
      <c r="A42" s="66"/>
      <c r="B42" s="68"/>
      <c r="C42" s="4"/>
      <c r="D42" s="57" t="s">
        <v>66</v>
      </c>
      <c r="E42" s="58"/>
    </row>
    <row r="43" spans="1:5" s="1" customFormat="1" ht="20" customHeight="1" x14ac:dyDescent="0.15">
      <c r="A43" s="66"/>
      <c r="B43" s="68" t="str">
        <f>BESTELAPPLICATIE!B16</f>
        <v>Mogelijkheid om drukkleuren van de opdracht te wijzigen (van PMS naar full color) in de aanvraag.</v>
      </c>
      <c r="C43" s="4"/>
      <c r="D43" s="55" t="s">
        <v>22</v>
      </c>
      <c r="E43" s="56"/>
    </row>
    <row r="44" spans="1:5" s="1" customFormat="1" ht="100" customHeight="1" x14ac:dyDescent="0.15">
      <c r="A44" s="67"/>
      <c r="B44" s="68"/>
      <c r="C44" s="4"/>
      <c r="D44" s="57" t="s">
        <v>66</v>
      </c>
      <c r="E44" s="58"/>
    </row>
    <row r="45" spans="1:5" s="1" customFormat="1" ht="20" customHeight="1" x14ac:dyDescent="0.15">
      <c r="A45" s="65" t="str">
        <f>BESTELAPPLICATIE!$A$17</f>
        <v>Bestelproces repro opdracht A5 boekje</v>
      </c>
      <c r="B45" s="68" t="str">
        <f>BESTELAPPLICATIE!B17</f>
        <v>Aantal handelingen na het inloggen tot afronding per bestelling van een A5 boekje (zonder invoer van de content).</v>
      </c>
      <c r="C45" s="4"/>
      <c r="D45" s="55" t="s">
        <v>22</v>
      </c>
      <c r="E45" s="56"/>
    </row>
    <row r="46" spans="1:5" s="1" customFormat="1" ht="100" customHeight="1" x14ac:dyDescent="0.15">
      <c r="A46" s="66"/>
      <c r="B46" s="68"/>
      <c r="C46" s="4"/>
      <c r="D46" s="57" t="s">
        <v>66</v>
      </c>
      <c r="E46" s="58"/>
    </row>
    <row r="47" spans="1:5" s="1" customFormat="1" ht="20" customHeight="1" x14ac:dyDescent="0.15">
      <c r="A47" s="66"/>
      <c r="B47" s="68" t="str">
        <f>BESTELAPPLICATIE!B18</f>
        <v>Algehele indruk bij het bestellen van een A5 boekje.</v>
      </c>
      <c r="C47" s="4"/>
      <c r="D47" s="55" t="s">
        <v>22</v>
      </c>
      <c r="E47" s="56"/>
    </row>
    <row r="48" spans="1:5" s="1" customFormat="1" ht="100" customHeight="1" x14ac:dyDescent="0.15">
      <c r="A48" s="66"/>
      <c r="B48" s="68"/>
      <c r="C48" s="4"/>
      <c r="D48" s="57" t="s">
        <v>66</v>
      </c>
      <c r="E48" s="58"/>
    </row>
    <row r="49" spans="1:5" s="1" customFormat="1" ht="20" customHeight="1" x14ac:dyDescent="0.15">
      <c r="A49" s="66"/>
      <c r="B49" s="68" t="str">
        <f>BESTELAPPLICATIE!B19</f>
        <v>Mate van logische opbouw van de schermen en eenvoud van de opzet van de bestelapplicatie bij het bestellen van een A5 boekje.</v>
      </c>
      <c r="C49" s="4"/>
      <c r="D49" s="55" t="s">
        <v>22</v>
      </c>
      <c r="E49" s="56"/>
    </row>
    <row r="50" spans="1:5" s="1" customFormat="1" ht="100" customHeight="1" x14ac:dyDescent="0.15">
      <c r="A50" s="66"/>
      <c r="B50" s="68"/>
      <c r="C50" s="4"/>
      <c r="D50" s="57" t="s">
        <v>66</v>
      </c>
      <c r="E50" s="58"/>
    </row>
    <row r="51" spans="1:5" s="1" customFormat="1" ht="20" customHeight="1" x14ac:dyDescent="0.15">
      <c r="A51" s="66"/>
      <c r="B51" s="68" t="str">
        <f>BESTELAPPLICATIE!B20</f>
        <v>Mogelijkheid om kleuren van de opdracht te wijzigen (van zwart-wit naar full color) in de aanvraag.</v>
      </c>
      <c r="C51" s="4"/>
      <c r="D51" s="55" t="s">
        <v>22</v>
      </c>
      <c r="E51" s="56"/>
    </row>
    <row r="52" spans="1:5" s="1" customFormat="1" ht="100" customHeight="1" x14ac:dyDescent="0.15">
      <c r="A52" s="66"/>
      <c r="B52" s="68"/>
      <c r="C52" s="4"/>
      <c r="D52" s="57" t="s">
        <v>66</v>
      </c>
      <c r="E52" s="58"/>
    </row>
    <row r="53" spans="1:5" s="1" customFormat="1" ht="20" customHeight="1" x14ac:dyDescent="0.15">
      <c r="A53" s="66"/>
      <c r="B53" s="68" t="str">
        <f>BESTELAPPLICATIE!B21</f>
        <v>mogelijkheid om dubbelzijdig en enkelzijdig afdrukken per pagina te wijzigen in de aanvraag.</v>
      </c>
      <c r="C53" s="4"/>
      <c r="D53" s="55" t="s">
        <v>22</v>
      </c>
      <c r="E53" s="56"/>
    </row>
    <row r="54" spans="1:5" s="1" customFormat="1" ht="100" customHeight="1" x14ac:dyDescent="0.15">
      <c r="A54" s="67"/>
      <c r="B54" s="68"/>
      <c r="C54" s="4"/>
      <c r="D54" s="57" t="s">
        <v>66</v>
      </c>
      <c r="E54" s="58"/>
    </row>
    <row r="55" spans="1:5" s="1" customFormat="1" ht="20" customHeight="1" x14ac:dyDescent="0.15">
      <c r="A55" s="77" t="str">
        <f>BESTELAPPLICATIE!$A$22</f>
        <v>Bestelproces repro opdracht A3 poster</v>
      </c>
      <c r="B55" s="68" t="str">
        <f>BESTELAPPLICATIE!B22</f>
        <v>Aantal handelingen na het inloggen tot afronding per bestelling van een A3 poster (zonder invoer van de content).</v>
      </c>
      <c r="C55" s="4"/>
      <c r="D55" s="55" t="s">
        <v>22</v>
      </c>
      <c r="E55" s="56"/>
    </row>
    <row r="56" spans="1:5" s="1" customFormat="1" ht="100" customHeight="1" x14ac:dyDescent="0.15">
      <c r="A56" s="77"/>
      <c r="B56" s="68"/>
      <c r="C56" s="4"/>
      <c r="D56" s="57" t="s">
        <v>66</v>
      </c>
      <c r="E56" s="58"/>
    </row>
    <row r="57" spans="1:5" s="1" customFormat="1" ht="20" customHeight="1" x14ac:dyDescent="0.15">
      <c r="A57" s="77"/>
      <c r="B57" s="68" t="str">
        <f>BESTELAPPLICATIE!B23</f>
        <v>Algehele indruk bij het bestellen van een A3 poster.</v>
      </c>
      <c r="C57" s="4"/>
      <c r="D57" s="55" t="s">
        <v>22</v>
      </c>
      <c r="E57" s="56"/>
    </row>
    <row r="58" spans="1:5" s="1" customFormat="1" ht="100" customHeight="1" x14ac:dyDescent="0.15">
      <c r="A58" s="77"/>
      <c r="B58" s="68"/>
      <c r="C58" s="4"/>
      <c r="D58" s="57" t="s">
        <v>66</v>
      </c>
      <c r="E58" s="58"/>
    </row>
    <row r="59" spans="1:5" s="1" customFormat="1" ht="20" customHeight="1" x14ac:dyDescent="0.15">
      <c r="A59" s="77"/>
      <c r="B59" s="68" t="str">
        <f>BESTELAPPLICATIE!B24</f>
        <v>Mate van logische opbouw van de schermen en eenvoud van de opzet van de bestelapplicatie bij het bestellen van een A3 poster.</v>
      </c>
      <c r="C59" s="4"/>
      <c r="D59" s="55" t="s">
        <v>22</v>
      </c>
      <c r="E59" s="56"/>
    </row>
    <row r="60" spans="1:5" s="1" customFormat="1" ht="100" customHeight="1" x14ac:dyDescent="0.15">
      <c r="A60" s="77"/>
      <c r="B60" s="68"/>
      <c r="C60" s="4"/>
      <c r="D60" s="57" t="s">
        <v>66</v>
      </c>
      <c r="E60" s="58"/>
    </row>
    <row r="61" spans="1:5" s="1" customFormat="1" ht="20" customHeight="1" x14ac:dyDescent="0.15">
      <c r="A61" s="77" t="str">
        <f>BESTELAPPLICATIE!$A$25</f>
        <v>Prijzen (zal getest worden door de procesbegeleider, niet door de beoordelingscommissie)</v>
      </c>
      <c r="B61" s="68" t="str">
        <f>BESTELAPPLICATIE!B25</f>
        <v>Juiste prijzen (tarieven conform het ingediende prijzenblad van de inschrijver en BTW) komt online in beeld (tijdens bestellen). Dit moet gelden voor alle bestellingen (te beoordelen door de procesbegeleider).</v>
      </c>
      <c r="C61" s="4"/>
      <c r="D61" s="55" t="s">
        <v>22</v>
      </c>
      <c r="E61" s="56"/>
    </row>
    <row r="62" spans="1:5" s="1" customFormat="1" ht="100" customHeight="1" x14ac:dyDescent="0.15">
      <c r="A62" s="77"/>
      <c r="B62" s="68"/>
      <c r="C62" s="4"/>
      <c r="D62" s="57" t="s">
        <v>66</v>
      </c>
      <c r="E62" s="58"/>
    </row>
    <row r="63" spans="1:5" s="1" customFormat="1" ht="20" customHeight="1" x14ac:dyDescent="0.15">
      <c r="A63" s="77" t="str">
        <f>BESTELAPPLICATIE!$A$26</f>
        <v>Huisstijl</v>
      </c>
      <c r="B63" s="68" t="str">
        <f>BESTELAPPLICATIE!B26</f>
        <v>De website is herkenbaar voor gebruikers/bestellers van de aanbestedende dienst als ware het een eigen webshop van aanbestedende dienst is.</v>
      </c>
      <c r="C63" s="4"/>
      <c r="D63" s="55" t="s">
        <v>22</v>
      </c>
      <c r="E63" s="56"/>
    </row>
    <row r="64" spans="1:5" s="1" customFormat="1" ht="100" customHeight="1" x14ac:dyDescent="0.15">
      <c r="A64" s="77"/>
      <c r="B64" s="68"/>
      <c r="C64" s="4"/>
      <c r="D64" s="57" t="s">
        <v>66</v>
      </c>
      <c r="E64" s="58"/>
    </row>
    <row r="65" spans="1:5" s="1" customFormat="1" ht="20" customHeight="1" x14ac:dyDescent="0.15">
      <c r="A65" s="77" t="str">
        <f>BESTELAPPLICATIE!$A$27</f>
        <v>Communicatie</v>
      </c>
      <c r="B65" s="68" t="str">
        <f>BESTELAPPLICATIE!B27</f>
        <v xml:space="preserve">Automatische e-mail notificatie (e-mailadres moet dus een verplicht veld zijn). </v>
      </c>
      <c r="C65" s="4"/>
      <c r="D65" s="55" t="s">
        <v>22</v>
      </c>
      <c r="E65" s="56"/>
    </row>
    <row r="66" spans="1:5" s="1" customFormat="1" ht="100" customHeight="1" x14ac:dyDescent="0.15">
      <c r="A66" s="77"/>
      <c r="B66" s="68"/>
      <c r="C66" s="4"/>
      <c r="D66" s="57" t="s">
        <v>66</v>
      </c>
      <c r="E66" s="58"/>
    </row>
    <row r="67" spans="1:5" s="1" customFormat="1" ht="20" customHeight="1" x14ac:dyDescent="0.15">
      <c r="A67" s="18"/>
      <c r="B67" s="41"/>
      <c r="C67" s="5"/>
      <c r="D67" s="28"/>
      <c r="E67" s="28"/>
    </row>
  </sheetData>
  <sheetProtection algorithmName="SHA-512" hashValue="YZXpXM2q4Os7iJzDLCceF6OKXNo1YzRxzTQ5NSYiLAcZRafqLjG+ClvR0WUsQyTPtDKTilwQ4X5zzBquwm42pw==" saltValue="L8z1cP5F0S4nAlEtPypUAA==" spinCount="100000" sheet="1" objects="1" scenarios="1"/>
  <mergeCells count="100">
    <mergeCell ref="B61:B62"/>
    <mergeCell ref="D62:E62"/>
    <mergeCell ref="B55:B56"/>
    <mergeCell ref="D56:E56"/>
    <mergeCell ref="B57:B58"/>
    <mergeCell ref="D58:E58"/>
    <mergeCell ref="B59:B60"/>
    <mergeCell ref="D60:E60"/>
    <mergeCell ref="D55:E55"/>
    <mergeCell ref="D57:E57"/>
    <mergeCell ref="D59:E59"/>
    <mergeCell ref="D61:E61"/>
    <mergeCell ref="B47:B48"/>
    <mergeCell ref="D48:E48"/>
    <mergeCell ref="B51:B52"/>
    <mergeCell ref="D52:E52"/>
    <mergeCell ref="B53:B54"/>
    <mergeCell ref="D54:E54"/>
    <mergeCell ref="B49:B50"/>
    <mergeCell ref="D50:E50"/>
    <mergeCell ref="D47:E47"/>
    <mergeCell ref="D49:E49"/>
    <mergeCell ref="D51:E51"/>
    <mergeCell ref="D53:E53"/>
    <mergeCell ref="B41:B42"/>
    <mergeCell ref="D42:E42"/>
    <mergeCell ref="B43:B44"/>
    <mergeCell ref="D44:E44"/>
    <mergeCell ref="B45:B46"/>
    <mergeCell ref="D46:E46"/>
    <mergeCell ref="D41:E41"/>
    <mergeCell ref="D43:E43"/>
    <mergeCell ref="D45:E45"/>
    <mergeCell ref="B35:B36"/>
    <mergeCell ref="D36:E36"/>
    <mergeCell ref="B37:B38"/>
    <mergeCell ref="D38:E38"/>
    <mergeCell ref="B39:B40"/>
    <mergeCell ref="D40:E40"/>
    <mergeCell ref="D35:E35"/>
    <mergeCell ref="D37:E37"/>
    <mergeCell ref="D39:E39"/>
    <mergeCell ref="B29:B30"/>
    <mergeCell ref="D30:E30"/>
    <mergeCell ref="B31:B32"/>
    <mergeCell ref="D32:E32"/>
    <mergeCell ref="B33:B34"/>
    <mergeCell ref="D34:E34"/>
    <mergeCell ref="D29:E29"/>
    <mergeCell ref="D31:E31"/>
    <mergeCell ref="D33:E33"/>
    <mergeCell ref="B25:B26"/>
    <mergeCell ref="D26:E26"/>
    <mergeCell ref="B27:B28"/>
    <mergeCell ref="D28:E28"/>
    <mergeCell ref="D23:E23"/>
    <mergeCell ref="D25:E25"/>
    <mergeCell ref="D27:E27"/>
    <mergeCell ref="B21:B22"/>
    <mergeCell ref="D22:E22"/>
    <mergeCell ref="D21:E21"/>
    <mergeCell ref="B23:B24"/>
    <mergeCell ref="D24:E24"/>
    <mergeCell ref="A21:A26"/>
    <mergeCell ref="A27:A36"/>
    <mergeCell ref="A37:A44"/>
    <mergeCell ref="A61:A62"/>
    <mergeCell ref="A45:A54"/>
    <mergeCell ref="A55:A60"/>
    <mergeCell ref="D4:E4"/>
    <mergeCell ref="D6:E6"/>
    <mergeCell ref="D8:E8"/>
    <mergeCell ref="D1:E1"/>
    <mergeCell ref="D2:E2"/>
    <mergeCell ref="D3:E3"/>
    <mergeCell ref="D5:E5"/>
    <mergeCell ref="D7:E7"/>
    <mergeCell ref="D11:E11"/>
    <mergeCell ref="D13:E13"/>
    <mergeCell ref="A17:A20"/>
    <mergeCell ref="D17:E17"/>
    <mergeCell ref="D19:E19"/>
    <mergeCell ref="A9:A16"/>
    <mergeCell ref="D12:E12"/>
    <mergeCell ref="D14:E14"/>
    <mergeCell ref="D16:E16"/>
    <mergeCell ref="B17:B18"/>
    <mergeCell ref="D18:E18"/>
    <mergeCell ref="B19:B20"/>
    <mergeCell ref="D20:E20"/>
    <mergeCell ref="D10:E10"/>
    <mergeCell ref="D9:E9"/>
    <mergeCell ref="A63:A64"/>
    <mergeCell ref="B63:B64"/>
    <mergeCell ref="D63:E63"/>
    <mergeCell ref="D64:E64"/>
    <mergeCell ref="A65:A66"/>
    <mergeCell ref="B65:B66"/>
    <mergeCell ref="D65:E65"/>
    <mergeCell ref="D66:E66"/>
  </mergeCells>
  <dataValidations count="6">
    <dataValidation type="list" errorStyle="warning" allowBlank="1" showErrorMessage="1" error="Voer juiste waarde in. " sqref="D19 D41 D49 D59" xr:uid="{98F4813E-A886-8B4A-9676-E2EA5D7CBFA5}">
      <formula1>SCORE12345</formula1>
    </dataValidation>
    <dataValidation type="list" errorStyle="warning" allowBlank="1" showErrorMessage="1" error="Voer juiste waarde in. " sqref="D3 D11 D5 D7 D9 D13" xr:uid="{8A636AC8-5C87-3543-87C2-AB4C1A1D1580}">
      <formula1>SCORE</formula1>
    </dataValidation>
    <dataValidation type="list" allowBlank="1" showInputMessage="1" showErrorMessage="1" sqref="D27 D29 D33 D37 D39 D45 D47 D55 D57" xr:uid="{7BE38FB9-2EF0-B547-84DB-F822D68BB0A3}">
      <formula1>SCORE0510</formula1>
    </dataValidation>
    <dataValidation type="list" errorStyle="warning" allowBlank="1" showErrorMessage="1" error="Voer juiste waarde in. " sqref="D17 D21 D25 D31 D35 D43 D51 D53 D61 D65:E65" xr:uid="{4D6B637D-2481-0B4B-8DA3-87442D13AE9A}">
      <formula1>SCORE05</formula1>
    </dataValidation>
    <dataValidation type="list" errorStyle="warning" allowBlank="1" showErrorMessage="1" error="Voer juiste waarde in. " sqref="D23" xr:uid="{1ACF1F8F-119B-A044-AD5A-7BF8B0BAD573}">
      <formula1>SCORE035</formula1>
    </dataValidation>
    <dataValidation type="list" errorStyle="warning" allowBlank="1" showErrorMessage="1" error="Voer juiste waarde in. " sqref="D63:E63" xr:uid="{BA384D83-B6B2-614D-98E5-2EDBBFA82425}">
      <formula1>SCORE0510</formula1>
    </dataValidation>
  </dataValidation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3">
    <pageSetUpPr fitToPage="1"/>
  </sheetPr>
  <dimension ref="A1:J176"/>
  <sheetViews>
    <sheetView showGridLines="0" tabSelected="1" zoomScale="90" zoomScaleNormal="90" workbookViewId="0">
      <pane ySplit="1" topLeftCell="A163" activePane="bottomLeft" state="frozen"/>
      <selection pane="bottomLeft" activeCell="B177" sqref="B177"/>
    </sheetView>
  </sheetViews>
  <sheetFormatPr baseColWidth="10" defaultColWidth="8.83203125" defaultRowHeight="15" x14ac:dyDescent="0.2"/>
  <cols>
    <col min="2" max="2" width="60.83203125" customWidth="1"/>
    <col min="3" max="3" width="30.83203125" customWidth="1"/>
    <col min="4" max="4" width="2.83203125" style="2" customWidth="1"/>
    <col min="5" max="6" width="28.83203125" customWidth="1"/>
    <col min="8" max="11" width="19.33203125" customWidth="1"/>
  </cols>
  <sheetData>
    <row r="1" spans="1:6" ht="40" customHeight="1" x14ac:dyDescent="0.2">
      <c r="A1" s="45"/>
      <c r="B1" s="92" t="s">
        <v>70</v>
      </c>
      <c r="C1" s="93"/>
      <c r="D1" s="6"/>
      <c r="E1" s="78" t="str">
        <f>Projectleider!D1</f>
        <v>NAAM INSCHRIJVER: &lt;&lt;&gt;&gt;</v>
      </c>
      <c r="F1" s="79"/>
    </row>
    <row r="2" spans="1:6" ht="20" customHeight="1" x14ac:dyDescent="0.2">
      <c r="A2" s="45"/>
      <c r="B2" s="10" t="s">
        <v>70</v>
      </c>
      <c r="C2" s="12"/>
      <c r="D2" s="3"/>
      <c r="E2" s="11"/>
      <c r="F2" s="14" t="s">
        <v>71</v>
      </c>
    </row>
    <row r="3" spans="1:6" ht="35" customHeight="1" x14ac:dyDescent="0.2">
      <c r="A3" s="45"/>
      <c r="B3" s="89" t="str">
        <f>'OPEN VRAGEN '!A3</f>
        <v>1.	 PLAN VAN AANPAK/ IMPLEMENTATIE ALGEMEEN (1)</v>
      </c>
      <c r="C3" s="15" t="str">
        <f>Projectleider!B1</f>
        <v>Beoordelaar 1: Projectleider</v>
      </c>
      <c r="D3" s="4"/>
      <c r="E3" s="16" t="str">
        <f>Projectleider!D3</f>
        <v>SCORE</v>
      </c>
      <c r="F3" s="80" t="s">
        <v>66</v>
      </c>
    </row>
    <row r="4" spans="1:6" ht="35" customHeight="1" x14ac:dyDescent="0.2">
      <c r="A4" s="45"/>
      <c r="B4" s="90"/>
      <c r="C4" s="15" t="str">
        <f>'Adviseur 1'!B1</f>
        <v>Beoordelaar 2: Adviseur 1</v>
      </c>
      <c r="D4" s="4"/>
      <c r="E4" s="16" t="str">
        <f>'Adviseur 1'!D3</f>
        <v>SCORE</v>
      </c>
      <c r="F4" s="80"/>
    </row>
    <row r="5" spans="1:6" ht="35" customHeight="1" x14ac:dyDescent="0.2">
      <c r="A5" s="45"/>
      <c r="B5" s="90"/>
      <c r="C5" s="15" t="str">
        <f>'Adviseur 2'!B1</f>
        <v>Beoordelaar 3: Adviseur 2</v>
      </c>
      <c r="D5" s="4"/>
      <c r="E5" s="16" t="str">
        <f>'Adviseur 2'!D3</f>
        <v>SCORE</v>
      </c>
      <c r="F5" s="80"/>
    </row>
    <row r="6" spans="1:6" ht="35" customHeight="1" x14ac:dyDescent="0.2">
      <c r="A6" s="45"/>
      <c r="B6" s="90"/>
      <c r="C6" s="15" t="str">
        <f>Contractmanager!B1</f>
        <v>Beoordelaar 4: Contractmanager</v>
      </c>
      <c r="D6" s="4"/>
      <c r="E6" s="16" t="str">
        <f>Contractmanager!D3</f>
        <v>SCORE</v>
      </c>
      <c r="F6" s="80"/>
    </row>
    <row r="7" spans="1:6" ht="35" customHeight="1" x14ac:dyDescent="0.2">
      <c r="A7" s="45"/>
      <c r="B7" s="91" t="s">
        <v>72</v>
      </c>
      <c r="C7" s="91"/>
      <c r="D7" s="4"/>
      <c r="E7" s="13" t="s">
        <v>8</v>
      </c>
      <c r="F7" s="80"/>
    </row>
    <row r="8" spans="1:6" ht="35" customHeight="1" x14ac:dyDescent="0.2">
      <c r="A8" s="45"/>
      <c r="B8" s="94"/>
      <c r="C8" s="94"/>
      <c r="D8" s="4"/>
      <c r="E8" s="9" t="str">
        <f>IF(E7="Uitmuntend","€ 60.000",IF(E7="Goed","€ 30.000",IF(E7="Voldoende","€ 0",IF(E7="Matig","- € 120.000",IF(E7="Onvoldoende","KO"," ")))))</f>
        <v xml:space="preserve"> </v>
      </c>
      <c r="F8" s="80"/>
    </row>
    <row r="9" spans="1:6" ht="35" customHeight="1" x14ac:dyDescent="0.2">
      <c r="A9" s="45"/>
      <c r="B9" s="89" t="str">
        <f>'OPEN VRAGEN '!A5</f>
        <v>2.	 PLAN VAN AANPAK/ IMPLEMENTATIE EXAMENS (2)</v>
      </c>
      <c r="C9" s="15" t="str">
        <f>C3</f>
        <v>Beoordelaar 1: Projectleider</v>
      </c>
      <c r="D9" s="4"/>
      <c r="E9" s="16" t="str">
        <f>Projectleider!D5</f>
        <v>SCORE</v>
      </c>
      <c r="F9" s="80" t="s">
        <v>66</v>
      </c>
    </row>
    <row r="10" spans="1:6" ht="35" customHeight="1" x14ac:dyDescent="0.2">
      <c r="A10" s="45"/>
      <c r="B10" s="90"/>
      <c r="C10" s="15" t="str">
        <f>C4</f>
        <v>Beoordelaar 2: Adviseur 1</v>
      </c>
      <c r="D10" s="4"/>
      <c r="E10" s="16" t="str">
        <f>'Adviseur 1'!D5</f>
        <v>SCORE</v>
      </c>
      <c r="F10" s="80"/>
    </row>
    <row r="11" spans="1:6" ht="35" customHeight="1" x14ac:dyDescent="0.2">
      <c r="A11" s="45"/>
      <c r="B11" s="90"/>
      <c r="C11" s="15" t="str">
        <f>C5</f>
        <v>Beoordelaar 3: Adviseur 2</v>
      </c>
      <c r="D11" s="4"/>
      <c r="E11" s="16" t="str">
        <f>'Adviseur 2'!D5</f>
        <v>SCORE</v>
      </c>
      <c r="F11" s="80"/>
    </row>
    <row r="12" spans="1:6" ht="35" customHeight="1" x14ac:dyDescent="0.2">
      <c r="A12" s="45"/>
      <c r="B12" s="90"/>
      <c r="C12" s="15" t="str">
        <f>C6</f>
        <v>Beoordelaar 4: Contractmanager</v>
      </c>
      <c r="D12" s="4"/>
      <c r="E12" s="16" t="str">
        <f>Contractmanager!D5</f>
        <v>SCORE</v>
      </c>
      <c r="F12" s="80"/>
    </row>
    <row r="13" spans="1:6" ht="35" customHeight="1" x14ac:dyDescent="0.2">
      <c r="A13" s="45"/>
      <c r="B13" s="91" t="s">
        <v>72</v>
      </c>
      <c r="C13" s="91"/>
      <c r="D13" s="4"/>
      <c r="E13" s="13" t="s">
        <v>8</v>
      </c>
      <c r="F13" s="80"/>
    </row>
    <row r="14" spans="1:6" ht="35" customHeight="1" x14ac:dyDescent="0.2">
      <c r="A14" s="45"/>
      <c r="B14" s="94"/>
      <c r="C14" s="94"/>
      <c r="D14" s="4"/>
      <c r="E14" s="9" t="str">
        <f>IF(E13="Uitmuntend","€ 50.000",IF(E13="Goed","€ 25.000",IF(E13="Voldoende","€ 0",IF(E13="Matig","- € 100.000",IF(E13="Onvoldoende","KO"," ")))))</f>
        <v xml:space="preserve"> </v>
      </c>
      <c r="F14" s="80"/>
    </row>
    <row r="15" spans="1:6" ht="35" customHeight="1" x14ac:dyDescent="0.2">
      <c r="A15" s="45"/>
      <c r="B15" s="89" t="str">
        <f>'OPEN VRAGEN '!A7</f>
        <v xml:space="preserve">3.	 BESTELPROCES </v>
      </c>
      <c r="C15" s="15" t="str">
        <f>C3</f>
        <v>Beoordelaar 1: Projectleider</v>
      </c>
      <c r="D15" s="4"/>
      <c r="E15" s="16" t="str">
        <f>Projectleider!D7</f>
        <v>SCORE</v>
      </c>
      <c r="F15" s="80" t="s">
        <v>66</v>
      </c>
    </row>
    <row r="16" spans="1:6" ht="35" customHeight="1" x14ac:dyDescent="0.2">
      <c r="A16" s="45"/>
      <c r="B16" s="90"/>
      <c r="C16" s="15" t="str">
        <f>C4</f>
        <v>Beoordelaar 2: Adviseur 1</v>
      </c>
      <c r="D16" s="4"/>
      <c r="E16" s="16" t="str">
        <f>'Adviseur 1'!D7</f>
        <v>SCORE</v>
      </c>
      <c r="F16" s="80"/>
    </row>
    <row r="17" spans="1:6" ht="35" customHeight="1" x14ac:dyDescent="0.2">
      <c r="A17" s="45"/>
      <c r="B17" s="90"/>
      <c r="C17" s="15" t="str">
        <f>C5</f>
        <v>Beoordelaar 3: Adviseur 2</v>
      </c>
      <c r="D17" s="4"/>
      <c r="E17" s="16" t="str">
        <f>'Adviseur 2'!D7</f>
        <v>SCORE</v>
      </c>
      <c r="F17" s="80"/>
    </row>
    <row r="18" spans="1:6" ht="35" customHeight="1" x14ac:dyDescent="0.2">
      <c r="A18" s="45"/>
      <c r="B18" s="90"/>
      <c r="C18" s="15" t="str">
        <f>C6</f>
        <v>Beoordelaar 4: Contractmanager</v>
      </c>
      <c r="D18" s="4"/>
      <c r="E18" s="16" t="str">
        <f>Contractmanager!D7</f>
        <v>SCORE</v>
      </c>
      <c r="F18" s="80"/>
    </row>
    <row r="19" spans="1:6" ht="35" customHeight="1" x14ac:dyDescent="0.2">
      <c r="A19" s="45"/>
      <c r="B19" s="91"/>
      <c r="C19" s="91"/>
      <c r="D19" s="4"/>
      <c r="E19" s="13" t="s">
        <v>8</v>
      </c>
      <c r="F19" s="80"/>
    </row>
    <row r="20" spans="1:6" ht="35" customHeight="1" x14ac:dyDescent="0.2">
      <c r="A20" s="45"/>
      <c r="B20" s="94"/>
      <c r="C20" s="94"/>
      <c r="D20" s="4"/>
      <c r="E20" s="9" t="str">
        <f>IF(E19="Uitmuntend","€ 60.000",IF(E19="Goed","€ 30.000",IF(E19="Voldoende","€ 0",IF(E19="Matig","- € 120.000",IF(E19="Onvoldoende","KO"," ")))))</f>
        <v xml:space="preserve"> </v>
      </c>
      <c r="F20" s="80" t="s">
        <v>66</v>
      </c>
    </row>
    <row r="21" spans="1:6" ht="35" customHeight="1" x14ac:dyDescent="0.2">
      <c r="A21" s="45"/>
      <c r="B21" s="89" t="str">
        <f>'OPEN VRAGEN '!A9</f>
        <v>4.	 MARKTCONFORME PRIJSSTELLING</v>
      </c>
      <c r="C21" s="15" t="str">
        <f>C15</f>
        <v>Beoordelaar 1: Projectleider</v>
      </c>
      <c r="D21" s="4"/>
      <c r="E21" s="16" t="str">
        <f>Projectleider!D9</f>
        <v>SCORE</v>
      </c>
      <c r="F21" s="80" t="s">
        <v>66</v>
      </c>
    </row>
    <row r="22" spans="1:6" ht="35" customHeight="1" x14ac:dyDescent="0.2">
      <c r="A22" s="45"/>
      <c r="B22" s="90" t="e">
        <f>'OPEN VRAGEN '!#REF!</f>
        <v>#REF!</v>
      </c>
      <c r="C22" s="15" t="str">
        <f>C16</f>
        <v>Beoordelaar 2: Adviseur 1</v>
      </c>
      <c r="D22" s="4"/>
      <c r="E22" s="16" t="str">
        <f>'Adviseur 1'!D9</f>
        <v>SCORE</v>
      </c>
      <c r="F22" s="80"/>
    </row>
    <row r="23" spans="1:6" ht="35" customHeight="1" x14ac:dyDescent="0.2">
      <c r="A23" s="45"/>
      <c r="B23" s="90"/>
      <c r="C23" s="15" t="str">
        <f>C17</f>
        <v>Beoordelaar 3: Adviseur 2</v>
      </c>
      <c r="D23" s="4"/>
      <c r="E23" s="16" t="str">
        <f>'Adviseur 2'!D9</f>
        <v>SCORE</v>
      </c>
      <c r="F23" s="80"/>
    </row>
    <row r="24" spans="1:6" ht="35" customHeight="1" x14ac:dyDescent="0.2">
      <c r="A24" s="45"/>
      <c r="B24" s="90"/>
      <c r="C24" s="15" t="str">
        <f>C18</f>
        <v>Beoordelaar 4: Contractmanager</v>
      </c>
      <c r="D24" s="4"/>
      <c r="E24" s="16" t="str">
        <f>Contractmanager!D9</f>
        <v>SCORE</v>
      </c>
      <c r="F24" s="80"/>
    </row>
    <row r="25" spans="1:6" ht="35" customHeight="1" x14ac:dyDescent="0.2">
      <c r="A25" s="45"/>
      <c r="B25" s="91"/>
      <c r="C25" s="91"/>
      <c r="D25" s="4"/>
      <c r="E25" s="13" t="s">
        <v>8</v>
      </c>
      <c r="F25" s="80"/>
    </row>
    <row r="26" spans="1:6" ht="35" customHeight="1" x14ac:dyDescent="0.2">
      <c r="A26" s="45"/>
      <c r="B26" s="94"/>
      <c r="C26" s="94"/>
      <c r="D26" s="4"/>
      <c r="E26" s="9" t="str">
        <f>IF(E25="Uitmuntend","€ 10.000",IF(E25="Goed","€ 5.000",IF(E25="Voldoende","€ 0",IF(E25="Matig","- € 20.000",IF(E25="Onvoldoende","- € 40.000"," ")))))</f>
        <v xml:space="preserve"> </v>
      </c>
      <c r="F26" s="80" t="s">
        <v>66</v>
      </c>
    </row>
    <row r="27" spans="1:6" ht="35" customHeight="1" x14ac:dyDescent="0.2">
      <c r="A27" s="45"/>
      <c r="B27" s="89" t="str">
        <f>'OPEN VRAGEN '!A11</f>
        <v>5. DUURZAAM DRUKWERK EN SROI</v>
      </c>
      <c r="C27" s="15" t="str">
        <f>C21</f>
        <v>Beoordelaar 1: Projectleider</v>
      </c>
      <c r="D27" s="4"/>
      <c r="E27" s="16" t="str">
        <f>Projectleider!D11</f>
        <v>SCORE</v>
      </c>
      <c r="F27" s="80" t="s">
        <v>66</v>
      </c>
    </row>
    <row r="28" spans="1:6" ht="35" customHeight="1" x14ac:dyDescent="0.2">
      <c r="A28" s="45"/>
      <c r="B28" s="90" t="e">
        <f>'OPEN VRAGEN '!#REF!</f>
        <v>#REF!</v>
      </c>
      <c r="C28" s="15" t="str">
        <f>C22</f>
        <v>Beoordelaar 2: Adviseur 1</v>
      </c>
      <c r="D28" s="4"/>
      <c r="E28" s="16" t="str">
        <f>'Adviseur 1'!D11</f>
        <v>SCORE</v>
      </c>
      <c r="F28" s="80"/>
    </row>
    <row r="29" spans="1:6" ht="35" customHeight="1" x14ac:dyDescent="0.2">
      <c r="A29" s="45"/>
      <c r="B29" s="90"/>
      <c r="C29" s="15" t="str">
        <f>C23</f>
        <v>Beoordelaar 3: Adviseur 2</v>
      </c>
      <c r="D29" s="4"/>
      <c r="E29" s="16" t="str">
        <f>'Adviseur 2'!D11</f>
        <v>SCORE</v>
      </c>
      <c r="F29" s="80"/>
    </row>
    <row r="30" spans="1:6" ht="35" customHeight="1" x14ac:dyDescent="0.2">
      <c r="A30" s="45"/>
      <c r="B30" s="90"/>
      <c r="C30" s="15" t="str">
        <f>C24</f>
        <v>Beoordelaar 4: Contractmanager</v>
      </c>
      <c r="D30" s="4"/>
      <c r="E30" s="16" t="str">
        <f>Contractmanager!D11</f>
        <v>SCORE</v>
      </c>
      <c r="F30" s="80"/>
    </row>
    <row r="31" spans="1:6" ht="35" customHeight="1" x14ac:dyDescent="0.2">
      <c r="A31" s="45"/>
      <c r="B31" s="91"/>
      <c r="C31" s="91"/>
      <c r="D31" s="4"/>
      <c r="E31" s="13" t="s">
        <v>8</v>
      </c>
      <c r="F31" s="80"/>
    </row>
    <row r="32" spans="1:6" ht="35" customHeight="1" x14ac:dyDescent="0.2">
      <c r="A32" s="45"/>
      <c r="B32" s="94"/>
      <c r="C32" s="94"/>
      <c r="D32" s="4"/>
      <c r="E32" s="9" t="str">
        <f>IF(E31="Uitmuntend","€ 10.000",IF(E31="Goed","€ 5.000",IF(E31="Voldoende","€ 0",IF(E31="Matig","- € 20.000",IF(E31="Onvoldoende","- € 40.000"," ")))))</f>
        <v xml:space="preserve"> </v>
      </c>
      <c r="F32" s="80" t="s">
        <v>66</v>
      </c>
    </row>
    <row r="33" spans="1:6" ht="35" customHeight="1" x14ac:dyDescent="0.2">
      <c r="A33" s="45"/>
      <c r="B33" s="89" t="str">
        <f>'OPEN VRAGEN '!A13</f>
        <v>6. PRIVACY EN AVG</v>
      </c>
      <c r="C33" s="15" t="str">
        <f>C21</f>
        <v>Beoordelaar 1: Projectleider</v>
      </c>
      <c r="D33" s="4"/>
      <c r="E33" s="16" t="str">
        <f>Projectleider!D13</f>
        <v>SCORE</v>
      </c>
      <c r="F33" s="80" t="s">
        <v>66</v>
      </c>
    </row>
    <row r="34" spans="1:6" ht="35" customHeight="1" x14ac:dyDescent="0.2">
      <c r="A34" s="45"/>
      <c r="B34" s="90" t="e">
        <f>'OPEN VRAGEN '!#REF!</f>
        <v>#REF!</v>
      </c>
      <c r="C34" s="15" t="str">
        <f>C22</f>
        <v>Beoordelaar 2: Adviseur 1</v>
      </c>
      <c r="D34" s="4"/>
      <c r="E34" s="16" t="str">
        <f>'Adviseur 1'!D13</f>
        <v>SCORE</v>
      </c>
      <c r="F34" s="80"/>
    </row>
    <row r="35" spans="1:6" ht="35" customHeight="1" x14ac:dyDescent="0.2">
      <c r="A35" s="45"/>
      <c r="B35" s="90"/>
      <c r="C35" s="15" t="str">
        <f>C23</f>
        <v>Beoordelaar 3: Adviseur 2</v>
      </c>
      <c r="D35" s="4"/>
      <c r="E35" s="16" t="str">
        <f>'Adviseur 2'!D13</f>
        <v>SCORE</v>
      </c>
      <c r="F35" s="80"/>
    </row>
    <row r="36" spans="1:6" ht="35" customHeight="1" x14ac:dyDescent="0.2">
      <c r="A36" s="45"/>
      <c r="B36" s="90"/>
      <c r="C36" s="15" t="str">
        <f>C24</f>
        <v>Beoordelaar 4: Contractmanager</v>
      </c>
      <c r="D36" s="4"/>
      <c r="E36" s="16" t="str">
        <f>Contractmanager!D13</f>
        <v>SCORE</v>
      </c>
      <c r="F36" s="80"/>
    </row>
    <row r="37" spans="1:6" ht="35" customHeight="1" x14ac:dyDescent="0.2">
      <c r="A37" s="45"/>
      <c r="B37" s="91"/>
      <c r="C37" s="91"/>
      <c r="D37" s="4"/>
      <c r="E37" s="13" t="s">
        <v>8</v>
      </c>
      <c r="F37" s="80"/>
    </row>
    <row r="38" spans="1:6" ht="35" customHeight="1" x14ac:dyDescent="0.2">
      <c r="A38" s="45"/>
      <c r="B38" s="94"/>
      <c r="C38" s="94"/>
      <c r="D38" s="4"/>
      <c r="E38" s="9" t="str">
        <f>IF(E37="Uitmuntend","€ 10.000",IF(E37="Goed","€ 5.000",IF(E37="Voldoende","€ 0",IF(E37="Matig","- € 20.000",IF(E37="Onvoldoende","- € 40.000"," ")))))</f>
        <v xml:space="preserve"> </v>
      </c>
      <c r="F38" s="80" t="s">
        <v>66</v>
      </c>
    </row>
    <row r="39" spans="1:6" ht="10" customHeight="1" x14ac:dyDescent="0.2">
      <c r="D39"/>
    </row>
    <row r="40" spans="1:6" ht="30" customHeight="1" x14ac:dyDescent="0.2">
      <c r="A40" s="42"/>
      <c r="B40" s="8"/>
      <c r="C40" s="8" t="s">
        <v>73</v>
      </c>
      <c r="D40" s="22"/>
      <c r="E40" s="95" t="e">
        <f>E20+E26+E14+E8+E32+E38</f>
        <v>#VALUE!</v>
      </c>
      <c r="F40" s="96"/>
    </row>
    <row r="41" spans="1:6" ht="10" customHeight="1" x14ac:dyDescent="0.2">
      <c r="A41" s="43"/>
      <c r="B41" s="7"/>
      <c r="C41" s="7"/>
      <c r="D41" s="7"/>
      <c r="E41" s="7"/>
      <c r="F41" s="7"/>
    </row>
    <row r="42" spans="1:6" ht="35" customHeight="1" x14ac:dyDescent="0.2">
      <c r="A42" s="97" t="str">
        <f>BESTELAPPLICATIE!A3</f>
        <v>Algemeen</v>
      </c>
      <c r="B42" s="89" t="str">
        <f>BESTELAPPLICATIE!B3</f>
        <v>Login werkt conform opgegeven inloggegevens.</v>
      </c>
      <c r="C42" s="15" t="str">
        <f>$C$3</f>
        <v>Beoordelaar 1: Projectleider</v>
      </c>
      <c r="D42" s="4"/>
      <c r="E42" s="44" t="str">
        <f>Projectleider!D17</f>
        <v>SCORE:</v>
      </c>
      <c r="F42" s="80" t="s">
        <v>66</v>
      </c>
    </row>
    <row r="43" spans="1:6" ht="35" customHeight="1" x14ac:dyDescent="0.2">
      <c r="A43" s="97"/>
      <c r="B43" s="90"/>
      <c r="C43" s="15" t="str">
        <f>$C$4</f>
        <v>Beoordelaar 2: Adviseur 1</v>
      </c>
      <c r="D43" s="4"/>
      <c r="E43" s="44" t="str">
        <f>'Adviseur 1'!D17</f>
        <v>SCORE:</v>
      </c>
      <c r="F43" s="80"/>
    </row>
    <row r="44" spans="1:6" ht="35" customHeight="1" x14ac:dyDescent="0.2">
      <c r="A44" s="97"/>
      <c r="B44" s="90"/>
      <c r="C44" s="15" t="str">
        <f>$C$5</f>
        <v>Beoordelaar 3: Adviseur 2</v>
      </c>
      <c r="D44" s="4"/>
      <c r="E44" s="44" t="str">
        <f>'Adviseur 2'!D17</f>
        <v>SCORE:</v>
      </c>
      <c r="F44" s="80"/>
    </row>
    <row r="45" spans="1:6" ht="35" customHeight="1" x14ac:dyDescent="0.2">
      <c r="A45" s="97"/>
      <c r="B45" s="90"/>
      <c r="C45" s="15" t="str">
        <f>$C$6</f>
        <v>Beoordelaar 4: Contractmanager</v>
      </c>
      <c r="D45" s="4"/>
      <c r="E45" s="44" t="str">
        <f>Contractmanager!D17</f>
        <v>SCORE:</v>
      </c>
      <c r="F45" s="80"/>
    </row>
    <row r="46" spans="1:6" ht="35" customHeight="1" x14ac:dyDescent="0.2">
      <c r="A46" s="97"/>
      <c r="B46" s="91" t="s">
        <v>72</v>
      </c>
      <c r="C46" s="91"/>
      <c r="D46" s="4"/>
      <c r="E46" s="13" t="s">
        <v>65</v>
      </c>
      <c r="F46" s="80"/>
    </row>
    <row r="47" spans="1:6" ht="35" customHeight="1" x14ac:dyDescent="0.2">
      <c r="A47" s="97"/>
      <c r="B47" s="89" t="str">
        <f>BESTELAPPLICATIE!B4</f>
        <v>Algehele indruk opzet / uitstraling / laagdrempeligheid.</v>
      </c>
      <c r="C47" s="15" t="str">
        <f>$C$3</f>
        <v>Beoordelaar 1: Projectleider</v>
      </c>
      <c r="D47" s="4"/>
      <c r="E47" s="44" t="str">
        <f>Projectleider!D19</f>
        <v>SCORE:</v>
      </c>
      <c r="F47" s="80" t="s">
        <v>66</v>
      </c>
    </row>
    <row r="48" spans="1:6" ht="35" customHeight="1" x14ac:dyDescent="0.2">
      <c r="A48" s="97"/>
      <c r="B48" s="90"/>
      <c r="C48" s="15" t="str">
        <f>$C$4</f>
        <v>Beoordelaar 2: Adviseur 1</v>
      </c>
      <c r="D48" s="4"/>
      <c r="E48" s="44" t="str">
        <f>'Adviseur 1'!D19</f>
        <v>SCORE:</v>
      </c>
      <c r="F48" s="80"/>
    </row>
    <row r="49" spans="1:6" ht="35" customHeight="1" x14ac:dyDescent="0.2">
      <c r="A49" s="97"/>
      <c r="B49" s="90"/>
      <c r="C49" s="15" t="str">
        <f>$C$5</f>
        <v>Beoordelaar 3: Adviseur 2</v>
      </c>
      <c r="D49" s="4"/>
      <c r="E49" s="44" t="str">
        <f>'Adviseur 2'!D19</f>
        <v>SCORE:</v>
      </c>
      <c r="F49" s="80"/>
    </row>
    <row r="50" spans="1:6" ht="35" customHeight="1" x14ac:dyDescent="0.2">
      <c r="A50" s="97"/>
      <c r="B50" s="90"/>
      <c r="C50" s="15" t="str">
        <f>$C$6</f>
        <v>Beoordelaar 4: Contractmanager</v>
      </c>
      <c r="D50" s="4"/>
      <c r="E50" s="44" t="str">
        <f>Contractmanager!D19</f>
        <v>SCORE:</v>
      </c>
      <c r="F50" s="80"/>
    </row>
    <row r="51" spans="1:6" ht="35" customHeight="1" x14ac:dyDescent="0.2">
      <c r="A51" s="97"/>
      <c r="B51" s="91" t="s">
        <v>72</v>
      </c>
      <c r="C51" s="91"/>
      <c r="D51" s="4"/>
      <c r="E51" s="13" t="s">
        <v>65</v>
      </c>
      <c r="F51" s="80"/>
    </row>
    <row r="52" spans="1:6" ht="35" customHeight="1" x14ac:dyDescent="0.2">
      <c r="A52" s="101" t="str">
        <f>BESTELAPPLICATIE!A5</f>
        <v>Gebruiksvriendelijkheid algemeen</v>
      </c>
      <c r="B52" s="89" t="str">
        <f>BESTELAPPLICATIE!B5</f>
        <v>Mogelijkheid van vrij tekstveld.</v>
      </c>
      <c r="C52" s="15" t="str">
        <f>$C$3</f>
        <v>Beoordelaar 1: Projectleider</v>
      </c>
      <c r="D52" s="4"/>
      <c r="E52" s="44" t="str">
        <f>Projectleider!D21</f>
        <v>SCORE:</v>
      </c>
      <c r="F52" s="80" t="s">
        <v>66</v>
      </c>
    </row>
    <row r="53" spans="1:6" ht="35" customHeight="1" x14ac:dyDescent="0.2">
      <c r="A53" s="101"/>
      <c r="B53" s="90"/>
      <c r="C53" s="15" t="str">
        <f>$C$4</f>
        <v>Beoordelaar 2: Adviseur 1</v>
      </c>
      <c r="D53" s="4"/>
      <c r="E53" s="44" t="str">
        <f>'Adviseur 1'!D21</f>
        <v>SCORE:</v>
      </c>
      <c r="F53" s="80"/>
    </row>
    <row r="54" spans="1:6" ht="35" customHeight="1" x14ac:dyDescent="0.2">
      <c r="A54" s="101"/>
      <c r="B54" s="90"/>
      <c r="C54" s="15" t="str">
        <f>$C$5</f>
        <v>Beoordelaar 3: Adviseur 2</v>
      </c>
      <c r="D54" s="4"/>
      <c r="E54" s="44" t="str">
        <f>'Adviseur 2'!D21</f>
        <v>SCORE:</v>
      </c>
      <c r="F54" s="80"/>
    </row>
    <row r="55" spans="1:6" ht="35" customHeight="1" x14ac:dyDescent="0.2">
      <c r="A55" s="101"/>
      <c r="B55" s="90"/>
      <c r="C55" s="15" t="str">
        <f>$C$6</f>
        <v>Beoordelaar 4: Contractmanager</v>
      </c>
      <c r="D55" s="4"/>
      <c r="E55" s="44" t="str">
        <f>Contractmanager!D21</f>
        <v>SCORE:</v>
      </c>
      <c r="F55" s="80"/>
    </row>
    <row r="56" spans="1:6" ht="35" customHeight="1" x14ac:dyDescent="0.2">
      <c r="A56" s="101"/>
      <c r="B56" s="91" t="s">
        <v>72</v>
      </c>
      <c r="C56" s="91"/>
      <c r="D56" s="4"/>
      <c r="E56" s="13" t="s">
        <v>65</v>
      </c>
      <c r="F56" s="80"/>
    </row>
    <row r="57" spans="1:6" ht="35" customHeight="1" x14ac:dyDescent="0.2">
      <c r="A57" s="101"/>
      <c r="B57" s="89" t="str">
        <f>BESTELAPPLICATIE!B6</f>
        <v>Aanwezigheid van help-functies, automatische tips en ondersteuning</v>
      </c>
      <c r="C57" s="15" t="str">
        <f>$C$3</f>
        <v>Beoordelaar 1: Projectleider</v>
      </c>
      <c r="D57" s="4"/>
      <c r="E57" s="44" t="str">
        <f>Projectleider!D23</f>
        <v>SCORE:</v>
      </c>
      <c r="F57" s="80" t="s">
        <v>66</v>
      </c>
    </row>
    <row r="58" spans="1:6" ht="35" customHeight="1" x14ac:dyDescent="0.2">
      <c r="A58" s="101"/>
      <c r="B58" s="90"/>
      <c r="C58" s="15" t="str">
        <f>$C$4</f>
        <v>Beoordelaar 2: Adviseur 1</v>
      </c>
      <c r="D58" s="4"/>
      <c r="E58" s="44" t="str">
        <f>'Adviseur 1'!D23</f>
        <v>SCORE:</v>
      </c>
      <c r="F58" s="80"/>
    </row>
    <row r="59" spans="1:6" ht="35" customHeight="1" x14ac:dyDescent="0.2">
      <c r="A59" s="101"/>
      <c r="B59" s="90"/>
      <c r="C59" s="15" t="str">
        <f>$C$5</f>
        <v>Beoordelaar 3: Adviseur 2</v>
      </c>
      <c r="D59" s="4"/>
      <c r="E59" s="44" t="str">
        <f>'Adviseur 2'!D23</f>
        <v>SCORE:</v>
      </c>
      <c r="F59" s="80"/>
    </row>
    <row r="60" spans="1:6" ht="35" customHeight="1" x14ac:dyDescent="0.2">
      <c r="A60" s="101"/>
      <c r="B60" s="90"/>
      <c r="C60" s="15" t="str">
        <f>$C$6</f>
        <v>Beoordelaar 4: Contractmanager</v>
      </c>
      <c r="D60" s="4"/>
      <c r="E60" s="44" t="str">
        <f>Contractmanager!D23</f>
        <v>SCORE:</v>
      </c>
      <c r="F60" s="80"/>
    </row>
    <row r="61" spans="1:6" ht="35" customHeight="1" x14ac:dyDescent="0.2">
      <c r="A61" s="101"/>
      <c r="B61" s="91"/>
      <c r="C61" s="91"/>
      <c r="D61" s="4"/>
      <c r="E61" s="13" t="s">
        <v>65</v>
      </c>
      <c r="F61" s="80"/>
    </row>
    <row r="62" spans="1:6" ht="35" customHeight="1" x14ac:dyDescent="0.2">
      <c r="A62" s="101"/>
      <c r="B62" s="89" t="str">
        <f>BESTELAPPLICATIE!B7</f>
        <v>Mogelijkheid voor het eenvoudig kiezen van een afleverlocatie (bijv. middels een pull-down menu).</v>
      </c>
      <c r="C62" s="15" t="str">
        <f>$C$3</f>
        <v>Beoordelaar 1: Projectleider</v>
      </c>
      <c r="D62" s="4"/>
      <c r="E62" s="44" t="str">
        <f>Projectleider!D25</f>
        <v>SCORE:</v>
      </c>
      <c r="F62" s="80" t="s">
        <v>66</v>
      </c>
    </row>
    <row r="63" spans="1:6" ht="35" customHeight="1" x14ac:dyDescent="0.2">
      <c r="A63" s="101"/>
      <c r="B63" s="90"/>
      <c r="C63" s="15" t="str">
        <f>$C$4</f>
        <v>Beoordelaar 2: Adviseur 1</v>
      </c>
      <c r="D63" s="4"/>
      <c r="E63" s="44" t="str">
        <f>'Adviseur 1'!D25</f>
        <v>SCORE:</v>
      </c>
      <c r="F63" s="80"/>
    </row>
    <row r="64" spans="1:6" ht="35" customHeight="1" x14ac:dyDescent="0.2">
      <c r="A64" s="101"/>
      <c r="B64" s="90"/>
      <c r="C64" s="15" t="str">
        <f>$C$5</f>
        <v>Beoordelaar 3: Adviseur 2</v>
      </c>
      <c r="D64" s="4"/>
      <c r="E64" s="44" t="str">
        <f>'Adviseur 2'!D25</f>
        <v>SCORE:</v>
      </c>
      <c r="F64" s="80"/>
    </row>
    <row r="65" spans="1:6" ht="35" customHeight="1" x14ac:dyDescent="0.2">
      <c r="A65" s="101"/>
      <c r="B65" s="90"/>
      <c r="C65" s="15" t="str">
        <f>$C$6</f>
        <v>Beoordelaar 4: Contractmanager</v>
      </c>
      <c r="D65" s="4"/>
      <c r="E65" s="44" t="str">
        <f>Contractmanager!D25</f>
        <v>SCORE:</v>
      </c>
      <c r="F65" s="80"/>
    </row>
    <row r="66" spans="1:6" ht="35" customHeight="1" x14ac:dyDescent="0.2">
      <c r="A66" s="101"/>
      <c r="B66" s="91" t="s">
        <v>72</v>
      </c>
      <c r="C66" s="91"/>
      <c r="D66" s="4"/>
      <c r="E66" s="13" t="s">
        <v>65</v>
      </c>
      <c r="F66" s="80"/>
    </row>
    <row r="67" spans="1:6" ht="35" customHeight="1" x14ac:dyDescent="0.2">
      <c r="A67" s="101" t="str">
        <f>BESTELAPPLICATIE!A8</f>
        <v>Bestelproces visitekaartjes</v>
      </c>
      <c r="B67" s="89" t="str">
        <f>BESTELAPPLICATIE!B8</f>
        <v>Algehele indruk bij het bestellen van visitekaartjes.</v>
      </c>
      <c r="C67" s="15" t="str">
        <f>$C$3</f>
        <v>Beoordelaar 1: Projectleider</v>
      </c>
      <c r="D67" s="4"/>
      <c r="E67" s="44" t="str">
        <f>Projectleider!D27</f>
        <v>SCORE:</v>
      </c>
      <c r="F67" s="80" t="s">
        <v>66</v>
      </c>
    </row>
    <row r="68" spans="1:6" ht="35" customHeight="1" x14ac:dyDescent="0.2">
      <c r="A68" s="101"/>
      <c r="B68" s="90"/>
      <c r="C68" s="15" t="str">
        <f>$C$4</f>
        <v>Beoordelaar 2: Adviseur 1</v>
      </c>
      <c r="D68" s="4"/>
      <c r="E68" s="44" t="str">
        <f>'Adviseur 1'!D27</f>
        <v>SCORE:</v>
      </c>
      <c r="F68" s="80"/>
    </row>
    <row r="69" spans="1:6" ht="35" customHeight="1" x14ac:dyDescent="0.2">
      <c r="A69" s="101"/>
      <c r="B69" s="90"/>
      <c r="C69" s="15" t="str">
        <f>$C$5</f>
        <v>Beoordelaar 3: Adviseur 2</v>
      </c>
      <c r="D69" s="4"/>
      <c r="E69" s="44" t="str">
        <f>'Adviseur 2'!D27</f>
        <v>SCORE:</v>
      </c>
      <c r="F69" s="80"/>
    </row>
    <row r="70" spans="1:6" ht="35" customHeight="1" x14ac:dyDescent="0.2">
      <c r="A70" s="101"/>
      <c r="B70" s="90"/>
      <c r="C70" s="15" t="str">
        <f>$C$6</f>
        <v>Beoordelaar 4: Contractmanager</v>
      </c>
      <c r="D70" s="4"/>
      <c r="E70" s="44" t="str">
        <f>Contractmanager!D27</f>
        <v>SCORE:</v>
      </c>
      <c r="F70" s="80"/>
    </row>
    <row r="71" spans="1:6" ht="35" customHeight="1" x14ac:dyDescent="0.2">
      <c r="A71" s="101"/>
      <c r="B71" s="91" t="s">
        <v>72</v>
      </c>
      <c r="C71" s="91"/>
      <c r="D71" s="4"/>
      <c r="E71" s="13" t="s">
        <v>65</v>
      </c>
      <c r="F71" s="80"/>
    </row>
    <row r="72" spans="1:6" ht="35" customHeight="1" x14ac:dyDescent="0.2">
      <c r="A72" s="101"/>
      <c r="B72" s="89" t="str">
        <f>BESTELAPPLICATIE!B9</f>
        <v>Aantal handelingen na het inloggen tot afronding per bestelling van een visitekaartje (zonder invoer van de content).</v>
      </c>
      <c r="C72" s="15" t="str">
        <f>$C$3</f>
        <v>Beoordelaar 1: Projectleider</v>
      </c>
      <c r="D72" s="4"/>
      <c r="E72" s="44" t="str">
        <f>Projectleider!D29</f>
        <v>SCORE:</v>
      </c>
      <c r="F72" s="80" t="s">
        <v>66</v>
      </c>
    </row>
    <row r="73" spans="1:6" ht="35" customHeight="1" x14ac:dyDescent="0.2">
      <c r="A73" s="101"/>
      <c r="B73" s="90"/>
      <c r="C73" s="15" t="str">
        <f>$C$4</f>
        <v>Beoordelaar 2: Adviseur 1</v>
      </c>
      <c r="D73" s="4"/>
      <c r="E73" s="44" t="str">
        <f>'Adviseur 1'!D29</f>
        <v>SCORE:</v>
      </c>
      <c r="F73" s="80"/>
    </row>
    <row r="74" spans="1:6" ht="35" customHeight="1" x14ac:dyDescent="0.2">
      <c r="A74" s="101"/>
      <c r="B74" s="90"/>
      <c r="C74" s="15" t="str">
        <f>$C$5</f>
        <v>Beoordelaar 3: Adviseur 2</v>
      </c>
      <c r="D74" s="4"/>
      <c r="E74" s="44" t="str">
        <f>'Adviseur 2'!D29</f>
        <v>SCORE:</v>
      </c>
      <c r="F74" s="80"/>
    </row>
    <row r="75" spans="1:6" ht="35" customHeight="1" x14ac:dyDescent="0.2">
      <c r="A75" s="101"/>
      <c r="B75" s="90"/>
      <c r="C75" s="15" t="str">
        <f>$C$6</f>
        <v>Beoordelaar 4: Contractmanager</v>
      </c>
      <c r="D75" s="4"/>
      <c r="E75" s="44" t="str">
        <f>Contractmanager!D29</f>
        <v>SCORE:</v>
      </c>
      <c r="F75" s="80"/>
    </row>
    <row r="76" spans="1:6" ht="35" customHeight="1" x14ac:dyDescent="0.2">
      <c r="A76" s="101"/>
      <c r="B76" s="91" t="s">
        <v>72</v>
      </c>
      <c r="C76" s="91"/>
      <c r="D76" s="4"/>
      <c r="E76" s="13" t="s">
        <v>65</v>
      </c>
      <c r="F76" s="80"/>
    </row>
    <row r="77" spans="1:6" ht="35" customHeight="1" x14ac:dyDescent="0.2">
      <c r="A77" s="101"/>
      <c r="B77" s="89" t="str">
        <f>BESTELAPPLICATIE!B10</f>
        <v>Mogelijkheid om drukkleuren van de opdracht te wijzigen (van PMS naar full color) in de aanvraag.</v>
      </c>
      <c r="C77" s="15" t="str">
        <f>$C$3</f>
        <v>Beoordelaar 1: Projectleider</v>
      </c>
      <c r="D77" s="4"/>
      <c r="E77" s="44" t="str">
        <f>Projectleider!D31</f>
        <v>SCORE:</v>
      </c>
      <c r="F77" s="80" t="s">
        <v>66</v>
      </c>
    </row>
    <row r="78" spans="1:6" ht="35" customHeight="1" x14ac:dyDescent="0.2">
      <c r="A78" s="101"/>
      <c r="B78" s="90"/>
      <c r="C78" s="15" t="str">
        <f>$C$4</f>
        <v>Beoordelaar 2: Adviseur 1</v>
      </c>
      <c r="D78" s="4"/>
      <c r="E78" s="44" t="str">
        <f>'Adviseur 1'!D31</f>
        <v>SCORE:</v>
      </c>
      <c r="F78" s="80"/>
    </row>
    <row r="79" spans="1:6" ht="35" customHeight="1" x14ac:dyDescent="0.2">
      <c r="A79" s="101"/>
      <c r="B79" s="90"/>
      <c r="C79" s="15" t="str">
        <f>$C$5</f>
        <v>Beoordelaar 3: Adviseur 2</v>
      </c>
      <c r="D79" s="4"/>
      <c r="E79" s="44" t="str">
        <f>'Adviseur 2'!D31</f>
        <v>SCORE:</v>
      </c>
      <c r="F79" s="80"/>
    </row>
    <row r="80" spans="1:6" ht="35" customHeight="1" x14ac:dyDescent="0.2">
      <c r="A80" s="101"/>
      <c r="B80" s="90"/>
      <c r="C80" s="15" t="str">
        <f>$C$6</f>
        <v>Beoordelaar 4: Contractmanager</v>
      </c>
      <c r="D80" s="4"/>
      <c r="E80" s="44" t="str">
        <f>Contractmanager!D31</f>
        <v>SCORE:</v>
      </c>
      <c r="F80" s="80"/>
    </row>
    <row r="81" spans="1:6" ht="35" customHeight="1" x14ac:dyDescent="0.2">
      <c r="A81" s="101"/>
      <c r="B81" s="91" t="s">
        <v>72</v>
      </c>
      <c r="C81" s="91"/>
      <c r="D81" s="4"/>
      <c r="E81" s="13" t="s">
        <v>65</v>
      </c>
      <c r="F81" s="80"/>
    </row>
    <row r="82" spans="1:6" ht="35" customHeight="1" x14ac:dyDescent="0.2">
      <c r="A82" s="101"/>
      <c r="B82" s="89" t="str">
        <f>BESTELAPPLICATIE!B11</f>
        <v>Logische opbouw van de schermen en eenvoud van de opzet van de bestelapplicatie bij het bestellen van visitekaartjes.</v>
      </c>
      <c r="C82" s="15" t="str">
        <f>$C$3</f>
        <v>Beoordelaar 1: Projectleider</v>
      </c>
      <c r="D82" s="4"/>
      <c r="E82" s="44" t="str">
        <f>Projectleider!D33</f>
        <v>SCORE:</v>
      </c>
      <c r="F82" s="80" t="s">
        <v>66</v>
      </c>
    </row>
    <row r="83" spans="1:6" ht="35" customHeight="1" x14ac:dyDescent="0.2">
      <c r="A83" s="101"/>
      <c r="B83" s="90"/>
      <c r="C83" s="15" t="str">
        <f>$C$4</f>
        <v>Beoordelaar 2: Adviseur 1</v>
      </c>
      <c r="D83" s="4"/>
      <c r="E83" s="44" t="str">
        <f>'Adviseur 1'!D33</f>
        <v>SCORE:</v>
      </c>
      <c r="F83" s="80"/>
    </row>
    <row r="84" spans="1:6" ht="35" customHeight="1" x14ac:dyDescent="0.2">
      <c r="A84" s="101"/>
      <c r="B84" s="90"/>
      <c r="C84" s="15" t="str">
        <f>$C$5</f>
        <v>Beoordelaar 3: Adviseur 2</v>
      </c>
      <c r="D84" s="4"/>
      <c r="E84" s="44" t="str">
        <f>'Adviseur 2'!D33</f>
        <v>SCORE:</v>
      </c>
      <c r="F84" s="80"/>
    </row>
    <row r="85" spans="1:6" ht="35" customHeight="1" x14ac:dyDescent="0.2">
      <c r="A85" s="101"/>
      <c r="B85" s="90"/>
      <c r="C85" s="15" t="str">
        <f>$C$6</f>
        <v>Beoordelaar 4: Contractmanager</v>
      </c>
      <c r="D85" s="4"/>
      <c r="E85" s="44" t="str">
        <f>Contractmanager!D33</f>
        <v>SCORE:</v>
      </c>
      <c r="F85" s="80"/>
    </row>
    <row r="86" spans="1:6" ht="35" customHeight="1" x14ac:dyDescent="0.2">
      <c r="A86" s="101"/>
      <c r="B86" s="91" t="s">
        <v>72</v>
      </c>
      <c r="C86" s="91"/>
      <c r="D86" s="4"/>
      <c r="E86" s="13" t="s">
        <v>65</v>
      </c>
      <c r="F86" s="80"/>
    </row>
    <row r="87" spans="1:6" ht="35" customHeight="1" x14ac:dyDescent="0.2">
      <c r="A87" s="101"/>
      <c r="B87" s="89" t="str">
        <f>BESTELAPPLICATIE!B12</f>
        <v>Aanwezigheid van een "live" voorbeeld van visitekaartje na invullen van content.</v>
      </c>
      <c r="C87" s="15" t="str">
        <f>$C$3</f>
        <v>Beoordelaar 1: Projectleider</v>
      </c>
      <c r="D87" s="4"/>
      <c r="E87" s="44" t="str">
        <f>Projectleider!D35</f>
        <v>SCORE:</v>
      </c>
      <c r="F87" s="80" t="s">
        <v>66</v>
      </c>
    </row>
    <row r="88" spans="1:6" ht="35" customHeight="1" x14ac:dyDescent="0.2">
      <c r="A88" s="101"/>
      <c r="B88" s="90"/>
      <c r="C88" s="15" t="str">
        <f>$C$4</f>
        <v>Beoordelaar 2: Adviseur 1</v>
      </c>
      <c r="D88" s="4"/>
      <c r="E88" s="44" t="str">
        <f>'Adviseur 1'!D35</f>
        <v>SCORE:</v>
      </c>
      <c r="F88" s="80"/>
    </row>
    <row r="89" spans="1:6" ht="35" customHeight="1" x14ac:dyDescent="0.2">
      <c r="A89" s="101"/>
      <c r="B89" s="90"/>
      <c r="C89" s="15" t="str">
        <f>$C$5</f>
        <v>Beoordelaar 3: Adviseur 2</v>
      </c>
      <c r="D89" s="4"/>
      <c r="E89" s="44" t="str">
        <f>'Adviseur 2'!D35</f>
        <v>SCORE:</v>
      </c>
      <c r="F89" s="80"/>
    </row>
    <row r="90" spans="1:6" ht="35" customHeight="1" x14ac:dyDescent="0.2">
      <c r="A90" s="101"/>
      <c r="B90" s="90"/>
      <c r="C90" s="15" t="str">
        <f>$C$6</f>
        <v>Beoordelaar 4: Contractmanager</v>
      </c>
      <c r="D90" s="4"/>
      <c r="E90" s="44" t="str">
        <f>Contractmanager!D35</f>
        <v>SCORE:</v>
      </c>
      <c r="F90" s="80"/>
    </row>
    <row r="91" spans="1:6" ht="35" customHeight="1" x14ac:dyDescent="0.2">
      <c r="A91" s="101"/>
      <c r="B91" s="91" t="s">
        <v>72</v>
      </c>
      <c r="C91" s="91"/>
      <c r="D91" s="4"/>
      <c r="E91" s="13" t="s">
        <v>65</v>
      </c>
      <c r="F91" s="80"/>
    </row>
    <row r="92" spans="1:6" ht="35" customHeight="1" x14ac:dyDescent="0.2">
      <c r="A92" s="101" t="str">
        <f>BESTELAPPLICATIE!A13</f>
        <v>Bestelproces C5 enveloppen</v>
      </c>
      <c r="B92" s="89" t="str">
        <f>BESTELAPPLICATIE!B13</f>
        <v>Aantal handelingen na het inloggen tot afronding per bestelling van 1.000 C5 enveloppen (zonder invoer van de content).</v>
      </c>
      <c r="C92" s="15" t="str">
        <f>$C$3</f>
        <v>Beoordelaar 1: Projectleider</v>
      </c>
      <c r="D92" s="4"/>
      <c r="E92" s="44" t="str">
        <f>Projectleider!D37</f>
        <v>SCORE:</v>
      </c>
      <c r="F92" s="80" t="s">
        <v>66</v>
      </c>
    </row>
    <row r="93" spans="1:6" ht="35" customHeight="1" x14ac:dyDescent="0.2">
      <c r="A93" s="101"/>
      <c r="B93" s="90"/>
      <c r="C93" s="15" t="str">
        <f>$C$4</f>
        <v>Beoordelaar 2: Adviseur 1</v>
      </c>
      <c r="D93" s="4"/>
      <c r="E93" s="44" t="str">
        <f>'Adviseur 1'!D37</f>
        <v>SCORE:</v>
      </c>
      <c r="F93" s="80"/>
    </row>
    <row r="94" spans="1:6" ht="35" customHeight="1" x14ac:dyDescent="0.2">
      <c r="A94" s="101"/>
      <c r="B94" s="90"/>
      <c r="C94" s="15" t="str">
        <f>$C$5</f>
        <v>Beoordelaar 3: Adviseur 2</v>
      </c>
      <c r="D94" s="4"/>
      <c r="E94" s="44" t="str">
        <f>'Adviseur 2'!D37</f>
        <v>SCORE:</v>
      </c>
      <c r="F94" s="80"/>
    </row>
    <row r="95" spans="1:6" ht="35" customHeight="1" x14ac:dyDescent="0.2">
      <c r="A95" s="101"/>
      <c r="B95" s="90"/>
      <c r="C95" s="15" t="str">
        <f>$C$6</f>
        <v>Beoordelaar 4: Contractmanager</v>
      </c>
      <c r="D95" s="4"/>
      <c r="E95" s="44" t="str">
        <f>Contractmanager!D37</f>
        <v>SCORE:</v>
      </c>
      <c r="F95" s="80"/>
    </row>
    <row r="96" spans="1:6" ht="35" customHeight="1" x14ac:dyDescent="0.2">
      <c r="A96" s="101"/>
      <c r="B96" s="91" t="s">
        <v>72</v>
      </c>
      <c r="C96" s="91"/>
      <c r="D96" s="4"/>
      <c r="E96" s="13" t="s">
        <v>65</v>
      </c>
      <c r="F96" s="80"/>
    </row>
    <row r="97" spans="1:6" ht="35" customHeight="1" x14ac:dyDescent="0.2">
      <c r="A97" s="101"/>
      <c r="B97" s="89" t="str">
        <f>BESTELAPPLICATIE!B14</f>
        <v xml:space="preserve">Algehele indruk bij het bestellen van 1.000 C5 enveloppen. </v>
      </c>
      <c r="C97" s="15" t="str">
        <f>$C$3</f>
        <v>Beoordelaar 1: Projectleider</v>
      </c>
      <c r="D97" s="4"/>
      <c r="E97" s="44" t="str">
        <f>Projectleider!D39</f>
        <v>SCORE:</v>
      </c>
      <c r="F97" s="80" t="s">
        <v>66</v>
      </c>
    </row>
    <row r="98" spans="1:6" ht="35" customHeight="1" x14ac:dyDescent="0.2">
      <c r="A98" s="101"/>
      <c r="B98" s="90"/>
      <c r="C98" s="15" t="str">
        <f>$C$4</f>
        <v>Beoordelaar 2: Adviseur 1</v>
      </c>
      <c r="D98" s="4"/>
      <c r="E98" s="44" t="str">
        <f>'Adviseur 1'!D39</f>
        <v>SCORE:</v>
      </c>
      <c r="F98" s="80"/>
    </row>
    <row r="99" spans="1:6" ht="35" customHeight="1" x14ac:dyDescent="0.2">
      <c r="A99" s="101"/>
      <c r="B99" s="90"/>
      <c r="C99" s="15" t="str">
        <f>$C$5</f>
        <v>Beoordelaar 3: Adviseur 2</v>
      </c>
      <c r="D99" s="4"/>
      <c r="E99" s="44" t="str">
        <f>'Adviseur 2'!D39</f>
        <v>SCORE:</v>
      </c>
      <c r="F99" s="80"/>
    </row>
    <row r="100" spans="1:6" ht="35" customHeight="1" x14ac:dyDescent="0.2">
      <c r="A100" s="101"/>
      <c r="B100" s="90"/>
      <c r="C100" s="15" t="str">
        <f>$C$6</f>
        <v>Beoordelaar 4: Contractmanager</v>
      </c>
      <c r="D100" s="4"/>
      <c r="E100" s="44" t="str">
        <f>Contractmanager!D39</f>
        <v>SCORE:</v>
      </c>
      <c r="F100" s="80"/>
    </row>
    <row r="101" spans="1:6" ht="35" customHeight="1" x14ac:dyDescent="0.2">
      <c r="A101" s="101"/>
      <c r="B101" s="91" t="s">
        <v>72</v>
      </c>
      <c r="C101" s="91"/>
      <c r="D101" s="4"/>
      <c r="E101" s="13" t="s">
        <v>65</v>
      </c>
      <c r="F101" s="80"/>
    </row>
    <row r="102" spans="1:6" ht="35" customHeight="1" x14ac:dyDescent="0.2">
      <c r="A102" s="101"/>
      <c r="B102" s="89" t="str">
        <f>BESTELAPPLICATIE!B15</f>
        <v>Mate van logische opbouw van de schermen en eenvoud van de opzet van de bestelapplicatie bij het bestellen van 1.000 C5 enveloppen.</v>
      </c>
      <c r="C102" s="15" t="str">
        <f>$C$3</f>
        <v>Beoordelaar 1: Projectleider</v>
      </c>
      <c r="D102" s="4"/>
      <c r="E102" s="44" t="str">
        <f>Projectleider!D41</f>
        <v>SCORE:</v>
      </c>
      <c r="F102" s="80" t="s">
        <v>66</v>
      </c>
    </row>
    <row r="103" spans="1:6" ht="35" customHeight="1" x14ac:dyDescent="0.2">
      <c r="A103" s="101"/>
      <c r="B103" s="90"/>
      <c r="C103" s="15" t="str">
        <f>$C$4</f>
        <v>Beoordelaar 2: Adviseur 1</v>
      </c>
      <c r="D103" s="4"/>
      <c r="E103" s="44" t="str">
        <f>'Adviseur 1'!D41</f>
        <v>SCORE:</v>
      </c>
      <c r="F103" s="80"/>
    </row>
    <row r="104" spans="1:6" ht="35" customHeight="1" x14ac:dyDescent="0.2">
      <c r="A104" s="101"/>
      <c r="B104" s="90"/>
      <c r="C104" s="15" t="str">
        <f>$C$5</f>
        <v>Beoordelaar 3: Adviseur 2</v>
      </c>
      <c r="D104" s="4"/>
      <c r="E104" s="44" t="str">
        <f>'Adviseur 2'!D41</f>
        <v>SCORE:</v>
      </c>
      <c r="F104" s="80"/>
    </row>
    <row r="105" spans="1:6" ht="35" customHeight="1" x14ac:dyDescent="0.2">
      <c r="A105" s="101"/>
      <c r="B105" s="90"/>
      <c r="C105" s="15" t="str">
        <f>$C$6</f>
        <v>Beoordelaar 4: Contractmanager</v>
      </c>
      <c r="D105" s="4"/>
      <c r="E105" s="44" t="str">
        <f>Contractmanager!D41</f>
        <v>SCORE:</v>
      </c>
      <c r="F105" s="80"/>
    </row>
    <row r="106" spans="1:6" ht="35" customHeight="1" x14ac:dyDescent="0.2">
      <c r="A106" s="101"/>
      <c r="B106" s="91" t="s">
        <v>72</v>
      </c>
      <c r="C106" s="91"/>
      <c r="D106" s="4"/>
      <c r="E106" s="13" t="s">
        <v>65</v>
      </c>
      <c r="F106" s="80"/>
    </row>
    <row r="107" spans="1:6" ht="35" customHeight="1" x14ac:dyDescent="0.2">
      <c r="A107" s="101"/>
      <c r="B107" s="89" t="str">
        <f>BESTELAPPLICATIE!B16</f>
        <v>Mogelijkheid om drukkleuren van de opdracht te wijzigen (van PMS naar full color) in de aanvraag.</v>
      </c>
      <c r="C107" s="15" t="str">
        <f>$C$3</f>
        <v>Beoordelaar 1: Projectleider</v>
      </c>
      <c r="D107" s="4"/>
      <c r="E107" s="44" t="str">
        <f>Projectleider!D43</f>
        <v>SCORE:</v>
      </c>
      <c r="F107" s="80" t="s">
        <v>66</v>
      </c>
    </row>
    <row r="108" spans="1:6" ht="35" customHeight="1" x14ac:dyDescent="0.2">
      <c r="A108" s="101"/>
      <c r="B108" s="90"/>
      <c r="C108" s="15" t="str">
        <f>$C$4</f>
        <v>Beoordelaar 2: Adviseur 1</v>
      </c>
      <c r="D108" s="4"/>
      <c r="E108" s="44" t="str">
        <f>'Adviseur 1'!D43</f>
        <v>SCORE:</v>
      </c>
      <c r="F108" s="80"/>
    </row>
    <row r="109" spans="1:6" ht="35" customHeight="1" x14ac:dyDescent="0.2">
      <c r="A109" s="101"/>
      <c r="B109" s="90"/>
      <c r="C109" s="15" t="str">
        <f>$C$5</f>
        <v>Beoordelaar 3: Adviseur 2</v>
      </c>
      <c r="D109" s="4"/>
      <c r="E109" s="44" t="str">
        <f>'Adviseur 2'!D43</f>
        <v>SCORE:</v>
      </c>
      <c r="F109" s="80"/>
    </row>
    <row r="110" spans="1:6" ht="35" customHeight="1" x14ac:dyDescent="0.2">
      <c r="A110" s="101"/>
      <c r="B110" s="90"/>
      <c r="C110" s="15" t="str">
        <f>$C$6</f>
        <v>Beoordelaar 4: Contractmanager</v>
      </c>
      <c r="D110" s="4"/>
      <c r="E110" s="44" t="str">
        <f>Contractmanager!D43</f>
        <v>SCORE:</v>
      </c>
      <c r="F110" s="80"/>
    </row>
    <row r="111" spans="1:6" ht="35" customHeight="1" x14ac:dyDescent="0.2">
      <c r="A111" s="101"/>
      <c r="B111" s="91" t="s">
        <v>72</v>
      </c>
      <c r="C111" s="91"/>
      <c r="D111" s="4"/>
      <c r="E111" s="13" t="s">
        <v>65</v>
      </c>
      <c r="F111" s="80"/>
    </row>
    <row r="112" spans="1:6" ht="35" customHeight="1" x14ac:dyDescent="0.2">
      <c r="A112" s="98" t="str">
        <f>BESTELAPPLICATIE!A17</f>
        <v>Bestelproces repro opdracht A5 boekje</v>
      </c>
      <c r="B112" s="89" t="str">
        <f>BESTELAPPLICATIE!B17</f>
        <v>Aantal handelingen na het inloggen tot afronding per bestelling van een A5 boekje (zonder invoer van de content).</v>
      </c>
      <c r="C112" s="15" t="str">
        <f>$C$3</f>
        <v>Beoordelaar 1: Projectleider</v>
      </c>
      <c r="D112" s="4"/>
      <c r="E112" s="44" t="str">
        <f>Projectleider!D45</f>
        <v>SCORE:</v>
      </c>
      <c r="F112" s="80" t="s">
        <v>66</v>
      </c>
    </row>
    <row r="113" spans="1:6" ht="35" customHeight="1" x14ac:dyDescent="0.2">
      <c r="A113" s="99"/>
      <c r="B113" s="90"/>
      <c r="C113" s="15" t="str">
        <f>$C$4</f>
        <v>Beoordelaar 2: Adviseur 1</v>
      </c>
      <c r="D113" s="4"/>
      <c r="E113" s="44" t="str">
        <f>'Adviseur 1'!D45</f>
        <v>SCORE:</v>
      </c>
      <c r="F113" s="80"/>
    </row>
    <row r="114" spans="1:6" ht="35" customHeight="1" x14ac:dyDescent="0.2">
      <c r="A114" s="99"/>
      <c r="B114" s="90"/>
      <c r="C114" s="15" t="str">
        <f>$C$5</f>
        <v>Beoordelaar 3: Adviseur 2</v>
      </c>
      <c r="D114" s="4"/>
      <c r="E114" s="44" t="str">
        <f>'Adviseur 2'!D45</f>
        <v>SCORE:</v>
      </c>
      <c r="F114" s="80"/>
    </row>
    <row r="115" spans="1:6" ht="35" customHeight="1" x14ac:dyDescent="0.2">
      <c r="A115" s="99"/>
      <c r="B115" s="90"/>
      <c r="C115" s="15" t="str">
        <f>$C$6</f>
        <v>Beoordelaar 4: Contractmanager</v>
      </c>
      <c r="D115" s="4"/>
      <c r="E115" s="44" t="str">
        <f>Contractmanager!D45</f>
        <v>SCORE:</v>
      </c>
      <c r="F115" s="80"/>
    </row>
    <row r="116" spans="1:6" ht="35" customHeight="1" x14ac:dyDescent="0.2">
      <c r="A116" s="99"/>
      <c r="B116" s="91" t="s">
        <v>72</v>
      </c>
      <c r="C116" s="91"/>
      <c r="D116" s="4"/>
      <c r="E116" s="13" t="s">
        <v>65</v>
      </c>
      <c r="F116" s="80"/>
    </row>
    <row r="117" spans="1:6" ht="35" customHeight="1" x14ac:dyDescent="0.2">
      <c r="A117" s="99"/>
      <c r="B117" s="89" t="str">
        <f>BESTELAPPLICATIE!B18</f>
        <v>Algehele indruk bij het bestellen van een A5 boekje.</v>
      </c>
      <c r="C117" s="15" t="str">
        <f>$C$3</f>
        <v>Beoordelaar 1: Projectleider</v>
      </c>
      <c r="D117" s="4"/>
      <c r="E117" s="44" t="str">
        <f>Projectleider!D47</f>
        <v>SCORE:</v>
      </c>
      <c r="F117" s="80" t="s">
        <v>66</v>
      </c>
    </row>
    <row r="118" spans="1:6" ht="35" customHeight="1" x14ac:dyDescent="0.2">
      <c r="A118" s="99"/>
      <c r="B118" s="90"/>
      <c r="C118" s="15" t="str">
        <f>$C$4</f>
        <v>Beoordelaar 2: Adviseur 1</v>
      </c>
      <c r="D118" s="4"/>
      <c r="E118" s="44" t="str">
        <f>'Adviseur 1'!D47</f>
        <v>SCORE:</v>
      </c>
      <c r="F118" s="80"/>
    </row>
    <row r="119" spans="1:6" ht="35" customHeight="1" x14ac:dyDescent="0.2">
      <c r="A119" s="99"/>
      <c r="B119" s="90"/>
      <c r="C119" s="15" t="str">
        <f>$C$5</f>
        <v>Beoordelaar 3: Adviseur 2</v>
      </c>
      <c r="D119" s="4"/>
      <c r="E119" s="44" t="str">
        <f>'Adviseur 2'!D47</f>
        <v>SCORE:</v>
      </c>
      <c r="F119" s="80"/>
    </row>
    <row r="120" spans="1:6" ht="35" customHeight="1" x14ac:dyDescent="0.2">
      <c r="A120" s="99"/>
      <c r="B120" s="90"/>
      <c r="C120" s="15" t="str">
        <f>$C$6</f>
        <v>Beoordelaar 4: Contractmanager</v>
      </c>
      <c r="D120" s="4"/>
      <c r="E120" s="44" t="str">
        <f>Contractmanager!D47</f>
        <v>SCORE:</v>
      </c>
      <c r="F120" s="80"/>
    </row>
    <row r="121" spans="1:6" ht="35" customHeight="1" x14ac:dyDescent="0.2">
      <c r="A121" s="99"/>
      <c r="B121" s="91" t="s">
        <v>72</v>
      </c>
      <c r="C121" s="91"/>
      <c r="D121" s="4"/>
      <c r="E121" s="13" t="s">
        <v>65</v>
      </c>
      <c r="F121" s="80"/>
    </row>
    <row r="122" spans="1:6" ht="35" customHeight="1" x14ac:dyDescent="0.2">
      <c r="A122" s="99"/>
      <c r="B122" s="89" t="str">
        <f>BESTELAPPLICATIE!B19</f>
        <v>Mate van logische opbouw van de schermen en eenvoud van de opzet van de bestelapplicatie bij het bestellen van een A5 boekje.</v>
      </c>
      <c r="C122" s="15" t="str">
        <f>$C$3</f>
        <v>Beoordelaar 1: Projectleider</v>
      </c>
      <c r="D122" s="4"/>
      <c r="E122" s="44" t="str">
        <f>Projectleider!D49</f>
        <v>SCORE:</v>
      </c>
      <c r="F122" s="80" t="s">
        <v>66</v>
      </c>
    </row>
    <row r="123" spans="1:6" ht="35" customHeight="1" x14ac:dyDescent="0.2">
      <c r="A123" s="99"/>
      <c r="B123" s="90"/>
      <c r="C123" s="15" t="str">
        <f>$C$4</f>
        <v>Beoordelaar 2: Adviseur 1</v>
      </c>
      <c r="D123" s="4"/>
      <c r="E123" s="44" t="str">
        <f>'Adviseur 1'!D49</f>
        <v>SCORE:</v>
      </c>
      <c r="F123" s="80"/>
    </row>
    <row r="124" spans="1:6" ht="35" customHeight="1" x14ac:dyDescent="0.2">
      <c r="A124" s="99"/>
      <c r="B124" s="90"/>
      <c r="C124" s="15" t="str">
        <f>$C$5</f>
        <v>Beoordelaar 3: Adviseur 2</v>
      </c>
      <c r="D124" s="4"/>
      <c r="E124" s="44" t="str">
        <f>'Adviseur 2'!D49</f>
        <v>SCORE:</v>
      </c>
      <c r="F124" s="80"/>
    </row>
    <row r="125" spans="1:6" ht="35" customHeight="1" x14ac:dyDescent="0.2">
      <c r="A125" s="99"/>
      <c r="B125" s="90"/>
      <c r="C125" s="15" t="str">
        <f>$C$6</f>
        <v>Beoordelaar 4: Contractmanager</v>
      </c>
      <c r="D125" s="4"/>
      <c r="E125" s="44" t="str">
        <f>Contractmanager!D49</f>
        <v>SCORE:</v>
      </c>
      <c r="F125" s="80"/>
    </row>
    <row r="126" spans="1:6" ht="35" customHeight="1" x14ac:dyDescent="0.2">
      <c r="A126" s="99"/>
      <c r="B126" s="91" t="s">
        <v>72</v>
      </c>
      <c r="C126" s="91"/>
      <c r="D126" s="4"/>
      <c r="E126" s="13" t="s">
        <v>65</v>
      </c>
      <c r="F126" s="80"/>
    </row>
    <row r="127" spans="1:6" ht="35" customHeight="1" x14ac:dyDescent="0.2">
      <c r="A127" s="99"/>
      <c r="B127" s="89" t="str">
        <f>BESTELAPPLICATIE!B20</f>
        <v>Mogelijkheid om kleuren van de opdracht te wijzigen (van zwart-wit naar full color) in de aanvraag.</v>
      </c>
      <c r="C127" s="15" t="str">
        <f>$C$3</f>
        <v>Beoordelaar 1: Projectleider</v>
      </c>
      <c r="D127" s="4"/>
      <c r="E127" s="44" t="str">
        <f>Projectleider!D51</f>
        <v>SCORE:</v>
      </c>
      <c r="F127" s="80" t="s">
        <v>66</v>
      </c>
    </row>
    <row r="128" spans="1:6" ht="35" customHeight="1" x14ac:dyDescent="0.2">
      <c r="A128" s="99"/>
      <c r="B128" s="90"/>
      <c r="C128" s="15" t="str">
        <f>$C$4</f>
        <v>Beoordelaar 2: Adviseur 1</v>
      </c>
      <c r="D128" s="4"/>
      <c r="E128" s="44" t="str">
        <f>'Adviseur 1'!D51</f>
        <v>SCORE:</v>
      </c>
      <c r="F128" s="80"/>
    </row>
    <row r="129" spans="1:6" ht="35" customHeight="1" x14ac:dyDescent="0.2">
      <c r="A129" s="99"/>
      <c r="B129" s="90"/>
      <c r="C129" s="15" t="str">
        <f>$C$5</f>
        <v>Beoordelaar 3: Adviseur 2</v>
      </c>
      <c r="D129" s="4"/>
      <c r="E129" s="44" t="str">
        <f>'Adviseur 2'!D51</f>
        <v>SCORE:</v>
      </c>
      <c r="F129" s="80"/>
    </row>
    <row r="130" spans="1:6" ht="35" customHeight="1" x14ac:dyDescent="0.2">
      <c r="A130" s="99"/>
      <c r="B130" s="90"/>
      <c r="C130" s="15" t="str">
        <f>$C$6</f>
        <v>Beoordelaar 4: Contractmanager</v>
      </c>
      <c r="D130" s="4"/>
      <c r="E130" s="44" t="str">
        <f>Contractmanager!D51</f>
        <v>SCORE:</v>
      </c>
      <c r="F130" s="80"/>
    </row>
    <row r="131" spans="1:6" ht="35" customHeight="1" x14ac:dyDescent="0.2">
      <c r="A131" s="99"/>
      <c r="B131" s="91" t="s">
        <v>72</v>
      </c>
      <c r="C131" s="91"/>
      <c r="D131" s="4"/>
      <c r="E131" s="13" t="s">
        <v>65</v>
      </c>
      <c r="F131" s="80"/>
    </row>
    <row r="132" spans="1:6" ht="35" customHeight="1" x14ac:dyDescent="0.2">
      <c r="A132" s="99"/>
      <c r="B132" s="89" t="str">
        <f>BESTELAPPLICATIE!B21</f>
        <v>mogelijkheid om dubbelzijdig en enkelzijdig afdrukken per pagina te wijzigen in de aanvraag.</v>
      </c>
      <c r="C132" s="15" t="str">
        <f>$C$3</f>
        <v>Beoordelaar 1: Projectleider</v>
      </c>
      <c r="D132" s="4"/>
      <c r="E132" s="44" t="str">
        <f>Projectleider!D53</f>
        <v>SCORE:</v>
      </c>
      <c r="F132" s="80" t="s">
        <v>66</v>
      </c>
    </row>
    <row r="133" spans="1:6" ht="35" customHeight="1" x14ac:dyDescent="0.2">
      <c r="A133" s="99"/>
      <c r="B133" s="90"/>
      <c r="C133" s="15" t="str">
        <f>$C$4</f>
        <v>Beoordelaar 2: Adviseur 1</v>
      </c>
      <c r="D133" s="4"/>
      <c r="E133" s="44" t="str">
        <f>'Adviseur 1'!D53</f>
        <v>SCORE:</v>
      </c>
      <c r="F133" s="80"/>
    </row>
    <row r="134" spans="1:6" ht="35" customHeight="1" x14ac:dyDescent="0.2">
      <c r="A134" s="99"/>
      <c r="B134" s="90"/>
      <c r="C134" s="15" t="str">
        <f>$C$5</f>
        <v>Beoordelaar 3: Adviseur 2</v>
      </c>
      <c r="D134" s="4"/>
      <c r="E134" s="44" t="str">
        <f>'Adviseur 2'!D53</f>
        <v>SCORE:</v>
      </c>
      <c r="F134" s="80"/>
    </row>
    <row r="135" spans="1:6" ht="35" customHeight="1" x14ac:dyDescent="0.2">
      <c r="A135" s="99"/>
      <c r="B135" s="90"/>
      <c r="C135" s="15" t="str">
        <f>$C$6</f>
        <v>Beoordelaar 4: Contractmanager</v>
      </c>
      <c r="D135" s="4"/>
      <c r="E135" s="44" t="str">
        <f>Contractmanager!D53</f>
        <v>SCORE:</v>
      </c>
      <c r="F135" s="80"/>
    </row>
    <row r="136" spans="1:6" ht="35" customHeight="1" x14ac:dyDescent="0.2">
      <c r="A136" s="100"/>
      <c r="B136" s="91" t="s">
        <v>72</v>
      </c>
      <c r="C136" s="91"/>
      <c r="D136" s="4"/>
      <c r="E136" s="13" t="s">
        <v>65</v>
      </c>
      <c r="F136" s="80"/>
    </row>
    <row r="137" spans="1:6" ht="35" customHeight="1" x14ac:dyDescent="0.2">
      <c r="A137" s="101" t="str">
        <f>BESTELAPPLICATIE!A22</f>
        <v>Bestelproces repro opdracht A3 poster</v>
      </c>
      <c r="B137" s="89" t="str">
        <f>BESTELAPPLICATIE!B22</f>
        <v>Aantal handelingen na het inloggen tot afronding per bestelling van een A3 poster (zonder invoer van de content).</v>
      </c>
      <c r="C137" s="15" t="str">
        <f>$C$3</f>
        <v>Beoordelaar 1: Projectleider</v>
      </c>
      <c r="D137" s="4"/>
      <c r="E137" s="44" t="str">
        <f>Projectleider!D55</f>
        <v>SCORE:</v>
      </c>
      <c r="F137" s="80" t="s">
        <v>66</v>
      </c>
    </row>
    <row r="138" spans="1:6" ht="35" customHeight="1" x14ac:dyDescent="0.2">
      <c r="A138" s="101"/>
      <c r="B138" s="90"/>
      <c r="C138" s="15" t="str">
        <f>$C$4</f>
        <v>Beoordelaar 2: Adviseur 1</v>
      </c>
      <c r="D138" s="4"/>
      <c r="E138" s="44" t="str">
        <f>'Adviseur 1'!D55</f>
        <v>SCORE:</v>
      </c>
      <c r="F138" s="80"/>
    </row>
    <row r="139" spans="1:6" ht="35" customHeight="1" x14ac:dyDescent="0.2">
      <c r="A139" s="101"/>
      <c r="B139" s="90"/>
      <c r="C139" s="15" t="str">
        <f>$C$5</f>
        <v>Beoordelaar 3: Adviseur 2</v>
      </c>
      <c r="D139" s="4"/>
      <c r="E139" s="44" t="str">
        <f>'Adviseur 2'!D55</f>
        <v>SCORE:</v>
      </c>
      <c r="F139" s="80"/>
    </row>
    <row r="140" spans="1:6" ht="35" customHeight="1" x14ac:dyDescent="0.2">
      <c r="A140" s="101"/>
      <c r="B140" s="90"/>
      <c r="C140" s="15" t="str">
        <f>$C$6</f>
        <v>Beoordelaar 4: Contractmanager</v>
      </c>
      <c r="D140" s="4"/>
      <c r="E140" s="44" t="str">
        <f>Contractmanager!D55</f>
        <v>SCORE:</v>
      </c>
      <c r="F140" s="80"/>
    </row>
    <row r="141" spans="1:6" ht="35" customHeight="1" x14ac:dyDescent="0.2">
      <c r="A141" s="101"/>
      <c r="B141" s="91" t="s">
        <v>72</v>
      </c>
      <c r="C141" s="91"/>
      <c r="D141" s="4"/>
      <c r="E141" s="13" t="s">
        <v>65</v>
      </c>
      <c r="F141" s="80"/>
    </row>
    <row r="142" spans="1:6" ht="35" customHeight="1" x14ac:dyDescent="0.2">
      <c r="A142" s="101"/>
      <c r="B142" s="89" t="str">
        <f>BESTELAPPLICATIE!B23</f>
        <v>Algehele indruk bij het bestellen van een A3 poster.</v>
      </c>
      <c r="C142" s="15" t="str">
        <f>$C$3</f>
        <v>Beoordelaar 1: Projectleider</v>
      </c>
      <c r="D142" s="4"/>
      <c r="E142" s="44" t="str">
        <f>Projectleider!D57</f>
        <v>SCORE:</v>
      </c>
      <c r="F142" s="80" t="s">
        <v>66</v>
      </c>
    </row>
    <row r="143" spans="1:6" ht="35" customHeight="1" x14ac:dyDescent="0.2">
      <c r="A143" s="101"/>
      <c r="B143" s="90"/>
      <c r="C143" s="15" t="str">
        <f>$C$4</f>
        <v>Beoordelaar 2: Adviseur 1</v>
      </c>
      <c r="D143" s="4"/>
      <c r="E143" s="44" t="str">
        <f>'Adviseur 1'!D57</f>
        <v>SCORE:</v>
      </c>
      <c r="F143" s="80"/>
    </row>
    <row r="144" spans="1:6" ht="35" customHeight="1" x14ac:dyDescent="0.2">
      <c r="A144" s="101"/>
      <c r="B144" s="90"/>
      <c r="C144" s="15" t="str">
        <f>$C$5</f>
        <v>Beoordelaar 3: Adviseur 2</v>
      </c>
      <c r="D144" s="4"/>
      <c r="E144" s="44" t="str">
        <f>'Adviseur 2'!D57</f>
        <v>SCORE:</v>
      </c>
      <c r="F144" s="80"/>
    </row>
    <row r="145" spans="1:6" ht="35" customHeight="1" x14ac:dyDescent="0.2">
      <c r="A145" s="101"/>
      <c r="B145" s="90"/>
      <c r="C145" s="15" t="str">
        <f>$C$6</f>
        <v>Beoordelaar 4: Contractmanager</v>
      </c>
      <c r="D145" s="4"/>
      <c r="E145" s="44" t="str">
        <f>Contractmanager!D57</f>
        <v>SCORE:</v>
      </c>
      <c r="F145" s="80"/>
    </row>
    <row r="146" spans="1:6" ht="35" customHeight="1" x14ac:dyDescent="0.2">
      <c r="A146" s="101"/>
      <c r="B146" s="91" t="s">
        <v>72</v>
      </c>
      <c r="C146" s="91"/>
      <c r="D146" s="4"/>
      <c r="E146" s="13" t="s">
        <v>65</v>
      </c>
      <c r="F146" s="80"/>
    </row>
    <row r="147" spans="1:6" ht="35" customHeight="1" x14ac:dyDescent="0.2">
      <c r="A147" s="101"/>
      <c r="B147" s="89" t="str">
        <f>BESTELAPPLICATIE!B24</f>
        <v>Mate van logische opbouw van de schermen en eenvoud van de opzet van de bestelapplicatie bij het bestellen van een A3 poster.</v>
      </c>
      <c r="C147" s="15" t="str">
        <f>$C$3</f>
        <v>Beoordelaar 1: Projectleider</v>
      </c>
      <c r="D147" s="4"/>
      <c r="E147" s="44" t="str">
        <f>Projectleider!D59</f>
        <v>SCORE:</v>
      </c>
      <c r="F147" s="80" t="s">
        <v>66</v>
      </c>
    </row>
    <row r="148" spans="1:6" ht="35" customHeight="1" x14ac:dyDescent="0.2">
      <c r="A148" s="101"/>
      <c r="B148" s="90"/>
      <c r="C148" s="15" t="str">
        <f>$C$4</f>
        <v>Beoordelaar 2: Adviseur 1</v>
      </c>
      <c r="D148" s="4"/>
      <c r="E148" s="44" t="str">
        <f>'Adviseur 1'!D59</f>
        <v>SCORE:</v>
      </c>
      <c r="F148" s="80"/>
    </row>
    <row r="149" spans="1:6" ht="35" customHeight="1" x14ac:dyDescent="0.2">
      <c r="A149" s="101"/>
      <c r="B149" s="90"/>
      <c r="C149" s="15" t="str">
        <f>$C$5</f>
        <v>Beoordelaar 3: Adviseur 2</v>
      </c>
      <c r="D149" s="4"/>
      <c r="E149" s="44" t="str">
        <f>'Adviseur 2'!D59</f>
        <v>SCORE:</v>
      </c>
      <c r="F149" s="80"/>
    </row>
    <row r="150" spans="1:6" ht="35" customHeight="1" x14ac:dyDescent="0.2">
      <c r="A150" s="101"/>
      <c r="B150" s="90"/>
      <c r="C150" s="15" t="str">
        <f>$C$6</f>
        <v>Beoordelaar 4: Contractmanager</v>
      </c>
      <c r="D150" s="4"/>
      <c r="E150" s="44" t="str">
        <f>Contractmanager!D59</f>
        <v>SCORE:</v>
      </c>
      <c r="F150" s="80"/>
    </row>
    <row r="151" spans="1:6" ht="35" customHeight="1" x14ac:dyDescent="0.2">
      <c r="A151" s="101"/>
      <c r="B151" s="91" t="s">
        <v>72</v>
      </c>
      <c r="C151" s="91"/>
      <c r="D151" s="4"/>
      <c r="E151" s="13" t="s">
        <v>65</v>
      </c>
      <c r="F151" s="80"/>
    </row>
    <row r="152" spans="1:6" ht="35" customHeight="1" x14ac:dyDescent="0.2">
      <c r="A152" s="101" t="str">
        <f>BESTELAPPLICATIE!A25</f>
        <v>Prijzen (zal getest worden door de procesbegeleider, niet door de beoordelingscommissie)</v>
      </c>
      <c r="B152" s="89" t="str">
        <f>BESTELAPPLICATIE!B25</f>
        <v>Juiste prijzen (tarieven conform het ingediende prijzenblad van de inschrijver en BTW) komt online in beeld (tijdens bestellen). Dit moet gelden voor alle bestellingen (te beoordelen door de procesbegeleider).</v>
      </c>
      <c r="C152" s="15" t="str">
        <f>$C$3</f>
        <v>Beoordelaar 1: Projectleider</v>
      </c>
      <c r="D152" s="4"/>
      <c r="E152" s="44" t="str">
        <f>Projectleider!D61</f>
        <v>SCORE:</v>
      </c>
      <c r="F152" s="80" t="s">
        <v>66</v>
      </c>
    </row>
    <row r="153" spans="1:6" ht="35" customHeight="1" x14ac:dyDescent="0.2">
      <c r="A153" s="101"/>
      <c r="B153" s="90"/>
      <c r="C153" s="15" t="str">
        <f>$C$4</f>
        <v>Beoordelaar 2: Adviseur 1</v>
      </c>
      <c r="D153" s="4"/>
      <c r="E153" s="44" t="str">
        <f>'Adviseur 1'!D61</f>
        <v>SCORE:</v>
      </c>
      <c r="F153" s="80"/>
    </row>
    <row r="154" spans="1:6" ht="35" customHeight="1" x14ac:dyDescent="0.2">
      <c r="A154" s="101"/>
      <c r="B154" s="90"/>
      <c r="C154" s="15" t="str">
        <f>$C$5</f>
        <v>Beoordelaar 3: Adviseur 2</v>
      </c>
      <c r="D154" s="4"/>
      <c r="E154" s="44" t="str">
        <f>'Adviseur 2'!D61</f>
        <v>SCORE:</v>
      </c>
      <c r="F154" s="80"/>
    </row>
    <row r="155" spans="1:6" ht="35" customHeight="1" x14ac:dyDescent="0.2">
      <c r="A155" s="101"/>
      <c r="B155" s="90"/>
      <c r="C155" s="15" t="str">
        <f>$C$6</f>
        <v>Beoordelaar 4: Contractmanager</v>
      </c>
      <c r="D155" s="4"/>
      <c r="E155" s="44" t="str">
        <f>Contractmanager!D61</f>
        <v>SCORE:</v>
      </c>
      <c r="F155" s="80"/>
    </row>
    <row r="156" spans="1:6" ht="35" customHeight="1" x14ac:dyDescent="0.2">
      <c r="A156" s="101"/>
      <c r="B156" s="91" t="s">
        <v>72</v>
      </c>
      <c r="C156" s="91"/>
      <c r="D156" s="4"/>
      <c r="E156" s="13" t="s">
        <v>65</v>
      </c>
      <c r="F156" s="80"/>
    </row>
    <row r="157" spans="1:6" ht="35" customHeight="1" x14ac:dyDescent="0.2">
      <c r="A157" s="101" t="str">
        <f>BESTELAPPLICATIE!A26</f>
        <v>Huisstijl</v>
      </c>
      <c r="B157" s="89" t="str">
        <f>BESTELAPPLICATIE!B26</f>
        <v>De website is herkenbaar voor gebruikers/bestellers van de aanbestedende dienst als ware het een eigen webshop van aanbestedende dienst is.</v>
      </c>
      <c r="C157" s="15" t="str">
        <f>$C$3</f>
        <v>Beoordelaar 1: Projectleider</v>
      </c>
      <c r="D157" s="4"/>
      <c r="E157" s="44" t="str">
        <f>Projectleider!D63</f>
        <v>SCORE:</v>
      </c>
      <c r="F157" s="80" t="s">
        <v>66</v>
      </c>
    </row>
    <row r="158" spans="1:6" ht="35" customHeight="1" x14ac:dyDescent="0.2">
      <c r="A158" s="101"/>
      <c r="B158" s="90"/>
      <c r="C158" s="15" t="str">
        <f>$C$4</f>
        <v>Beoordelaar 2: Adviseur 1</v>
      </c>
      <c r="D158" s="4"/>
      <c r="E158" s="44" t="str">
        <f>'Adviseur 1'!D63</f>
        <v>SCORE:</v>
      </c>
      <c r="F158" s="80"/>
    </row>
    <row r="159" spans="1:6" ht="35" customHeight="1" x14ac:dyDescent="0.2">
      <c r="A159" s="101"/>
      <c r="B159" s="90"/>
      <c r="C159" s="15" t="str">
        <f>$C$5</f>
        <v>Beoordelaar 3: Adviseur 2</v>
      </c>
      <c r="D159" s="4"/>
      <c r="E159" s="44" t="str">
        <f>'Adviseur 2'!D63</f>
        <v>SCORE:</v>
      </c>
      <c r="F159" s="80"/>
    </row>
    <row r="160" spans="1:6" ht="35" customHeight="1" x14ac:dyDescent="0.2">
      <c r="A160" s="101"/>
      <c r="B160" s="90"/>
      <c r="C160" s="15" t="str">
        <f>$C$6</f>
        <v>Beoordelaar 4: Contractmanager</v>
      </c>
      <c r="D160" s="4"/>
      <c r="E160" s="44" t="str">
        <f>Contractmanager!D63</f>
        <v>SCORE:</v>
      </c>
      <c r="F160" s="80"/>
    </row>
    <row r="161" spans="1:10" ht="35" customHeight="1" x14ac:dyDescent="0.2">
      <c r="A161" s="101"/>
      <c r="B161" s="91" t="s">
        <v>72</v>
      </c>
      <c r="C161" s="91"/>
      <c r="D161" s="4"/>
      <c r="E161" s="13" t="s">
        <v>65</v>
      </c>
      <c r="F161" s="80"/>
    </row>
    <row r="162" spans="1:10" ht="35" customHeight="1" x14ac:dyDescent="0.2">
      <c r="A162" s="101" t="str">
        <f>BESTELAPPLICATIE!A27</f>
        <v>Communicatie</v>
      </c>
      <c r="B162" s="89" t="str">
        <f>BESTELAPPLICATIE!B27</f>
        <v xml:space="preserve">Automatische e-mail notificatie (e-mailadres moet dus een verplicht veld zijn). </v>
      </c>
      <c r="C162" s="15" t="str">
        <f>$C$3</f>
        <v>Beoordelaar 1: Projectleider</v>
      </c>
      <c r="D162" s="4"/>
      <c r="E162" s="44" t="str">
        <f>Projectleider!D65</f>
        <v>SCORE:</v>
      </c>
      <c r="F162" s="80" t="s">
        <v>66</v>
      </c>
    </row>
    <row r="163" spans="1:10" ht="35" customHeight="1" x14ac:dyDescent="0.2">
      <c r="A163" s="101"/>
      <c r="B163" s="90"/>
      <c r="C163" s="15" t="str">
        <f>$C$4</f>
        <v>Beoordelaar 2: Adviseur 1</v>
      </c>
      <c r="D163" s="4"/>
      <c r="E163" s="44" t="str">
        <f>'Adviseur 1'!D65</f>
        <v>SCORE:</v>
      </c>
      <c r="F163" s="80"/>
    </row>
    <row r="164" spans="1:10" ht="35" customHeight="1" x14ac:dyDescent="0.2">
      <c r="A164" s="101"/>
      <c r="B164" s="90"/>
      <c r="C164" s="15" t="str">
        <f>$C$5</f>
        <v>Beoordelaar 3: Adviseur 2</v>
      </c>
      <c r="D164" s="4"/>
      <c r="E164" s="44" t="str">
        <f>'Adviseur 2'!D65</f>
        <v>SCORE:</v>
      </c>
      <c r="F164" s="80"/>
    </row>
    <row r="165" spans="1:10" ht="35" customHeight="1" x14ac:dyDescent="0.2">
      <c r="A165" s="101"/>
      <c r="B165" s="90"/>
      <c r="C165" s="15" t="str">
        <f>$C$6</f>
        <v>Beoordelaar 4: Contractmanager</v>
      </c>
      <c r="D165" s="4"/>
      <c r="E165" s="44" t="str">
        <f>Contractmanager!D65</f>
        <v>SCORE:</v>
      </c>
      <c r="F165" s="80"/>
    </row>
    <row r="166" spans="1:10" ht="35" customHeight="1" x14ac:dyDescent="0.2">
      <c r="A166" s="101"/>
      <c r="B166" s="91" t="s">
        <v>72</v>
      </c>
      <c r="C166" s="91"/>
      <c r="D166" s="4"/>
      <c r="E166" s="13" t="s">
        <v>65</v>
      </c>
      <c r="F166" s="80"/>
    </row>
    <row r="167" spans="1:10" ht="10" customHeight="1" x14ac:dyDescent="0.2">
      <c r="A167" s="43"/>
      <c r="B167" s="7"/>
      <c r="C167" s="7"/>
      <c r="D167" s="7"/>
      <c r="E167" s="7"/>
      <c r="F167" s="7"/>
    </row>
    <row r="168" spans="1:10" ht="30" customHeight="1" x14ac:dyDescent="0.2">
      <c r="A168" s="43"/>
      <c r="B168" s="106" t="s">
        <v>74</v>
      </c>
      <c r="C168" s="107"/>
      <c r="D168" s="22"/>
      <c r="E168" s="108" t="e">
        <f>E46+E51+E56+E66+E71+E76+E81+E86+E91+E96+E61+E101+E106+E111+E116+E121+E126+E131+E141+E146+E151+E156+E161+E166+E136</f>
        <v>#VALUE!</v>
      </c>
      <c r="F168" s="109"/>
      <c r="G168" s="120" t="s">
        <v>75</v>
      </c>
      <c r="H168" s="121"/>
      <c r="I168" s="121"/>
      <c r="J168" s="122"/>
    </row>
    <row r="169" spans="1:10" ht="30" customHeight="1" x14ac:dyDescent="0.2">
      <c r="A169" s="43"/>
      <c r="B169" s="102" t="s">
        <v>76</v>
      </c>
      <c r="C169" s="103"/>
      <c r="D169" s="22"/>
      <c r="E169" s="104">
        <v>600</v>
      </c>
      <c r="F169" s="104"/>
    </row>
    <row r="170" spans="1:10" ht="30" customHeight="1" x14ac:dyDescent="0.2">
      <c r="A170" s="43"/>
      <c r="B170" s="83" t="s">
        <v>77</v>
      </c>
      <c r="C170" s="84"/>
      <c r="D170" s="22"/>
      <c r="E170" s="123" t="e">
        <f>E168*E169</f>
        <v>#VALUE!</v>
      </c>
      <c r="F170" s="105"/>
    </row>
    <row r="171" spans="1:10" ht="25" customHeight="1" x14ac:dyDescent="0.2">
      <c r="A171" s="43"/>
      <c r="B171" s="7"/>
      <c r="C171" s="7"/>
      <c r="D171" s="7"/>
      <c r="F171" s="7"/>
    </row>
    <row r="172" spans="1:10" ht="30" customHeight="1" x14ac:dyDescent="0.2">
      <c r="B172" s="8"/>
      <c r="C172" s="8" t="s">
        <v>78</v>
      </c>
      <c r="D172" s="22"/>
      <c r="E172" s="95" t="e">
        <f>E40+E170</f>
        <v>#VALUE!</v>
      </c>
      <c r="F172" s="96"/>
    </row>
    <row r="173" spans="1:10" ht="10" customHeight="1" x14ac:dyDescent="0.2">
      <c r="B173" s="7"/>
      <c r="C173" s="7"/>
      <c r="D173" s="7"/>
      <c r="E173" s="7"/>
      <c r="F173" s="7"/>
    </row>
    <row r="174" spans="1:10" ht="30" customHeight="1" x14ac:dyDescent="0.2">
      <c r="B174" s="81" t="s">
        <v>79</v>
      </c>
      <c r="C174" s="82"/>
      <c r="D174" s="31"/>
      <c r="E174" s="85">
        <v>0</v>
      </c>
      <c r="F174" s="86"/>
    </row>
    <row r="175" spans="1:10" ht="10" customHeight="1" x14ac:dyDescent="0.2">
      <c r="D175"/>
    </row>
    <row r="176" spans="1:10" ht="30" customHeight="1" x14ac:dyDescent="0.2">
      <c r="B176" s="83" t="s">
        <v>87</v>
      </c>
      <c r="C176" s="84"/>
      <c r="D176" s="6"/>
      <c r="E176" s="87" t="e">
        <f>E174-E172</f>
        <v>#VALUE!</v>
      </c>
      <c r="F176" s="88"/>
    </row>
  </sheetData>
  <sheetProtection algorithmName="SHA-512" hashValue="jLJQGLBu7vmfPeJzDskigGZf+JtJwAG3nzQC8qGgcGCnCbEgVe9x3vBeuI4klaLptwsDKiFoZsw3B1yPsaSWJw==" saltValue="DIx6tOvBy1uLIG2vG15Vsw==" spinCount="100000" sheet="1" objects="1" scenarios="1"/>
  <mergeCells count="123">
    <mergeCell ref="G168:J168"/>
    <mergeCell ref="B169:C169"/>
    <mergeCell ref="E169:F169"/>
    <mergeCell ref="B170:C170"/>
    <mergeCell ref="E170:F170"/>
    <mergeCell ref="A162:A166"/>
    <mergeCell ref="B162:B165"/>
    <mergeCell ref="F162:F166"/>
    <mergeCell ref="B166:C166"/>
    <mergeCell ref="B168:C168"/>
    <mergeCell ref="E168:F168"/>
    <mergeCell ref="B127:B130"/>
    <mergeCell ref="F127:F131"/>
    <mergeCell ref="B131:C131"/>
    <mergeCell ref="A152:A156"/>
    <mergeCell ref="B152:B155"/>
    <mergeCell ref="F152:F156"/>
    <mergeCell ref="B156:C156"/>
    <mergeCell ref="A157:A161"/>
    <mergeCell ref="B157:B160"/>
    <mergeCell ref="F157:F161"/>
    <mergeCell ref="B161:C161"/>
    <mergeCell ref="A137:A151"/>
    <mergeCell ref="B137:B140"/>
    <mergeCell ref="F137:F141"/>
    <mergeCell ref="B141:C141"/>
    <mergeCell ref="B142:B145"/>
    <mergeCell ref="F142:F146"/>
    <mergeCell ref="B146:C146"/>
    <mergeCell ref="B147:B150"/>
    <mergeCell ref="F147:F151"/>
    <mergeCell ref="B151:C151"/>
    <mergeCell ref="B112:B115"/>
    <mergeCell ref="F112:F116"/>
    <mergeCell ref="B116:C116"/>
    <mergeCell ref="B117:B120"/>
    <mergeCell ref="F117:F121"/>
    <mergeCell ref="B121:C121"/>
    <mergeCell ref="B122:B125"/>
    <mergeCell ref="F122:F126"/>
    <mergeCell ref="B126:C126"/>
    <mergeCell ref="B86:C86"/>
    <mergeCell ref="B87:B90"/>
    <mergeCell ref="F87:F91"/>
    <mergeCell ref="B91:C91"/>
    <mergeCell ref="A92:A111"/>
    <mergeCell ref="B92:B95"/>
    <mergeCell ref="F92:F96"/>
    <mergeCell ref="B96:C96"/>
    <mergeCell ref="B97:B100"/>
    <mergeCell ref="F97:F101"/>
    <mergeCell ref="B101:C101"/>
    <mergeCell ref="B102:B105"/>
    <mergeCell ref="F102:F106"/>
    <mergeCell ref="B106:C106"/>
    <mergeCell ref="B107:B110"/>
    <mergeCell ref="F107:F111"/>
    <mergeCell ref="B111:C111"/>
    <mergeCell ref="E172:F172"/>
    <mergeCell ref="A112:A136"/>
    <mergeCell ref="A52:A66"/>
    <mergeCell ref="B52:B55"/>
    <mergeCell ref="F52:F56"/>
    <mergeCell ref="B56:C56"/>
    <mergeCell ref="B57:B60"/>
    <mergeCell ref="F57:F61"/>
    <mergeCell ref="B61:C61"/>
    <mergeCell ref="B62:B65"/>
    <mergeCell ref="F62:F66"/>
    <mergeCell ref="B66:C66"/>
    <mergeCell ref="A67:A91"/>
    <mergeCell ref="B67:B70"/>
    <mergeCell ref="F67:F71"/>
    <mergeCell ref="B71:C71"/>
    <mergeCell ref="B72:B75"/>
    <mergeCell ref="F72:F76"/>
    <mergeCell ref="B76:C76"/>
    <mergeCell ref="B77:B80"/>
    <mergeCell ref="F77:F81"/>
    <mergeCell ref="B81:C81"/>
    <mergeCell ref="B82:B85"/>
    <mergeCell ref="F82:F86"/>
    <mergeCell ref="E40:F40"/>
    <mergeCell ref="A42:A51"/>
    <mergeCell ref="B42:B45"/>
    <mergeCell ref="F42:F46"/>
    <mergeCell ref="B46:C46"/>
    <mergeCell ref="B47:B50"/>
    <mergeCell ref="F47:F51"/>
    <mergeCell ref="B51:C51"/>
    <mergeCell ref="F21:F26"/>
    <mergeCell ref="B26:C26"/>
    <mergeCell ref="B27:B30"/>
    <mergeCell ref="F27:F32"/>
    <mergeCell ref="B31:C31"/>
    <mergeCell ref="B32:C32"/>
    <mergeCell ref="B33:B36"/>
    <mergeCell ref="F33:F38"/>
    <mergeCell ref="B37:C37"/>
    <mergeCell ref="B38:C38"/>
    <mergeCell ref="E1:F1"/>
    <mergeCell ref="F3:F8"/>
    <mergeCell ref="F15:F20"/>
    <mergeCell ref="F9:F14"/>
    <mergeCell ref="B174:C174"/>
    <mergeCell ref="B176:C176"/>
    <mergeCell ref="E174:F174"/>
    <mergeCell ref="E176:F176"/>
    <mergeCell ref="B132:B135"/>
    <mergeCell ref="F132:F136"/>
    <mergeCell ref="B136:C136"/>
    <mergeCell ref="B1:C1"/>
    <mergeCell ref="B3:B6"/>
    <mergeCell ref="B9:B12"/>
    <mergeCell ref="B15:B18"/>
    <mergeCell ref="B7:C7"/>
    <mergeCell ref="B8:C8"/>
    <mergeCell ref="B13:C13"/>
    <mergeCell ref="B14:C14"/>
    <mergeCell ref="B25:C25"/>
    <mergeCell ref="B19:C19"/>
    <mergeCell ref="B20:C20"/>
    <mergeCell ref="B21:B24"/>
  </mergeCells>
  <dataValidations count="7">
    <dataValidation type="list" errorStyle="warning" allowBlank="1" showErrorMessage="1" error="Voer juiste waarde in. " sqref="E7 E13 E19 E25 E31 E37" xr:uid="{709B966E-435E-6A4D-B52E-79BB7083AA34}">
      <formula1>SCORE</formula1>
    </dataValidation>
    <dataValidation type="list" errorStyle="warning" allowBlank="1" showErrorMessage="1" error="Voer juiste waarde in. " sqref="E57:E60" xr:uid="{BD1DB701-C858-C24C-98E8-FBDF1A5CF2F2}">
      <formula1>SCORE1510</formula1>
    </dataValidation>
    <dataValidation type="list" errorStyle="warning" allowBlank="1" showErrorMessage="1" error="Voer juiste waarde in. " sqref="E51 E106 E126 E151" xr:uid="{4FDE7D06-D9F4-7C4C-BD68-D883308B1B00}">
      <formula1>SCORE12345</formula1>
    </dataValidation>
    <dataValidation type="list" errorStyle="warning" allowBlank="1" showErrorMessage="1" error="Voer juiste waarde in. " sqref="E46 E56 E66 E81 E91 E111 E131 E136 E156 E166" xr:uid="{331F5426-AE0F-5949-9A39-0D6D39E517AE}">
      <formula1>SCORE05</formula1>
    </dataValidation>
    <dataValidation type="list" errorStyle="warning" allowBlank="1" showErrorMessage="1" error="Voer juiste waarde in. " sqref="E61" xr:uid="{27FB0424-704F-E948-9A81-E47AF7EB5C5D}">
      <formula1>SCORE035</formula1>
    </dataValidation>
    <dataValidation type="list" allowBlank="1" showInputMessage="1" showErrorMessage="1" sqref="E71 E76 E86 E96 E101 E116 E121 E141 E146" xr:uid="{299658EC-6148-2941-A0D2-E6547B9E3A40}">
      <formula1>SCORE0510</formula1>
    </dataValidation>
    <dataValidation type="list" errorStyle="warning" allowBlank="1" showErrorMessage="1" error="Voer juiste waarde in. " sqref="E161" xr:uid="{94AA4CF9-ACE6-C746-955E-0A4282D358B7}">
      <formula1>SCORE0510</formula1>
    </dataValidation>
  </dataValidations>
  <pageMargins left="0.7" right="0.7" top="0.75" bottom="0.75" header="0.3" footer="0.3"/>
  <pageSetup paperSize="8"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A150E254AFBF434EB2DDC013FB72CD60" ma:contentTypeVersion="2" ma:contentTypeDescription="Een nieuw document maken." ma:contentTypeScope="" ma:versionID="8a4eabf22e964f67b77940d4a476fc72">
  <xsd:schema xmlns:xsd="http://www.w3.org/2001/XMLSchema" xmlns:xs="http://www.w3.org/2001/XMLSchema" xmlns:p="http://schemas.microsoft.com/office/2006/metadata/properties" xmlns:ns2="1cb30fc1-82c8-45ba-9d52-660066c7d282" targetNamespace="http://schemas.microsoft.com/office/2006/metadata/properties" ma:root="true" ma:fieldsID="9498714b0c9ab4d00fffccf6c0b5af04" ns2:_="">
    <xsd:import namespace="1cb30fc1-82c8-45ba-9d52-660066c7d282"/>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cb30fc1-82c8-45ba-9d52-660066c7d28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E1F85A9-D084-4F1E-BB4D-F82FCEBB55E9}">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2DDEB726-C143-48E0-AB3E-89DCA7AB414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cb30fc1-82c8-45ba-9d52-660066c7d28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E85C828-4A94-4B69-AE6E-8EA23F86437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7</vt:i4>
      </vt:variant>
      <vt:variant>
        <vt:lpstr>Benoemde bereiken</vt:lpstr>
      </vt:variant>
      <vt:variant>
        <vt:i4>6</vt:i4>
      </vt:variant>
    </vt:vector>
  </HeadingPairs>
  <TitlesOfParts>
    <vt:vector size="13" baseType="lpstr">
      <vt:lpstr>OPEN VRAGEN </vt:lpstr>
      <vt:lpstr>BESTELAPPLICATIE</vt:lpstr>
      <vt:lpstr>Projectleider</vt:lpstr>
      <vt:lpstr>Adviseur 1</vt:lpstr>
      <vt:lpstr>Adviseur 2</vt:lpstr>
      <vt:lpstr>Contractmanager</vt:lpstr>
      <vt:lpstr>Consensus</vt:lpstr>
      <vt:lpstr>SCORE</vt:lpstr>
      <vt:lpstr>SCORE035</vt:lpstr>
      <vt:lpstr>SCORE05</vt:lpstr>
      <vt:lpstr>SCORE0510</vt:lpstr>
      <vt:lpstr>SCORE12345</vt:lpstr>
      <vt:lpstr>SCORE1510</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Copyright BiC!
RV: LOO 25-3</dc:description>
  <cp:lastModifiedBy/>
  <cp:revision/>
  <dcterms:created xsi:type="dcterms:W3CDTF">2006-09-16T00:00:00Z</dcterms:created>
  <dcterms:modified xsi:type="dcterms:W3CDTF">2022-03-31T12:30:06Z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0x010100A150E254AFBF434EB2DDC013FB72CD60</vt:lpwstr>
  </property>
</Properties>
</file>