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talnet.sharepoint.com/sites/2022CRMsysteem101/Gedeelde documenten/03 Aanbesteding/"/>
    </mc:Choice>
  </mc:AlternateContent>
  <xr:revisionPtr revIDLastSave="13" documentId="8_{96EB69D8-8C72-489A-902C-BA3E84D3C4A6}" xr6:coauthVersionLast="47" xr6:coauthVersionMax="47" xr10:uidLastSave="{8F0A2543-A795-432D-94E0-5C3F41E4E255}"/>
  <bookViews>
    <workbookView xWindow="20610" yWindow="1000" windowWidth="16440" windowHeight="9420" xr2:uid="{9FB381E3-F2E8-46BF-BA84-BF3BB7572ED6}"/>
  </bookViews>
  <sheets>
    <sheet name="CDP prijzen" sheetId="1" r:id="rId1"/>
  </sheets>
  <definedNames>
    <definedName name="Staffel">'CDP prijzen'!$A$43:$B$46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2" i="1" l="1"/>
  <c r="R21" i="1"/>
  <c r="R20" i="1"/>
  <c r="R19" i="1"/>
  <c r="R18" i="1"/>
  <c r="R17" i="1"/>
  <c r="R16" i="1"/>
  <c r="R15" i="1"/>
  <c r="R14" i="1"/>
  <c r="R13" i="1"/>
  <c r="R12" i="1"/>
  <c r="R11" i="1"/>
  <c r="R10" i="1"/>
  <c r="R9" i="1"/>
  <c r="M22" i="1"/>
  <c r="M21" i="1"/>
  <c r="M20" i="1"/>
  <c r="M19" i="1"/>
  <c r="M18" i="1"/>
  <c r="M17" i="1"/>
  <c r="M16" i="1"/>
  <c r="M15" i="1"/>
  <c r="M14" i="1"/>
  <c r="M13" i="1"/>
  <c r="M12" i="1"/>
  <c r="M11" i="1"/>
  <c r="M10" i="1"/>
  <c r="M9" i="1"/>
  <c r="M23" i="1" s="1"/>
  <c r="E11" i="1"/>
  <c r="H11" i="1" s="1"/>
  <c r="E10" i="1"/>
  <c r="F10" i="1" s="1"/>
  <c r="R23" i="1" l="1"/>
  <c r="F11" i="1"/>
  <c r="E23" i="1" l="1"/>
  <c r="F23" i="1" s="1"/>
  <c r="E22" i="1"/>
  <c r="F22" i="1" s="1"/>
  <c r="E21" i="1"/>
  <c r="F21" i="1" s="1"/>
  <c r="E20" i="1"/>
  <c r="F20" i="1" s="1"/>
  <c r="E16" i="1"/>
  <c r="H16" i="1" s="1"/>
  <c r="E17" i="1"/>
  <c r="H17" i="1" s="1"/>
  <c r="E15" i="1"/>
  <c r="H15" i="1" l="1"/>
  <c r="F29" i="1"/>
  <c r="H23" i="1"/>
  <c r="H22" i="1"/>
  <c r="H21" i="1" l="1"/>
  <c r="H20" i="1"/>
  <c r="H10" i="1" l="1"/>
  <c r="H29" i="1" s="1"/>
</calcChain>
</file>

<file path=xl/sharedStrings.xml><?xml version="1.0" encoding="utf-8"?>
<sst xmlns="http://schemas.openxmlformats.org/spreadsheetml/2006/main" count="64" uniqueCount="54">
  <si>
    <t>Toelichting</t>
  </si>
  <si>
    <t>GRIJS = Door inschrijver in te vullen velden</t>
  </si>
  <si>
    <t>Onderdeel</t>
  </si>
  <si>
    <t>Fictief aantal gebruikers/ eenheden</t>
  </si>
  <si>
    <t>BTW %</t>
  </si>
  <si>
    <t>Totale gemiddelde kosten per jaar
(incl. BTW)</t>
  </si>
  <si>
    <t>Rekenfactor</t>
  </si>
  <si>
    <t>Aantal</t>
  </si>
  <si>
    <t>Prijs per jaar</t>
  </si>
  <si>
    <t>Totaal</t>
  </si>
  <si>
    <t>Totaal eenmalig</t>
  </si>
  <si>
    <t>Opleiding en training beheer/superuser</t>
  </si>
  <si>
    <t>Uurtarieven (extra werkzaamheden) gedurende looptijd</t>
  </si>
  <si>
    <t>Per uur</t>
  </si>
  <si>
    <t xml:space="preserve">Uurtarief projectleider bij serieuze wijziging uitgangspunten/opdracht </t>
  </si>
  <si>
    <t>Uurtarief maatwerk programmering/uitvoering enzovoort</t>
  </si>
  <si>
    <t>Opleiding/training voor medewerkers (groepssessies)</t>
  </si>
  <si>
    <t>Fictieve inschrijfsom (excl. BTW)</t>
  </si>
  <si>
    <t>Ondertekening</t>
  </si>
  <si>
    <t>Naam bedrijf</t>
  </si>
  <si>
    <t>Naam ondertekenaar:(rechtsgeldig)</t>
  </si>
  <si>
    <t>Functie ondertekenaar</t>
  </si>
  <si>
    <t>Vestigingsplaats:</t>
  </si>
  <si>
    <t>Datum:</t>
  </si>
  <si>
    <t>Handtekening:</t>
  </si>
  <si>
    <t>Fictieve TCO per jaar (incl. BTW)</t>
  </si>
  <si>
    <t>Inschrijfsom</t>
  </si>
  <si>
    <t>Prijzenblad Customer Data Platform</t>
  </si>
  <si>
    <t xml:space="preserve">inschrijfbiljet </t>
  </si>
  <si>
    <t>Platform kosten</t>
  </si>
  <si>
    <t>n.v.t.</t>
  </si>
  <si>
    <t>Licentie per extra gebruiker buiten de 20 geraamde gebruikers</t>
  </si>
  <si>
    <t>8 jaar</t>
  </si>
  <si>
    <t>(8 jaar)</t>
  </si>
  <si>
    <t>Per jaar</t>
  </si>
  <si>
    <t>Prijs</t>
  </si>
  <si>
    <t>Inlezen oude data uit kentico</t>
  </si>
  <si>
    <t>enz</t>
  </si>
  <si>
    <t>Licentie's</t>
  </si>
  <si>
    <t>Omschrijving 
(zelf in te vullen)</t>
  </si>
  <si>
    <r>
      <t xml:space="preserve">U dient tarieven en prijzen in </t>
    </r>
    <r>
      <rPr>
        <b/>
        <sz val="11"/>
        <rFont val="Calibri"/>
        <family val="2"/>
        <scheme val="minor"/>
      </rPr>
      <t xml:space="preserve">euro's exclusief BTW </t>
    </r>
    <r>
      <rPr>
        <sz val="11"/>
        <rFont val="Calibri"/>
        <family val="2"/>
        <scheme val="minor"/>
      </rPr>
      <t>op te geven. Daarnaast geeft u het btw percentage op. 
De beoordeling vindt plaats op de tarieven exclusief BTW. 
Om eenduidig te kunnen beoordelen zijn bij sommige kosten fictieve aantallen opgenomen en tevens een rekenfactor die wordt gebruikt om een totale inschrijfprijs te bepalen op basis waarvan beoordeeld wordt. 
Genoemde prijzen zijn inclusief alle kosten zoals reis- verblijfskosten, bureaukosten, reistijd enzovoort.</t>
    </r>
  </si>
  <si>
    <t>Eenmalige kosten (implementatiefase)</t>
  </si>
  <si>
    <t>Kamer van koophandel nummer</t>
  </si>
  <si>
    <t>Rekenprijs per jaar</t>
  </si>
  <si>
    <t>Voorbeeld: Projectleider</t>
  </si>
  <si>
    <t>Voorbeeld: Hosting</t>
  </si>
  <si>
    <t>TCO op basis van alle uitgangspunten (nader uitsplitsen rechts in de tabel)</t>
  </si>
  <si>
    <t>Rekenprijs Eenmalig</t>
  </si>
  <si>
    <t>Kosten verdeeld over 8 jaar</t>
  </si>
  <si>
    <t>Geef hieronder de opbouw van de Total Cost of Ownership (Cel C10)</t>
  </si>
  <si>
    <t>Geef hieronder de opbouw van de implementatiekosten (Cel C15)</t>
  </si>
  <si>
    <t>Implementatie/migratie kosten (eenmalig) 
(nader uitsplitsen rechts in de tabel) Inclisief basis training</t>
  </si>
  <si>
    <t>Extra optioneel opleiding en training beheer/superuser (Prijs per uur)</t>
  </si>
  <si>
    <t>Extra optioneel opleiding en training gebruiker (Prijs per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</si>
</sst>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 #,##0_ ;_ * \-#,##0_ ;_ * &quot;-&quot;??_ ;_ @_ "/>
    <numFmt numFmtId="165" formatCode="0.0"/>
    <numFmt numFmtId="166" formatCode="_ &quot;€&quot;\ * #,##0.0000_ ;_ &quot;€&quot;\ * \-#,##0.0000_ ;_ &quot;€&quot;\ * &quot;-&quot;??_ ;_ @_ "/>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b/>
      <sz val="10"/>
      <color theme="0"/>
      <name val="Calibri"/>
      <family val="2"/>
      <scheme val="minor"/>
    </font>
    <font>
      <sz val="11"/>
      <name val="Calibri"/>
      <family val="2"/>
      <scheme val="minor"/>
    </font>
    <font>
      <b/>
      <sz val="11"/>
      <name val="Calibri"/>
      <family val="2"/>
      <scheme val="minor"/>
    </font>
    <font>
      <sz val="10"/>
      <name val="Calibri"/>
      <family val="2"/>
      <scheme val="minor"/>
    </font>
    <font>
      <b/>
      <i/>
      <sz val="10"/>
      <color rgb="FFFF0000"/>
      <name val="Calibri"/>
      <family val="2"/>
      <scheme val="minor"/>
    </font>
    <font>
      <sz val="10"/>
      <color theme="1"/>
      <name val="Calibri"/>
      <family val="2"/>
      <scheme val="minor"/>
    </font>
    <font>
      <sz val="10"/>
      <color rgb="FF00B0F0"/>
      <name val="Calibri"/>
      <family val="2"/>
      <scheme val="minor"/>
    </font>
    <font>
      <sz val="9"/>
      <color theme="1"/>
      <name val="Calibri"/>
      <family val="2"/>
      <scheme val="minor"/>
    </font>
    <font>
      <sz val="9"/>
      <color theme="2" tint="-0.499984740745262"/>
      <name val="Calibri"/>
      <family val="2"/>
      <scheme val="minor"/>
    </font>
    <font>
      <b/>
      <sz val="9"/>
      <color theme="2" tint="-0.499984740745262"/>
      <name val="Calibri"/>
      <family val="2"/>
      <scheme val="minor"/>
    </font>
    <font>
      <b/>
      <sz val="14"/>
      <name val="Calibri"/>
      <family val="2"/>
      <scheme val="minor"/>
    </font>
    <font>
      <b/>
      <i/>
      <sz val="14"/>
      <color rgb="FFFF0000"/>
      <name val="Calibri"/>
      <family val="2"/>
      <scheme val="minor"/>
    </font>
    <font>
      <b/>
      <sz val="10"/>
      <name val="Calibri"/>
      <family val="2"/>
      <scheme val="minor"/>
    </font>
  </fonts>
  <fills count="12">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8" tint="0.39997558519241921"/>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0" fillId="3" borderId="0" xfId="0" applyFill="1" applyAlignment="1">
      <alignment horizontal="center"/>
    </xf>
    <xf numFmtId="0" fontId="5" fillId="2" borderId="0" xfId="0" applyFont="1" applyFill="1" applyAlignment="1">
      <alignment horizontal="center"/>
    </xf>
    <xf numFmtId="0" fontId="8" fillId="3" borderId="0" xfId="0" applyFont="1" applyFill="1" applyAlignment="1">
      <alignment horizontal="left" vertical="center" wrapText="1"/>
    </xf>
    <xf numFmtId="0" fontId="9" fillId="4" borderId="0" xfId="0" applyFont="1" applyFill="1" applyAlignment="1">
      <alignment horizontal="center" vertical="center"/>
    </xf>
    <xf numFmtId="0" fontId="10" fillId="3" borderId="0" xfId="0" applyFont="1" applyFill="1" applyAlignment="1">
      <alignment horizontal="center"/>
    </xf>
    <xf numFmtId="0" fontId="4" fillId="2" borderId="5" xfId="0" applyFont="1" applyFill="1" applyBorder="1"/>
    <xf numFmtId="0" fontId="5" fillId="2" borderId="3" xfId="0" applyFont="1" applyFill="1" applyBorder="1"/>
    <xf numFmtId="0" fontId="5" fillId="2" borderId="6" xfId="0" applyFont="1" applyFill="1" applyBorder="1"/>
    <xf numFmtId="0" fontId="4" fillId="3" borderId="8" xfId="0" applyFont="1" applyFill="1" applyBorder="1" applyAlignment="1">
      <alignment horizontal="center" vertical="center"/>
    </xf>
    <xf numFmtId="0" fontId="4" fillId="3" borderId="8" xfId="0" applyFont="1" applyFill="1" applyBorder="1" applyAlignment="1">
      <alignment horizontal="center" vertical="center" wrapText="1"/>
    </xf>
    <xf numFmtId="0" fontId="2" fillId="0" borderId="7" xfId="0" applyFont="1" applyBorder="1" applyAlignment="1">
      <alignment horizontal="center" vertical="center"/>
    </xf>
    <xf numFmtId="0" fontId="10" fillId="0" borderId="0" xfId="0" applyFont="1"/>
    <xf numFmtId="0" fontId="10" fillId="3" borderId="0" xfId="0" applyFont="1" applyFill="1"/>
    <xf numFmtId="0" fontId="4" fillId="3" borderId="12" xfId="0" applyFont="1" applyFill="1" applyBorder="1"/>
    <xf numFmtId="0" fontId="4" fillId="3" borderId="13" xfId="0" applyFont="1" applyFill="1" applyBorder="1"/>
    <xf numFmtId="0" fontId="0" fillId="0" borderId="14" xfId="0" applyBorder="1"/>
    <xf numFmtId="0" fontId="5" fillId="0" borderId="0" xfId="0" applyFont="1" applyAlignment="1">
      <alignment horizontal="left" vertical="center"/>
    </xf>
    <xf numFmtId="0" fontId="10" fillId="3" borderId="7" xfId="0" applyFont="1" applyFill="1" applyBorder="1" applyAlignment="1">
      <alignment vertical="top"/>
    </xf>
    <xf numFmtId="0" fontId="10" fillId="3" borderId="0" xfId="0" quotePrefix="1" applyFont="1" applyFill="1" applyAlignment="1">
      <alignment vertical="top"/>
    </xf>
    <xf numFmtId="0" fontId="4" fillId="6" borderId="8" xfId="0" applyFont="1" applyFill="1" applyBorder="1"/>
    <xf numFmtId="0" fontId="11" fillId="6" borderId="9" xfId="0" applyFont="1" applyFill="1" applyBorder="1" applyAlignment="1">
      <alignment horizontal="center" wrapText="1"/>
    </xf>
    <xf numFmtId="0" fontId="2" fillId="6" borderId="7" xfId="0" applyFont="1" applyFill="1" applyBorder="1" applyAlignment="1">
      <alignment horizontal="center"/>
    </xf>
    <xf numFmtId="0" fontId="12" fillId="0" borderId="0" xfId="0" applyFont="1"/>
    <xf numFmtId="0" fontId="13" fillId="0" borderId="0" xfId="0" applyFont="1"/>
    <xf numFmtId="0" fontId="14" fillId="2" borderId="6" xfId="0" applyFont="1" applyFill="1" applyBorder="1"/>
    <xf numFmtId="0" fontId="14" fillId="3" borderId="8" xfId="0" applyFont="1" applyFill="1" applyBorder="1" applyAlignment="1">
      <alignment horizontal="center" vertical="center" wrapText="1"/>
    </xf>
    <xf numFmtId="0" fontId="14" fillId="3" borderId="8" xfId="0" applyFont="1" applyFill="1" applyBorder="1"/>
    <xf numFmtId="44" fontId="13" fillId="0" borderId="7" xfId="0" applyNumberFormat="1" applyFont="1" applyBorder="1" applyAlignment="1">
      <alignment horizontal="center"/>
    </xf>
    <xf numFmtId="0" fontId="14" fillId="3" borderId="0" xfId="0" applyFont="1" applyFill="1" applyAlignment="1">
      <alignment horizontal="center"/>
    </xf>
    <xf numFmtId="44" fontId="14" fillId="0" borderId="0" xfId="0" applyNumberFormat="1" applyFont="1"/>
    <xf numFmtId="0" fontId="4" fillId="6" borderId="10" xfId="0" applyFont="1" applyFill="1" applyBorder="1" applyAlignment="1">
      <alignment horizontal="center" wrapText="1"/>
    </xf>
    <xf numFmtId="0" fontId="4" fillId="3" borderId="7" xfId="0" applyFont="1" applyFill="1" applyBorder="1" applyAlignment="1">
      <alignment horizontal="center" vertical="center"/>
    </xf>
    <xf numFmtId="165" fontId="5" fillId="2" borderId="3" xfId="2" applyNumberFormat="1" applyFont="1" applyFill="1" applyBorder="1" applyProtection="1"/>
    <xf numFmtId="165" fontId="4" fillId="3" borderId="6" xfId="0" applyNumberFormat="1" applyFont="1" applyFill="1" applyBorder="1" applyAlignment="1">
      <alignment horizontal="center" vertical="center" wrapText="1"/>
    </xf>
    <xf numFmtId="165" fontId="4" fillId="6" borderId="16" xfId="2" applyNumberFormat="1" applyFont="1" applyFill="1" applyBorder="1" applyAlignment="1" applyProtection="1">
      <alignment horizontal="center"/>
    </xf>
    <xf numFmtId="165" fontId="10" fillId="3" borderId="0" xfId="0" applyNumberFormat="1" applyFont="1" applyFill="1"/>
    <xf numFmtId="165" fontId="4" fillId="3" borderId="17" xfId="0" applyNumberFormat="1" applyFont="1" applyFill="1" applyBorder="1" applyAlignment="1">
      <alignment horizontal="left"/>
    </xf>
    <xf numFmtId="165" fontId="10" fillId="3" borderId="0" xfId="0" applyNumberFormat="1" applyFont="1" applyFill="1" applyAlignment="1">
      <alignment horizontal="left" wrapText="1"/>
    </xf>
    <xf numFmtId="165" fontId="0" fillId="0" borderId="0" xfId="0" applyNumberFormat="1"/>
    <xf numFmtId="0" fontId="4" fillId="6" borderId="0" xfId="0" applyFont="1" applyFill="1" applyAlignment="1">
      <alignment horizontal="center" vertical="center"/>
    </xf>
    <xf numFmtId="0" fontId="10" fillId="0" borderId="0" xfId="0" applyFont="1" applyAlignment="1">
      <alignment vertical="center"/>
    </xf>
    <xf numFmtId="0" fontId="10" fillId="0" borderId="0" xfId="0" applyFont="1" applyAlignment="1">
      <alignment horizontal="center"/>
    </xf>
    <xf numFmtId="0" fontId="0" fillId="0" borderId="0" xfId="0" applyProtection="1">
      <protection locked="0"/>
    </xf>
    <xf numFmtId="165" fontId="0" fillId="0" borderId="0" xfId="0" applyNumberFormat="1" applyProtection="1">
      <protection locked="0"/>
    </xf>
    <xf numFmtId="0" fontId="0" fillId="0" borderId="19" xfId="0" applyBorder="1" applyProtection="1">
      <protection locked="0"/>
    </xf>
    <xf numFmtId="44" fontId="2" fillId="8" borderId="15" xfId="0" applyNumberFormat="1" applyFont="1" applyFill="1" applyBorder="1" applyAlignment="1">
      <alignment horizontal="center"/>
    </xf>
    <xf numFmtId="0" fontId="12" fillId="0" borderId="0" xfId="0" applyFont="1" applyAlignment="1">
      <alignment horizontal="center"/>
    </xf>
    <xf numFmtId="0" fontId="10" fillId="0" borderId="0" xfId="0" applyFont="1" applyAlignment="1">
      <alignment wrapText="1"/>
    </xf>
    <xf numFmtId="44" fontId="10" fillId="0" borderId="0" xfId="2" applyFont="1" applyFill="1" applyBorder="1" applyProtection="1"/>
    <xf numFmtId="164" fontId="8" fillId="0" borderId="0" xfId="1" applyNumberFormat="1" applyFont="1" applyFill="1" applyBorder="1" applyAlignment="1" applyProtection="1">
      <alignment horizontal="center"/>
    </xf>
    <xf numFmtId="165" fontId="10" fillId="0" borderId="0" xfId="2" applyNumberFormat="1" applyFont="1" applyFill="1" applyBorder="1" applyAlignment="1" applyProtection="1">
      <alignment horizontal="center" vertical="center"/>
    </xf>
    <xf numFmtId="44" fontId="10" fillId="0" borderId="0" xfId="0" applyNumberFormat="1" applyFont="1"/>
    <xf numFmtId="44" fontId="13" fillId="0" borderId="0" xfId="0" applyNumberFormat="1" applyFont="1"/>
    <xf numFmtId="9" fontId="10" fillId="0" borderId="0" xfId="3" applyFont="1" applyFill="1" applyBorder="1" applyAlignment="1" applyProtection="1">
      <alignment horizontal="center"/>
    </xf>
    <xf numFmtId="0" fontId="14" fillId="6" borderId="8" xfId="0" applyFont="1" applyFill="1" applyBorder="1" applyAlignment="1">
      <alignment horizontal="center"/>
    </xf>
    <xf numFmtId="0" fontId="4" fillId="3" borderId="7"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6" borderId="0" xfId="0" applyFont="1" applyFill="1" applyAlignment="1">
      <alignment horizontal="center" wrapText="1"/>
    </xf>
    <xf numFmtId="0" fontId="0" fillId="0" borderId="18" xfId="0" applyBorder="1" applyAlignment="1" applyProtection="1">
      <alignment wrapText="1"/>
      <protection locked="0"/>
    </xf>
    <xf numFmtId="0" fontId="0" fillId="0" borderId="0" xfId="0" applyFont="1" applyAlignment="1" applyProtection="1">
      <alignment wrapText="1"/>
      <protection locked="0"/>
    </xf>
    <xf numFmtId="165" fontId="0" fillId="0" borderId="0" xfId="0" applyNumberFormat="1" applyFont="1" applyProtection="1">
      <protection locked="0"/>
    </xf>
    <xf numFmtId="44" fontId="0" fillId="0" borderId="0" xfId="2" applyFont="1" applyProtection="1">
      <protection locked="0"/>
    </xf>
    <xf numFmtId="0" fontId="0" fillId="0" borderId="7" xfId="0" applyBorder="1" applyAlignment="1" applyProtection="1">
      <alignment vertical="top" wrapText="1"/>
      <protection locked="0"/>
    </xf>
    <xf numFmtId="165" fontId="0" fillId="0" borderId="7" xfId="0" applyNumberFormat="1" applyBorder="1" applyAlignment="1" applyProtection="1">
      <alignment vertical="top"/>
      <protection locked="0"/>
    </xf>
    <xf numFmtId="44" fontId="0" fillId="0" borderId="7" xfId="2" applyFont="1" applyBorder="1" applyAlignment="1" applyProtection="1">
      <alignment vertical="top"/>
      <protection locked="0"/>
    </xf>
    <xf numFmtId="0" fontId="4" fillId="0" borderId="8" xfId="0" applyFont="1" applyBorder="1" applyAlignment="1">
      <alignment vertical="top" wrapText="1"/>
    </xf>
    <xf numFmtId="164" fontId="10" fillId="3" borderId="5" xfId="1" applyNumberFormat="1" applyFont="1" applyFill="1" applyBorder="1" applyAlignment="1" applyProtection="1">
      <alignment horizontal="center" vertical="top"/>
    </xf>
    <xf numFmtId="44" fontId="10" fillId="4" borderId="7" xfId="2" applyFont="1" applyFill="1" applyBorder="1" applyAlignment="1" applyProtection="1">
      <alignment vertical="top"/>
      <protection locked="0"/>
    </xf>
    <xf numFmtId="165" fontId="10" fillId="0" borderId="6" xfId="2" applyNumberFormat="1" applyFont="1" applyFill="1" applyBorder="1" applyAlignment="1" applyProtection="1">
      <alignment horizontal="center" vertical="top"/>
    </xf>
    <xf numFmtId="44" fontId="10" fillId="3" borderId="6" xfId="0" applyNumberFormat="1" applyFont="1" applyFill="1" applyBorder="1" applyAlignment="1">
      <alignment vertical="top"/>
    </xf>
    <xf numFmtId="44" fontId="10" fillId="8" borderId="6" xfId="0" applyNumberFormat="1" applyFont="1" applyFill="1" applyBorder="1" applyAlignment="1">
      <alignment vertical="top"/>
    </xf>
    <xf numFmtId="9" fontId="10" fillId="4" borderId="7" xfId="3" applyFont="1" applyFill="1" applyBorder="1" applyAlignment="1" applyProtection="1">
      <alignment horizontal="center" vertical="top"/>
      <protection locked="0"/>
    </xf>
    <xf numFmtId="44" fontId="13" fillId="0" borderId="7" xfId="0" applyNumberFormat="1" applyFont="1" applyBorder="1" applyAlignment="1">
      <alignment vertical="top"/>
    </xf>
    <xf numFmtId="0" fontId="4" fillId="3" borderId="8" xfId="0" applyFont="1" applyFill="1" applyBorder="1" applyAlignment="1">
      <alignment vertical="top" wrapText="1"/>
    </xf>
    <xf numFmtId="164" fontId="10" fillId="0" borderId="7" xfId="1" applyNumberFormat="1" applyFont="1" applyFill="1" applyBorder="1" applyAlignment="1" applyProtection="1">
      <alignment horizontal="center" vertical="top"/>
    </xf>
    <xf numFmtId="44" fontId="10" fillId="7" borderId="7" xfId="2" applyFont="1" applyFill="1" applyBorder="1" applyAlignment="1" applyProtection="1">
      <alignment vertical="top"/>
      <protection locked="0"/>
    </xf>
    <xf numFmtId="44" fontId="10" fillId="0" borderId="6" xfId="0" applyNumberFormat="1" applyFont="1" applyFill="1" applyBorder="1" applyAlignment="1">
      <alignment vertical="top"/>
    </xf>
    <xf numFmtId="0" fontId="10" fillId="3" borderId="8" xfId="0" applyFont="1" applyFill="1" applyBorder="1" applyAlignment="1">
      <alignment vertical="top" wrapText="1"/>
    </xf>
    <xf numFmtId="44" fontId="10" fillId="0" borderId="7" xfId="2" applyFont="1" applyFill="1" applyBorder="1" applyAlignment="1" applyProtection="1">
      <alignment horizontal="center" vertical="top"/>
    </xf>
    <xf numFmtId="166" fontId="10" fillId="0" borderId="7" xfId="2" applyNumberFormat="1" applyFont="1" applyFill="1" applyBorder="1" applyAlignment="1" applyProtection="1">
      <alignment vertical="top"/>
    </xf>
    <xf numFmtId="44" fontId="10" fillId="0" borderId="6" xfId="0" applyNumberFormat="1" applyFont="1" applyBorder="1" applyAlignment="1">
      <alignment vertical="top"/>
    </xf>
    <xf numFmtId="9" fontId="10" fillId="0" borderId="7" xfId="3" applyFont="1" applyFill="1" applyBorder="1" applyAlignment="1" applyProtection="1">
      <alignment horizontal="center" vertical="top"/>
    </xf>
    <xf numFmtId="0" fontId="10" fillId="0" borderId="8" xfId="0" applyFont="1" applyBorder="1" applyAlignment="1">
      <alignment vertical="top" wrapText="1"/>
    </xf>
    <xf numFmtId="164" fontId="10" fillId="0" borderId="5" xfId="1" applyNumberFormat="1" applyFont="1" applyFill="1" applyBorder="1" applyAlignment="1" applyProtection="1">
      <alignment horizontal="center" vertical="top"/>
    </xf>
    <xf numFmtId="0" fontId="4" fillId="9" borderId="8" xfId="0" applyFont="1" applyFill="1" applyBorder="1" applyAlignment="1">
      <alignment vertical="top"/>
    </xf>
    <xf numFmtId="9" fontId="10" fillId="9" borderId="7" xfId="3" applyFont="1" applyFill="1" applyBorder="1" applyAlignment="1" applyProtection="1">
      <alignment horizontal="center" vertical="top"/>
    </xf>
    <xf numFmtId="44" fontId="13" fillId="9" borderId="7" xfId="0" applyNumberFormat="1" applyFont="1" applyFill="1" applyBorder="1" applyAlignment="1">
      <alignment vertical="top"/>
    </xf>
    <xf numFmtId="164" fontId="8" fillId="3" borderId="7" xfId="1" applyNumberFormat="1" applyFont="1" applyFill="1" applyBorder="1" applyAlignment="1" applyProtection="1">
      <alignment horizontal="center" vertical="top"/>
    </xf>
    <xf numFmtId="165" fontId="10" fillId="5" borderId="6" xfId="2" applyNumberFormat="1" applyFont="1" applyFill="1" applyBorder="1" applyAlignment="1" applyProtection="1">
      <alignment horizontal="center" vertical="top"/>
    </xf>
    <xf numFmtId="164" fontId="8" fillId="0" borderId="7" xfId="1" applyNumberFormat="1" applyFont="1" applyFill="1" applyBorder="1" applyAlignment="1" applyProtection="1">
      <alignment horizontal="center" vertical="top"/>
    </xf>
    <xf numFmtId="44" fontId="10" fillId="0" borderId="7" xfId="2" applyFont="1" applyFill="1" applyBorder="1" applyAlignment="1" applyProtection="1">
      <alignment vertical="top"/>
    </xf>
    <xf numFmtId="165" fontId="10" fillId="0" borderId="7" xfId="2" applyNumberFormat="1" applyFont="1" applyFill="1" applyBorder="1" applyAlignment="1" applyProtection="1">
      <alignment horizontal="center" vertical="top"/>
    </xf>
    <xf numFmtId="44" fontId="10" fillId="0" borderId="7" xfId="0" applyNumberFormat="1" applyFont="1" applyBorder="1" applyAlignment="1">
      <alignment vertical="top"/>
    </xf>
    <xf numFmtId="44" fontId="10" fillId="0" borderId="7" xfId="0" applyNumberFormat="1" applyFont="1" applyBorder="1" applyAlignment="1">
      <alignment horizontal="center" vertical="top"/>
    </xf>
    <xf numFmtId="0" fontId="4" fillId="10" borderId="8" xfId="0" applyFont="1" applyFill="1" applyBorder="1" applyAlignment="1">
      <alignment vertical="top"/>
    </xf>
    <xf numFmtId="9" fontId="10" fillId="10" borderId="0" xfId="3" applyFont="1" applyFill="1" applyBorder="1" applyAlignment="1" applyProtection="1">
      <alignment horizontal="center" vertical="top"/>
    </xf>
    <xf numFmtId="44" fontId="13" fillId="10" borderId="0" xfId="0" applyNumberFormat="1" applyFont="1" applyFill="1" applyAlignment="1">
      <alignment vertical="top"/>
    </xf>
    <xf numFmtId="44" fontId="10" fillId="8" borderId="7" xfId="0" applyNumberFormat="1" applyFont="1" applyFill="1" applyBorder="1" applyAlignment="1">
      <alignment vertical="top"/>
    </xf>
    <xf numFmtId="0" fontId="10" fillId="0" borderId="7" xfId="0" applyFont="1" applyBorder="1" applyAlignment="1">
      <alignment vertical="top" wrapText="1"/>
    </xf>
    <xf numFmtId="165" fontId="4" fillId="9" borderId="6" xfId="2" applyNumberFormat="1" applyFont="1" applyFill="1" applyBorder="1" applyAlignment="1" applyProtection="1">
      <alignment horizontal="center" vertical="top"/>
    </xf>
    <xf numFmtId="164" fontId="17" fillId="9" borderId="5" xfId="1" applyNumberFormat="1" applyFont="1" applyFill="1" applyBorder="1" applyAlignment="1" applyProtection="1">
      <alignment horizontal="center" vertical="top"/>
    </xf>
    <xf numFmtId="44" fontId="4" fillId="9" borderId="7" xfId="2" applyFont="1" applyFill="1" applyBorder="1" applyAlignment="1" applyProtection="1">
      <alignment horizontal="center" vertical="top"/>
    </xf>
    <xf numFmtId="44" fontId="4" fillId="9" borderId="6" xfId="0" applyNumberFormat="1" applyFont="1" applyFill="1" applyBorder="1" applyAlignment="1">
      <alignment horizontal="center" vertical="top"/>
    </xf>
    <xf numFmtId="164" fontId="17" fillId="10" borderId="0" xfId="1" applyNumberFormat="1" applyFont="1" applyFill="1" applyBorder="1" applyAlignment="1" applyProtection="1">
      <alignment horizontal="center" vertical="top"/>
    </xf>
    <xf numFmtId="44" fontId="4" fillId="10" borderId="0" xfId="2" applyFont="1" applyFill="1" applyBorder="1" applyAlignment="1" applyProtection="1">
      <alignment horizontal="center" vertical="top"/>
    </xf>
    <xf numFmtId="165" fontId="4" fillId="10" borderId="0" xfId="2" applyNumberFormat="1" applyFont="1" applyFill="1" applyBorder="1" applyAlignment="1" applyProtection="1">
      <alignment horizontal="center" vertical="top"/>
    </xf>
    <xf numFmtId="44" fontId="4" fillId="10" borderId="0" xfId="0" applyNumberFormat="1" applyFont="1" applyFill="1" applyAlignment="1">
      <alignment horizontal="center" vertical="top"/>
    </xf>
    <xf numFmtId="44" fontId="0" fillId="0" borderId="7" xfId="0" applyNumberFormat="1" applyFont="1" applyBorder="1" applyAlignment="1" applyProtection="1">
      <alignment vertical="top"/>
    </xf>
    <xf numFmtId="44" fontId="0" fillId="0" borderId="0" xfId="0" applyNumberFormat="1" applyFont="1" applyProtection="1"/>
    <xf numFmtId="0" fontId="2" fillId="11" borderId="20" xfId="0" applyFont="1" applyFill="1" applyBorder="1" applyAlignment="1" applyProtection="1">
      <alignment horizontal="left"/>
      <protection locked="0"/>
    </xf>
    <xf numFmtId="0" fontId="2" fillId="11" borderId="21" xfId="0" applyFont="1" applyFill="1" applyBorder="1" applyAlignment="1" applyProtection="1">
      <alignment horizontal="left"/>
      <protection locked="0"/>
    </xf>
    <xf numFmtId="0" fontId="2" fillId="11" borderId="22" xfId="0" applyFont="1" applyFill="1" applyBorder="1" applyAlignment="1" applyProtection="1">
      <alignment horizontal="left"/>
      <protection locked="0"/>
    </xf>
    <xf numFmtId="0" fontId="2" fillId="7" borderId="20" xfId="0" applyFont="1" applyFill="1" applyBorder="1" applyAlignment="1" applyProtection="1">
      <alignment horizontal="left"/>
      <protection locked="0"/>
    </xf>
    <xf numFmtId="0" fontId="2" fillId="7" borderId="21" xfId="0" applyFont="1" applyFill="1" applyBorder="1" applyAlignment="1" applyProtection="1">
      <alignment horizontal="left"/>
      <protection locked="0"/>
    </xf>
    <xf numFmtId="0" fontId="2" fillId="7" borderId="22" xfId="0" applyFont="1" applyFill="1" applyBorder="1" applyAlignment="1" applyProtection="1">
      <alignment horizontal="left"/>
      <protection locked="0"/>
    </xf>
    <xf numFmtId="0" fontId="10" fillId="3" borderId="3" xfId="0" applyFont="1" applyFill="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0" fillId="3" borderId="3" xfId="0" applyFill="1" applyBorder="1" applyAlignment="1">
      <alignment horizontal="center"/>
    </xf>
    <xf numFmtId="0" fontId="4" fillId="2" borderId="4" xfId="0" applyFont="1" applyFill="1" applyBorder="1" applyAlignment="1">
      <alignment horizontal="center"/>
    </xf>
    <xf numFmtId="0" fontId="6" fillId="3" borderId="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15" fillId="4" borderId="7" xfId="0" applyFont="1" applyFill="1" applyBorder="1" applyAlignment="1">
      <alignment horizontal="center" vertical="center"/>
    </xf>
    <xf numFmtId="0" fontId="16" fillId="4" borderId="7" xfId="0" applyFont="1" applyFill="1" applyBorder="1" applyAlignment="1">
      <alignment horizontal="center" vertical="center"/>
    </xf>
    <xf numFmtId="44" fontId="10" fillId="3" borderId="4" xfId="0" applyNumberFormat="1" applyFont="1" applyFill="1" applyBorder="1" applyAlignment="1">
      <alignment horizontal="center" vertical="top"/>
    </xf>
    <xf numFmtId="44" fontId="10" fillId="3" borderId="10" xfId="0" applyNumberFormat="1" applyFont="1" applyFill="1" applyBorder="1" applyAlignment="1">
      <alignment horizontal="center" vertical="top"/>
    </xf>
    <xf numFmtId="0" fontId="10" fillId="4" borderId="7" xfId="0" applyFont="1" applyFill="1" applyBorder="1" applyAlignment="1" applyProtection="1">
      <alignment horizontal="center" vertical="top"/>
      <protection locked="0"/>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11" xfId="0" applyFont="1" applyFill="1" applyBorder="1" applyAlignment="1">
      <alignment horizontal="left"/>
    </xf>
    <xf numFmtId="0" fontId="4" fillId="3" borderId="5" xfId="0" applyFont="1" applyFill="1" applyBorder="1" applyAlignment="1">
      <alignment horizontal="left"/>
    </xf>
    <xf numFmtId="0" fontId="4" fillId="3" borderId="3" xfId="0" applyFont="1" applyFill="1" applyBorder="1" applyAlignment="1">
      <alignment horizontal="left"/>
    </xf>
    <xf numFmtId="0" fontId="10" fillId="3" borderId="5" xfId="0" applyFont="1" applyFill="1" applyBorder="1" applyAlignment="1">
      <alignment horizontal="left" wrapText="1"/>
    </xf>
    <xf numFmtId="0" fontId="10" fillId="3" borderId="3" xfId="0" applyFont="1" applyFill="1" applyBorder="1" applyAlignment="1">
      <alignment horizontal="left" wrapText="1"/>
    </xf>
    <xf numFmtId="0" fontId="4" fillId="2" borderId="5" xfId="0" applyFont="1" applyFill="1" applyBorder="1" applyAlignment="1">
      <alignment horizontal="left" vertical="center"/>
    </xf>
    <xf numFmtId="0" fontId="4" fillId="2" borderId="3" xfId="0" applyFont="1" applyFill="1" applyBorder="1" applyAlignment="1">
      <alignment horizontal="left" vertical="center"/>
    </xf>
    <xf numFmtId="0" fontId="10" fillId="4" borderId="5" xfId="0" applyFont="1" applyFill="1" applyBorder="1" applyAlignment="1" applyProtection="1">
      <alignment horizontal="center" vertical="top"/>
      <protection locked="0"/>
    </xf>
    <xf numFmtId="0" fontId="10" fillId="4" borderId="3" xfId="0" applyFont="1" applyFill="1" applyBorder="1" applyAlignment="1" applyProtection="1">
      <alignment horizontal="center" vertical="top"/>
      <protection locked="0"/>
    </xf>
    <xf numFmtId="0" fontId="10" fillId="4" borderId="6" xfId="0" applyFont="1" applyFill="1" applyBorder="1" applyAlignment="1" applyProtection="1">
      <alignment horizontal="center" vertical="top"/>
      <protection locked="0"/>
    </xf>
  </cellXfs>
  <cellStyles count="4">
    <cellStyle name="Komma" xfId="1" builtinId="3"/>
    <cellStyle name="Procent" xfId="3" builtinId="5"/>
    <cellStyle name="Standaard" xfId="0" builtinId="0"/>
    <cellStyle name="Valuta" xfId="2" builtinId="4"/>
  </cellStyles>
  <dxfs count="20">
    <dxf>
      <font>
        <b val="0"/>
        <i val="0"/>
        <strike val="0"/>
        <condense val="0"/>
        <extend val="0"/>
        <outline val="0"/>
        <shadow val="0"/>
        <u val="none"/>
        <vertAlign val="baseline"/>
        <sz val="11"/>
        <color theme="1"/>
        <name val="Calibri"/>
        <family val="2"/>
        <scheme val="minor"/>
      </font>
      <numFmt numFmtId="34" formatCode="_ &quot;€&quot;\ * #,##0.00_ ;_ &quot;€&quot;\ * \-#,##0.00_ ;_ &quot;€&quot;\ * &quot;-&quot;??_ ;_ @_ "/>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4" formatCode="_ &quot;€&quot;\ * #,##0.00_ ;_ &quot;€&quot;\ * \-#,##0.00_ ;_ &quot;€&quot;\ * &quot;-&quot;??_ ;_ @_ "/>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5" formatCode="0.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5" formatCode="0.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indexed="64"/>
        </top>
      </border>
    </dxf>
    <dxf>
      <protection locked="0" hidden="0"/>
    </dxf>
    <dxf>
      <font>
        <b val="0"/>
        <i val="0"/>
        <strike val="0"/>
        <condense val="0"/>
        <extend val="0"/>
        <outline val="0"/>
        <shadow val="0"/>
        <u val="none"/>
        <vertAlign val="baseline"/>
        <sz val="11"/>
        <color theme="1"/>
        <name val="Calibri"/>
        <family val="2"/>
        <scheme val="minor"/>
      </font>
      <numFmt numFmtId="34" formatCode="_ &quot;€&quot;\ * #,##0.00_ ;_ &quot;€&quot;\ * \-#,##0.00_ ;_ &quot;€&quot;\ * &quot;-&quot;??_ ;_ @_ "/>
      <protection locked="1" hidden="0"/>
    </dxf>
    <dxf>
      <font>
        <b val="0"/>
        <i val="0"/>
        <strike val="0"/>
        <condense val="0"/>
        <extend val="0"/>
        <outline val="0"/>
        <shadow val="0"/>
        <u val="none"/>
        <vertAlign val="baseline"/>
        <sz val="11"/>
        <color theme="1"/>
        <name val="Calibri"/>
        <family val="2"/>
        <scheme val="minor"/>
      </font>
      <numFmt numFmtId="34" formatCode="_ &quot;€&quot;\ * #,##0.00_ ;_ &quot;€&quot;\ * \-#,##0.00_ ;_ &quot;€&quot;\ * &quot;-&quot;??_ ;_ @_ "/>
      <alignment horizontal="general" vertical="top"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protection locked="0" hidden="0"/>
    </dxf>
    <dxf>
      <font>
        <b val="0"/>
        <i val="0"/>
        <strike val="0"/>
        <condense val="0"/>
        <extend val="0"/>
        <outline val="0"/>
        <shadow val="0"/>
        <u val="none"/>
        <vertAlign val="baseline"/>
        <sz val="11"/>
        <color theme="1"/>
        <name val="Calibri"/>
        <family val="2"/>
        <scheme val="minor"/>
      </font>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5" formatCode="0.0"/>
      <protection locked="0" hidden="0"/>
    </dxf>
    <dxf>
      <font>
        <b val="0"/>
        <i val="0"/>
        <strike val="0"/>
        <condense val="0"/>
        <extend val="0"/>
        <outline val="0"/>
        <shadow val="0"/>
        <u val="none"/>
        <vertAlign val="baseline"/>
        <sz val="11"/>
        <color theme="1"/>
        <name val="Calibri"/>
        <family val="2"/>
        <scheme val="minor"/>
      </font>
      <numFmt numFmtId="165" formatCode="0.0"/>
      <alignment horizontal="general" vertical="top"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general" vertical="top" textRotation="0" indent="0" justifyLastLine="0" shrinkToFit="0" readingOrder="0"/>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38100</xdr:colOff>
      <xdr:row>1</xdr:row>
      <xdr:rowOff>66676</xdr:rowOff>
    </xdr:from>
    <xdr:to>
      <xdr:col>8</xdr:col>
      <xdr:colOff>187874</xdr:colOff>
      <xdr:row>3</xdr:row>
      <xdr:rowOff>569029</xdr:rowOff>
    </xdr:to>
    <xdr:pic>
      <xdr:nvPicPr>
        <xdr:cNvPr id="2" name="Afbeelding 1">
          <a:extLst>
            <a:ext uri="{FF2B5EF4-FFF2-40B4-BE49-F238E27FC236}">
              <a16:creationId xmlns:a16="http://schemas.microsoft.com/office/drawing/2014/main" id="{D3008464-877B-484E-B992-CDE2671481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63425" y="304801"/>
          <a:ext cx="2320290" cy="88153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6C8591D-207D-44F9-81D6-320B97688A67}" name="Tabel134" displayName="Tabel134" ref="J8:M23" totalsRowCount="1" headerRowDxfId="19" dataDxfId="18">
  <autoFilter ref="J8:M22" xr:uid="{26C8591D-207D-44F9-81D6-320B97688A67}"/>
  <tableColumns count="4">
    <tableColumn id="1" xr3:uid="{AEB02E39-4E4B-413A-9917-4E95E33C1FEB}" name="Omschrijving _x000a_(zelf in te vullen)" dataDxfId="17" totalsRowDxfId="16"/>
    <tableColumn id="3" xr3:uid="{DF2C4307-A095-4828-B22C-61D768A836ED}" name="Aantal" dataDxfId="15" totalsRowDxfId="14"/>
    <tableColumn id="4" xr3:uid="{C5AA66C4-C3EC-437D-BE49-6B617DDB0E3E}" name="Prijs" dataDxfId="13" totalsRowDxfId="12" dataCellStyle="Valuta" totalsRowCellStyle="Valuta">
      <calculatedColumnFormula>Tabel134[[#This Row],[Aantal]]*#REF!</calculatedColumnFormula>
    </tableColumn>
    <tableColumn id="2" xr3:uid="{7EF31F52-2E90-44A4-A282-C2E51E85B3E1}" name="Totaal" totalsRowFunction="custom" dataDxfId="11" totalsRowDxfId="10">
      <calculatedColumnFormula>Tabel134[[#This Row],[Prijs]]*Tabel134[[#This Row],[Aantal]]</calculatedColumnFormula>
      <totalsRowFormula>SUM(Tabel134[Totaal])</totalsRow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72DA40B-D393-4915-88B2-32180295C8DA}" name="Tabel15" displayName="Tabel15" ref="O8:R23" totalsRowCount="1" headerRowDxfId="9" totalsRowBorderDxfId="8">
  <autoFilter ref="O8:R22" xr:uid="{972DA40B-D393-4915-88B2-32180295C8DA}"/>
  <tableColumns count="4">
    <tableColumn id="1" xr3:uid="{67988412-DAB4-4284-8EB5-5422D7971221}" name="Omschrijving _x000a_(zelf in te vullen)" dataDxfId="7" totalsRowDxfId="6"/>
    <tableColumn id="3" xr3:uid="{8277DC0D-3A0A-4579-A58C-03C5523B2021}" name="Aantal" dataDxfId="5" totalsRowDxfId="4"/>
    <tableColumn id="4" xr3:uid="{76C67253-050A-4BB5-B60F-2DDECA44578E}" name="Prijs" dataDxfId="3" totalsRowDxfId="2" dataCellStyle="Valuta" totalsRowCellStyle="Valuta">
      <calculatedColumnFormula>Tabel15[[#This Row],[Aantal]]*#REF!</calculatedColumnFormula>
    </tableColumn>
    <tableColumn id="2" xr3:uid="{2F72DB09-8F12-4AF1-8A4C-F85368487A9B}" name="Totaal" totalsRowFunction="custom" dataDxfId="1" totalsRowDxfId="0">
      <calculatedColumnFormula>Tabel15[[#This Row],[Prijs]]*Tabel15[[#This Row],[Aantal]]</calculatedColumnFormula>
      <totalsRowFormula>SUM(Tabel15[Totaal])</totalsRowFormula>
    </tableColumn>
  </tableColumns>
  <tableStyleInfo name="TableStyleMedium1"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E45A7-6FFF-4F43-8420-38FD219D3969}">
  <dimension ref="A1:R46"/>
  <sheetViews>
    <sheetView tabSelected="1" topLeftCell="A7" zoomScale="85" zoomScaleNormal="85" workbookViewId="0">
      <selection activeCell="B17" sqref="B17"/>
    </sheetView>
  </sheetViews>
  <sheetFormatPr defaultColWidth="9.109375" defaultRowHeight="14.4" x14ac:dyDescent="0.3"/>
  <cols>
    <col min="1" max="1" width="60.109375" customWidth="1"/>
    <col min="2" max="2" width="12.88671875" customWidth="1"/>
    <col min="3" max="3" width="20" customWidth="1"/>
    <col min="4" max="4" width="13.33203125" style="39" customWidth="1"/>
    <col min="5" max="6" width="18.44140625" customWidth="1"/>
    <col min="8" max="8" width="23.5546875" style="24" customWidth="1"/>
    <col min="9" max="9" width="3.109375" customWidth="1"/>
    <col min="10" max="10" width="33.6640625" customWidth="1"/>
    <col min="13" max="13" width="17" customWidth="1"/>
    <col min="14" max="14" width="2.6640625" customWidth="1"/>
    <col min="15" max="15" width="29.77734375" customWidth="1"/>
    <col min="18" max="18" width="14.5546875" customWidth="1"/>
  </cols>
  <sheetData>
    <row r="1" spans="1:18" ht="18" x14ac:dyDescent="0.35">
      <c r="A1" s="117" t="s">
        <v>27</v>
      </c>
      <c r="B1" s="118"/>
      <c r="C1" s="118"/>
      <c r="D1" s="118"/>
      <c r="E1" s="118"/>
      <c r="F1" s="118"/>
      <c r="G1" s="118"/>
      <c r="H1" s="118"/>
    </row>
    <row r="2" spans="1:18" x14ac:dyDescent="0.3">
      <c r="A2" s="119"/>
      <c r="B2" s="119"/>
      <c r="C2" s="119"/>
      <c r="D2" s="119"/>
      <c r="E2" s="1"/>
      <c r="F2" s="1"/>
    </row>
    <row r="3" spans="1:18" x14ac:dyDescent="0.3">
      <c r="A3" s="120" t="s">
        <v>0</v>
      </c>
      <c r="B3" s="120"/>
      <c r="C3" s="120"/>
      <c r="D3" s="120"/>
      <c r="E3" s="2"/>
      <c r="F3" s="2"/>
    </row>
    <row r="4" spans="1:18" ht="79.95" customHeight="1" x14ac:dyDescent="0.3">
      <c r="A4" s="121" t="s">
        <v>40</v>
      </c>
      <c r="B4" s="122"/>
      <c r="C4" s="122"/>
      <c r="D4" s="122"/>
      <c r="E4" s="3"/>
      <c r="F4" s="3"/>
    </row>
    <row r="5" spans="1:18" ht="18" x14ac:dyDescent="0.3">
      <c r="A5" s="123" t="s">
        <v>1</v>
      </c>
      <c r="B5" s="124"/>
      <c r="C5" s="124"/>
      <c r="D5" s="124"/>
      <c r="E5" s="4"/>
      <c r="F5" s="4"/>
    </row>
    <row r="6" spans="1:18" ht="20.25" customHeight="1" thickBot="1" x14ac:dyDescent="0.35">
      <c r="A6" s="116"/>
      <c r="B6" s="116"/>
      <c r="C6" s="116"/>
      <c r="D6" s="116"/>
      <c r="E6" s="5"/>
      <c r="F6" s="5"/>
    </row>
    <row r="7" spans="1:18" ht="15" thickBot="1" x14ac:dyDescent="0.35">
      <c r="A7" s="6" t="s">
        <v>28</v>
      </c>
      <c r="B7" s="7"/>
      <c r="C7" s="7"/>
      <c r="D7" s="33"/>
      <c r="E7" s="8"/>
      <c r="F7" s="8"/>
      <c r="G7" s="8"/>
      <c r="H7" s="25"/>
      <c r="J7" s="110" t="s">
        <v>49</v>
      </c>
      <c r="K7" s="111"/>
      <c r="L7" s="111"/>
      <c r="M7" s="112"/>
      <c r="O7" s="113" t="s">
        <v>50</v>
      </c>
      <c r="P7" s="114"/>
      <c r="Q7" s="114"/>
      <c r="R7" s="115"/>
    </row>
    <row r="8" spans="1:18" ht="41.4" x14ac:dyDescent="0.3">
      <c r="A8" s="9" t="s">
        <v>2</v>
      </c>
      <c r="B8" s="10" t="s">
        <v>3</v>
      </c>
      <c r="C8" s="57"/>
      <c r="D8" s="34"/>
      <c r="E8" s="56"/>
      <c r="F8" s="32"/>
      <c r="G8" s="11" t="s">
        <v>4</v>
      </c>
      <c r="H8" s="26" t="s">
        <v>5</v>
      </c>
      <c r="J8" s="59" t="s">
        <v>39</v>
      </c>
      <c r="K8" s="44" t="s">
        <v>7</v>
      </c>
      <c r="L8" s="45" t="s">
        <v>35</v>
      </c>
      <c r="M8" s="43" t="s">
        <v>9</v>
      </c>
      <c r="O8" s="59" t="s">
        <v>39</v>
      </c>
      <c r="P8" s="44" t="s">
        <v>7</v>
      </c>
      <c r="Q8" s="45" t="s">
        <v>35</v>
      </c>
      <c r="R8" s="43" t="s">
        <v>9</v>
      </c>
    </row>
    <row r="9" spans="1:18" x14ac:dyDescent="0.3">
      <c r="A9" s="20" t="s">
        <v>29</v>
      </c>
      <c r="B9" s="21"/>
      <c r="C9" s="31" t="s">
        <v>8</v>
      </c>
      <c r="D9" s="35" t="s">
        <v>6</v>
      </c>
      <c r="E9" s="58" t="s">
        <v>43</v>
      </c>
      <c r="F9" s="40" t="s">
        <v>32</v>
      </c>
      <c r="G9" s="22"/>
      <c r="H9" s="55"/>
      <c r="J9" s="63" t="s">
        <v>45</v>
      </c>
      <c r="K9" s="64">
        <v>0</v>
      </c>
      <c r="L9" s="65">
        <v>0</v>
      </c>
      <c r="M9" s="108">
        <f>Tabel134[[#This Row],[Prijs]]*Tabel134[[#This Row],[Aantal]]</f>
        <v>0</v>
      </c>
      <c r="O9" s="63" t="s">
        <v>44</v>
      </c>
      <c r="P9" s="64">
        <v>0</v>
      </c>
      <c r="Q9" s="65">
        <v>0</v>
      </c>
      <c r="R9" s="108">
        <f>Tabel15[[#This Row],[Prijs]]*Tabel15[[#This Row],[Aantal]]</f>
        <v>0</v>
      </c>
    </row>
    <row r="10" spans="1:18" ht="15" customHeight="1" x14ac:dyDescent="0.3">
      <c r="A10" s="66" t="s">
        <v>46</v>
      </c>
      <c r="B10" s="67" t="s">
        <v>30</v>
      </c>
      <c r="C10" s="68">
        <v>0</v>
      </c>
      <c r="D10" s="69">
        <v>1</v>
      </c>
      <c r="E10" s="70">
        <f>C10*D10</f>
        <v>0</v>
      </c>
      <c r="F10" s="71">
        <f>E10*8</f>
        <v>0</v>
      </c>
      <c r="G10" s="72">
        <v>0.21</v>
      </c>
      <c r="H10" s="73">
        <f>SUM(E10+(E10*G10))</f>
        <v>0</v>
      </c>
      <c r="J10" s="63" t="s">
        <v>38</v>
      </c>
      <c r="K10" s="64">
        <v>0</v>
      </c>
      <c r="L10" s="65">
        <v>0</v>
      </c>
      <c r="M10" s="108">
        <f>Tabel134[[#This Row],[Prijs]]*Tabel134[[#This Row],[Aantal]]</f>
        <v>0</v>
      </c>
      <c r="O10" s="63" t="s">
        <v>36</v>
      </c>
      <c r="P10" s="64">
        <v>0</v>
      </c>
      <c r="Q10" s="65">
        <v>0</v>
      </c>
      <c r="R10" s="108">
        <f>Tabel15[[#This Row],[Prijs]]*Tabel15[[#This Row],[Aantal]]</f>
        <v>0</v>
      </c>
    </row>
    <row r="11" spans="1:18" x14ac:dyDescent="0.3">
      <c r="A11" s="74" t="s">
        <v>31</v>
      </c>
      <c r="B11" s="75">
        <v>10</v>
      </c>
      <c r="C11" s="76">
        <v>0</v>
      </c>
      <c r="D11" s="69">
        <v>3</v>
      </c>
      <c r="E11" s="77">
        <f>B11*(C11*D11)</f>
        <v>0</v>
      </c>
      <c r="F11" s="71">
        <f>E11*8</f>
        <v>0</v>
      </c>
      <c r="G11" s="72">
        <v>0.21</v>
      </c>
      <c r="H11" s="73">
        <f>SUM(E11+(E11*G11))</f>
        <v>0</v>
      </c>
      <c r="J11" s="63" t="s">
        <v>37</v>
      </c>
      <c r="K11" s="64">
        <v>0</v>
      </c>
      <c r="L11" s="65">
        <v>0</v>
      </c>
      <c r="M11" s="108">
        <f>Tabel134[[#This Row],[Prijs]]*Tabel134[[#This Row],[Aantal]]</f>
        <v>0</v>
      </c>
      <c r="O11" s="63" t="s">
        <v>37</v>
      </c>
      <c r="P11" s="64">
        <v>0</v>
      </c>
      <c r="Q11" s="65">
        <v>0</v>
      </c>
      <c r="R11" s="108">
        <f>Tabel15[[#This Row],[Prijs]]*Tabel15[[#This Row],[Aantal]]</f>
        <v>0</v>
      </c>
    </row>
    <row r="12" spans="1:18" x14ac:dyDescent="0.3">
      <c r="A12" s="78"/>
      <c r="B12" s="79"/>
      <c r="C12" s="80"/>
      <c r="D12" s="69"/>
      <c r="E12" s="70"/>
      <c r="F12" s="81"/>
      <c r="G12" s="82"/>
      <c r="H12" s="73"/>
      <c r="J12" s="63"/>
      <c r="K12" s="64">
        <v>0</v>
      </c>
      <c r="L12" s="65">
        <v>0</v>
      </c>
      <c r="M12" s="108">
        <f>Tabel134[[#This Row],[Prijs]]*Tabel134[[#This Row],[Aantal]]</f>
        <v>0</v>
      </c>
      <c r="O12" s="63"/>
      <c r="P12" s="64">
        <v>0</v>
      </c>
      <c r="Q12" s="65">
        <v>0</v>
      </c>
      <c r="R12" s="108">
        <f>Tabel15[[#This Row],[Prijs]]*Tabel15[[#This Row],[Aantal]]</f>
        <v>0</v>
      </c>
    </row>
    <row r="13" spans="1:18" x14ac:dyDescent="0.3">
      <c r="A13" s="83"/>
      <c r="B13" s="84"/>
      <c r="C13" s="80"/>
      <c r="D13" s="69"/>
      <c r="E13" s="81"/>
      <c r="F13" s="81"/>
      <c r="G13" s="82"/>
      <c r="H13" s="73"/>
      <c r="J13" s="63"/>
      <c r="K13" s="64">
        <v>0</v>
      </c>
      <c r="L13" s="65">
        <v>0</v>
      </c>
      <c r="M13" s="108">
        <f>Tabel134[[#This Row],[Prijs]]*Tabel134[[#This Row],[Aantal]]</f>
        <v>0</v>
      </c>
      <c r="O13" s="63"/>
      <c r="P13" s="64">
        <v>0</v>
      </c>
      <c r="Q13" s="65">
        <v>0</v>
      </c>
      <c r="R13" s="108">
        <f>Tabel15[[#This Row],[Prijs]]*Tabel15[[#This Row],[Aantal]]</f>
        <v>0</v>
      </c>
    </row>
    <row r="14" spans="1:18" x14ac:dyDescent="0.3">
      <c r="A14" s="85" t="s">
        <v>41</v>
      </c>
      <c r="B14" s="101" t="s">
        <v>7</v>
      </c>
      <c r="C14" s="102" t="s">
        <v>10</v>
      </c>
      <c r="D14" s="100" t="s">
        <v>6</v>
      </c>
      <c r="E14" s="103" t="s">
        <v>47</v>
      </c>
      <c r="F14" s="86"/>
      <c r="G14" s="86"/>
      <c r="H14" s="87" t="s">
        <v>48</v>
      </c>
      <c r="J14" s="63"/>
      <c r="K14" s="64">
        <v>0</v>
      </c>
      <c r="L14" s="65">
        <v>0</v>
      </c>
      <c r="M14" s="108">
        <f>Tabel134[[#This Row],[Prijs]]*Tabel134[[#This Row],[Aantal]]</f>
        <v>0</v>
      </c>
      <c r="O14" s="63"/>
      <c r="P14" s="64">
        <v>0</v>
      </c>
      <c r="Q14" s="65">
        <v>0</v>
      </c>
      <c r="R14" s="108">
        <f>Tabel15[[#This Row],[Prijs]]*Tabel15[[#This Row],[Aantal]]</f>
        <v>0</v>
      </c>
    </row>
    <row r="15" spans="1:18" ht="27.6" x14ac:dyDescent="0.3">
      <c r="A15" s="66" t="s">
        <v>51</v>
      </c>
      <c r="B15" s="88">
        <v>1</v>
      </c>
      <c r="C15" s="68">
        <v>0</v>
      </c>
      <c r="D15" s="89">
        <v>1</v>
      </c>
      <c r="E15" s="71">
        <f>SUM(C15*B15)*D15</f>
        <v>0</v>
      </c>
      <c r="F15" s="125"/>
      <c r="G15" s="72">
        <v>0.21</v>
      </c>
      <c r="H15" s="73">
        <f>SUM(E15+(E15*G15))/8</f>
        <v>0</v>
      </c>
      <c r="J15" s="63"/>
      <c r="K15" s="64">
        <v>0</v>
      </c>
      <c r="L15" s="65">
        <v>0</v>
      </c>
      <c r="M15" s="108">
        <f>Tabel134[[#This Row],[Prijs]]*Tabel134[[#This Row],[Aantal]]</f>
        <v>0</v>
      </c>
      <c r="O15" s="63"/>
      <c r="P15" s="64">
        <v>0</v>
      </c>
      <c r="Q15" s="65">
        <v>0</v>
      </c>
      <c r="R15" s="108">
        <f>Tabel15[[#This Row],[Prijs]]*Tabel15[[#This Row],[Aantal]]</f>
        <v>0</v>
      </c>
    </row>
    <row r="16" spans="1:18" x14ac:dyDescent="0.3">
      <c r="A16" s="66" t="s">
        <v>52</v>
      </c>
      <c r="B16" s="88">
        <v>10</v>
      </c>
      <c r="C16" s="68">
        <v>0</v>
      </c>
      <c r="D16" s="89">
        <v>1</v>
      </c>
      <c r="E16" s="71">
        <f>SUM(C16*B16)*D16</f>
        <v>0</v>
      </c>
      <c r="F16" s="126"/>
      <c r="G16" s="72">
        <v>0.21</v>
      </c>
      <c r="H16" s="73">
        <f>SUM(E16+(E16*G16))/8</f>
        <v>0</v>
      </c>
      <c r="J16" s="63"/>
      <c r="K16" s="64">
        <v>0</v>
      </c>
      <c r="L16" s="65">
        <v>0</v>
      </c>
      <c r="M16" s="108">
        <f>Tabel134[[#This Row],[Prijs]]*Tabel134[[#This Row],[Aantal]]</f>
        <v>0</v>
      </c>
      <c r="O16" s="63"/>
      <c r="P16" s="64">
        <v>0</v>
      </c>
      <c r="Q16" s="65">
        <v>0</v>
      </c>
      <c r="R16" s="108">
        <f>Tabel15[[#This Row],[Prijs]]*Tabel15[[#This Row],[Aantal]]</f>
        <v>0</v>
      </c>
    </row>
    <row r="17" spans="1:18" x14ac:dyDescent="0.3">
      <c r="A17" s="66" t="s">
        <v>53</v>
      </c>
      <c r="B17" s="88">
        <v>20</v>
      </c>
      <c r="C17" s="68">
        <v>0</v>
      </c>
      <c r="D17" s="89">
        <v>1</v>
      </c>
      <c r="E17" s="71">
        <f>SUM(C17*B17)*D17</f>
        <v>0</v>
      </c>
      <c r="F17" s="126"/>
      <c r="G17" s="72">
        <v>0.21</v>
      </c>
      <c r="H17" s="73">
        <f>SUM(E17+(E17*G17))/8</f>
        <v>0</v>
      </c>
      <c r="J17" s="63"/>
      <c r="K17" s="64">
        <v>0</v>
      </c>
      <c r="L17" s="65">
        <v>0</v>
      </c>
      <c r="M17" s="108">
        <f>Tabel134[[#This Row],[Prijs]]*Tabel134[[#This Row],[Aantal]]</f>
        <v>0</v>
      </c>
      <c r="O17" s="63"/>
      <c r="P17" s="64">
        <v>0</v>
      </c>
      <c r="Q17" s="65">
        <v>0</v>
      </c>
      <c r="R17" s="108">
        <f>Tabel15[[#This Row],[Prijs]]*Tabel15[[#This Row],[Aantal]]</f>
        <v>0</v>
      </c>
    </row>
    <row r="18" spans="1:18" x14ac:dyDescent="0.3">
      <c r="A18" s="83"/>
      <c r="B18" s="90"/>
      <c r="C18" s="91"/>
      <c r="D18" s="92"/>
      <c r="E18" s="93"/>
      <c r="F18" s="94"/>
      <c r="G18" s="82"/>
      <c r="H18" s="73"/>
      <c r="J18" s="63"/>
      <c r="K18" s="64">
        <v>0</v>
      </c>
      <c r="L18" s="65">
        <v>0</v>
      </c>
      <c r="M18" s="108">
        <f>Tabel134[[#This Row],[Prijs]]*Tabel134[[#This Row],[Aantal]]</f>
        <v>0</v>
      </c>
      <c r="O18" s="63"/>
      <c r="P18" s="64">
        <v>0</v>
      </c>
      <c r="Q18" s="65">
        <v>0</v>
      </c>
      <c r="R18" s="108">
        <f>Tabel15[[#This Row],[Prijs]]*Tabel15[[#This Row],[Aantal]]</f>
        <v>0</v>
      </c>
    </row>
    <row r="19" spans="1:18" x14ac:dyDescent="0.3">
      <c r="A19" s="95" t="s">
        <v>12</v>
      </c>
      <c r="B19" s="104" t="s">
        <v>7</v>
      </c>
      <c r="C19" s="105" t="s">
        <v>13</v>
      </c>
      <c r="D19" s="106" t="s">
        <v>6</v>
      </c>
      <c r="E19" s="107" t="s">
        <v>34</v>
      </c>
      <c r="F19" s="107" t="s">
        <v>33</v>
      </c>
      <c r="G19" s="96"/>
      <c r="H19" s="97"/>
      <c r="J19" s="63"/>
      <c r="K19" s="64">
        <v>0</v>
      </c>
      <c r="L19" s="65">
        <v>0</v>
      </c>
      <c r="M19" s="108">
        <f>Tabel134[[#This Row],[Prijs]]*Tabel134[[#This Row],[Aantal]]</f>
        <v>0</v>
      </c>
      <c r="O19" s="63"/>
      <c r="P19" s="64">
        <v>0</v>
      </c>
      <c r="Q19" s="65">
        <v>0</v>
      </c>
      <c r="R19" s="108">
        <f>Tabel15[[#This Row],[Prijs]]*Tabel15[[#This Row],[Aantal]]</f>
        <v>0</v>
      </c>
    </row>
    <row r="20" spans="1:18" x14ac:dyDescent="0.3">
      <c r="A20" s="66" t="s">
        <v>14</v>
      </c>
      <c r="B20" s="88">
        <v>50</v>
      </c>
      <c r="C20" s="68">
        <v>0</v>
      </c>
      <c r="D20" s="89">
        <v>1</v>
      </c>
      <c r="E20" s="70">
        <f>SUM(C20*B20)*D20</f>
        <v>0</v>
      </c>
      <c r="F20" s="98">
        <f>E20*8</f>
        <v>0</v>
      </c>
      <c r="G20" s="72">
        <v>0.21</v>
      </c>
      <c r="H20" s="73">
        <f t="shared" ref="H20:H23" si="0">SUM(E20+(E20*G20))</f>
        <v>0</v>
      </c>
      <c r="J20" s="63"/>
      <c r="K20" s="64">
        <v>0</v>
      </c>
      <c r="L20" s="65">
        <v>0</v>
      </c>
      <c r="M20" s="108">
        <f>Tabel134[[#This Row],[Prijs]]*Tabel134[[#This Row],[Aantal]]</f>
        <v>0</v>
      </c>
      <c r="O20" s="63"/>
      <c r="P20" s="64">
        <v>0</v>
      </c>
      <c r="Q20" s="65">
        <v>0</v>
      </c>
      <c r="R20" s="108">
        <f>Tabel15[[#This Row],[Prijs]]*Tabel15[[#This Row],[Aantal]]</f>
        <v>0</v>
      </c>
    </row>
    <row r="21" spans="1:18" x14ac:dyDescent="0.3">
      <c r="A21" s="66" t="s">
        <v>15</v>
      </c>
      <c r="B21" s="88">
        <v>20</v>
      </c>
      <c r="C21" s="68">
        <v>0</v>
      </c>
      <c r="D21" s="89">
        <v>1</v>
      </c>
      <c r="E21" s="70">
        <f>SUM(C21*B21)*D21</f>
        <v>0</v>
      </c>
      <c r="F21" s="98">
        <f>E21*8</f>
        <v>0</v>
      </c>
      <c r="G21" s="72">
        <v>0.21</v>
      </c>
      <c r="H21" s="73">
        <f t="shared" si="0"/>
        <v>0</v>
      </c>
      <c r="J21" s="63"/>
      <c r="K21" s="64">
        <v>0</v>
      </c>
      <c r="L21" s="65">
        <v>0</v>
      </c>
      <c r="M21" s="108">
        <f>Tabel134[[#This Row],[Prijs]]*Tabel134[[#This Row],[Aantal]]</f>
        <v>0</v>
      </c>
      <c r="O21" s="63"/>
      <c r="P21" s="64">
        <v>0</v>
      </c>
      <c r="Q21" s="65">
        <v>0</v>
      </c>
      <c r="R21" s="108">
        <f>Tabel15[[#This Row],[Prijs]]*Tabel15[[#This Row],[Aantal]]</f>
        <v>0</v>
      </c>
    </row>
    <row r="22" spans="1:18" x14ac:dyDescent="0.3">
      <c r="A22" s="66" t="s">
        <v>11</v>
      </c>
      <c r="B22" s="88">
        <v>10</v>
      </c>
      <c r="C22" s="68">
        <v>0</v>
      </c>
      <c r="D22" s="89">
        <v>0.5</v>
      </c>
      <c r="E22" s="70">
        <f>SUM(C22*B22)*D22</f>
        <v>0</v>
      </c>
      <c r="F22" s="98">
        <f>E22*8</f>
        <v>0</v>
      </c>
      <c r="G22" s="72">
        <v>0.21</v>
      </c>
      <c r="H22" s="73">
        <f t="shared" si="0"/>
        <v>0</v>
      </c>
      <c r="J22" s="63"/>
      <c r="K22" s="64">
        <v>0</v>
      </c>
      <c r="L22" s="65">
        <v>0</v>
      </c>
      <c r="M22" s="108">
        <f>Tabel134[[#This Row],[Prijs]]*Tabel134[[#This Row],[Aantal]]</f>
        <v>0</v>
      </c>
      <c r="O22" s="63"/>
      <c r="P22" s="64">
        <v>0</v>
      </c>
      <c r="Q22" s="65">
        <v>0</v>
      </c>
      <c r="R22" s="108">
        <f>Tabel15[[#This Row],[Prijs]]*Tabel15[[#This Row],[Aantal]]</f>
        <v>0</v>
      </c>
    </row>
    <row r="23" spans="1:18" x14ac:dyDescent="0.3">
      <c r="A23" s="66" t="s">
        <v>16</v>
      </c>
      <c r="B23" s="88">
        <v>5</v>
      </c>
      <c r="C23" s="68">
        <v>0</v>
      </c>
      <c r="D23" s="89">
        <v>0.5</v>
      </c>
      <c r="E23" s="70">
        <f>SUM(C23*B23)*D23</f>
        <v>0</v>
      </c>
      <c r="F23" s="98">
        <f>E23*8</f>
        <v>0</v>
      </c>
      <c r="G23" s="72">
        <v>0.21</v>
      </c>
      <c r="H23" s="73">
        <f t="shared" si="0"/>
        <v>0</v>
      </c>
      <c r="J23" s="60"/>
      <c r="K23" s="61"/>
      <c r="L23" s="62"/>
      <c r="M23" s="109">
        <f>SUM(Tabel134[Totaal])</f>
        <v>0</v>
      </c>
      <c r="O23" s="63"/>
      <c r="P23" s="64"/>
      <c r="Q23" s="65"/>
      <c r="R23" s="108">
        <f>SUM(Tabel15[Totaal])</f>
        <v>0</v>
      </c>
    </row>
    <row r="24" spans="1:18" x14ac:dyDescent="0.3">
      <c r="A24" s="99"/>
      <c r="B24" s="88"/>
      <c r="C24" s="91"/>
      <c r="D24" s="89"/>
      <c r="E24" s="70"/>
      <c r="F24" s="70"/>
      <c r="G24" s="70"/>
      <c r="H24" s="70"/>
    </row>
    <row r="25" spans="1:18" x14ac:dyDescent="0.3">
      <c r="A25" s="48"/>
      <c r="B25" s="50"/>
      <c r="C25" s="49"/>
      <c r="D25" s="51"/>
      <c r="E25" s="52"/>
      <c r="F25" s="52"/>
      <c r="G25" s="54"/>
      <c r="H25" s="53"/>
    </row>
    <row r="26" spans="1:18" x14ac:dyDescent="0.3">
      <c r="A26" s="12"/>
      <c r="B26" s="13"/>
      <c r="C26" s="13"/>
      <c r="D26" s="36"/>
      <c r="E26" s="13"/>
      <c r="F26" s="13"/>
    </row>
    <row r="27" spans="1:18" ht="15" thickBot="1" x14ac:dyDescent="0.35">
      <c r="A27" s="128" t="s">
        <v>9</v>
      </c>
      <c r="B27" s="129"/>
      <c r="C27" s="129"/>
      <c r="D27" s="129"/>
      <c r="E27" s="129"/>
      <c r="F27" s="129"/>
      <c r="G27" s="129"/>
      <c r="H27" s="130"/>
    </row>
    <row r="28" spans="1:18" x14ac:dyDescent="0.3">
      <c r="A28" s="131"/>
      <c r="B28" s="132"/>
      <c r="C28" s="132"/>
      <c r="D28" s="37"/>
      <c r="E28" s="14" t="s">
        <v>17</v>
      </c>
      <c r="F28" s="15"/>
      <c r="H28" s="27" t="s">
        <v>25</v>
      </c>
    </row>
    <row r="29" spans="1:18" ht="15" thickBot="1" x14ac:dyDescent="0.35">
      <c r="A29" s="133"/>
      <c r="B29" s="134"/>
      <c r="C29" s="134"/>
      <c r="D29" s="38"/>
      <c r="E29" s="16" t="s">
        <v>26</v>
      </c>
      <c r="F29" s="46">
        <f>SUM(E15:E17)+SUM(F10:F11)+SUM(F20:F24)</f>
        <v>0</v>
      </c>
      <c r="H29" s="28">
        <f>SUM(H10:H25)</f>
        <v>0</v>
      </c>
    </row>
    <row r="30" spans="1:18" x14ac:dyDescent="0.3">
      <c r="A30" s="13"/>
      <c r="B30" s="13"/>
      <c r="C30" s="13"/>
      <c r="D30" s="36"/>
      <c r="E30" s="13"/>
      <c r="F30" s="13"/>
    </row>
    <row r="31" spans="1:18" x14ac:dyDescent="0.3">
      <c r="A31" s="13"/>
      <c r="B31" s="13"/>
      <c r="C31" s="13"/>
      <c r="D31" s="36"/>
      <c r="E31" s="13"/>
      <c r="F31" s="13"/>
    </row>
    <row r="32" spans="1:18" x14ac:dyDescent="0.3">
      <c r="A32" s="135" t="s">
        <v>18</v>
      </c>
      <c r="B32" s="136"/>
      <c r="C32" s="136"/>
      <c r="D32" s="136"/>
      <c r="E32" s="17"/>
      <c r="F32" s="17"/>
      <c r="H32" s="29"/>
    </row>
    <row r="33" spans="1:8" ht="24" customHeight="1" x14ac:dyDescent="0.3">
      <c r="A33" s="18" t="s">
        <v>19</v>
      </c>
      <c r="B33" s="127"/>
      <c r="C33" s="127"/>
      <c r="D33" s="127"/>
      <c r="E33" s="41"/>
      <c r="F33" s="41"/>
      <c r="H33" s="30"/>
    </row>
    <row r="34" spans="1:8" ht="21" customHeight="1" x14ac:dyDescent="0.3">
      <c r="A34" s="18" t="s">
        <v>20</v>
      </c>
      <c r="B34" s="127"/>
      <c r="C34" s="127"/>
      <c r="D34" s="127"/>
      <c r="E34" s="12"/>
      <c r="F34" s="12"/>
    </row>
    <row r="35" spans="1:8" ht="21" customHeight="1" x14ac:dyDescent="0.3">
      <c r="A35" s="18" t="s">
        <v>21</v>
      </c>
      <c r="B35" s="137"/>
      <c r="C35" s="138"/>
      <c r="D35" s="138"/>
      <c r="E35" s="42"/>
      <c r="F35" s="42"/>
    </row>
    <row r="36" spans="1:8" ht="21" customHeight="1" x14ac:dyDescent="0.3">
      <c r="A36" s="18" t="s">
        <v>22</v>
      </c>
      <c r="B36" s="127"/>
      <c r="C36" s="127"/>
      <c r="D36" s="127"/>
      <c r="E36" s="12"/>
      <c r="F36" s="12"/>
    </row>
    <row r="37" spans="1:8" ht="21" customHeight="1" x14ac:dyDescent="0.3">
      <c r="A37" s="18" t="s">
        <v>42</v>
      </c>
      <c r="B37" s="137"/>
      <c r="C37" s="138"/>
      <c r="D37" s="139"/>
      <c r="E37" s="12"/>
      <c r="F37" s="12"/>
    </row>
    <row r="38" spans="1:8" ht="18" customHeight="1" x14ac:dyDescent="0.3">
      <c r="A38" s="18" t="s">
        <v>23</v>
      </c>
      <c r="B38" s="127"/>
      <c r="C38" s="127"/>
      <c r="D38" s="127"/>
      <c r="E38" s="12"/>
      <c r="F38" s="12"/>
    </row>
    <row r="39" spans="1:8" ht="48.75" customHeight="1" x14ac:dyDescent="0.3">
      <c r="A39" s="18" t="s">
        <v>24</v>
      </c>
      <c r="B39" s="127"/>
      <c r="C39" s="127"/>
      <c r="D39" s="127"/>
      <c r="E39" s="12"/>
      <c r="F39" s="12"/>
    </row>
    <row r="41" spans="1:8" x14ac:dyDescent="0.3">
      <c r="A41" s="19"/>
    </row>
    <row r="43" spans="1:8" x14ac:dyDescent="0.3">
      <c r="A43" s="23"/>
      <c r="B43" s="47"/>
    </row>
    <row r="44" spans="1:8" x14ac:dyDescent="0.3">
      <c r="A44" s="23"/>
      <c r="B44" s="47"/>
    </row>
    <row r="45" spans="1:8" x14ac:dyDescent="0.3">
      <c r="A45" s="23"/>
      <c r="B45" s="47"/>
    </row>
    <row r="46" spans="1:8" x14ac:dyDescent="0.3">
      <c r="A46" s="23"/>
      <c r="B46" s="47"/>
    </row>
  </sheetData>
  <sheetProtection algorithmName="SHA-512" hashValue="zkL2jqCZdJTDnIi7NIntE/muOS+5vlV1tXgTbNhrV9SK+eeC/OajbsKZ2K9DZOQzhjmzv5pGkzWMg+xwKw+8IQ==" saltValue="xAXBOGMR1nwSEybSWAd+Ow==" spinCount="100000" sheet="1" objects="1" scenarios="1"/>
  <mergeCells count="20">
    <mergeCell ref="F15:F17"/>
    <mergeCell ref="B39:D39"/>
    <mergeCell ref="B33:D33"/>
    <mergeCell ref="B34:D34"/>
    <mergeCell ref="A27:H27"/>
    <mergeCell ref="A28:C28"/>
    <mergeCell ref="A29:C29"/>
    <mergeCell ref="A32:D32"/>
    <mergeCell ref="B37:D37"/>
    <mergeCell ref="B35:D35"/>
    <mergeCell ref="B36:D36"/>
    <mergeCell ref="B38:D38"/>
    <mergeCell ref="J7:M7"/>
    <mergeCell ref="O7:R7"/>
    <mergeCell ref="A6:D6"/>
    <mergeCell ref="A1:H1"/>
    <mergeCell ref="A2:D2"/>
    <mergeCell ref="A3:D3"/>
    <mergeCell ref="A4:D4"/>
    <mergeCell ref="A5:D5"/>
  </mergeCells>
  <pageMargins left="0.7" right="0.7" top="0.75" bottom="0.75" header="0.3" footer="0.3"/>
  <pageSetup paperSize="9"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c561754-a795-4fe5-a220-ba3805b4b0ed">
      <UserInfo>
        <DisplayName>Martine Boeree</DisplayName>
        <AccountId>20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ED01E00005904EA8CBB89B80D74469" ma:contentTypeVersion="8" ma:contentTypeDescription="Een nieuw document maken." ma:contentTypeScope="" ma:versionID="8ce43a87624dc4af97732eddf1b06e58">
  <xsd:schema xmlns:xsd="http://www.w3.org/2001/XMLSchema" xmlns:xs="http://www.w3.org/2001/XMLSchema" xmlns:p="http://schemas.microsoft.com/office/2006/metadata/properties" xmlns:ns2="d868056a-39de-4258-8f0c-2874b258f84b" xmlns:ns3="6c561754-a795-4fe5-a220-ba3805b4b0ed" targetNamespace="http://schemas.microsoft.com/office/2006/metadata/properties" ma:root="true" ma:fieldsID="04cd904b91f23aab2b99b24e26b8e992" ns2:_="" ns3:_="">
    <xsd:import namespace="d868056a-39de-4258-8f0c-2874b258f84b"/>
    <xsd:import namespace="6c561754-a795-4fe5-a220-ba3805b4b0e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68056a-39de-4258-8f0c-2874b258f8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561754-a795-4fe5-a220-ba3805b4b0ed"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5AE810-07ED-4843-B490-5C709B0C0952}">
  <ds:schemaRefs>
    <ds:schemaRef ds:uri="http://schemas.microsoft.com/sharepoint/v3/contenttype/forms"/>
  </ds:schemaRefs>
</ds:datastoreItem>
</file>

<file path=customXml/itemProps2.xml><?xml version="1.0" encoding="utf-8"?>
<ds:datastoreItem xmlns:ds="http://schemas.openxmlformats.org/officeDocument/2006/customXml" ds:itemID="{73450939-060F-48F3-A27E-AC6EC348564A}">
  <ds:schemaRefs>
    <ds:schemaRef ds:uri="http://schemas.microsoft.com/office/2006/documentManagement/types"/>
    <ds:schemaRef ds:uri="http://purl.org/dc/elements/1.1/"/>
    <ds:schemaRef ds:uri="http://www.w3.org/XML/1998/namespace"/>
    <ds:schemaRef ds:uri="http://purl.org/dc/dcmitype/"/>
    <ds:schemaRef ds:uri="http://schemas.microsoft.com/office/2006/metadata/properties"/>
    <ds:schemaRef ds:uri="c743eff2-7445-49b0-b6a4-67511cc62ea0"/>
    <ds:schemaRef ds:uri="b6dccf43-ced5-477f-8ab1-ad79e342debc"/>
    <ds:schemaRef ds:uri="http://purl.org/dc/terms/"/>
    <ds:schemaRef ds:uri="http://schemas.openxmlformats.org/package/2006/metadata/core-properties"/>
    <ds:schemaRef ds:uri="http://schemas.microsoft.com/office/infopath/2007/PartnerControls"/>
    <ds:schemaRef ds:uri="6c561754-a795-4fe5-a220-ba3805b4b0ed"/>
  </ds:schemaRefs>
</ds:datastoreItem>
</file>

<file path=customXml/itemProps3.xml><?xml version="1.0" encoding="utf-8"?>
<ds:datastoreItem xmlns:ds="http://schemas.openxmlformats.org/officeDocument/2006/customXml" ds:itemID="{25D71188-8329-48B2-9C6B-C026640531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68056a-39de-4258-8f0c-2874b258f84b"/>
    <ds:schemaRef ds:uri="6c561754-a795-4fe5-a220-ba3805b4b0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CDP prijzen</vt:lpstr>
      <vt:lpstr>Staffel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 Vermeeren</dc:creator>
  <cp:keywords/>
  <dc:description/>
  <cp:lastModifiedBy>Erik Vermeeren</cp:lastModifiedBy>
  <cp:revision/>
  <dcterms:created xsi:type="dcterms:W3CDTF">2021-06-25T11:09:00Z</dcterms:created>
  <dcterms:modified xsi:type="dcterms:W3CDTF">2022-03-29T11:41:06Z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0x010100B6ED01E00005904EA8CBB89B80D74469</vt:lpwstr>
  </property>
</Properties>
</file>