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eritor-my.sharepoint.com/personal/r_vroom_emeritor_com/Documents/Cyclus/Alle documenten TCS Cyclus/"/>
    </mc:Choice>
  </mc:AlternateContent>
  <xr:revisionPtr revIDLastSave="163" documentId="8_{B47146D4-D3E0-40CF-839F-6E61FBE1F024}" xr6:coauthVersionLast="47" xr6:coauthVersionMax="47" xr10:uidLastSave="{A24C6BA9-F980-4FEF-AF05-659CB9199595}"/>
  <bookViews>
    <workbookView xWindow="456" yWindow="0" windowWidth="22584" windowHeight="12240" xr2:uid="{00000000-000D-0000-FFFF-FFFF00000000}"/>
  </bookViews>
  <sheets>
    <sheet name="Prijzenblad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5" l="1"/>
  <c r="D7" i="15"/>
  <c r="D8" i="15"/>
  <c r="D5" i="15"/>
  <c r="D9" i="15"/>
  <c r="D6" i="15" l="1"/>
  <c r="D43" i="15"/>
  <c r="D42" i="15"/>
  <c r="D41" i="15"/>
  <c r="D40" i="15"/>
  <c r="D39" i="15"/>
  <c r="D38" i="15"/>
  <c r="D34" i="15"/>
  <c r="D33" i="15"/>
  <c r="D32" i="15"/>
  <c r="D31" i="15"/>
  <c r="D27" i="15"/>
  <c r="D26" i="15"/>
  <c r="D25" i="15"/>
  <c r="D24" i="15"/>
  <c r="D23" i="15"/>
  <c r="D22" i="15"/>
  <c r="D21" i="15"/>
  <c r="D20" i="15"/>
  <c r="D19" i="15"/>
  <c r="D17" i="15"/>
  <c r="D16" i="15"/>
  <c r="D15" i="15"/>
  <c r="D14" i="15"/>
  <c r="D13" i="15"/>
  <c r="D12" i="15"/>
  <c r="D11" i="15"/>
  <c r="D10" i="15"/>
  <c r="D4" i="15"/>
  <c r="D46" i="15" l="1"/>
  <c r="D35" i="15"/>
  <c r="D47" i="15" s="1"/>
  <c r="D48" i="15" l="1"/>
</calcChain>
</file>

<file path=xl/sharedStrings.xml><?xml version="1.0" encoding="utf-8"?>
<sst xmlns="http://schemas.openxmlformats.org/spreadsheetml/2006/main" count="54" uniqueCount="54">
  <si>
    <t>Naam Inschrijver:</t>
  </si>
  <si>
    <t>Prijs per stuk</t>
  </si>
  <si>
    <t>Aantal</t>
  </si>
  <si>
    <t>Koppeling met CMS systeem (eenmalige initiele kosten)</t>
  </si>
  <si>
    <t>Jaarlijkse kosten onderhoud koppeling met CSM systeem</t>
  </si>
  <si>
    <t>Leveren losse kaartlezer/besturingsunit</t>
  </si>
  <si>
    <t>Leveren van een los elektronisch slot</t>
  </si>
  <si>
    <t>Leveren van een volledige kabelset, incl. aansluitingen</t>
  </si>
  <si>
    <t>Leveren van een vulgraadsensor</t>
  </si>
  <si>
    <t>Leveren van een accu</t>
  </si>
  <si>
    <t>Leveren van een zonnecel</t>
  </si>
  <si>
    <t>Subtotalen</t>
  </si>
  <si>
    <t>Vervanging en levering</t>
  </si>
  <si>
    <t>Implementatie</t>
  </si>
  <si>
    <t>Gebruik en onderhoud</t>
  </si>
  <si>
    <t>Inschrijfprijs</t>
  </si>
  <si>
    <t>Jaarlijkse kosten onderhoud per in gebruikzijnde toegangscontrolesysteem (toegangscontrole, accu, zonnecel, slot, kabelboom, software)</t>
  </si>
  <si>
    <t>Leveren van 0 - 1.000 toegangcontrolepassen. De passen moeten tweezijdig Full-colour ( hoogglans ) bedrukt worden, de lay-out wordt na gunning aangeleverd.</t>
  </si>
  <si>
    <t>Leveren van 1.001 - 2.500 toegangcontrolepassen. De passen moeten tweezijdig Full-colour ( hoogglans ) bedrukt worden, de lay-out wordt na gunning aangeleverd.</t>
  </si>
  <si>
    <t>Leveren van &gt; 2.500 toegangcontrolepassen. De passen moeten tweezijdig Full-colour ( hoogglans ) bedrukt worden, de lay-out wordt na gunning aangeleverd.</t>
  </si>
  <si>
    <t>Totaal eenmalige kosten</t>
  </si>
  <si>
    <t>Totaal jaarlijkse kosten</t>
  </si>
  <si>
    <t>Gebruik software exclusief communicatiekosten per maand (in te vullen prijs voor alle toegangscontrolesystemen tezamen, ongeacht het aantal systemen)</t>
  </si>
  <si>
    <t>Tweede lijnssupport prijs per jaar (in te vullen voor alle toegangscontrolesystemen tezamen, ongeachte het aantal systemen)</t>
  </si>
  <si>
    <t>Totale eenmalige kosten</t>
  </si>
  <si>
    <t>Totale jaarlijkse kosten</t>
  </si>
  <si>
    <t>Gebruiksgereed maken software toegangscontrolesysteem (nabestelling) 101 - 150 stuks</t>
  </si>
  <si>
    <t>Gebruiksgereed maken software toegangscontrolesysteem (nabestelling) 51 - 100 stuks</t>
  </si>
  <si>
    <t>Gebruiksgereed maken software toegangscontrolesysteem (nabestelling) 0 - 50 stuks</t>
  </si>
  <si>
    <t xml:space="preserve">Gebruiksgereed maken software toegangscontrolesysteem (nabestelling) &gt; 151  </t>
  </si>
  <si>
    <t>Koppeling opening toegangscontrolesysteem met een smartphone 0 - 1000 stuks</t>
  </si>
  <si>
    <t>Koppeling opening toegangscontrolesysteem met een smartphone 1001 - 2.500 stuks</t>
  </si>
  <si>
    <t>Koppeling opening toegangscontrolesysteem met een smartphone &gt; 2.500 stuks</t>
  </si>
  <si>
    <t>Op dit prijzenblad zijn de volgende instructies van toepassing:</t>
  </si>
  <si>
    <t xml:space="preserve">1. Inschrijver dient de gele kolommen in te vullen. </t>
  </si>
  <si>
    <t>5. De Inschrijver kan middels de Nota van Inlichtingen een verzoek doen om rijen te laten toevoegen bij zowel de eenmalige als de periodieke kosten om een sluitend totaalbeeld te geven.</t>
  </si>
  <si>
    <t xml:space="preserve">2. Alle prijzen zijn in Euro's met maximaal twee decimalen en exclusief btw. </t>
  </si>
  <si>
    <t>Vervaardigen Mailpack &gt; 50.000 stuks</t>
  </si>
  <si>
    <t>4. Het is niet toegestaan het format van het prijzenblad te wijzigen.</t>
  </si>
  <si>
    <t>5. De genoemde aantallen zijn fictief over de gehele looptijd van het contract. Er kunnen geen rechten aan de aantallen worden ontleend.</t>
  </si>
  <si>
    <t>3. De prijzen zoals ingevuld in het prijzenformulier zijn inclusief reis- en verblijfskosten, hosting, software, updates, onderhoud, embedded software TCSV, updates firmware, alle andere bijkomende kosten gespecificeerd volgens het prijzenblad en alle kosten voorkomend uit het programma van eisen en de subgunningscriteria.</t>
  </si>
  <si>
    <t>Losse onderdelen</t>
  </si>
  <si>
    <t>Vervaardigen Mailpack tot 10.000 stuks</t>
  </si>
  <si>
    <t>Vervaardigen Mailpack 10.001 -  25.000 stuks</t>
  </si>
  <si>
    <t>Vervaardigen Mailpack 25.001 -  50.000 stuks</t>
  </si>
  <si>
    <t xml:space="preserve">Gebruiksgereed maken software 2.250 (bulk) toegangscontrolesysteem </t>
  </si>
  <si>
    <t>Prijzenblad EA toegangscontrolesysteem verzamelcontainers v2</t>
  </si>
  <si>
    <r>
      <t xml:space="preserve">Leveren en montage van toegangscontrolesystemen voor </t>
    </r>
    <r>
      <rPr>
        <b/>
        <sz val="11"/>
        <color theme="1"/>
        <rFont val="Calibri"/>
        <family val="2"/>
      </rPr>
      <t>nieuw te leveren bovengrondse GFT voorzieningen 240L</t>
    </r>
    <r>
      <rPr>
        <sz val="11"/>
        <color theme="1"/>
        <rFont val="Calibri"/>
        <family val="2"/>
      </rPr>
      <t xml:space="preserve"> inclusief display, zonnecel, kabelboom, slot, voedingsunit en bevestigingsmateriaal, prijs per systeem </t>
    </r>
  </si>
  <si>
    <r>
      <t>Vergoeding (</t>
    </r>
    <r>
      <rPr>
        <b/>
        <sz val="11"/>
        <color theme="1"/>
        <rFont val="Calibri"/>
        <family val="2"/>
      </rPr>
      <t>vul hier een negatief getal in</t>
    </r>
    <r>
      <rPr>
        <sz val="11"/>
        <color theme="1"/>
        <rFont val="Calibri"/>
        <family val="2"/>
      </rPr>
      <t>) voor retourneren toegangscontrolesysteem (display, kabelboom, slot, bevestigingsmateriaal ten behoeve van eventueel hergebruik).</t>
    </r>
  </si>
  <si>
    <r>
      <t xml:space="preserve">Levering en montage van toegangscontrolesysteem in </t>
    </r>
    <r>
      <rPr>
        <b/>
        <sz val="11"/>
        <color theme="1"/>
        <rFont val="Calibri"/>
        <family val="2"/>
      </rPr>
      <t>bestaande ondergrondse container</t>
    </r>
    <r>
      <rPr>
        <sz val="11"/>
        <color theme="1"/>
        <rFont val="Calibri"/>
        <family val="2"/>
      </rPr>
      <t xml:space="preserve"> inclusief display, zonnecel, kabelboom, slot, voedingsunit en bevestigingsmateriaal , prijs per systeem</t>
    </r>
  </si>
  <si>
    <r>
      <t xml:space="preserve">Leveren en montage van toegangscontrolesystemen voor </t>
    </r>
    <r>
      <rPr>
        <b/>
        <sz val="11"/>
        <color theme="1"/>
        <rFont val="Calibri"/>
        <family val="2"/>
      </rPr>
      <t xml:space="preserve">nieuw te leveren ondergrondse container </t>
    </r>
    <r>
      <rPr>
        <sz val="11"/>
        <color theme="1"/>
        <rFont val="Calibri"/>
        <family val="2"/>
      </rPr>
      <t>inclusief display, zonnecel, kabelboom, slot, voedingsunit en bevestigingsmateriaal, prijs per systeem</t>
    </r>
  </si>
  <si>
    <r>
      <t xml:space="preserve">Leveren en montage van toegangscontrolesystemen voor </t>
    </r>
    <r>
      <rPr>
        <b/>
        <sz val="11"/>
        <color theme="1"/>
        <rFont val="Calibri"/>
        <family val="2"/>
      </rPr>
      <t>bestaande bovengrondse GFT voorzieningen 240L</t>
    </r>
    <r>
      <rPr>
        <sz val="11"/>
        <color theme="1"/>
        <rFont val="Calibri"/>
        <family val="2"/>
      </rPr>
      <t xml:space="preserve"> inclusief display, zonnecel, kabelboom, slot, voedingsunit en bevestigingsmateriaal, prijs per systeem </t>
    </r>
  </si>
  <si>
    <r>
      <t xml:space="preserve">Leveren en montage van toegangscontrolesystemen voor </t>
    </r>
    <r>
      <rPr>
        <b/>
        <sz val="11"/>
        <color theme="1"/>
        <rFont val="Calibri"/>
        <family val="2"/>
      </rPr>
      <t>bestaande bovengrondse GFT voorzieningen 660L</t>
    </r>
    <r>
      <rPr>
        <sz val="11"/>
        <color theme="1"/>
        <rFont val="Calibri"/>
        <family val="2"/>
      </rPr>
      <t xml:space="preserve"> inclusief display, zonnecel, kabelboom, slot, voedingsunit en bevestigingsmateriaal, prijs per systeem </t>
    </r>
  </si>
  <si>
    <r>
      <t xml:space="preserve">Leveren en montage van toegangscontrolesystemen voor </t>
    </r>
    <r>
      <rPr>
        <b/>
        <sz val="11"/>
        <color theme="1"/>
        <rFont val="Calibri"/>
        <family val="2"/>
      </rPr>
      <t>nieuw te leveren bovengrondse GFT voorzieningen 660L</t>
    </r>
    <r>
      <rPr>
        <sz val="11"/>
        <color theme="1"/>
        <rFont val="Calibri"/>
        <family val="2"/>
      </rPr>
      <t xml:space="preserve"> inclusief display, zonnecel, kabelboom, slot, voedingsunit en bevestigingsmateriaal, prijs per systeem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</si>
</sst>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#,##0_ ;\-#,##0\ "/>
  </numFmts>
  <fonts count="7" x14ac:knownFonts="1"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5" borderId="0" applyNumberFormat="0" applyBorder="0" applyAlignment="0" applyProtection="0"/>
    <xf numFmtId="0" fontId="3" fillId="0" borderId="0"/>
    <xf numFmtId="44" fontId="4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0" borderId="4" xfId="0" applyFont="1" applyBorder="1"/>
    <xf numFmtId="44" fontId="0" fillId="0" borderId="8" xfId="0" applyNumberFormat="1" applyBorder="1"/>
    <xf numFmtId="0" fontId="2" fillId="0" borderId="2" xfId="0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44" fontId="0" fillId="0" borderId="10" xfId="0" applyNumberFormat="1" applyFill="1" applyBorder="1"/>
    <xf numFmtId="0" fontId="0" fillId="0" borderId="7" xfId="0" applyFill="1" applyBorder="1" applyAlignment="1">
      <alignment vertical="top" wrapText="1"/>
    </xf>
    <xf numFmtId="0" fontId="2" fillId="3" borderId="5" xfId="0" applyFont="1" applyFill="1" applyBorder="1" applyAlignment="1">
      <alignment horizontal="left"/>
    </xf>
    <xf numFmtId="0" fontId="2" fillId="0" borderId="4" xfId="0" applyFont="1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41" fontId="0" fillId="0" borderId="13" xfId="0" applyNumberFormat="1" applyBorder="1" applyAlignment="1">
      <alignment vertical="top" wrapText="1"/>
    </xf>
    <xf numFmtId="41" fontId="0" fillId="0" borderId="14" xfId="0" applyNumberFormat="1" applyBorder="1" applyAlignment="1">
      <alignment vertical="top" wrapText="1"/>
    </xf>
    <xf numFmtId="41" fontId="0" fillId="4" borderId="14" xfId="0" applyNumberFormat="1" applyFill="1" applyBorder="1" applyAlignment="1">
      <alignment vertical="top" wrapText="1"/>
    </xf>
    <xf numFmtId="41" fontId="0" fillId="0" borderId="14" xfId="0" applyNumberForma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4" borderId="14" xfId="0" applyFill="1" applyBorder="1" applyAlignment="1">
      <alignment vertical="top" wrapText="1"/>
    </xf>
    <xf numFmtId="0" fontId="0" fillId="4" borderId="15" xfId="0" applyFill="1" applyBorder="1" applyAlignment="1">
      <alignment vertical="top" wrapText="1"/>
    </xf>
    <xf numFmtId="3" fontId="0" fillId="0" borderId="14" xfId="0" applyNumberFormat="1" applyBorder="1"/>
    <xf numFmtId="42" fontId="0" fillId="0" borderId="12" xfId="0" applyNumberFormat="1" applyBorder="1" applyAlignment="1">
      <alignment vertical="top" wrapText="1"/>
    </xf>
    <xf numFmtId="42" fontId="0" fillId="0" borderId="12" xfId="0" applyNumberFormat="1" applyBorder="1"/>
    <xf numFmtId="42" fontId="0" fillId="0" borderId="16" xfId="0" applyNumberFormat="1" applyBorder="1"/>
    <xf numFmtId="42" fontId="0" fillId="0" borderId="11" xfId="0" applyNumberFormat="1" applyBorder="1"/>
    <xf numFmtId="41" fontId="0" fillId="0" borderId="15" xfId="0" applyNumberFormat="1" applyFill="1" applyBorder="1" applyAlignment="1">
      <alignment vertical="top" wrapText="1"/>
    </xf>
    <xf numFmtId="44" fontId="0" fillId="0" borderId="17" xfId="0" applyNumberFormat="1" applyBorder="1"/>
    <xf numFmtId="44" fontId="0" fillId="0" borderId="12" xfId="0" applyNumberFormat="1" applyBorder="1"/>
    <xf numFmtId="44" fontId="0" fillId="0" borderId="16" xfId="0" applyNumberFormat="1" applyBorder="1"/>
    <xf numFmtId="44" fontId="2" fillId="0" borderId="1" xfId="3" applyFont="1" applyBorder="1"/>
    <xf numFmtId="1" fontId="0" fillId="0" borderId="14" xfId="0" applyNumberFormat="1" applyBorder="1"/>
    <xf numFmtId="1" fontId="0" fillId="0" borderId="15" xfId="0" applyNumberFormat="1" applyBorder="1"/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44" fontId="0" fillId="0" borderId="11" xfId="0" applyNumberFormat="1" applyBorder="1"/>
    <xf numFmtId="1" fontId="0" fillId="0" borderId="13" xfId="0" applyNumberFormat="1" applyBorder="1"/>
    <xf numFmtId="164" fontId="2" fillId="0" borderId="1" xfId="0" applyNumberFormat="1" applyFont="1" applyBorder="1"/>
    <xf numFmtId="44" fontId="0" fillId="0" borderId="1" xfId="0" applyNumberFormat="1" applyBorder="1"/>
    <xf numFmtId="0" fontId="0" fillId="4" borderId="22" xfId="0" applyFill="1" applyBorder="1" applyAlignment="1">
      <alignment vertical="top" wrapText="1"/>
    </xf>
    <xf numFmtId="0" fontId="0" fillId="4" borderId="23" xfId="0" applyFill="1" applyBorder="1" applyAlignment="1">
      <alignment vertical="top" wrapText="1"/>
    </xf>
    <xf numFmtId="0" fontId="2" fillId="4" borderId="22" xfId="0" applyFont="1" applyFill="1" applyBorder="1" applyAlignment="1">
      <alignment vertical="top" wrapText="1"/>
    </xf>
    <xf numFmtId="0" fontId="0" fillId="4" borderId="22" xfId="0" applyFont="1" applyFill="1" applyBorder="1" applyAlignment="1">
      <alignment vertical="top" wrapText="1"/>
    </xf>
    <xf numFmtId="41" fontId="0" fillId="4" borderId="14" xfId="0" applyNumberFormat="1" applyFont="1" applyFill="1" applyBorder="1" applyAlignment="1">
      <alignment vertical="top" wrapText="1"/>
    </xf>
    <xf numFmtId="3" fontId="0" fillId="4" borderId="15" xfId="0" applyNumberFormat="1" applyFill="1" applyBorder="1"/>
    <xf numFmtId="44" fontId="2" fillId="0" borderId="1" xfId="0" applyNumberFormat="1" applyFont="1" applyBorder="1" applyProtection="1"/>
    <xf numFmtId="0" fontId="0" fillId="4" borderId="14" xfId="0" applyFont="1" applyFill="1" applyBorder="1" applyAlignment="1" applyProtection="1">
      <alignment vertical="top" wrapText="1"/>
    </xf>
    <xf numFmtId="0" fontId="0" fillId="0" borderId="14" xfId="0" applyBorder="1" applyAlignment="1" applyProtection="1">
      <alignment vertical="top" wrapText="1"/>
    </xf>
    <xf numFmtId="0" fontId="0" fillId="0" borderId="15" xfId="0" applyBorder="1" applyAlignment="1" applyProtection="1">
      <alignment vertical="top" wrapText="1"/>
    </xf>
    <xf numFmtId="0" fontId="0" fillId="4" borderId="22" xfId="0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23" xfId="0" applyFill="1" applyBorder="1" applyAlignment="1">
      <alignment horizontal="left" vertical="top" wrapText="1"/>
    </xf>
    <xf numFmtId="0" fontId="0" fillId="0" borderId="0" xfId="0" applyFill="1"/>
    <xf numFmtId="0" fontId="0" fillId="0" borderId="14" xfId="0" applyFont="1" applyFill="1" applyBorder="1" applyAlignment="1" applyProtection="1">
      <alignment vertical="top" wrapText="1"/>
    </xf>
    <xf numFmtId="41" fontId="0" fillId="0" borderId="14" xfId="0" applyNumberFormat="1" applyFont="1" applyFill="1" applyBorder="1" applyAlignment="1">
      <alignment vertical="top" wrapText="1"/>
    </xf>
    <xf numFmtId="42" fontId="0" fillId="0" borderId="12" xfId="0" applyNumberFormat="1" applyFill="1" applyBorder="1" applyAlignment="1">
      <alignment vertical="top" wrapText="1"/>
    </xf>
    <xf numFmtId="0" fontId="0" fillId="0" borderId="25" xfId="0" applyBorder="1" applyAlignment="1" applyProtection="1">
      <alignment vertical="top" wrapText="1"/>
    </xf>
    <xf numFmtId="41" fontId="0" fillId="0" borderId="25" xfId="0" applyNumberFormat="1" applyBorder="1" applyAlignment="1">
      <alignment vertical="top" wrapText="1"/>
    </xf>
    <xf numFmtId="42" fontId="0" fillId="0" borderId="17" xfId="0" applyNumberFormat="1" applyBorder="1" applyAlignment="1">
      <alignment vertical="top" wrapText="1"/>
    </xf>
    <xf numFmtId="0" fontId="0" fillId="0" borderId="3" xfId="0" applyFill="1" applyBorder="1" applyAlignment="1" applyProtection="1">
      <alignment vertical="top" wrapText="1"/>
    </xf>
    <xf numFmtId="41" fontId="0" fillId="0" borderId="3" xfId="0" applyNumberFormat="1" applyFill="1" applyBorder="1" applyAlignment="1">
      <alignment vertical="top" wrapText="1"/>
    </xf>
    <xf numFmtId="42" fontId="0" fillId="0" borderId="6" xfId="0" applyNumberFormat="1" applyFill="1" applyBorder="1" applyAlignment="1">
      <alignment vertical="top" wrapText="1"/>
    </xf>
    <xf numFmtId="7" fontId="0" fillId="2" borderId="13" xfId="3" applyNumberFormat="1" applyFont="1" applyFill="1" applyBorder="1" applyProtection="1">
      <protection locked="0"/>
    </xf>
    <xf numFmtId="7" fontId="0" fillId="2" borderId="14" xfId="3" applyNumberFormat="1" applyFont="1" applyFill="1" applyBorder="1" applyProtection="1">
      <protection locked="0"/>
    </xf>
    <xf numFmtId="7" fontId="0" fillId="2" borderId="15" xfId="3" applyNumberFormat="1" applyFont="1" applyFill="1" applyBorder="1" applyProtection="1">
      <protection locked="0"/>
    </xf>
    <xf numFmtId="7" fontId="0" fillId="2" borderId="3" xfId="0" applyNumberFormat="1" applyFill="1" applyBorder="1" applyAlignment="1" applyProtection="1">
      <alignment vertical="top" wrapText="1"/>
      <protection locked="0"/>
    </xf>
    <xf numFmtId="7" fontId="0" fillId="2" borderId="25" xfId="0" applyNumberFormat="1" applyFill="1" applyBorder="1" applyAlignment="1" applyProtection="1">
      <alignment vertical="top" wrapText="1"/>
      <protection locked="0"/>
    </xf>
    <xf numFmtId="7" fontId="0" fillId="2" borderId="14" xfId="0" applyNumberFormat="1" applyFont="1" applyFill="1" applyBorder="1" applyAlignment="1" applyProtection="1">
      <alignment vertical="top"/>
      <protection locked="0"/>
    </xf>
    <xf numFmtId="7" fontId="0" fillId="2" borderId="13" xfId="3" applyNumberFormat="1" applyFont="1" applyFill="1" applyBorder="1" applyAlignment="1" applyProtection="1">
      <alignment vertical="top"/>
      <protection locked="0"/>
    </xf>
    <xf numFmtId="165" fontId="0" fillId="2" borderId="13" xfId="3" applyNumberFormat="1" applyFont="1" applyFill="1" applyBorder="1" applyAlignment="1" applyProtection="1">
      <alignment vertical="top"/>
      <protection locked="0"/>
    </xf>
    <xf numFmtId="165" fontId="0" fillId="2" borderId="14" xfId="3" applyNumberFormat="1" applyFont="1" applyFill="1" applyBorder="1" applyAlignment="1" applyProtection="1">
      <alignment vertical="top"/>
      <protection locked="0"/>
    </xf>
    <xf numFmtId="165" fontId="0" fillId="2" borderId="15" xfId="3" applyNumberFormat="1" applyFont="1" applyFill="1" applyBorder="1" applyAlignment="1" applyProtection="1">
      <alignment vertical="top"/>
      <protection locked="0"/>
    </xf>
    <xf numFmtId="0" fontId="0" fillId="4" borderId="22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0" fillId="4" borderId="23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2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5" fillId="6" borderId="5" xfId="0" applyFont="1" applyFill="1" applyBorder="1" applyAlignment="1" applyProtection="1">
      <alignment horizontal="left"/>
    </xf>
    <xf numFmtId="0" fontId="5" fillId="6" borderId="24" xfId="0" applyFont="1" applyFill="1" applyBorder="1" applyAlignment="1" applyProtection="1">
      <alignment horizontal="left"/>
    </xf>
    <xf numFmtId="0" fontId="5" fillId="6" borderId="6" xfId="0" applyFont="1" applyFill="1" applyBorder="1" applyAlignment="1" applyProtection="1">
      <alignment horizontal="left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24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</cellXfs>
  <cellStyles count="4">
    <cellStyle name="60% - Accent1 2" xfId="1" xr:uid="{00000000-0005-0000-0000-000000000000}"/>
    <cellStyle name="Normal 2" xfId="2" xr:uid="{00000000-0005-0000-0000-000001000000}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297180</xdr:colOff>
      <xdr:row>0</xdr:row>
      <xdr:rowOff>18357</xdr:rowOff>
    </xdr:from>
    <xdr:ext cx="1273752" cy="499803"/>
    <xdr:pic>
      <xdr:nvPicPr>
        <xdr:cNvPr id="2" name="Afbeelding 1" descr="Logo Cyclus S">
          <a:extLst>
            <a:ext uri="{FF2B5EF4-FFF2-40B4-BE49-F238E27FC236}">
              <a16:creationId xmlns:a16="http://schemas.microsoft.com/office/drawing/2014/main" id="{FFCE0269-1FC2-4D5E-BC65-0F56CF169D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0340" y="18357"/>
          <a:ext cx="1273752" cy="49980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1E24-9F24-4B78-9CF2-A1AD54A69FEE}">
  <dimension ref="A1:D57"/>
  <sheetViews>
    <sheetView tabSelected="1" workbookViewId="0">
      <selection sqref="A1:XFD1048576"/>
    </sheetView>
  </sheetViews>
  <sheetFormatPr defaultColWidth="22.5546875" defaultRowHeight="29.4" customHeight="1" x14ac:dyDescent="0.3"/>
  <cols>
    <col min="1" max="1" width="106.6640625" customWidth="1"/>
    <col min="2" max="2" width="13.44140625" customWidth="1"/>
    <col min="3" max="3" width="26.33203125" customWidth="1"/>
  </cols>
  <sheetData>
    <row r="1" spans="1:4" ht="42.6" customHeight="1" thickBot="1" x14ac:dyDescent="0.45">
      <c r="A1" s="79" t="s">
        <v>46</v>
      </c>
      <c r="B1" s="80"/>
      <c r="C1" s="80"/>
      <c r="D1" s="81"/>
    </row>
    <row r="2" spans="1:4" ht="21.6" customHeight="1" thickBot="1" x14ac:dyDescent="0.35">
      <c r="A2" s="82" t="s">
        <v>0</v>
      </c>
      <c r="B2" s="83"/>
      <c r="C2" s="83"/>
      <c r="D2" s="84"/>
    </row>
    <row r="3" spans="1:4" ht="16.8" customHeight="1" thickBot="1" x14ac:dyDescent="0.35">
      <c r="A3" s="10" t="s">
        <v>12</v>
      </c>
      <c r="B3" s="2" t="s">
        <v>1</v>
      </c>
      <c r="C3" s="2" t="s">
        <v>2</v>
      </c>
      <c r="D3" s="3" t="s">
        <v>11</v>
      </c>
    </row>
    <row r="4" spans="1:4" s="53" customFormat="1" ht="29.4" customHeight="1" thickBot="1" x14ac:dyDescent="0.35">
      <c r="A4" s="60" t="s">
        <v>49</v>
      </c>
      <c r="B4" s="66"/>
      <c r="C4" s="61">
        <v>2250</v>
      </c>
      <c r="D4" s="62">
        <f t="shared" ref="D4:D17" si="0">B4*C4</f>
        <v>0</v>
      </c>
    </row>
    <row r="5" spans="1:4" s="53" customFormat="1" ht="29.4" customHeight="1" x14ac:dyDescent="0.3">
      <c r="A5" s="54" t="s">
        <v>50</v>
      </c>
      <c r="B5" s="68"/>
      <c r="C5" s="55">
        <v>500</v>
      </c>
      <c r="D5" s="56">
        <f>B5*C5</f>
        <v>0</v>
      </c>
    </row>
    <row r="6" spans="1:4" ht="29.4" customHeight="1" x14ac:dyDescent="0.3">
      <c r="A6" s="57" t="s">
        <v>51</v>
      </c>
      <c r="B6" s="67"/>
      <c r="C6" s="58">
        <v>92</v>
      </c>
      <c r="D6" s="59">
        <f t="shared" ref="D6" si="1">B6*C6</f>
        <v>0</v>
      </c>
    </row>
    <row r="7" spans="1:4" ht="29.4" customHeight="1" x14ac:dyDescent="0.3">
      <c r="A7" s="57" t="s">
        <v>52</v>
      </c>
      <c r="B7" s="67"/>
      <c r="C7" s="58">
        <v>170</v>
      </c>
      <c r="D7" s="59">
        <f t="shared" ref="D7" si="2">B7*C7</f>
        <v>0</v>
      </c>
    </row>
    <row r="8" spans="1:4" ht="29.4" customHeight="1" x14ac:dyDescent="0.3">
      <c r="A8" s="47" t="s">
        <v>47</v>
      </c>
      <c r="B8" s="68"/>
      <c r="C8" s="44">
        <v>100</v>
      </c>
      <c r="D8" s="22">
        <f t="shared" si="0"/>
        <v>0</v>
      </c>
    </row>
    <row r="9" spans="1:4" ht="29.4" customHeight="1" x14ac:dyDescent="0.3">
      <c r="A9" s="47" t="s">
        <v>53</v>
      </c>
      <c r="B9" s="68"/>
      <c r="C9" s="44">
        <v>100</v>
      </c>
      <c r="D9" s="22">
        <f t="shared" ref="D9" si="3">B9*C9</f>
        <v>0</v>
      </c>
    </row>
    <row r="10" spans="1:4" ht="29.4" customHeight="1" x14ac:dyDescent="0.3">
      <c r="A10" s="48" t="s">
        <v>48</v>
      </c>
      <c r="B10" s="68"/>
      <c r="C10" s="15">
        <v>2250</v>
      </c>
      <c r="D10" s="22">
        <f t="shared" si="0"/>
        <v>0</v>
      </c>
    </row>
    <row r="11" spans="1:4" ht="29.4" customHeight="1" x14ac:dyDescent="0.3">
      <c r="A11" s="48" t="s">
        <v>17</v>
      </c>
      <c r="B11" s="68"/>
      <c r="C11" s="14">
        <v>1000</v>
      </c>
      <c r="D11" s="22">
        <f t="shared" si="0"/>
        <v>0</v>
      </c>
    </row>
    <row r="12" spans="1:4" ht="29.4" customHeight="1" x14ac:dyDescent="0.3">
      <c r="A12" s="48" t="s">
        <v>18</v>
      </c>
      <c r="B12" s="68"/>
      <c r="C12" s="14">
        <v>2499</v>
      </c>
      <c r="D12" s="22">
        <f t="shared" si="0"/>
        <v>0</v>
      </c>
    </row>
    <row r="13" spans="1:4" ht="29.4" customHeight="1" x14ac:dyDescent="0.3">
      <c r="A13" s="48" t="s">
        <v>19</v>
      </c>
      <c r="B13" s="68"/>
      <c r="C13" s="14">
        <v>35000</v>
      </c>
      <c r="D13" s="22">
        <f t="shared" si="0"/>
        <v>0</v>
      </c>
    </row>
    <row r="14" spans="1:4" ht="14.4" customHeight="1" x14ac:dyDescent="0.3">
      <c r="A14" s="48" t="s">
        <v>42</v>
      </c>
      <c r="B14" s="68"/>
      <c r="C14" s="21">
        <v>10000</v>
      </c>
      <c r="D14" s="23">
        <f t="shared" si="0"/>
        <v>0</v>
      </c>
    </row>
    <row r="15" spans="1:4" ht="14.4" customHeight="1" x14ac:dyDescent="0.3">
      <c r="A15" s="48" t="s">
        <v>43</v>
      </c>
      <c r="B15" s="68"/>
      <c r="C15" s="21">
        <v>25000</v>
      </c>
      <c r="D15" s="23">
        <f t="shared" si="0"/>
        <v>0</v>
      </c>
    </row>
    <row r="16" spans="1:4" ht="14.4" customHeight="1" x14ac:dyDescent="0.3">
      <c r="A16" s="48" t="s">
        <v>44</v>
      </c>
      <c r="B16" s="68"/>
      <c r="C16" s="21">
        <v>50000</v>
      </c>
      <c r="D16" s="23">
        <f t="shared" si="0"/>
        <v>0</v>
      </c>
    </row>
    <row r="17" spans="1:4" ht="14.4" customHeight="1" thickBot="1" x14ac:dyDescent="0.35">
      <c r="A17" s="49" t="s">
        <v>37</v>
      </c>
      <c r="B17" s="68"/>
      <c r="C17" s="45">
        <v>10000</v>
      </c>
      <c r="D17" s="24">
        <f t="shared" si="0"/>
        <v>0</v>
      </c>
    </row>
    <row r="18" spans="1:4" ht="29.4" customHeight="1" thickBot="1" x14ac:dyDescent="0.35">
      <c r="A18" s="85" t="s">
        <v>13</v>
      </c>
      <c r="B18" s="86"/>
      <c r="C18" s="86"/>
      <c r="D18" s="87"/>
    </row>
    <row r="19" spans="1:4" ht="14.4" customHeight="1" thickBot="1" x14ac:dyDescent="0.35">
      <c r="A19" s="17" t="s">
        <v>45</v>
      </c>
      <c r="B19" s="69"/>
      <c r="C19" s="13">
        <v>2250</v>
      </c>
      <c r="D19" s="25">
        <f t="shared" ref="D19:D27" si="4">B19*C19</f>
        <v>0</v>
      </c>
    </row>
    <row r="20" spans="1:4" ht="14.4" customHeight="1" thickBot="1" x14ac:dyDescent="0.35">
      <c r="A20" s="18" t="s">
        <v>28</v>
      </c>
      <c r="B20" s="69"/>
      <c r="C20" s="14">
        <v>50</v>
      </c>
      <c r="D20" s="23">
        <f t="shared" si="4"/>
        <v>0</v>
      </c>
    </row>
    <row r="21" spans="1:4" ht="14.4" customHeight="1" thickBot="1" x14ac:dyDescent="0.35">
      <c r="A21" s="18" t="s">
        <v>27</v>
      </c>
      <c r="B21" s="69"/>
      <c r="C21" s="14">
        <v>100</v>
      </c>
      <c r="D21" s="23">
        <f t="shared" si="4"/>
        <v>0</v>
      </c>
    </row>
    <row r="22" spans="1:4" ht="14.4" customHeight="1" thickBot="1" x14ac:dyDescent="0.35">
      <c r="A22" s="18" t="s">
        <v>26</v>
      </c>
      <c r="B22" s="69"/>
      <c r="C22" s="14">
        <v>150</v>
      </c>
      <c r="D22" s="23">
        <f t="shared" si="4"/>
        <v>0</v>
      </c>
    </row>
    <row r="23" spans="1:4" ht="14.4" customHeight="1" thickBot="1" x14ac:dyDescent="0.35">
      <c r="A23" s="18" t="s">
        <v>29</v>
      </c>
      <c r="B23" s="69"/>
      <c r="C23" s="14">
        <v>200</v>
      </c>
      <c r="D23" s="23">
        <f t="shared" si="4"/>
        <v>0</v>
      </c>
    </row>
    <row r="24" spans="1:4" ht="14.4" customHeight="1" thickBot="1" x14ac:dyDescent="0.35">
      <c r="A24" s="18" t="s">
        <v>3</v>
      </c>
      <c r="B24" s="69"/>
      <c r="C24" s="14">
        <v>1</v>
      </c>
      <c r="D24" s="23">
        <f t="shared" si="4"/>
        <v>0</v>
      </c>
    </row>
    <row r="25" spans="1:4" ht="14.4" customHeight="1" thickBot="1" x14ac:dyDescent="0.35">
      <c r="A25" s="19" t="s">
        <v>30</v>
      </c>
      <c r="B25" s="69"/>
      <c r="C25" s="15">
        <v>1000</v>
      </c>
      <c r="D25" s="23">
        <f t="shared" si="4"/>
        <v>0</v>
      </c>
    </row>
    <row r="26" spans="1:4" ht="14.4" customHeight="1" thickBot="1" x14ac:dyDescent="0.35">
      <c r="A26" s="19" t="s">
        <v>31</v>
      </c>
      <c r="B26" s="69"/>
      <c r="C26" s="16">
        <v>2499</v>
      </c>
      <c r="D26" s="23">
        <f t="shared" si="4"/>
        <v>0</v>
      </c>
    </row>
    <row r="27" spans="1:4" ht="14.4" customHeight="1" thickBot="1" x14ac:dyDescent="0.35">
      <c r="A27" s="20" t="s">
        <v>32</v>
      </c>
      <c r="B27" s="69"/>
      <c r="C27" s="26">
        <v>35000</v>
      </c>
      <c r="D27" s="24">
        <f t="shared" si="4"/>
        <v>0</v>
      </c>
    </row>
    <row r="28" spans="1:4" ht="29.4" customHeight="1" thickBot="1" x14ac:dyDescent="0.35">
      <c r="A28" s="40"/>
      <c r="B28" s="1"/>
      <c r="C28" s="11" t="s">
        <v>20</v>
      </c>
      <c r="D28" s="38">
        <f>D4+D5+D6+D5+D6+D7+D8+D9+D10+D11+D12+D13+D14+D15+D16+D17+D19+D20+D21+D22+D23+D24+D25+D26+D27</f>
        <v>0</v>
      </c>
    </row>
    <row r="29" spans="1:4" ht="29.4" customHeight="1" thickBot="1" x14ac:dyDescent="0.35">
      <c r="A29" s="40"/>
      <c r="B29" s="12"/>
      <c r="C29" s="12"/>
      <c r="D29" s="41"/>
    </row>
    <row r="30" spans="1:4" ht="29.4" customHeight="1" thickBot="1" x14ac:dyDescent="0.35">
      <c r="A30" s="85" t="s">
        <v>14</v>
      </c>
      <c r="B30" s="86"/>
      <c r="C30" s="86"/>
      <c r="D30" s="87"/>
    </row>
    <row r="31" spans="1:4" ht="29.4" customHeight="1" x14ac:dyDescent="0.3">
      <c r="A31" s="33" t="s">
        <v>22</v>
      </c>
      <c r="B31" s="70"/>
      <c r="C31" s="37">
        <v>12</v>
      </c>
      <c r="D31" s="36">
        <f>B31*C31</f>
        <v>0</v>
      </c>
    </row>
    <row r="32" spans="1:4" ht="14.4" customHeight="1" x14ac:dyDescent="0.3">
      <c r="A32" s="34" t="s">
        <v>23</v>
      </c>
      <c r="B32" s="71"/>
      <c r="C32" s="31">
        <v>1</v>
      </c>
      <c r="D32" s="28">
        <f>B32*C32</f>
        <v>0</v>
      </c>
    </row>
    <row r="33" spans="1:4" ht="14.4" customHeight="1" x14ac:dyDescent="0.3">
      <c r="A33" s="34" t="s">
        <v>4</v>
      </c>
      <c r="B33" s="71"/>
      <c r="C33" s="31">
        <v>1</v>
      </c>
      <c r="D33" s="28">
        <f t="shared" ref="D33:D34" si="5">B33*C33</f>
        <v>0</v>
      </c>
    </row>
    <row r="34" spans="1:4" ht="29.4" customHeight="1" thickBot="1" x14ac:dyDescent="0.35">
      <c r="A34" s="35" t="s">
        <v>16</v>
      </c>
      <c r="B34" s="72"/>
      <c r="C34" s="32">
        <v>1</v>
      </c>
      <c r="D34" s="29">
        <f t="shared" si="5"/>
        <v>0</v>
      </c>
    </row>
    <row r="35" spans="1:4" ht="29.4" customHeight="1" thickBot="1" x14ac:dyDescent="0.35">
      <c r="A35" s="40"/>
      <c r="B35" s="1"/>
      <c r="C35" s="4" t="s">
        <v>21</v>
      </c>
      <c r="D35" s="30">
        <f>D31+D32+D33+D34</f>
        <v>0</v>
      </c>
    </row>
    <row r="36" spans="1:4" ht="29.4" customHeight="1" thickBot="1" x14ac:dyDescent="0.35">
      <c r="A36" s="40"/>
      <c r="B36" s="12"/>
      <c r="C36" s="12"/>
      <c r="D36" s="41"/>
    </row>
    <row r="37" spans="1:4" ht="29.4" customHeight="1" thickBot="1" x14ac:dyDescent="0.35">
      <c r="A37" s="85" t="s">
        <v>41</v>
      </c>
      <c r="B37" s="86"/>
      <c r="C37" s="86"/>
      <c r="D37" s="87"/>
    </row>
    <row r="38" spans="1:4" ht="14.4" customHeight="1" x14ac:dyDescent="0.3">
      <c r="A38" s="33" t="s">
        <v>5</v>
      </c>
      <c r="B38" s="63"/>
      <c r="C38" s="37">
        <v>1</v>
      </c>
      <c r="D38" s="36">
        <f>C38*B38</f>
        <v>0</v>
      </c>
    </row>
    <row r="39" spans="1:4" ht="14.4" customHeight="1" x14ac:dyDescent="0.3">
      <c r="A39" s="34" t="s">
        <v>6</v>
      </c>
      <c r="B39" s="64"/>
      <c r="C39" s="31">
        <v>1</v>
      </c>
      <c r="D39" s="27">
        <f t="shared" ref="D39:D43" si="6">C39*B39</f>
        <v>0</v>
      </c>
    </row>
    <row r="40" spans="1:4" ht="14.4" customHeight="1" x14ac:dyDescent="0.3">
      <c r="A40" s="34" t="s">
        <v>7</v>
      </c>
      <c r="B40" s="64"/>
      <c r="C40" s="31">
        <v>1</v>
      </c>
      <c r="D40" s="27">
        <f t="shared" si="6"/>
        <v>0</v>
      </c>
    </row>
    <row r="41" spans="1:4" ht="14.4" customHeight="1" x14ac:dyDescent="0.3">
      <c r="A41" s="34" t="s">
        <v>8</v>
      </c>
      <c r="B41" s="64"/>
      <c r="C41" s="31">
        <v>1</v>
      </c>
      <c r="D41" s="27">
        <f t="shared" si="6"/>
        <v>0</v>
      </c>
    </row>
    <row r="42" spans="1:4" ht="14.4" customHeight="1" x14ac:dyDescent="0.3">
      <c r="A42" s="34" t="s">
        <v>10</v>
      </c>
      <c r="B42" s="64"/>
      <c r="C42" s="31">
        <v>1</v>
      </c>
      <c r="D42" s="27">
        <f t="shared" si="6"/>
        <v>0</v>
      </c>
    </row>
    <row r="43" spans="1:4" ht="14.4" customHeight="1" thickBot="1" x14ac:dyDescent="0.35">
      <c r="A43" s="35" t="s">
        <v>9</v>
      </c>
      <c r="B43" s="65"/>
      <c r="C43" s="32">
        <v>1</v>
      </c>
      <c r="D43" s="39">
        <f t="shared" si="6"/>
        <v>0</v>
      </c>
    </row>
    <row r="44" spans="1:4" ht="29.4" customHeight="1" x14ac:dyDescent="0.3">
      <c r="A44" s="40"/>
      <c r="B44" s="12"/>
      <c r="C44" s="12"/>
      <c r="D44" s="41"/>
    </row>
    <row r="45" spans="1:4" ht="29.4" customHeight="1" thickBot="1" x14ac:dyDescent="0.35">
      <c r="A45" s="40"/>
      <c r="B45" s="12"/>
      <c r="C45" s="12"/>
      <c r="D45" s="41"/>
    </row>
    <row r="46" spans="1:4" ht="29.4" customHeight="1" x14ac:dyDescent="0.3">
      <c r="A46" s="40"/>
      <c r="B46" s="12"/>
      <c r="C46" s="7" t="s">
        <v>24</v>
      </c>
      <c r="D46" s="8">
        <f>D28</f>
        <v>0</v>
      </c>
    </row>
    <row r="47" spans="1:4" ht="29.4" customHeight="1" x14ac:dyDescent="0.3">
      <c r="A47" s="40"/>
      <c r="B47" s="12"/>
      <c r="C47" s="9" t="s">
        <v>25</v>
      </c>
      <c r="D47" s="5">
        <f>D35</f>
        <v>0</v>
      </c>
    </row>
    <row r="48" spans="1:4" ht="29.4" customHeight="1" thickBot="1" x14ac:dyDescent="0.35">
      <c r="A48" s="43"/>
      <c r="B48" s="12"/>
      <c r="C48" s="6" t="s">
        <v>15</v>
      </c>
      <c r="D48" s="46">
        <f>D46+D47</f>
        <v>0</v>
      </c>
    </row>
    <row r="49" spans="1:4" ht="29.4" customHeight="1" x14ac:dyDescent="0.3">
      <c r="A49" s="40"/>
      <c r="B49" s="12"/>
      <c r="C49" s="12"/>
      <c r="D49" s="41"/>
    </row>
    <row r="50" spans="1:4" ht="29.4" customHeight="1" x14ac:dyDescent="0.3">
      <c r="A50" s="40"/>
      <c r="B50" s="12"/>
      <c r="C50" s="12"/>
      <c r="D50" s="41"/>
    </row>
    <row r="51" spans="1:4" ht="29.4" customHeight="1" x14ac:dyDescent="0.3">
      <c r="A51" s="42" t="s">
        <v>33</v>
      </c>
      <c r="B51" s="12"/>
      <c r="C51" s="12"/>
      <c r="D51" s="41"/>
    </row>
    <row r="52" spans="1:4" ht="29.4" customHeight="1" x14ac:dyDescent="0.3">
      <c r="A52" s="40" t="s">
        <v>34</v>
      </c>
      <c r="B52" s="12"/>
      <c r="C52" s="12"/>
      <c r="D52" s="41"/>
    </row>
    <row r="53" spans="1:4" ht="29.4" customHeight="1" x14ac:dyDescent="0.3">
      <c r="A53" s="40" t="s">
        <v>36</v>
      </c>
      <c r="B53" s="12"/>
      <c r="C53" s="12"/>
      <c r="D53" s="41"/>
    </row>
    <row r="54" spans="1:4" ht="29.4" customHeight="1" x14ac:dyDescent="0.3">
      <c r="A54" s="73" t="s">
        <v>40</v>
      </c>
      <c r="B54" s="74"/>
      <c r="C54" s="74"/>
      <c r="D54" s="75"/>
    </row>
    <row r="55" spans="1:4" ht="29.4" customHeight="1" x14ac:dyDescent="0.3">
      <c r="A55" s="50" t="s">
        <v>38</v>
      </c>
      <c r="B55" s="51"/>
      <c r="C55" s="51"/>
      <c r="D55" s="52"/>
    </row>
    <row r="56" spans="1:4" ht="29.4" customHeight="1" x14ac:dyDescent="0.3">
      <c r="A56" s="73" t="s">
        <v>39</v>
      </c>
      <c r="B56" s="74"/>
      <c r="C56" s="74"/>
      <c r="D56" s="75"/>
    </row>
    <row r="57" spans="1:4" ht="29.4" customHeight="1" thickBot="1" x14ac:dyDescent="0.35">
      <c r="A57" s="76" t="s">
        <v>35</v>
      </c>
      <c r="B57" s="77"/>
      <c r="C57" s="77"/>
      <c r="D57" s="78"/>
    </row>
  </sheetData>
  <sheetProtection algorithmName="SHA-512" hashValue="uh+rVqFWjeIw69NEqOEbQqcn/2mjBfroOytmIef89MBuZ+6jl3EO+7DZAEdkUmbIr9YDx1NuYOmw8WSnhLNDOg==" saltValue="PaWux9gCwXFE1+FGadfsYQ==" spinCount="100000" sheet="1" objects="1" scenarios="1"/>
  <mergeCells count="8">
    <mergeCell ref="A56:D56"/>
    <mergeCell ref="A57:D57"/>
    <mergeCell ref="A1:D1"/>
    <mergeCell ref="A2:D2"/>
    <mergeCell ref="A18:D18"/>
    <mergeCell ref="A30:D30"/>
    <mergeCell ref="A37:D37"/>
    <mergeCell ref="A54:D5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Lievers, Tico</dc:creator>
  <cp:lastModifiedBy>Ronald Vroom</cp:lastModifiedBy>
  <dcterms:created xsi:type="dcterms:W3CDTF">2018-12-27T14:04:02Z</dcterms:created>
  <dcterms:modified xsi:type="dcterms:W3CDTF">2022-04-01T13:17:39Z</dcterms:modified>
</cp:coreProperties>
</file>