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prodoctief-my.sharepoint.com/personal/nico_jansen_prodoctief_nl/Documents/Prodoctief/Klanten/De Haagse Scholen/Publicatie/"/>
    </mc:Choice>
  </mc:AlternateContent>
  <xr:revisionPtr revIDLastSave="0" documentId="8_{8C1803AA-5739-4895-B116-C79F98A08825}" xr6:coauthVersionLast="47" xr6:coauthVersionMax="47" xr10:uidLastSave="{00000000-0000-0000-0000-000000000000}"/>
  <bookViews>
    <workbookView xWindow="-28920" yWindow="1470" windowWidth="29040" windowHeight="15720" tabRatio="689" xr2:uid="{6D60F8E0-1995-4A6A-9BF8-266FE2567378}"/>
  </bookViews>
  <sheets>
    <sheet name="Voorblad" sheetId="1" r:id="rId1"/>
    <sheet name="Instructies" sheetId="2" r:id="rId2"/>
    <sheet name="Eisen De Haagse Scholen" sheetId="3" r:id="rId3"/>
    <sheet name="Totale Kosten Inschrijver" sheetId="4" r:id="rId4"/>
    <sheet name="Implementatie" sheetId="5" r:id="rId5"/>
    <sheet name="Exploitatie" sheetId="6" r:id="rId6"/>
    <sheet name="Kosten tijdens Looptijd"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5" i="6" l="1"/>
  <c r="I15" i="6"/>
  <c r="H15" i="6"/>
  <c r="G15" i="6"/>
  <c r="F15" i="6"/>
  <c r="J14" i="6"/>
  <c r="I14" i="6"/>
  <c r="H14" i="6"/>
  <c r="G14" i="6"/>
  <c r="F14" i="6"/>
  <c r="M43" i="6" l="1"/>
  <c r="L43" i="6"/>
  <c r="K43" i="6"/>
  <c r="J43" i="6"/>
  <c r="I43" i="6"/>
  <c r="H43" i="6"/>
  <c r="G43" i="6"/>
  <c r="C7" i="5"/>
  <c r="J13" i="6" l="1"/>
  <c r="I13" i="6"/>
  <c r="H13" i="6"/>
  <c r="G13" i="6"/>
  <c r="F13" i="6"/>
  <c r="J12" i="6"/>
  <c r="I12" i="6"/>
  <c r="H12" i="6"/>
  <c r="G12" i="6"/>
  <c r="F12" i="6"/>
  <c r="J11" i="6"/>
  <c r="I11" i="6"/>
  <c r="H11" i="6"/>
  <c r="G11" i="6"/>
  <c r="F11" i="6"/>
  <c r="J10" i="6"/>
  <c r="I10" i="6"/>
  <c r="H10" i="6"/>
  <c r="G10" i="6"/>
  <c r="F10" i="6"/>
  <c r="J9" i="6"/>
  <c r="I9" i="6"/>
  <c r="H9" i="6"/>
  <c r="G9" i="6"/>
  <c r="F9" i="6"/>
  <c r="J8" i="6"/>
  <c r="I8" i="6"/>
  <c r="H8" i="6"/>
  <c r="G8" i="6"/>
  <c r="F8" i="6"/>
  <c r="F7" i="6"/>
  <c r="G7" i="6"/>
  <c r="H7" i="6"/>
  <c r="I7" i="6"/>
  <c r="J7" i="6"/>
  <c r="J44" i="6"/>
  <c r="J45" i="6" s="1"/>
  <c r="G16" i="6" l="1"/>
  <c r="I16" i="6"/>
  <c r="J16" i="6"/>
  <c r="H16" i="6"/>
  <c r="F16" i="6"/>
  <c r="F9" i="4"/>
  <c r="F7" i="4" l="1"/>
  <c r="G7" i="4"/>
  <c r="G44" i="6" l="1"/>
  <c r="G45" i="6" s="1"/>
  <c r="M44" i="6"/>
  <c r="M45" i="6" s="1"/>
  <c r="L44" i="6"/>
  <c r="L45" i="6" s="1"/>
  <c r="E29" i="6"/>
  <c r="F29" i="6" s="1"/>
  <c r="E30" i="6"/>
  <c r="K44" i="6"/>
  <c r="K45" i="6" s="1"/>
  <c r="I44" i="6"/>
  <c r="I45" i="6" s="1"/>
  <c r="H44" i="6"/>
  <c r="H45" i="6" s="1"/>
  <c r="F30" i="6" l="1"/>
  <c r="G30" i="6" s="1"/>
  <c r="I30" i="6" s="1"/>
  <c r="J30" i="6" s="1"/>
  <c r="E31" i="6"/>
  <c r="C8" i="4" s="1"/>
  <c r="G29" i="6"/>
  <c r="I29" i="6" s="1"/>
  <c r="J29" i="6" s="1"/>
  <c r="K29" i="6" s="1"/>
  <c r="H29" i="6"/>
  <c r="E9" i="4"/>
  <c r="D7" i="4"/>
  <c r="C7" i="4"/>
  <c r="E7" i="4"/>
  <c r="G9" i="4"/>
  <c r="D9" i="4"/>
  <c r="H9" i="4"/>
  <c r="C9" i="4"/>
  <c r="I9" i="4"/>
  <c r="F31" i="6" l="1"/>
  <c r="D8" i="4" s="1"/>
  <c r="D10" i="4" s="1"/>
  <c r="K30" i="6"/>
  <c r="K31" i="6" s="1"/>
  <c r="J31" i="6"/>
  <c r="H30" i="6"/>
  <c r="H31" i="6" s="1"/>
  <c r="G31" i="6"/>
  <c r="E8" i="4" s="1"/>
  <c r="E10" i="4" s="1"/>
  <c r="J7" i="4"/>
  <c r="J9" i="4"/>
  <c r="I31" i="6"/>
  <c r="F8" i="4" l="1"/>
  <c r="F10" i="4" s="1"/>
  <c r="H8" i="4" l="1"/>
  <c r="H10" i="4" s="1"/>
  <c r="G8" i="4"/>
  <c r="G10" i="4" s="1"/>
  <c r="I8" i="4"/>
  <c r="I10" i="4" s="1"/>
  <c r="C6" i="4"/>
  <c r="J6" i="4" l="1"/>
  <c r="C10" i="4"/>
  <c r="J8" i="4"/>
  <c r="J10" i="4" l="1"/>
  <c r="D6" i="5" s="1"/>
</calcChain>
</file>

<file path=xl/sharedStrings.xml><?xml version="1.0" encoding="utf-8"?>
<sst xmlns="http://schemas.openxmlformats.org/spreadsheetml/2006/main" count="194" uniqueCount="132">
  <si>
    <t>Datum:</t>
  </si>
  <si>
    <t>Versie:</t>
  </si>
  <si>
    <t>Inschrijver:</t>
  </si>
  <si>
    <t>Functie:</t>
  </si>
  <si>
    <t>Handtekening:</t>
  </si>
  <si>
    <t>Instructies</t>
  </si>
  <si>
    <t>Beveiligd</t>
  </si>
  <si>
    <t>Invullen</t>
  </si>
  <si>
    <t>Toelichting</t>
  </si>
  <si>
    <t>Totalen</t>
  </si>
  <si>
    <t>TKI</t>
  </si>
  <si>
    <t>Totale Kosten Inschrijver</t>
  </si>
  <si>
    <t>Nr</t>
  </si>
  <si>
    <t>Referentie tab</t>
  </si>
  <si>
    <t>Implementatie en Exploitatie</t>
  </si>
  <si>
    <t>Het betreft maandtarieven</t>
  </si>
  <si>
    <t>Exploitatie</t>
  </si>
  <si>
    <t>Implementatie</t>
  </si>
  <si>
    <t>Voor scans geldt een nul tarief, deze worden dus niet in rekening gebracht.</t>
  </si>
  <si>
    <t>Samenvatting opgegeven kosten</t>
  </si>
  <si>
    <t>Initiële looptijd</t>
  </si>
  <si>
    <t>Verlenging</t>
  </si>
  <si>
    <t>Onderdeel</t>
  </si>
  <si>
    <t>Jaar 1</t>
  </si>
  <si>
    <t>Jaar 2</t>
  </si>
  <si>
    <t>Jaar 3</t>
  </si>
  <si>
    <t>Jaar 4</t>
  </si>
  <si>
    <t>Jaar 5</t>
  </si>
  <si>
    <t>Jaar 6</t>
  </si>
  <si>
    <t>Totaal TKI</t>
  </si>
  <si>
    <t>Tabel 1: Eenmalige implementatiekosten</t>
  </si>
  <si>
    <t>Totaal</t>
  </si>
  <si>
    <t>Kosten Implementatie</t>
  </si>
  <si>
    <t xml:space="preserve">Tabel 1: Eenmalige implementatiekosten </t>
  </si>
  <si>
    <t>Tarief</t>
  </si>
  <si>
    <t>Percentage TKI</t>
  </si>
  <si>
    <t>Eenmalige implementatiekosten</t>
  </si>
  <si>
    <t xml:space="preserve">Subtotaal  </t>
  </si>
  <si>
    <t>Kosten Exploitatie</t>
  </si>
  <si>
    <t>Type 1</t>
  </si>
  <si>
    <t xml:space="preserve">Type </t>
  </si>
  <si>
    <t>Model conform eisen PVE</t>
  </si>
  <si>
    <t>Aantal
(Indicatief)</t>
  </si>
  <si>
    <t>Type 2</t>
  </si>
  <si>
    <t>Afdrukkosten per jaar</t>
  </si>
  <si>
    <t>Type Print</t>
  </si>
  <si>
    <t>Volume per maand</t>
  </si>
  <si>
    <t>Afdrukprijs</t>
  </si>
  <si>
    <t>Huur- en supportkosten per jaar</t>
  </si>
  <si>
    <t>Oplossing conform eisen PVE</t>
  </si>
  <si>
    <t>Aantal
t.b.h. TKI</t>
  </si>
  <si>
    <t>Maandelijkse kosten 
jaar 1 t/m 5</t>
  </si>
  <si>
    <t>Maandelijkse kosten 
jaar 6 &amp; 7</t>
  </si>
  <si>
    <t>Kosten tijdens looptijd</t>
  </si>
  <si>
    <t>Type ondersteuning</t>
  </si>
  <si>
    <t>Projectmanager</t>
  </si>
  <si>
    <t>Solution consultant</t>
  </si>
  <si>
    <t>Software engineer</t>
  </si>
  <si>
    <t>Hardware engineer</t>
  </si>
  <si>
    <t>Soort</t>
  </si>
  <si>
    <t>De wit gemarkeerde cellen in de achterliggende tabbladen mogen door Inschrijver niet worden veranderd.</t>
  </si>
  <si>
    <t>De licht groen gemarkeerde cellen in de achterliggende tabbladen dienen door Inschrijver te worden ingevuld
(ook op het Voorblad; Datum, Versienummer, Inschrijver en Handtekening).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</si>
  <si>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</si>
  <si>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De grijs gemarkeerde cellen bevatten de berekende totalen ten behoeve van de TKI berekening.</t>
  </si>
  <si>
    <t>Totale Kosten Inschrijver.</t>
  </si>
  <si>
    <t>BTW: Alle opgegeven kosten/prijzen zijn exclusief BTW en op twee decimalen nauwkeurig</t>
  </si>
  <si>
    <t>Initiële Looptijd</t>
  </si>
  <si>
    <t>Beheersoftware</t>
  </si>
  <si>
    <t>Tabel 4: Software</t>
  </si>
  <si>
    <t>Tabel 5: uurtarieven</t>
  </si>
  <si>
    <t>Tabel 6: Leverings- en verhuiskosten</t>
  </si>
  <si>
    <t>Capaciteit cartridge</t>
  </si>
  <si>
    <t>Jaar 7</t>
  </si>
  <si>
    <t>-</t>
  </si>
  <si>
    <t>Type 3</t>
  </si>
  <si>
    <t>Type 4</t>
  </si>
  <si>
    <t>- Indien Inschrijver niet akkoord gaat met deze tarieven dan wordt deze uitgesloten van deelname aan de Aanbestedingsprocedure.</t>
  </si>
  <si>
    <t>- In de kolom 'model conform eisen PvE' moet het modelnummer van de Inschrijver worden ingevuld.</t>
  </si>
  <si>
    <t>- In de subtotaal regel van bovenstaande tabel wordt de TKI per jaar voor dit onderdeel berekend door de verschillende onderdelen bij elkaar op te tellen.</t>
  </si>
  <si>
    <t xml:space="preserve">- In de kolom Maandelijkse kosten voert u de maandelijkse kosten voor het betreffende item in. </t>
  </si>
  <si>
    <t>- Het aantal betreft een indicatief aantal t.b.v. van de TKI berekening.</t>
  </si>
  <si>
    <t>- De opgegeven eenmalige implementatiekosten mogen niet meer dan 5% van TKI bedragen.</t>
  </si>
  <si>
    <t>- Inschrijver dient in dit tabblad niets in te vullen of aan te passen, alle ingevulde bedragen uit de andere tabbladen worden automatisch overgenomen.</t>
  </si>
  <si>
    <t>- Bovenstaande tabel geeft een samenvatting van de prijzen en vergoedingen opgenomen in de andere tabbladen.</t>
  </si>
  <si>
    <t>- De optelsom van alle prijscomponenten over de gehele looptijd vormt de TKI (Totale Kosten Inschrijver).</t>
  </si>
  <si>
    <t>- Er wordt geen gebruik gemaakt van weging tussen de verschillende tabellen.</t>
  </si>
  <si>
    <t>EA Afdrukapparatuur De Haagse Scholen</t>
  </si>
  <si>
    <t>Eisen De Haagse Scholen</t>
  </si>
  <si>
    <t>Eis De Haagse Scholen</t>
  </si>
  <si>
    <t>Mono</t>
  </si>
  <si>
    <t>Kleur</t>
  </si>
  <si>
    <t>Printmanagementsoftware (cloudoplossing)</t>
  </si>
  <si>
    <t>- Inzet van bovenstaande ondersteuning vindt alleen plaats na goedkeuring van een ureninschatting van Inschrijver door De Haagse Scholen.</t>
  </si>
  <si>
    <t>- Leveringen en verhuizingen vinden alleen plaats na goedkeuring door De Haagse Scholen.</t>
  </si>
  <si>
    <t>Levering Type 1, 2</t>
  </si>
  <si>
    <t>Levering Type 3, 4</t>
  </si>
  <si>
    <t>Verhuizing intern Type 1, 2</t>
  </si>
  <si>
    <t>Verhuizing intern Type 3, 4</t>
  </si>
  <si>
    <t>Verhuizing extern Type 1, 2</t>
  </si>
  <si>
    <t>Verhuizing extern Type 3, 4</t>
  </si>
  <si>
    <t>optioneel</t>
  </si>
  <si>
    <t xml:space="preserve">extra papierlade 500 vel </t>
  </si>
  <si>
    <t>extra papierlade 500 vel (max 3 extra)</t>
  </si>
  <si>
    <t>Onderkast (bij 2 of meer extra lades)</t>
  </si>
  <si>
    <t>externe boekjes finisher</t>
  </si>
  <si>
    <t>Nietjes Type 3</t>
  </si>
  <si>
    <t>Nietjes Type 4</t>
  </si>
  <si>
    <t xml:space="preserve">Voor de huur van de Apparatuur geldt dat in de verlengingsjaren geen huurpijs in rekening gebracht mag worden. Verder geldt dat  in de verlengingsjaren Apparaten ingeleverd kunnen worden zonder bijkomende kosten. </t>
  </si>
  <si>
    <t>Alle variabele en vaste kosten zoals toner en/of inkt (ongeacht vlakvulling), drum, toner opvangbakjes, Verbruiksartikelen in algemene zin, voorrijdkosten, reparatie etc. zitten in de afgesproken Afdrukprijs. Enige uitzondering hierop zijn huur van de machine, nietjes, stroom en papier.</t>
  </si>
  <si>
    <t>Tabel 2: Huur Apparatuur</t>
  </si>
  <si>
    <t>Tabel 3: Verbruik Afdrukken</t>
  </si>
  <si>
    <t>- De kosten voor de Implementatie zijn all-in kosten voor het opleveren van de Apparatuur en Software tot de volledige ingebruikname door de eindgebruikers.</t>
  </si>
  <si>
    <t>- In de bovenstaande tabel vult Inschrijver de algemene kosten voor de totale Implementatie in (zie Programma van Eisen voor de definitie).</t>
  </si>
  <si>
    <t>Huurprijs per Apparaat</t>
  </si>
  <si>
    <t>Huurprijs per jaar</t>
  </si>
  <si>
    <t xml:space="preserve">- In de kolom Adrukprijs voert Inschrijver de Afdrukprijs voor het betreffende type print. </t>
  </si>
  <si>
    <t>Tabel 7: Verbruiksartikelen</t>
  </si>
  <si>
    <t>- In de bovenstaande tabel vult Inschrijver de kosten en de capciteit van de gevraagde verbruiksartikelen in.</t>
  </si>
  <si>
    <t>- Levering van Verbruiksartikelen vindt plaats op basis van bestelling door De Haagse Scholen.</t>
  </si>
  <si>
    <t>- De aantallen Apparaten betreffen een indicatief aantal. Hier kunnen geen rechten aan ontleend worden.</t>
  </si>
  <si>
    <t>- Het volume per maand betreft een indicatief aantal. Hier kunnen geen rechten aan ontleend worden.</t>
  </si>
  <si>
    <t>Strategisch en/of manipulatief inschrijven is niet toegestaan.</t>
  </si>
  <si>
    <t xml:space="preserve">Totale Kosten Inschrijver (TKI). De TKI berekening is van toepassing op de gehele looptijd van de initiële Raamovereenkomst (5 jaar) en de eventuele verlening (2 maal 1 jaar). </t>
  </si>
  <si>
    <t>De implementatiekosten zijn onderdeel van de TKI berekening en worden eenmalig bij de start van de Raamovereenkomst gefactureerd.</t>
  </si>
  <si>
    <t>Er zullen geen kosten in rekening worden gebracht voor het retourhalen en wipen van Apparatuur tijdens of aan het einde van de Raamovereenkomst, behoudens eventueel verschuldigde resttermijnen.</t>
  </si>
  <si>
    <t>- In de bovenstaande tabel vult Inschrijver de Huurprijs per Apparaat per maand in. De configuratie van de aangeboden Apparatuur moet voldoen aan de machinespecificaties uit Bijlage C Machinespecificaties De Haagse Scholen.</t>
  </si>
  <si>
    <t>- In de bovenstaande tabel vindt Inschrijver de tarieven die gerekend worden voor ondersteuning, die niet standaard onderdeel is van de overeengekomen dienstverlening, gedurende de looptijd van de Raamovereenkomst.</t>
  </si>
  <si>
    <t>- In de bovenstaande tabel vindt Inschrijver de tarieven die gerekend worden voor ondersteuning gedurende de looptijd van de Raamovereenkomst.</t>
  </si>
  <si>
    <t>- De kosten voor de levering betreffen hier uitdrukkelijk de uitbreiding van aantal Apparaten gedurende de looptijd van de Raamovereenkomst en niet de initële levering .</t>
  </si>
  <si>
    <t>- Het ingegeven tarief is vast gedurende de looptijd van de Raamovereenkomst.</t>
  </si>
  <si>
    <t>TenderNed kenmerk: 349974</t>
  </si>
  <si>
    <t>- De tarieven uit bovenstaande tabel mogen alleen in rekening worden gebracht wanner De Haagse Scholen extra dienstverlening of uitbreiding van de bestaande dienstverlening verlangt of voor extra activiteiten die het gevolg zijn van handelingen aan de kant van De Haagse Scholen of haar IT partners.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</si>
</sst>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quot;€&quot;\ * #,##0.0000_ ;_ &quot;€&quot;\ * \-#,##0.0000_ ;_ &quot;€&quot;\ * &quot;-&quot;??_ ;_ @_ "/>
  </numFmts>
  <fonts count="11" x14ac:knownFonts="1">
    <font>
      <sz val="11"/>
      <color theme="1"/>
      <name val="Calibri"/>
      <family val="2"/>
      <scheme val="minor"/>
    </font>
    <font>
      <sz val="11"/>
      <color theme="1"/>
      <name val="Calibri"/>
      <family val="2"/>
      <scheme val="minor"/>
    </font>
    <font>
      <b/>
      <sz val="16"/>
      <color theme="1"/>
      <name val="Titillium Web"/>
    </font>
    <font>
      <sz val="11"/>
      <color theme="1"/>
      <name val="Titillium Web"/>
    </font>
    <font>
      <b/>
      <sz val="11"/>
      <color theme="1"/>
      <name val="Titillium Web"/>
    </font>
    <font>
      <b/>
      <sz val="11"/>
      <name val="Titillium Web"/>
    </font>
    <font>
      <b/>
      <sz val="11"/>
      <color theme="0"/>
      <name val="Titillium Web"/>
    </font>
    <font>
      <sz val="8"/>
      <color theme="1"/>
      <name val="Titillium Web"/>
    </font>
    <font>
      <u/>
      <sz val="8"/>
      <color theme="1"/>
      <name val="Titillium Web"/>
    </font>
    <font>
      <sz val="11"/>
      <color theme="0"/>
      <name val="Titillium Web"/>
    </font>
    <font>
      <sz val="9"/>
      <color theme="1"/>
      <name val="Titillium Web"/>
    </font>
  </fonts>
  <fills count="10">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s>
  <borders count="7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rgb="FF000000"/>
      </bottom>
      <diagonal/>
    </border>
    <border>
      <left style="thin">
        <color indexed="64"/>
      </left>
      <right/>
      <top/>
      <bottom style="thin">
        <color rgb="FF000000"/>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medium">
        <color indexed="64"/>
      </top>
      <bottom style="medium">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style="medium">
        <color rgb="FF000000"/>
      </right>
      <top/>
      <bottom style="medium">
        <color rgb="FF000000"/>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rgb="FF000000"/>
      </top>
      <bottom style="thin">
        <color indexed="64"/>
      </bottom>
      <diagonal/>
    </border>
    <border>
      <left/>
      <right style="thin">
        <color indexed="64"/>
      </right>
      <top style="medium">
        <color indexed="64"/>
      </top>
      <bottom style="medium">
        <color rgb="FF000000"/>
      </bottom>
      <diagonal/>
    </border>
    <border>
      <left style="thin">
        <color rgb="FF000000"/>
      </left>
      <right/>
      <top/>
      <bottom style="thin">
        <color indexed="64"/>
      </bottom>
      <diagonal/>
    </border>
    <border>
      <left style="thin">
        <color indexed="64"/>
      </left>
      <right/>
      <top style="medium">
        <color indexed="64"/>
      </top>
      <bottom style="medium">
        <color indexed="64"/>
      </bottom>
      <diagonal/>
    </border>
    <border>
      <left/>
      <right/>
      <top style="medium">
        <color rgb="FF000000"/>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rgb="FF000000"/>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21">
    <xf numFmtId="0" fontId="0" fillId="0" borderId="0" xfId="0"/>
    <xf numFmtId="0" fontId="2" fillId="0" borderId="0" xfId="0" applyFont="1" applyFill="1" applyAlignment="1">
      <alignment horizontal="center"/>
    </xf>
    <xf numFmtId="0" fontId="3" fillId="0" borderId="0" xfId="0" applyFont="1"/>
    <xf numFmtId="0" fontId="4" fillId="0" borderId="0" xfId="0" applyFont="1" applyAlignment="1">
      <alignment horizontal="center"/>
    </xf>
    <xf numFmtId="0" fontId="4"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2" fillId="0" borderId="0" xfId="0" applyFont="1"/>
    <xf numFmtId="0" fontId="3" fillId="0" borderId="1" xfId="0" applyFont="1" applyBorder="1"/>
    <xf numFmtId="0" fontId="3" fillId="0" borderId="0" xfId="0" applyFont="1" applyBorder="1"/>
    <xf numFmtId="0" fontId="3" fillId="2" borderId="1" xfId="0" applyFont="1" applyFill="1" applyBorder="1" applyAlignment="1">
      <alignment vertical="center"/>
    </xf>
    <xf numFmtId="0" fontId="3" fillId="0" borderId="0" xfId="0" applyFont="1" applyAlignment="1">
      <alignment wrapText="1"/>
    </xf>
    <xf numFmtId="0" fontId="3" fillId="0" borderId="0" xfId="0" applyFont="1" applyFill="1" applyBorder="1" applyAlignment="1">
      <alignment vertical="center"/>
    </xf>
    <xf numFmtId="0" fontId="3" fillId="8" borderId="1" xfId="0" applyFont="1" applyFill="1" applyBorder="1" applyAlignment="1">
      <alignment vertical="center"/>
    </xf>
    <xf numFmtId="0" fontId="3" fillId="0" borderId="0" xfId="0" applyFont="1" applyFill="1" applyAlignment="1">
      <alignment wrapText="1"/>
    </xf>
    <xf numFmtId="0" fontId="3" fillId="0" borderId="0" xfId="0" applyFont="1" applyFill="1" applyBorder="1"/>
    <xf numFmtId="0" fontId="3" fillId="3" borderId="1" xfId="0" applyFont="1" applyFill="1" applyBorder="1"/>
    <xf numFmtId="0" fontId="3" fillId="5" borderId="1" xfId="0" applyFont="1" applyFill="1" applyBorder="1"/>
    <xf numFmtId="0" fontId="2" fillId="0" borderId="0" xfId="0" applyFont="1" applyFill="1"/>
    <xf numFmtId="0" fontId="3" fillId="0" borderId="0" xfId="0" applyFont="1" applyAlignment="1">
      <alignment horizontal="center"/>
    </xf>
    <xf numFmtId="0" fontId="6" fillId="4" borderId="17" xfId="0" applyFont="1" applyFill="1" applyBorder="1" applyAlignment="1">
      <alignment horizontal="center"/>
    </xf>
    <xf numFmtId="0" fontId="6" fillId="4" borderId="18" xfId="0" applyFont="1" applyFill="1" applyBorder="1" applyAlignment="1">
      <alignment horizontal="center" wrapText="1"/>
    </xf>
    <xf numFmtId="0" fontId="6" fillId="4" borderId="19" xfId="0" applyFont="1" applyFill="1" applyBorder="1" applyAlignment="1">
      <alignment horizontal="center"/>
    </xf>
    <xf numFmtId="0" fontId="6"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vertical="center" wrapText="1"/>
    </xf>
    <xf numFmtId="0" fontId="3" fillId="0" borderId="10" xfId="0" applyFont="1" applyBorder="1" applyAlignment="1">
      <alignment horizontal="center" vertical="center"/>
    </xf>
    <xf numFmtId="0" fontId="3" fillId="0" borderId="5" xfId="0" applyFont="1" applyFill="1" applyBorder="1" applyAlignment="1">
      <alignment vertical="center" wrapText="1"/>
    </xf>
    <xf numFmtId="0" fontId="3" fillId="0" borderId="11" xfId="0"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7" fillId="0" borderId="0" xfId="0" applyFont="1"/>
    <xf numFmtId="0" fontId="6" fillId="4" borderId="28"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5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34" xfId="0" applyFont="1" applyFill="1" applyBorder="1" applyAlignment="1">
      <alignment horizontal="center" vertical="center"/>
    </xf>
    <xf numFmtId="0" fontId="3" fillId="0" borderId="29" xfId="0" applyFont="1" applyBorder="1" applyAlignment="1">
      <alignment vertical="center"/>
    </xf>
    <xf numFmtId="164" fontId="3" fillId="0" borderId="9" xfId="2" applyNumberFormat="1" applyFont="1" applyBorder="1" applyAlignment="1">
      <alignment horizontal="center" vertical="center"/>
    </xf>
    <xf numFmtId="164" fontId="3" fillId="6" borderId="5" xfId="2" applyNumberFormat="1" applyFont="1" applyFill="1" applyBorder="1" applyAlignment="1">
      <alignment horizontal="center" vertical="center"/>
    </xf>
    <xf numFmtId="164" fontId="3" fillId="6" borderId="52" xfId="2" applyNumberFormat="1" applyFont="1" applyFill="1" applyBorder="1" applyAlignment="1">
      <alignment horizontal="center" vertical="center"/>
    </xf>
    <xf numFmtId="164" fontId="3" fillId="6" borderId="9" xfId="2" applyNumberFormat="1" applyFont="1" applyFill="1" applyBorder="1" applyAlignment="1">
      <alignment horizontal="center" vertical="center"/>
    </xf>
    <xf numFmtId="164" fontId="3" fillId="6" borderId="10" xfId="2" applyNumberFormat="1" applyFont="1" applyFill="1" applyBorder="1" applyAlignment="1">
      <alignment horizontal="center" vertical="center"/>
    </xf>
    <xf numFmtId="164" fontId="4" fillId="3" borderId="35" xfId="2" applyNumberFormat="1" applyFont="1" applyFill="1" applyBorder="1" applyAlignment="1">
      <alignment horizontal="center" vertical="center"/>
    </xf>
    <xf numFmtId="164" fontId="3" fillId="0" borderId="5" xfId="2" applyNumberFormat="1" applyFont="1" applyBorder="1" applyAlignment="1">
      <alignment horizontal="center" vertical="center"/>
    </xf>
    <xf numFmtId="164" fontId="3" fillId="0" borderId="10" xfId="2" applyNumberFormat="1" applyFont="1" applyBorder="1" applyAlignment="1">
      <alignment horizontal="center" vertical="center"/>
    </xf>
    <xf numFmtId="0" fontId="3" fillId="3" borderId="30" xfId="0" applyFont="1" applyFill="1" applyBorder="1" applyAlignment="1">
      <alignment vertical="center"/>
    </xf>
    <xf numFmtId="164" fontId="4" fillId="3" borderId="11" xfId="2" applyNumberFormat="1" applyFont="1" applyFill="1" applyBorder="1" applyAlignment="1">
      <alignment horizontal="center" vertical="center"/>
    </xf>
    <xf numFmtId="164" fontId="4" fillId="3" borderId="12" xfId="2" applyNumberFormat="1" applyFont="1" applyFill="1" applyBorder="1" applyAlignment="1">
      <alignment horizontal="center" vertical="center"/>
    </xf>
    <xf numFmtId="164" fontId="4" fillId="3" borderId="53" xfId="2" applyNumberFormat="1" applyFont="1" applyFill="1" applyBorder="1" applyAlignment="1">
      <alignment horizontal="center" vertical="center"/>
    </xf>
    <xf numFmtId="164" fontId="4" fillId="3" borderId="13" xfId="2" applyNumberFormat="1" applyFont="1" applyFill="1" applyBorder="1" applyAlignment="1">
      <alignment horizontal="center" vertical="center"/>
    </xf>
    <xf numFmtId="164" fontId="4" fillId="5" borderId="36" xfId="2" applyNumberFormat="1" applyFont="1" applyFill="1" applyBorder="1" applyAlignment="1">
      <alignment horizontal="center" vertical="center"/>
    </xf>
    <xf numFmtId="0" fontId="8" fillId="8" borderId="20" xfId="0" applyFont="1" applyFill="1" applyBorder="1" applyAlignment="1">
      <alignment vertical="center"/>
    </xf>
    <xf numFmtId="0" fontId="7" fillId="8" borderId="21" xfId="0" applyFont="1" applyFill="1" applyBorder="1" applyAlignment="1">
      <alignment vertical="center"/>
    </xf>
    <xf numFmtId="0" fontId="3" fillId="8" borderId="21" xfId="0" applyFont="1" applyFill="1" applyBorder="1" applyAlignment="1">
      <alignment vertical="center"/>
    </xf>
    <xf numFmtId="0" fontId="3" fillId="8" borderId="22" xfId="0" applyFont="1" applyFill="1" applyBorder="1" applyAlignment="1">
      <alignment vertical="center"/>
    </xf>
    <xf numFmtId="49" fontId="7" fillId="8" borderId="23" xfId="0" applyNumberFormat="1" applyFont="1" applyFill="1" applyBorder="1" applyAlignment="1">
      <alignment vertical="center"/>
    </xf>
    <xf numFmtId="0" fontId="7" fillId="8" borderId="0" xfId="0" applyFont="1" applyFill="1" applyBorder="1" applyAlignment="1">
      <alignment vertical="center"/>
    </xf>
    <xf numFmtId="0" fontId="3" fillId="8" borderId="0" xfId="0" applyFont="1" applyFill="1" applyBorder="1" applyAlignment="1">
      <alignment vertical="center"/>
    </xf>
    <xf numFmtId="0" fontId="3" fillId="8" borderId="24" xfId="0" applyFont="1" applyFill="1" applyBorder="1" applyAlignment="1">
      <alignment vertical="center"/>
    </xf>
    <xf numFmtId="49" fontId="7" fillId="8" borderId="25" xfId="0" applyNumberFormat="1" applyFont="1" applyFill="1" applyBorder="1" applyAlignment="1">
      <alignment vertical="center"/>
    </xf>
    <xf numFmtId="0" fontId="7" fillId="8" borderId="26" xfId="0" applyFont="1" applyFill="1" applyBorder="1" applyAlignment="1">
      <alignment vertical="center"/>
    </xf>
    <xf numFmtId="0" fontId="3" fillId="8" borderId="26" xfId="0" applyFont="1" applyFill="1" applyBorder="1" applyAlignment="1">
      <alignment vertical="center"/>
    </xf>
    <xf numFmtId="0" fontId="3" fillId="8" borderId="27" xfId="0" applyFont="1" applyFill="1" applyBorder="1" applyAlignment="1">
      <alignment vertical="center"/>
    </xf>
    <xf numFmtId="0" fontId="4" fillId="0" borderId="0" xfId="0" applyFont="1" applyBorder="1"/>
    <xf numFmtId="0" fontId="4" fillId="0" borderId="0" xfId="0" applyFont="1"/>
    <xf numFmtId="0" fontId="9" fillId="4" borderId="55"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33" xfId="0" applyFont="1" applyFill="1" applyBorder="1" applyAlignment="1">
      <alignment horizontal="center" vertical="center"/>
    </xf>
    <xf numFmtId="0" fontId="3" fillId="0" borderId="54" xfId="0" applyFont="1" applyBorder="1" applyAlignment="1">
      <alignment vertical="center"/>
    </xf>
    <xf numFmtId="44" fontId="3" fillId="7" borderId="1" xfId="2" applyFont="1" applyFill="1" applyBorder="1" applyAlignment="1" applyProtection="1">
      <alignment vertical="center"/>
      <protection locked="0"/>
    </xf>
    <xf numFmtId="10" fontId="3" fillId="9" borderId="56" xfId="0" applyNumberFormat="1" applyFont="1" applyFill="1" applyBorder="1" applyAlignment="1">
      <alignment horizontal="center" vertical="center"/>
    </xf>
    <xf numFmtId="0" fontId="3" fillId="0" borderId="0" xfId="0" applyFont="1" applyBorder="1" applyAlignment="1">
      <alignment vertical="center"/>
    </xf>
    <xf numFmtId="44" fontId="3" fillId="3" borderId="4" xfId="2" applyFont="1" applyFill="1" applyBorder="1" applyAlignment="1">
      <alignment vertical="center"/>
    </xf>
    <xf numFmtId="0" fontId="3" fillId="0" borderId="0" xfId="0" applyFont="1" applyAlignment="1">
      <alignment vertical="center"/>
    </xf>
    <xf numFmtId="0" fontId="3" fillId="8" borderId="21" xfId="0" applyFont="1" applyFill="1" applyBorder="1"/>
    <xf numFmtId="0" fontId="3" fillId="0" borderId="23" xfId="0" applyFont="1" applyFill="1" applyBorder="1"/>
    <xf numFmtId="0" fontId="3" fillId="8" borderId="0" xfId="0" applyFont="1" applyFill="1" applyBorder="1"/>
    <xf numFmtId="0" fontId="3" fillId="8" borderId="26" xfId="0" applyFont="1" applyFill="1" applyBorder="1"/>
    <xf numFmtId="0" fontId="6" fillId="4" borderId="31"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2" xfId="0" applyFont="1" applyFill="1" applyBorder="1" applyAlignment="1">
      <alignment horizontal="center" vertical="center" wrapText="1"/>
    </xf>
    <xf numFmtId="0" fontId="6" fillId="4" borderId="57" xfId="0" applyFont="1" applyFill="1" applyBorder="1" applyAlignment="1">
      <alignment horizontal="center" vertical="center" wrapText="1"/>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57" xfId="0" applyFont="1" applyFill="1" applyBorder="1" applyAlignment="1">
      <alignment horizontal="center" vertical="center"/>
    </xf>
    <xf numFmtId="0" fontId="4" fillId="7" borderId="7" xfId="0" applyFont="1" applyFill="1" applyBorder="1" applyAlignment="1" applyProtection="1">
      <alignment horizontal="center" vertical="center"/>
      <protection locked="0"/>
    </xf>
    <xf numFmtId="44" fontId="3" fillId="7" borderId="8" xfId="2" applyFont="1" applyFill="1" applyBorder="1" applyAlignment="1" applyProtection="1">
      <alignment horizontal="center" vertical="center"/>
      <protection locked="0"/>
    </xf>
    <xf numFmtId="44" fontId="3" fillId="3" borderId="51" xfId="0" applyNumberFormat="1" applyFont="1" applyFill="1" applyBorder="1" applyAlignment="1">
      <alignment horizontal="center" vertical="center"/>
    </xf>
    <xf numFmtId="44" fontId="3" fillId="3" borderId="7" xfId="0" applyNumberFormat="1" applyFont="1" applyFill="1" applyBorder="1" applyAlignment="1">
      <alignment horizontal="center" vertical="center"/>
    </xf>
    <xf numFmtId="44" fontId="3" fillId="3" borderId="44" xfId="0" applyNumberFormat="1" applyFont="1" applyFill="1" applyBorder="1" applyAlignment="1">
      <alignment horizontal="center" vertical="center"/>
    </xf>
    <xf numFmtId="44" fontId="3" fillId="6" borderId="6" xfId="0" applyNumberFormat="1" applyFont="1" applyFill="1" applyBorder="1" applyAlignment="1">
      <alignment horizontal="center" vertical="center"/>
    </xf>
    <xf numFmtId="44" fontId="3" fillId="6" borderId="8" xfId="0" applyNumberFormat="1" applyFont="1" applyFill="1" applyBorder="1" applyAlignment="1">
      <alignment horizontal="center" vertical="center"/>
    </xf>
    <xf numFmtId="9" fontId="3" fillId="0" borderId="0" xfId="0" applyNumberFormat="1" applyFont="1"/>
    <xf numFmtId="44" fontId="3" fillId="7" borderId="10" xfId="2" applyFont="1" applyFill="1" applyBorder="1" applyAlignment="1" applyProtection="1">
      <alignment horizontal="center" vertical="center"/>
      <protection locked="0"/>
    </xf>
    <xf numFmtId="44" fontId="3" fillId="3" borderId="52" xfId="0" applyNumberFormat="1" applyFont="1" applyFill="1" applyBorder="1" applyAlignment="1">
      <alignment horizontal="center" vertical="center"/>
    </xf>
    <xf numFmtId="44" fontId="3" fillId="3" borderId="5" xfId="0" applyNumberFormat="1" applyFont="1" applyFill="1" applyBorder="1" applyAlignment="1">
      <alignment horizontal="center" vertical="center"/>
    </xf>
    <xf numFmtId="44" fontId="3" fillId="3" borderId="45" xfId="0" applyNumberFormat="1" applyFont="1" applyFill="1" applyBorder="1" applyAlignment="1">
      <alignment horizontal="center" vertical="center"/>
    </xf>
    <xf numFmtId="44" fontId="3" fillId="6" borderId="9" xfId="0" applyNumberFormat="1" applyFont="1" applyFill="1" applyBorder="1" applyAlignment="1">
      <alignment horizontal="center" vertical="center"/>
    </xf>
    <xf numFmtId="44" fontId="3" fillId="6" borderId="10" xfId="0" applyNumberFormat="1" applyFont="1" applyFill="1" applyBorder="1" applyAlignment="1">
      <alignment horizontal="center" vertical="center"/>
    </xf>
    <xf numFmtId="0" fontId="4" fillId="7" borderId="5" xfId="0" applyFont="1" applyFill="1" applyBorder="1" applyAlignment="1" applyProtection="1">
      <alignment horizontal="center" vertical="center"/>
      <protection locked="0"/>
    </xf>
    <xf numFmtId="44" fontId="3" fillId="7" borderId="13" xfId="2" applyFont="1" applyFill="1" applyBorder="1" applyAlignment="1" applyProtection="1">
      <alignment horizontal="center" vertical="center"/>
      <protection locked="0"/>
    </xf>
    <xf numFmtId="44" fontId="3" fillId="0" borderId="0" xfId="2" applyFont="1" applyFill="1" applyBorder="1" applyAlignment="1">
      <alignment horizontal="right" vertical="center"/>
    </xf>
    <xf numFmtId="44" fontId="3" fillId="3" borderId="17" xfId="0" applyNumberFormat="1" applyFont="1" applyFill="1" applyBorder="1" applyAlignment="1">
      <alignment horizontal="center" vertical="center"/>
    </xf>
    <xf numFmtId="44" fontId="3" fillId="3" borderId="18" xfId="0" applyNumberFormat="1" applyFont="1" applyFill="1" applyBorder="1" applyAlignment="1">
      <alignment horizontal="center" vertical="center"/>
    </xf>
    <xf numFmtId="44" fontId="3" fillId="3" borderId="71" xfId="0" applyNumberFormat="1" applyFont="1" applyFill="1" applyBorder="1" applyAlignment="1">
      <alignment horizontal="center" vertical="center"/>
    </xf>
    <xf numFmtId="44" fontId="3" fillId="6" borderId="17" xfId="0" applyNumberFormat="1" applyFont="1" applyFill="1" applyBorder="1" applyAlignment="1">
      <alignment horizontal="center" vertical="center"/>
    </xf>
    <xf numFmtId="44" fontId="3" fillId="6" borderId="19" xfId="0" applyNumberFormat="1" applyFont="1" applyFill="1" applyBorder="1" applyAlignment="1">
      <alignment horizontal="center" vertical="center"/>
    </xf>
    <xf numFmtId="44" fontId="3" fillId="0" borderId="0" xfId="0" applyNumberFormat="1" applyFont="1"/>
    <xf numFmtId="0" fontId="3" fillId="8" borderId="22" xfId="0" applyFont="1" applyFill="1" applyBorder="1"/>
    <xf numFmtId="0" fontId="3" fillId="8" borderId="24" xfId="0" applyFont="1" applyFill="1" applyBorder="1"/>
    <xf numFmtId="0" fontId="7" fillId="8" borderId="24" xfId="0" applyFont="1" applyFill="1" applyBorder="1" applyAlignment="1">
      <alignment vertical="center"/>
    </xf>
    <xf numFmtId="0" fontId="3" fillId="8" borderId="27" xfId="0" applyFont="1" applyFill="1" applyBorder="1"/>
    <xf numFmtId="0" fontId="6" fillId="4" borderId="7"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9" fillId="4" borderId="6"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68" xfId="0" applyFont="1" applyFill="1" applyBorder="1" applyAlignment="1">
      <alignment horizontal="center" vertical="center"/>
    </xf>
    <xf numFmtId="0" fontId="9" fillId="4" borderId="41" xfId="0" applyFont="1" applyFill="1" applyBorder="1" applyAlignment="1">
      <alignment horizontal="center" vertical="center"/>
    </xf>
    <xf numFmtId="166" fontId="3" fillId="7" borderId="45" xfId="2" applyNumberFormat="1" applyFont="1" applyFill="1" applyBorder="1" applyAlignment="1" applyProtection="1">
      <alignment horizontal="center" vertical="center"/>
      <protection locked="0"/>
    </xf>
    <xf numFmtId="44" fontId="3" fillId="3" borderId="9" xfId="0" applyNumberFormat="1" applyFont="1" applyFill="1" applyBorder="1" applyAlignment="1">
      <alignment horizontal="center" vertical="center"/>
    </xf>
    <xf numFmtId="44" fontId="3" fillId="3" borderId="10" xfId="0" applyNumberFormat="1" applyFont="1" applyFill="1" applyBorder="1" applyAlignment="1">
      <alignment horizontal="center" vertical="center"/>
    </xf>
    <xf numFmtId="44" fontId="3" fillId="3" borderId="52" xfId="2" applyFont="1" applyFill="1" applyBorder="1" applyAlignment="1">
      <alignment horizontal="center" vertical="center"/>
    </xf>
    <xf numFmtId="44" fontId="3" fillId="3" borderId="42" xfId="2" applyFont="1" applyFill="1" applyBorder="1" applyAlignment="1">
      <alignment horizontal="center" vertical="center"/>
    </xf>
    <xf numFmtId="166" fontId="3" fillId="7" borderId="49" xfId="2" applyNumberFormat="1" applyFont="1" applyFill="1" applyBorder="1" applyAlignment="1" applyProtection="1">
      <alignment horizontal="center" vertical="center"/>
      <protection locked="0"/>
    </xf>
    <xf numFmtId="44" fontId="3" fillId="3" borderId="19" xfId="0" applyNumberFormat="1" applyFont="1" applyFill="1" applyBorder="1" applyAlignment="1">
      <alignment horizontal="center" vertical="center"/>
    </xf>
    <xf numFmtId="44" fontId="3" fillId="3" borderId="69" xfId="0" applyNumberFormat="1" applyFont="1" applyFill="1" applyBorder="1" applyAlignment="1">
      <alignment horizontal="center" vertical="center"/>
    </xf>
    <xf numFmtId="44" fontId="3" fillId="3" borderId="43" xfId="0" applyNumberFormat="1" applyFont="1" applyFill="1" applyBorder="1" applyAlignment="1">
      <alignment horizontal="center" vertical="center"/>
    </xf>
    <xf numFmtId="0" fontId="6" fillId="4" borderId="18" xfId="0" applyFont="1" applyFill="1" applyBorder="1" applyAlignment="1">
      <alignment horizontal="center" vertical="center" wrapText="1"/>
    </xf>
    <xf numFmtId="0" fontId="6" fillId="4" borderId="71" xfId="0" applyFont="1" applyFill="1" applyBorder="1" applyAlignment="1">
      <alignment horizontal="center" vertical="center" wrapText="1"/>
    </xf>
    <xf numFmtId="0" fontId="9" fillId="4" borderId="17" xfId="0" applyFont="1" applyFill="1" applyBorder="1" applyAlignment="1">
      <alignment horizontal="center" vertical="center"/>
    </xf>
    <xf numFmtId="0" fontId="9" fillId="4" borderId="18" xfId="0" applyFont="1" applyFill="1" applyBorder="1" applyAlignment="1">
      <alignment horizontal="center" vertical="center"/>
    </xf>
    <xf numFmtId="0" fontId="9" fillId="4" borderId="19" xfId="0" applyFont="1" applyFill="1" applyBorder="1" applyAlignment="1">
      <alignment horizontal="center" vertical="center"/>
    </xf>
    <xf numFmtId="0" fontId="9" fillId="4" borderId="74" xfId="0" applyFont="1" applyFill="1" applyBorder="1" applyAlignment="1">
      <alignment horizontal="center" vertical="center"/>
    </xf>
    <xf numFmtId="44" fontId="3" fillId="7" borderId="15" xfId="2" applyFont="1" applyFill="1" applyBorder="1" applyAlignment="1" applyProtection="1">
      <alignment horizontal="center" vertical="center"/>
      <protection locked="0"/>
    </xf>
    <xf numFmtId="44" fontId="3" fillId="7" borderId="25" xfId="2" applyFont="1" applyFill="1" applyBorder="1" applyAlignment="1" applyProtection="1">
      <alignment horizontal="center" vertical="center"/>
      <protection locked="0"/>
    </xf>
    <xf numFmtId="44" fontId="3" fillId="3" borderId="14" xfId="0" applyNumberFormat="1" applyFont="1" applyFill="1" applyBorder="1" applyAlignment="1">
      <alignment horizontal="center" vertical="center"/>
    </xf>
    <xf numFmtId="44" fontId="3" fillId="3" borderId="15" xfId="0" applyNumberFormat="1" applyFont="1" applyFill="1" applyBorder="1" applyAlignment="1">
      <alignment horizontal="center" vertical="center"/>
    </xf>
    <xf numFmtId="44" fontId="3" fillId="3" borderId="25" xfId="0" applyNumberFormat="1" applyFont="1" applyFill="1" applyBorder="1" applyAlignment="1">
      <alignment horizontal="center" vertical="center"/>
    </xf>
    <xf numFmtId="44" fontId="3" fillId="3" borderId="16" xfId="0" applyNumberFormat="1" applyFont="1" applyFill="1" applyBorder="1" applyAlignment="1">
      <alignment horizontal="center" vertical="center"/>
    </xf>
    <xf numFmtId="44" fontId="3" fillId="3" borderId="27" xfId="2" applyFont="1" applyFill="1" applyBorder="1" applyAlignment="1">
      <alignment horizontal="center" vertical="center"/>
    </xf>
    <xf numFmtId="44" fontId="3" fillId="3" borderId="16" xfId="2" applyFont="1" applyFill="1" applyBorder="1" applyAlignment="1">
      <alignment horizontal="center" vertical="center"/>
    </xf>
    <xf numFmtId="44" fontId="3" fillId="7" borderId="12" xfId="2" applyFont="1" applyFill="1" applyBorder="1" applyAlignment="1" applyProtection="1">
      <alignment horizontal="center" vertical="center"/>
      <protection locked="0"/>
    </xf>
    <xf numFmtId="44" fontId="3" fillId="7" borderId="49" xfId="2" applyFont="1" applyFill="1" applyBorder="1" applyAlignment="1" applyProtection="1">
      <alignment horizontal="center" vertical="center"/>
      <protection locked="0"/>
    </xf>
    <xf numFmtId="44" fontId="3" fillId="3" borderId="11" xfId="0" applyNumberFormat="1" applyFont="1" applyFill="1" applyBorder="1" applyAlignment="1">
      <alignment horizontal="center" vertical="center"/>
    </xf>
    <xf numFmtId="44" fontId="3" fillId="3" borderId="12" xfId="0" applyNumberFormat="1" applyFont="1" applyFill="1" applyBorder="1" applyAlignment="1">
      <alignment horizontal="center" vertical="center"/>
    </xf>
    <xf numFmtId="44" fontId="3" fillId="3" borderId="49" xfId="0" applyNumberFormat="1" applyFont="1" applyFill="1" applyBorder="1" applyAlignment="1">
      <alignment horizontal="center" vertical="center"/>
    </xf>
    <xf numFmtId="44" fontId="3" fillId="3" borderId="13" xfId="0" applyNumberFormat="1" applyFont="1" applyFill="1" applyBorder="1" applyAlignment="1">
      <alignment horizontal="center" vertical="center"/>
    </xf>
    <xf numFmtId="44" fontId="3" fillId="3" borderId="53" xfId="2" applyFont="1" applyFill="1" applyBorder="1" applyAlignment="1">
      <alignment horizontal="center" vertical="center"/>
    </xf>
    <xf numFmtId="44" fontId="3" fillId="3" borderId="13" xfId="2" applyFont="1" applyFill="1" applyBorder="1" applyAlignment="1">
      <alignment horizontal="center" vertical="center"/>
    </xf>
    <xf numFmtId="44" fontId="3" fillId="3" borderId="37" xfId="0" applyNumberFormat="1" applyFont="1" applyFill="1" applyBorder="1" applyAlignment="1">
      <alignment horizontal="center" vertical="center"/>
    </xf>
    <xf numFmtId="44" fontId="3" fillId="3" borderId="38" xfId="0" applyNumberFormat="1" applyFont="1" applyFill="1" applyBorder="1" applyAlignment="1">
      <alignment horizontal="center" vertical="center"/>
    </xf>
    <xf numFmtId="44" fontId="3" fillId="3" borderId="50" xfId="0" applyNumberFormat="1" applyFont="1" applyFill="1" applyBorder="1" applyAlignment="1">
      <alignment horizontal="center" vertical="center"/>
    </xf>
    <xf numFmtId="44" fontId="3" fillId="3" borderId="58" xfId="0" applyNumberFormat="1" applyFont="1" applyFill="1" applyBorder="1" applyAlignment="1">
      <alignment horizontal="center" vertical="center"/>
    </xf>
    <xf numFmtId="44" fontId="3" fillId="3" borderId="59" xfId="0" applyNumberFormat="1" applyFont="1" applyFill="1" applyBorder="1" applyAlignment="1">
      <alignment horizontal="center" vertical="center"/>
    </xf>
    <xf numFmtId="44" fontId="3" fillId="3" borderId="48" xfId="0" applyNumberFormat="1" applyFont="1" applyFill="1" applyBorder="1" applyAlignment="1">
      <alignment horizontal="center" vertical="center"/>
    </xf>
    <xf numFmtId="0" fontId="3" fillId="0" borderId="9" xfId="0" applyFont="1" applyBorder="1" applyAlignment="1">
      <alignment horizontal="left" vertical="center"/>
    </xf>
    <xf numFmtId="44" fontId="3" fillId="0" borderId="10" xfId="2" applyFont="1" applyBorder="1" applyAlignment="1">
      <alignment horizontal="center" vertical="center"/>
    </xf>
    <xf numFmtId="0" fontId="3" fillId="0" borderId="11" xfId="0" applyFont="1" applyBorder="1" applyAlignment="1">
      <alignment horizontal="left" vertical="center"/>
    </xf>
    <xf numFmtId="44" fontId="3" fillId="0" borderId="13" xfId="2" applyFont="1" applyBorder="1" applyAlignment="1">
      <alignment horizontal="center" vertical="center"/>
    </xf>
    <xf numFmtId="44" fontId="3" fillId="0" borderId="0" xfId="2" applyFont="1"/>
    <xf numFmtId="49" fontId="7" fillId="8" borderId="70" xfId="0" applyNumberFormat="1" applyFont="1" applyFill="1" applyBorder="1" applyAlignment="1">
      <alignment vertical="center"/>
    </xf>
    <xf numFmtId="49" fontId="7" fillId="8" borderId="26" xfId="0" applyNumberFormat="1" applyFont="1" applyFill="1" applyBorder="1" applyAlignment="1">
      <alignment vertical="center"/>
    </xf>
    <xf numFmtId="49" fontId="7" fillId="8" borderId="27" xfId="0" applyNumberFormat="1" applyFont="1" applyFill="1" applyBorder="1" applyAlignment="1">
      <alignment vertical="center"/>
    </xf>
    <xf numFmtId="0" fontId="3" fillId="0" borderId="9" xfId="0" applyFont="1" applyFill="1" applyBorder="1" applyAlignment="1">
      <alignment horizontal="left" vertical="center"/>
    </xf>
    <xf numFmtId="0" fontId="3" fillId="0" borderId="11" xfId="0" applyFont="1" applyFill="1" applyBorder="1" applyAlignment="1">
      <alignment horizontal="left" vertical="center"/>
    </xf>
    <xf numFmtId="49" fontId="7" fillId="8" borderId="40" xfId="0" applyNumberFormat="1" applyFont="1" applyFill="1" applyBorder="1" applyAlignment="1">
      <alignment vertical="center"/>
    </xf>
    <xf numFmtId="0" fontId="7" fillId="8" borderId="39" xfId="0" applyFont="1" applyFill="1" applyBorder="1" applyAlignment="1">
      <alignment vertical="center"/>
    </xf>
    <xf numFmtId="0" fontId="3" fillId="8" borderId="39" xfId="0" applyFont="1" applyFill="1" applyBorder="1" applyAlignment="1">
      <alignment vertical="center"/>
    </xf>
    <xf numFmtId="0" fontId="3" fillId="8" borderId="39" xfId="0" applyFont="1" applyFill="1" applyBorder="1"/>
    <xf numFmtId="0" fontId="6" fillId="4" borderId="33" xfId="0" applyFont="1" applyFill="1" applyBorder="1" applyAlignment="1">
      <alignment horizontal="center" vertical="center"/>
    </xf>
    <xf numFmtId="0" fontId="3" fillId="0" borderId="6" xfId="0" applyFont="1" applyFill="1" applyBorder="1" applyAlignment="1">
      <alignment horizontal="left" vertical="center"/>
    </xf>
    <xf numFmtId="44" fontId="3" fillId="7" borderId="7" xfId="2" applyFont="1" applyFill="1" applyBorder="1" applyAlignment="1" applyProtection="1">
      <alignment horizontal="center" vertical="center"/>
      <protection locked="0"/>
    </xf>
    <xf numFmtId="165" fontId="3" fillId="7" borderId="8" xfId="1" applyNumberFormat="1" applyFont="1" applyFill="1" applyBorder="1" applyAlignment="1" applyProtection="1">
      <alignment horizontal="center" vertical="center"/>
      <protection locked="0"/>
    </xf>
    <xf numFmtId="165" fontId="3" fillId="7" borderId="13" xfId="1" applyNumberFormat="1" applyFont="1" applyFill="1" applyBorder="1" applyAlignment="1" applyProtection="1">
      <alignment horizontal="center" vertical="center"/>
      <protection locked="0"/>
    </xf>
    <xf numFmtId="0" fontId="4" fillId="0" borderId="6" xfId="0" applyFont="1" applyBorder="1" applyAlignment="1" applyProtection="1">
      <alignment horizontal="center" vertical="center"/>
    </xf>
    <xf numFmtId="0" fontId="3" fillId="0" borderId="7" xfId="0" applyFont="1" applyFill="1" applyBorder="1" applyAlignment="1" applyProtection="1">
      <alignment horizontal="center" vertical="center"/>
    </xf>
    <xf numFmtId="0" fontId="10" fillId="0" borderId="9" xfId="0" applyFont="1" applyBorder="1" applyAlignment="1" applyProtection="1">
      <alignment horizontal="center" vertical="center"/>
    </xf>
    <xf numFmtId="0" fontId="10" fillId="0" borderId="5" xfId="0" applyFont="1" applyFill="1" applyBorder="1" applyAlignment="1" applyProtection="1">
      <alignment horizontal="center" vertical="center"/>
    </xf>
    <xf numFmtId="0" fontId="4" fillId="0" borderId="9" xfId="0" applyFont="1" applyBorder="1" applyAlignment="1" applyProtection="1">
      <alignment horizontal="center" vertical="center"/>
    </xf>
    <xf numFmtId="0" fontId="3" fillId="0" borderId="5" xfId="0" applyFont="1" applyFill="1" applyBorder="1" applyAlignment="1" applyProtection="1">
      <alignment horizontal="center" vertical="center"/>
    </xf>
    <xf numFmtId="0" fontId="10" fillId="0" borderId="11" xfId="0" applyFont="1" applyBorder="1" applyAlignment="1" applyProtection="1">
      <alignment horizontal="center" vertical="center"/>
    </xf>
    <xf numFmtId="0" fontId="10" fillId="0" borderId="12" xfId="0" applyFont="1" applyFill="1" applyBorder="1" applyAlignment="1" applyProtection="1">
      <alignment horizontal="center" vertical="center"/>
    </xf>
    <xf numFmtId="0" fontId="3" fillId="0" borderId="9" xfId="0" applyFont="1" applyBorder="1" applyAlignment="1" applyProtection="1">
      <alignment horizontal="center" vertical="center"/>
    </xf>
    <xf numFmtId="165" fontId="3" fillId="0" borderId="5" xfId="1" applyNumberFormat="1" applyFont="1" applyFill="1" applyBorder="1" applyAlignment="1" applyProtection="1">
      <alignment vertical="center"/>
    </xf>
    <xf numFmtId="0" fontId="3" fillId="0" borderId="11" xfId="0" applyFont="1" applyBorder="1" applyAlignment="1" applyProtection="1">
      <alignment horizontal="center" vertical="center"/>
    </xf>
    <xf numFmtId="165" fontId="3" fillId="0" borderId="12" xfId="1" applyNumberFormat="1" applyFont="1" applyFill="1" applyBorder="1" applyAlignment="1" applyProtection="1">
      <alignment vertical="center"/>
    </xf>
    <xf numFmtId="0" fontId="3" fillId="0" borderId="15" xfId="0" applyFont="1" applyBorder="1" applyAlignment="1" applyProtection="1">
      <alignment horizontal="center" vertical="center"/>
    </xf>
    <xf numFmtId="0" fontId="3" fillId="0" borderId="12" xfId="0" applyFont="1" applyBorder="1" applyAlignment="1" applyProtection="1">
      <alignment horizontal="center" vertical="center"/>
    </xf>
    <xf numFmtId="0" fontId="3" fillId="8" borderId="75" xfId="0" applyFont="1" applyFill="1" applyBorder="1"/>
    <xf numFmtId="0" fontId="5" fillId="0" borderId="0" xfId="0" applyFont="1" applyFill="1" applyAlignment="1">
      <alignment horizontal="center"/>
    </xf>
    <xf numFmtId="0" fontId="4" fillId="0" borderId="31" xfId="0" applyFont="1" applyBorder="1" applyAlignment="1">
      <alignment horizontal="center" vertical="center"/>
    </xf>
    <xf numFmtId="0" fontId="4" fillId="0" borderId="33" xfId="0" applyFont="1" applyBorder="1" applyAlignment="1">
      <alignment horizontal="center" vertical="center"/>
    </xf>
    <xf numFmtId="0" fontId="4" fillId="0" borderId="55" xfId="0" applyFont="1" applyBorder="1" applyAlignment="1">
      <alignment horizontal="center"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3" fillId="0" borderId="60" xfId="0" applyFont="1" applyBorder="1" applyAlignment="1">
      <alignment horizontal="center"/>
    </xf>
    <xf numFmtId="0" fontId="3" fillId="0" borderId="61" xfId="0" applyFont="1" applyBorder="1" applyAlignment="1">
      <alignment horizontal="center"/>
    </xf>
    <xf numFmtId="0" fontId="3" fillId="0" borderId="62" xfId="0" applyFont="1" applyBorder="1" applyAlignment="1">
      <alignment horizontal="center"/>
    </xf>
    <xf numFmtId="0" fontId="3" fillId="0" borderId="63" xfId="0" applyFont="1" applyBorder="1" applyAlignment="1">
      <alignment horizontal="center"/>
    </xf>
    <xf numFmtId="0" fontId="3" fillId="0" borderId="64" xfId="0" applyFont="1" applyBorder="1" applyAlignment="1">
      <alignment horizontal="center"/>
    </xf>
    <xf numFmtId="0" fontId="3" fillId="0" borderId="65" xfId="0" applyFont="1" applyBorder="1" applyAlignment="1">
      <alignment horizontal="center"/>
    </xf>
    <xf numFmtId="0" fontId="6" fillId="4" borderId="55" xfId="0" applyFont="1" applyFill="1" applyBorder="1" applyAlignment="1">
      <alignment horizontal="center" vertical="center"/>
    </xf>
    <xf numFmtId="0" fontId="6" fillId="4" borderId="74" xfId="0" applyFont="1" applyFill="1" applyBorder="1" applyAlignment="1">
      <alignment horizontal="center" vertical="center"/>
    </xf>
    <xf numFmtId="0" fontId="3" fillId="0" borderId="30" xfId="0" applyFont="1" applyFill="1" applyBorder="1" applyAlignment="1">
      <alignment horizontal="left" vertical="center"/>
    </xf>
    <xf numFmtId="0" fontId="3" fillId="0" borderId="53" xfId="0" applyFont="1" applyFill="1" applyBorder="1" applyAlignment="1">
      <alignment horizontal="left" vertical="center"/>
    </xf>
    <xf numFmtId="0" fontId="3" fillId="0" borderId="46" xfId="0" applyFont="1" applyBorder="1" applyAlignment="1">
      <alignment horizontal="center"/>
    </xf>
    <xf numFmtId="0" fontId="3" fillId="0" borderId="47" xfId="0" applyFont="1" applyBorder="1" applyAlignment="1">
      <alignment horizontal="center"/>
    </xf>
    <xf numFmtId="0" fontId="3" fillId="0" borderId="72" xfId="0" applyFont="1" applyBorder="1" applyAlignment="1">
      <alignment horizontal="center"/>
    </xf>
    <xf numFmtId="0" fontId="3" fillId="0" borderId="73" xfId="0" applyFont="1" applyFill="1" applyBorder="1" applyAlignment="1">
      <alignment horizontal="left" vertical="center"/>
    </xf>
    <xf numFmtId="0" fontId="3" fillId="0" borderId="27" xfId="0" applyFont="1" applyFill="1" applyBorder="1" applyAlignment="1">
      <alignment horizontal="left" vertical="center"/>
    </xf>
    <xf numFmtId="49" fontId="7" fillId="8" borderId="23" xfId="0" applyNumberFormat="1" applyFont="1" applyFill="1" applyBorder="1" applyAlignment="1">
      <alignment horizontal="left" vertical="top" wrapText="1"/>
    </xf>
    <xf numFmtId="49" fontId="7" fillId="8" borderId="0" xfId="0" applyNumberFormat="1" applyFont="1" applyFill="1" applyBorder="1" applyAlignment="1">
      <alignment horizontal="left" vertical="top" wrapText="1"/>
    </xf>
    <xf numFmtId="49" fontId="7" fillId="8" borderId="24" xfId="0" applyNumberFormat="1" applyFont="1" applyFill="1" applyBorder="1" applyAlignment="1">
      <alignment horizontal="left" vertical="top" wrapText="1"/>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2:B25"/>
  <sheetViews>
    <sheetView showGridLines="0" tabSelected="1" zoomScale="85" zoomScaleNormal="85" workbookViewId="0"/>
  </sheetViews>
  <sheetFormatPr defaultRowHeight="19" x14ac:dyDescent="0.65"/>
  <cols>
    <col min="1" max="1" width="19.26953125" style="2" customWidth="1"/>
    <col min="2" max="2" width="46.81640625" style="2" customWidth="1"/>
    <col min="3" max="3" width="19.26953125" style="2" customWidth="1"/>
    <col min="4" max="16384" width="8.7265625" style="2"/>
  </cols>
  <sheetData>
    <row r="2" spans="2:2" ht="26.5" x14ac:dyDescent="0.85">
      <c r="B2" s="1" t="s">
        <v>86</v>
      </c>
    </row>
    <row r="3" spans="2:2" ht="20.25" customHeight="1" x14ac:dyDescent="0.65">
      <c r="B3" s="3"/>
    </row>
    <row r="4" spans="2:2" ht="20.25" customHeight="1" x14ac:dyDescent="0.65">
      <c r="B4" s="197" t="s">
        <v>130</v>
      </c>
    </row>
    <row r="5" spans="2:2" ht="20.25" customHeight="1" x14ac:dyDescent="0.65">
      <c r="B5" s="3"/>
    </row>
    <row r="6" spans="2:2" ht="20.25" customHeight="1" thickBot="1" x14ac:dyDescent="0.7">
      <c r="B6" s="3" t="s">
        <v>0</v>
      </c>
    </row>
    <row r="7" spans="2:2" ht="20.25" customHeight="1" thickBot="1" x14ac:dyDescent="0.7">
      <c r="B7" s="4"/>
    </row>
    <row r="8" spans="2:2" ht="20.25" customHeight="1" x14ac:dyDescent="0.65">
      <c r="B8" s="3"/>
    </row>
    <row r="9" spans="2:2" ht="20.25" customHeight="1" thickBot="1" x14ac:dyDescent="0.7">
      <c r="B9" s="3" t="s">
        <v>1</v>
      </c>
    </row>
    <row r="10" spans="2:2" ht="20.25" customHeight="1" thickBot="1" x14ac:dyDescent="0.7">
      <c r="B10" s="4"/>
    </row>
    <row r="11" spans="2:2" ht="20.25" customHeight="1" x14ac:dyDescent="0.65">
      <c r="B11" s="3"/>
    </row>
    <row r="12" spans="2:2" ht="20.25" customHeight="1" thickBot="1" x14ac:dyDescent="0.7">
      <c r="B12" s="3" t="s">
        <v>2</v>
      </c>
    </row>
    <row r="13" spans="2:2" ht="20.25" customHeight="1" thickBot="1" x14ac:dyDescent="0.7">
      <c r="B13" s="4"/>
    </row>
    <row r="14" spans="2:2" ht="20.25" customHeight="1" x14ac:dyDescent="0.65">
      <c r="B14" s="3"/>
    </row>
    <row r="15" spans="2:2" ht="20.25" customHeight="1" thickBot="1" x14ac:dyDescent="0.7">
      <c r="B15" s="3" t="s">
        <v>3</v>
      </c>
    </row>
    <row r="16" spans="2:2" ht="20.25" customHeight="1" thickBot="1" x14ac:dyDescent="0.7">
      <c r="B16" s="4"/>
    </row>
    <row r="17" spans="2:2" ht="20.25" customHeight="1" x14ac:dyDescent="0.65">
      <c r="B17" s="3"/>
    </row>
    <row r="18" spans="2:2" ht="20.25" customHeight="1" thickBot="1" x14ac:dyDescent="0.7">
      <c r="B18" s="3" t="s">
        <v>4</v>
      </c>
    </row>
    <row r="19" spans="2:2" x14ac:dyDescent="0.65">
      <c r="B19" s="5"/>
    </row>
    <row r="20" spans="2:2" x14ac:dyDescent="0.65">
      <c r="B20" s="6"/>
    </row>
    <row r="21" spans="2:2" x14ac:dyDescent="0.65">
      <c r="B21" s="6"/>
    </row>
    <row r="22" spans="2:2" x14ac:dyDescent="0.65">
      <c r="B22" s="6"/>
    </row>
    <row r="23" spans="2:2" x14ac:dyDescent="0.65">
      <c r="B23" s="6"/>
    </row>
    <row r="24" spans="2:2" x14ac:dyDescent="0.65">
      <c r="B24" s="6"/>
    </row>
    <row r="25" spans="2:2" ht="19.5" thickBot="1" x14ac:dyDescent="0.7">
      <c r="B25" s="7"/>
    </row>
  </sheetData>
  <sheetProtection algorithmName="SHA-512" hashValue="uW9wKZ7m3gTLrDfbiTMdwx98ijmBAhS3QUKsWMmJMZnTR5g27s+qfDQPBy0hS/qa30H71w1jOxGmPWhtjWbBvA==" saltValue="zp//kk0PkJV23SxzY1zPyA=="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zoomScale="85" zoomScaleNormal="85" workbookViewId="0"/>
  </sheetViews>
  <sheetFormatPr defaultRowHeight="19" x14ac:dyDescent="0.65"/>
  <cols>
    <col min="1" max="1" width="4.1796875" style="2" customWidth="1"/>
    <col min="2" max="2" width="13.26953125" style="2" customWidth="1"/>
    <col min="3" max="3" width="4.1796875" style="2" customWidth="1"/>
    <col min="4" max="4" width="96.1796875" style="2" customWidth="1"/>
    <col min="5" max="16384" width="8.7265625" style="2"/>
  </cols>
  <sheetData>
    <row r="2" spans="2:4" ht="26.5" x14ac:dyDescent="0.85">
      <c r="B2" s="8" t="s">
        <v>5</v>
      </c>
    </row>
    <row r="3" spans="2:4" ht="19.5" thickBot="1" x14ac:dyDescent="0.7"/>
    <row r="4" spans="2:4" ht="19.5" thickBot="1" x14ac:dyDescent="0.7">
      <c r="B4" s="9" t="s">
        <v>6</v>
      </c>
      <c r="D4" s="2" t="s">
        <v>60</v>
      </c>
    </row>
    <row r="5" spans="2:4" x14ac:dyDescent="0.65">
      <c r="B5" s="10"/>
    </row>
    <row r="6" spans="2:4" ht="19.5" thickBot="1" x14ac:dyDescent="0.7"/>
    <row r="7" spans="2:4" ht="38" x14ac:dyDescent="0.65">
      <c r="B7" s="11" t="s">
        <v>7</v>
      </c>
      <c r="D7" s="12" t="s">
        <v>61</v>
      </c>
    </row>
    <row r="8" spans="2:4" x14ac:dyDescent="0.65">
      <c r="B8" s="13"/>
      <c r="D8" s="12"/>
    </row>
    <row r="9" spans="2:4" ht="19.5" thickBot="1" x14ac:dyDescent="0.7"/>
    <row r="10" spans="2:4" ht="57" x14ac:dyDescent="0.65">
      <c r="B10" s="14" t="s">
        <v>8</v>
      </c>
      <c r="D10" s="15" t="s">
        <v>62</v>
      </c>
    </row>
    <row r="11" spans="2:4" x14ac:dyDescent="0.65">
      <c r="B11" s="16"/>
      <c r="D11" s="12"/>
    </row>
    <row r="12" spans="2:4" ht="19.5" thickBot="1" x14ac:dyDescent="0.7"/>
    <row r="13" spans="2:4" ht="19.5" thickBot="1" x14ac:dyDescent="0.7">
      <c r="B13" s="17" t="s">
        <v>9</v>
      </c>
      <c r="D13" s="2" t="s">
        <v>63</v>
      </c>
    </row>
    <row r="14" spans="2:4" ht="19.5" thickBot="1" x14ac:dyDescent="0.7"/>
    <row r="15" spans="2:4" ht="19.5" thickBot="1" x14ac:dyDescent="0.7">
      <c r="B15" s="18" t="s">
        <v>10</v>
      </c>
      <c r="D15" s="2" t="s">
        <v>64</v>
      </c>
    </row>
  </sheetData>
  <sheetProtection algorithmName="SHA-512" hashValue="da830ftyZaUx47nCcyRT+BhX/xEhsU/BOLwNC4nUl1TniXSpI+VPAiiM6ATuiwaq0hFNl3Wjkh4Y7cWPxVgoyQ==" saltValue="gG+RgpWI9lKt/99P/f1U1A=="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sheetPr>
    <pageSetUpPr fitToPage="1"/>
  </sheetPr>
  <dimension ref="B2:D13"/>
  <sheetViews>
    <sheetView showGridLines="0" zoomScale="85" zoomScaleNormal="85" workbookViewId="0"/>
  </sheetViews>
  <sheetFormatPr defaultRowHeight="19" x14ac:dyDescent="0.65"/>
  <cols>
    <col min="1" max="2" width="8.7265625" style="2"/>
    <col min="3" max="3" width="79.26953125" style="12" customWidth="1"/>
    <col min="4" max="4" width="30.26953125" style="20" customWidth="1"/>
    <col min="5" max="16384" width="8.7265625" style="2"/>
  </cols>
  <sheetData>
    <row r="2" spans="2:4" ht="26.5" x14ac:dyDescent="0.85">
      <c r="B2" s="19" t="s">
        <v>87</v>
      </c>
    </row>
    <row r="3" spans="2:4" ht="19.5" thickBot="1" x14ac:dyDescent="0.7"/>
    <row r="4" spans="2:4" s="24" customFormat="1" ht="19.5" thickBot="1" x14ac:dyDescent="0.7">
      <c r="B4" s="21" t="s">
        <v>12</v>
      </c>
      <c r="C4" s="22" t="s">
        <v>88</v>
      </c>
      <c r="D4" s="23" t="s">
        <v>13</v>
      </c>
    </row>
    <row r="5" spans="2:4" ht="54.75" customHeight="1" x14ac:dyDescent="0.65">
      <c r="B5" s="25">
        <v>1</v>
      </c>
      <c r="C5" s="26" t="s">
        <v>65</v>
      </c>
      <c r="D5" s="27" t="s">
        <v>14</v>
      </c>
    </row>
    <row r="6" spans="2:4" ht="54.75" customHeight="1" x14ac:dyDescent="0.65">
      <c r="B6" s="28">
        <v>2</v>
      </c>
      <c r="C6" s="29" t="s">
        <v>15</v>
      </c>
      <c r="D6" s="30" t="s">
        <v>16</v>
      </c>
    </row>
    <row r="7" spans="2:4" ht="54.75" customHeight="1" x14ac:dyDescent="0.65">
      <c r="B7" s="28">
        <v>3</v>
      </c>
      <c r="C7" s="29" t="s">
        <v>122</v>
      </c>
      <c r="D7" s="27" t="s">
        <v>14</v>
      </c>
    </row>
    <row r="8" spans="2:4" ht="54.75" customHeight="1" x14ac:dyDescent="0.65">
      <c r="B8" s="28">
        <v>4</v>
      </c>
      <c r="C8" s="29" t="s">
        <v>123</v>
      </c>
      <c r="D8" s="30" t="s">
        <v>17</v>
      </c>
    </row>
    <row r="9" spans="2:4" ht="54.75" customHeight="1" x14ac:dyDescent="0.65">
      <c r="B9" s="28">
        <v>5</v>
      </c>
      <c r="C9" s="31" t="s">
        <v>107</v>
      </c>
      <c r="D9" s="30" t="s">
        <v>16</v>
      </c>
    </row>
    <row r="10" spans="2:4" ht="54.75" customHeight="1" x14ac:dyDescent="0.65">
      <c r="B10" s="28">
        <v>6</v>
      </c>
      <c r="C10" s="29" t="s">
        <v>124</v>
      </c>
      <c r="D10" s="30" t="s">
        <v>16</v>
      </c>
    </row>
    <row r="11" spans="2:4" ht="54.75" customHeight="1" x14ac:dyDescent="0.65">
      <c r="B11" s="28">
        <v>7</v>
      </c>
      <c r="C11" s="29" t="s">
        <v>18</v>
      </c>
      <c r="D11" s="30" t="s">
        <v>16</v>
      </c>
    </row>
    <row r="12" spans="2:4" ht="76" x14ac:dyDescent="0.65">
      <c r="B12" s="28">
        <v>8</v>
      </c>
      <c r="C12" s="29" t="s">
        <v>108</v>
      </c>
      <c r="D12" s="30" t="s">
        <v>16</v>
      </c>
    </row>
    <row r="13" spans="2:4" ht="54.5" customHeight="1" thickBot="1" x14ac:dyDescent="0.7">
      <c r="B13" s="32">
        <v>9</v>
      </c>
      <c r="C13" s="33" t="s">
        <v>121</v>
      </c>
      <c r="D13" s="34" t="s">
        <v>14</v>
      </c>
    </row>
  </sheetData>
  <sheetProtection algorithmName="SHA-512" hashValue="mBQ1JylBp3wNwluEw7q29rLDpePfugsil3P9Ndi7ZLyJ6qkQYNErbw9ESEJlMrFGgULwByXaibiF2X+fwPSG2w==" saltValue="XHpaGR+Ie6vhusp3dlB9og==" spinCount="100000" sheet="1" objects="1" scenarios="1"/>
  <pageMargins left="0.7" right="0.7" top="0.75" bottom="0.75" header="0.3" footer="0.3"/>
  <pageSetup paperSize="9" scale="8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sheetPr>
    <pageSetUpPr fitToPage="1"/>
  </sheetPr>
  <dimension ref="B2:K19"/>
  <sheetViews>
    <sheetView showGridLines="0" zoomScale="85" zoomScaleNormal="85" workbookViewId="0"/>
  </sheetViews>
  <sheetFormatPr defaultRowHeight="19" x14ac:dyDescent="0.65"/>
  <cols>
    <col min="1" max="1" width="8.7265625" style="2"/>
    <col min="2" max="2" width="61.26953125" style="2" customWidth="1"/>
    <col min="3" max="7" width="15.6328125" style="35" customWidth="1"/>
    <col min="8" max="11" width="15.1796875" style="35" customWidth="1"/>
    <col min="12" max="16384" width="8.7265625" style="2"/>
  </cols>
  <sheetData>
    <row r="2" spans="2:11" ht="26.5" x14ac:dyDescent="0.85">
      <c r="B2" s="8" t="s">
        <v>11</v>
      </c>
    </row>
    <row r="3" spans="2:11" ht="19.5" thickBot="1" x14ac:dyDescent="0.7"/>
    <row r="4" spans="2:11" ht="19.5" thickBot="1" x14ac:dyDescent="0.7">
      <c r="B4" s="36" t="s">
        <v>19</v>
      </c>
      <c r="C4" s="200" t="s">
        <v>20</v>
      </c>
      <c r="D4" s="201"/>
      <c r="E4" s="201"/>
      <c r="F4" s="201"/>
      <c r="G4" s="202"/>
      <c r="H4" s="198" t="s">
        <v>21</v>
      </c>
      <c r="I4" s="199"/>
      <c r="K4" s="2"/>
    </row>
    <row r="5" spans="2:11" ht="21.75" customHeight="1" x14ac:dyDescent="0.65">
      <c r="B5" s="37" t="s">
        <v>22</v>
      </c>
      <c r="C5" s="38" t="s">
        <v>23</v>
      </c>
      <c r="D5" s="39" t="s">
        <v>24</v>
      </c>
      <c r="E5" s="39" t="s">
        <v>25</v>
      </c>
      <c r="F5" s="39" t="s">
        <v>26</v>
      </c>
      <c r="G5" s="40" t="s">
        <v>27</v>
      </c>
      <c r="H5" s="38" t="s">
        <v>28</v>
      </c>
      <c r="I5" s="41" t="s">
        <v>72</v>
      </c>
      <c r="J5" s="42" t="s">
        <v>29</v>
      </c>
      <c r="K5" s="2"/>
    </row>
    <row r="6" spans="2:11" ht="21.75" customHeight="1" x14ac:dyDescent="0.65">
      <c r="B6" s="43" t="s">
        <v>30</v>
      </c>
      <c r="C6" s="44">
        <f>Implementatie!C7</f>
        <v>0</v>
      </c>
      <c r="D6" s="45"/>
      <c r="E6" s="45"/>
      <c r="F6" s="45"/>
      <c r="G6" s="46"/>
      <c r="H6" s="47"/>
      <c r="I6" s="48"/>
      <c r="J6" s="49">
        <f>SUM(C6:I6)</f>
        <v>0</v>
      </c>
      <c r="K6" s="2"/>
    </row>
    <row r="7" spans="2:11" ht="21.75" customHeight="1" x14ac:dyDescent="0.65">
      <c r="B7" s="43" t="s">
        <v>109</v>
      </c>
      <c r="C7" s="44">
        <f>Exploitatie!F16</f>
        <v>0</v>
      </c>
      <c r="D7" s="50">
        <f>Exploitatie!G16</f>
        <v>0</v>
      </c>
      <c r="E7" s="50">
        <f>Exploitatie!H16</f>
        <v>0</v>
      </c>
      <c r="F7" s="50">
        <f>Exploitatie!I16</f>
        <v>0</v>
      </c>
      <c r="G7" s="50">
        <f>Exploitatie!J16</f>
        <v>0</v>
      </c>
      <c r="H7" s="47"/>
      <c r="I7" s="48"/>
      <c r="J7" s="49">
        <f>SUM(C7:I7)</f>
        <v>0</v>
      </c>
      <c r="K7" s="2"/>
    </row>
    <row r="8" spans="2:11" ht="21.75" customHeight="1" x14ac:dyDescent="0.65">
      <c r="B8" s="43" t="s">
        <v>110</v>
      </c>
      <c r="C8" s="44">
        <f>Exploitatie!E31</f>
        <v>0</v>
      </c>
      <c r="D8" s="50">
        <f>Exploitatie!F31</f>
        <v>0</v>
      </c>
      <c r="E8" s="50">
        <f>Exploitatie!G31</f>
        <v>0</v>
      </c>
      <c r="F8" s="50">
        <f>Exploitatie!I31</f>
        <v>0</v>
      </c>
      <c r="G8" s="50">
        <f>Exploitatie!J31</f>
        <v>0</v>
      </c>
      <c r="H8" s="44">
        <f>Exploitatie!J31</f>
        <v>0</v>
      </c>
      <c r="I8" s="51">
        <f>Exploitatie!K31</f>
        <v>0</v>
      </c>
      <c r="J8" s="49">
        <f>SUM(C8:I8)</f>
        <v>0</v>
      </c>
      <c r="K8" s="2"/>
    </row>
    <row r="9" spans="2:11" ht="21.75" customHeight="1" x14ac:dyDescent="0.65">
      <c r="B9" s="43" t="s">
        <v>68</v>
      </c>
      <c r="C9" s="44">
        <f>Exploitatie!G45</f>
        <v>0</v>
      </c>
      <c r="D9" s="50">
        <f>Exploitatie!H45</f>
        <v>0</v>
      </c>
      <c r="E9" s="50">
        <f>Exploitatie!I45</f>
        <v>0</v>
      </c>
      <c r="F9" s="50">
        <f>Exploitatie!J45</f>
        <v>0</v>
      </c>
      <c r="G9" s="50">
        <f>Exploitatie!K45</f>
        <v>0</v>
      </c>
      <c r="H9" s="44">
        <f>Exploitatie!L45</f>
        <v>0</v>
      </c>
      <c r="I9" s="51">
        <f>Exploitatie!M45</f>
        <v>0</v>
      </c>
      <c r="J9" s="49">
        <f>SUM(C9:I9)</f>
        <v>0</v>
      </c>
      <c r="K9" s="2"/>
    </row>
    <row r="10" spans="2:11" ht="21.75" customHeight="1" thickBot="1" x14ac:dyDescent="0.7">
      <c r="B10" s="52" t="s">
        <v>31</v>
      </c>
      <c r="C10" s="53">
        <f t="shared" ref="C10:J10" si="0">SUM(C6:C9)</f>
        <v>0</v>
      </c>
      <c r="D10" s="54">
        <f t="shared" si="0"/>
        <v>0</v>
      </c>
      <c r="E10" s="54">
        <f t="shared" si="0"/>
        <v>0</v>
      </c>
      <c r="F10" s="54">
        <f t="shared" si="0"/>
        <v>0</v>
      </c>
      <c r="G10" s="55">
        <f t="shared" si="0"/>
        <v>0</v>
      </c>
      <c r="H10" s="53">
        <f t="shared" si="0"/>
        <v>0</v>
      </c>
      <c r="I10" s="56">
        <f t="shared" si="0"/>
        <v>0</v>
      </c>
      <c r="J10" s="57">
        <f t="shared" si="0"/>
        <v>0</v>
      </c>
      <c r="K10" s="2"/>
    </row>
    <row r="12" spans="2:11" x14ac:dyDescent="0.65">
      <c r="B12" s="58" t="s">
        <v>8</v>
      </c>
      <c r="C12" s="59"/>
      <c r="D12" s="60"/>
      <c r="E12" s="61"/>
      <c r="F12" s="16"/>
      <c r="G12" s="16"/>
      <c r="H12" s="16"/>
      <c r="I12" s="16"/>
      <c r="J12" s="16"/>
      <c r="K12" s="2"/>
    </row>
    <row r="13" spans="2:11" x14ac:dyDescent="0.65">
      <c r="B13" s="62" t="s">
        <v>82</v>
      </c>
      <c r="C13" s="63"/>
      <c r="D13" s="64"/>
      <c r="E13" s="65"/>
      <c r="F13" s="16"/>
      <c r="G13" s="16"/>
      <c r="H13" s="16"/>
      <c r="I13" s="16"/>
      <c r="J13" s="16"/>
      <c r="K13" s="2"/>
    </row>
    <row r="14" spans="2:11" x14ac:dyDescent="0.65">
      <c r="B14" s="62" t="s">
        <v>83</v>
      </c>
      <c r="C14" s="63"/>
      <c r="D14" s="64"/>
      <c r="E14" s="65"/>
      <c r="F14" s="16"/>
      <c r="G14" s="16"/>
      <c r="H14" s="16"/>
      <c r="I14" s="16"/>
      <c r="J14" s="16"/>
      <c r="K14" s="2"/>
    </row>
    <row r="15" spans="2:11" x14ac:dyDescent="0.65">
      <c r="B15" s="62" t="s">
        <v>84</v>
      </c>
      <c r="C15" s="63"/>
      <c r="D15" s="64"/>
      <c r="E15" s="65"/>
      <c r="F15" s="16"/>
      <c r="G15" s="16"/>
      <c r="H15" s="16"/>
      <c r="I15" s="16"/>
      <c r="J15" s="16"/>
      <c r="K15" s="2"/>
    </row>
    <row r="16" spans="2:11" x14ac:dyDescent="0.65">
      <c r="B16" s="66" t="s">
        <v>85</v>
      </c>
      <c r="C16" s="67"/>
      <c r="D16" s="68"/>
      <c r="E16" s="69"/>
      <c r="F16" s="16"/>
      <c r="G16" s="16"/>
      <c r="H16" s="16"/>
      <c r="I16" s="16"/>
      <c r="J16" s="16"/>
      <c r="K16" s="2"/>
    </row>
    <row r="19" spans="2:2" x14ac:dyDescent="0.65">
      <c r="B19" s="70"/>
    </row>
  </sheetData>
  <sheetProtection algorithmName="SHA-512" hashValue="TQLIaLNPs8/B0sw52y/Qa6SK3Nz3AcqvAVKkUZGo3kxPx4MXJJ0mtrIs4k66k8K1XfzP0ljmti9NzPvUXQDCXw==" saltValue="8hWRxnKbodKXt1xwtvKBMQ==" spinCount="100000" sheet="1" objects="1" scenarios="1"/>
  <mergeCells count="2">
    <mergeCell ref="H4:I4"/>
    <mergeCell ref="C4:G4"/>
  </mergeCells>
  <pageMargins left="0.7" right="0.7" top="0.75" bottom="0.75" header="0.3" footer="0.3"/>
  <pageSetup paperSize="9" scale="6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sheetPr>
    <pageSetUpPr fitToPage="1"/>
  </sheetPr>
  <dimension ref="B2:F12"/>
  <sheetViews>
    <sheetView showGridLines="0" workbookViewId="0"/>
  </sheetViews>
  <sheetFormatPr defaultRowHeight="19" x14ac:dyDescent="0.65"/>
  <cols>
    <col min="1" max="1" width="8.7265625" style="2"/>
    <col min="2" max="2" width="39.54296875" style="2" customWidth="1"/>
    <col min="3" max="3" width="18.453125" style="2" customWidth="1"/>
    <col min="4" max="4" width="17.54296875" style="2" customWidth="1"/>
    <col min="5" max="5" width="53.36328125" style="2" customWidth="1"/>
    <col min="6" max="6" width="17.54296875" style="2" customWidth="1"/>
    <col min="7" max="16384" width="8.7265625" style="2"/>
  </cols>
  <sheetData>
    <row r="2" spans="2:6" ht="26.5" x14ac:dyDescent="0.85">
      <c r="B2" s="8" t="s">
        <v>32</v>
      </c>
    </row>
    <row r="3" spans="2:6" x14ac:dyDescent="0.65">
      <c r="B3" s="71"/>
    </row>
    <row r="4" spans="2:6" x14ac:dyDescent="0.65">
      <c r="B4" s="36" t="s">
        <v>33</v>
      </c>
    </row>
    <row r="5" spans="2:6" ht="20.5" customHeight="1" thickBot="1" x14ac:dyDescent="0.7">
      <c r="B5" s="72" t="s">
        <v>22</v>
      </c>
      <c r="C5" s="73" t="s">
        <v>34</v>
      </c>
      <c r="D5" s="74" t="s">
        <v>35</v>
      </c>
    </row>
    <row r="6" spans="2:6" ht="20.5" customHeight="1" thickBot="1" x14ac:dyDescent="0.7">
      <c r="B6" s="75" t="s">
        <v>36</v>
      </c>
      <c r="C6" s="76">
        <v>0</v>
      </c>
      <c r="D6" s="77">
        <f>IF(('Totale Kosten Inschrijver'!J10&gt;0),(C6/'Totale Kosten Inschrijver'!J10),0)</f>
        <v>0</v>
      </c>
    </row>
    <row r="7" spans="2:6" ht="20.5" customHeight="1" thickBot="1" x14ac:dyDescent="0.7">
      <c r="B7" s="78" t="s">
        <v>37</v>
      </c>
      <c r="C7" s="79">
        <f>C6</f>
        <v>0</v>
      </c>
    </row>
    <row r="8" spans="2:6" x14ac:dyDescent="0.65">
      <c r="B8" s="80"/>
      <c r="C8" s="80"/>
      <c r="D8" s="80"/>
    </row>
    <row r="9" spans="2:6" x14ac:dyDescent="0.65">
      <c r="B9" s="58" t="s">
        <v>8</v>
      </c>
      <c r="C9" s="59"/>
      <c r="D9" s="60"/>
      <c r="E9" s="81"/>
      <c r="F9" s="82"/>
    </row>
    <row r="10" spans="2:6" x14ac:dyDescent="0.65">
      <c r="B10" s="62" t="s">
        <v>112</v>
      </c>
      <c r="C10" s="63"/>
      <c r="D10" s="64"/>
      <c r="E10" s="83"/>
      <c r="F10" s="82"/>
    </row>
    <row r="11" spans="2:6" x14ac:dyDescent="0.65">
      <c r="B11" s="62" t="s">
        <v>111</v>
      </c>
      <c r="C11" s="63"/>
      <c r="D11" s="64"/>
      <c r="E11" s="83"/>
      <c r="F11" s="82"/>
    </row>
    <row r="12" spans="2:6" x14ac:dyDescent="0.65">
      <c r="B12" s="66" t="s">
        <v>81</v>
      </c>
      <c r="C12" s="67"/>
      <c r="D12" s="68"/>
      <c r="E12" s="84"/>
      <c r="F12" s="82"/>
    </row>
  </sheetData>
  <sheetProtection algorithmName="SHA-512" hashValue="AA1gLbRQf9zdFQCU1U/SSJF7MdS759Q3fO9wXsg98HgiE3oINA9jjZPMnAOJOCL8TMtn+CSTgvnQK2GcVvN6pg==" saltValue="m8/fUFmnRRuXZqvcXXxelw==" spinCount="100000" sheet="1" objects="1" scenarios="1"/>
  <conditionalFormatting sqref="D6">
    <cfRule type="cellIs" dxfId="0" priority="1" operator="greaterThan">
      <formula>0.05</formula>
    </cfRule>
  </conditionalFormatting>
  <pageMargins left="0.7" right="0.7" top="0.75" bottom="0.75" header="0.3" footer="0.3"/>
  <pageSetup scale="78" orientation="landscape"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5%*'Totale Kosten Inschrijver'!J10</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sheetPr>
    <pageSetUpPr fitToPage="1"/>
  </sheetPr>
  <dimension ref="B2:XFD50"/>
  <sheetViews>
    <sheetView showGridLines="0" workbookViewId="0"/>
  </sheetViews>
  <sheetFormatPr defaultRowHeight="19" x14ac:dyDescent="0.65"/>
  <cols>
    <col min="1" max="1" width="8.7265625" style="2"/>
    <col min="2" max="2" width="13.453125" style="2" customWidth="1"/>
    <col min="3" max="3" width="40" style="2" customWidth="1"/>
    <col min="4" max="6" width="12.81640625" style="2" customWidth="1"/>
    <col min="7" max="9" width="12.54296875" style="2" customWidth="1"/>
    <col min="10" max="10" width="12.81640625" style="2" customWidth="1"/>
    <col min="11" max="11" width="12.54296875" style="2" customWidth="1"/>
    <col min="12" max="13" width="12.81640625" style="2" customWidth="1"/>
    <col min="14" max="16384" width="8.7265625" style="2"/>
  </cols>
  <sheetData>
    <row r="2" spans="2:13 16384:16384" ht="26.5" x14ac:dyDescent="0.85">
      <c r="B2" s="8" t="s">
        <v>38</v>
      </c>
    </row>
    <row r="3" spans="2:13 16384:16384" ht="27" thickBot="1" x14ac:dyDescent="0.9">
      <c r="B3" s="8"/>
    </row>
    <row r="4" spans="2:13 16384:16384" ht="19.5" thickBot="1" x14ac:dyDescent="0.7">
      <c r="F4" s="203" t="s">
        <v>114</v>
      </c>
      <c r="G4" s="204"/>
      <c r="H4" s="204"/>
      <c r="I4" s="204"/>
      <c r="J4" s="204"/>
      <c r="K4" s="204"/>
      <c r="L4" s="205"/>
    </row>
    <row r="5" spans="2:13 16384:16384" ht="19.5" thickBot="1" x14ac:dyDescent="0.7">
      <c r="B5" s="36" t="s">
        <v>109</v>
      </c>
      <c r="F5" s="206" t="s">
        <v>66</v>
      </c>
      <c r="G5" s="207"/>
      <c r="H5" s="207"/>
      <c r="I5" s="207"/>
      <c r="J5" s="208"/>
      <c r="K5" s="213" t="s">
        <v>21</v>
      </c>
      <c r="L5" s="214"/>
    </row>
    <row r="6" spans="2:13 16384:16384" ht="38.5" thickBot="1" x14ac:dyDescent="0.7">
      <c r="B6" s="85" t="s">
        <v>40</v>
      </c>
      <c r="C6" s="86" t="s">
        <v>41</v>
      </c>
      <c r="D6" s="87" t="s">
        <v>42</v>
      </c>
      <c r="E6" s="88" t="s">
        <v>113</v>
      </c>
      <c r="F6" s="89" t="s">
        <v>23</v>
      </c>
      <c r="G6" s="90" t="s">
        <v>24</v>
      </c>
      <c r="H6" s="90" t="s">
        <v>25</v>
      </c>
      <c r="I6" s="90" t="s">
        <v>26</v>
      </c>
      <c r="J6" s="91" t="s">
        <v>27</v>
      </c>
      <c r="K6" s="89" t="s">
        <v>28</v>
      </c>
      <c r="L6" s="74" t="s">
        <v>72</v>
      </c>
    </row>
    <row r="7" spans="2:13 16384:16384" ht="20" customHeight="1" x14ac:dyDescent="0.65">
      <c r="B7" s="182" t="s">
        <v>39</v>
      </c>
      <c r="C7" s="92" t="s">
        <v>73</v>
      </c>
      <c r="D7" s="183">
        <v>45</v>
      </c>
      <c r="E7" s="93">
        <v>0</v>
      </c>
      <c r="F7" s="94">
        <f t="shared" ref="F7:F15" si="0">$D7*$E7*12</f>
        <v>0</v>
      </c>
      <c r="G7" s="95">
        <f t="shared" ref="G7:J15" si="1">$D7*$E7*12</f>
        <v>0</v>
      </c>
      <c r="H7" s="95">
        <f t="shared" si="1"/>
        <v>0</v>
      </c>
      <c r="I7" s="95">
        <f t="shared" si="1"/>
        <v>0</v>
      </c>
      <c r="J7" s="96">
        <f t="shared" si="1"/>
        <v>0</v>
      </c>
      <c r="K7" s="97"/>
      <c r="L7" s="98"/>
      <c r="M7" s="99"/>
    </row>
    <row r="8" spans="2:13 16384:16384" ht="20" customHeight="1" x14ac:dyDescent="0.65">
      <c r="B8" s="184" t="s">
        <v>100</v>
      </c>
      <c r="C8" s="185" t="s">
        <v>101</v>
      </c>
      <c r="D8" s="185">
        <v>0</v>
      </c>
      <c r="E8" s="100">
        <v>0</v>
      </c>
      <c r="F8" s="101">
        <f t="shared" si="0"/>
        <v>0</v>
      </c>
      <c r="G8" s="102">
        <f t="shared" si="1"/>
        <v>0</v>
      </c>
      <c r="H8" s="102">
        <f t="shared" si="1"/>
        <v>0</v>
      </c>
      <c r="I8" s="102">
        <f t="shared" si="1"/>
        <v>0</v>
      </c>
      <c r="J8" s="103">
        <f t="shared" si="1"/>
        <v>0</v>
      </c>
      <c r="K8" s="104"/>
      <c r="L8" s="105"/>
      <c r="M8" s="99"/>
    </row>
    <row r="9" spans="2:13 16384:16384" ht="20" customHeight="1" x14ac:dyDescent="0.65">
      <c r="B9" s="186" t="s">
        <v>43</v>
      </c>
      <c r="C9" s="106" t="s">
        <v>73</v>
      </c>
      <c r="D9" s="187">
        <v>25</v>
      </c>
      <c r="E9" s="100">
        <v>0</v>
      </c>
      <c r="F9" s="101">
        <f t="shared" si="0"/>
        <v>0</v>
      </c>
      <c r="G9" s="102">
        <f t="shared" si="1"/>
        <v>0</v>
      </c>
      <c r="H9" s="102">
        <f t="shared" si="1"/>
        <v>0</v>
      </c>
      <c r="I9" s="102">
        <f t="shared" si="1"/>
        <v>0</v>
      </c>
      <c r="J9" s="103">
        <f t="shared" si="1"/>
        <v>0</v>
      </c>
      <c r="K9" s="104"/>
      <c r="L9" s="105"/>
      <c r="M9" s="99"/>
    </row>
    <row r="10" spans="2:13 16384:16384" ht="20" customHeight="1" x14ac:dyDescent="0.65">
      <c r="B10" s="184" t="s">
        <v>100</v>
      </c>
      <c r="C10" s="185" t="s">
        <v>102</v>
      </c>
      <c r="D10" s="185">
        <v>0</v>
      </c>
      <c r="E10" s="100">
        <v>0</v>
      </c>
      <c r="F10" s="101">
        <f t="shared" si="0"/>
        <v>0</v>
      </c>
      <c r="G10" s="102">
        <f t="shared" si="1"/>
        <v>0</v>
      </c>
      <c r="H10" s="102">
        <f t="shared" si="1"/>
        <v>0</v>
      </c>
      <c r="I10" s="102">
        <f t="shared" si="1"/>
        <v>0</v>
      </c>
      <c r="J10" s="103">
        <f t="shared" si="1"/>
        <v>0</v>
      </c>
      <c r="K10" s="104"/>
      <c r="L10" s="105"/>
      <c r="M10" s="99"/>
    </row>
    <row r="11" spans="2:13 16384:16384" ht="20" customHeight="1" x14ac:dyDescent="0.65">
      <c r="B11" s="184" t="s">
        <v>100</v>
      </c>
      <c r="C11" s="185" t="s">
        <v>103</v>
      </c>
      <c r="D11" s="185">
        <v>0</v>
      </c>
      <c r="E11" s="100">
        <v>0</v>
      </c>
      <c r="F11" s="101">
        <f t="shared" si="0"/>
        <v>0</v>
      </c>
      <c r="G11" s="102">
        <f t="shared" si="1"/>
        <v>0</v>
      </c>
      <c r="H11" s="102">
        <f t="shared" si="1"/>
        <v>0</v>
      </c>
      <c r="I11" s="102">
        <f t="shared" si="1"/>
        <v>0</v>
      </c>
      <c r="J11" s="103">
        <f t="shared" si="1"/>
        <v>0</v>
      </c>
      <c r="K11" s="104"/>
      <c r="L11" s="105"/>
      <c r="M11" s="99"/>
    </row>
    <row r="12" spans="2:13 16384:16384" ht="20" customHeight="1" x14ac:dyDescent="0.65">
      <c r="B12" s="186" t="s">
        <v>74</v>
      </c>
      <c r="C12" s="106" t="s">
        <v>73</v>
      </c>
      <c r="D12" s="187">
        <v>34</v>
      </c>
      <c r="E12" s="100">
        <v>0</v>
      </c>
      <c r="F12" s="101">
        <f t="shared" si="0"/>
        <v>0</v>
      </c>
      <c r="G12" s="102">
        <f t="shared" si="1"/>
        <v>0</v>
      </c>
      <c r="H12" s="102">
        <f t="shared" si="1"/>
        <v>0</v>
      </c>
      <c r="I12" s="102">
        <f t="shared" si="1"/>
        <v>0</v>
      </c>
      <c r="J12" s="103">
        <f t="shared" si="1"/>
        <v>0</v>
      </c>
      <c r="K12" s="104"/>
      <c r="L12" s="105"/>
      <c r="M12" s="99"/>
    </row>
    <row r="13" spans="2:13 16384:16384" ht="20" customHeight="1" x14ac:dyDescent="0.65">
      <c r="B13" s="184" t="s">
        <v>100</v>
      </c>
      <c r="C13" s="185" t="s">
        <v>104</v>
      </c>
      <c r="D13" s="185">
        <v>0</v>
      </c>
      <c r="E13" s="100">
        <v>0</v>
      </c>
      <c r="F13" s="101">
        <f t="shared" si="0"/>
        <v>0</v>
      </c>
      <c r="G13" s="102">
        <f t="shared" si="1"/>
        <v>0</v>
      </c>
      <c r="H13" s="102">
        <f t="shared" si="1"/>
        <v>0</v>
      </c>
      <c r="I13" s="102">
        <f t="shared" si="1"/>
        <v>0</v>
      </c>
      <c r="J13" s="103">
        <f t="shared" si="1"/>
        <v>0</v>
      </c>
      <c r="K13" s="104"/>
      <c r="L13" s="105"/>
      <c r="M13" s="99"/>
    </row>
    <row r="14" spans="2:13 16384:16384" ht="20" customHeight="1" x14ac:dyDescent="0.65">
      <c r="B14" s="186" t="s">
        <v>75</v>
      </c>
      <c r="C14" s="106" t="s">
        <v>73</v>
      </c>
      <c r="D14" s="187">
        <v>43</v>
      </c>
      <c r="E14" s="100">
        <v>0</v>
      </c>
      <c r="F14" s="101">
        <f t="shared" si="0"/>
        <v>0</v>
      </c>
      <c r="G14" s="102">
        <f t="shared" si="1"/>
        <v>0</v>
      </c>
      <c r="H14" s="102">
        <f t="shared" si="1"/>
        <v>0</v>
      </c>
      <c r="I14" s="102">
        <f t="shared" si="1"/>
        <v>0</v>
      </c>
      <c r="J14" s="103">
        <f t="shared" si="1"/>
        <v>0</v>
      </c>
      <c r="K14" s="104"/>
      <c r="L14" s="105"/>
      <c r="M14" s="99"/>
    </row>
    <row r="15" spans="2:13 16384:16384" ht="20" customHeight="1" thickBot="1" x14ac:dyDescent="0.7">
      <c r="B15" s="188" t="s">
        <v>100</v>
      </c>
      <c r="C15" s="189" t="s">
        <v>104</v>
      </c>
      <c r="D15" s="189">
        <v>0</v>
      </c>
      <c r="E15" s="107">
        <v>0</v>
      </c>
      <c r="F15" s="101">
        <f t="shared" si="0"/>
        <v>0</v>
      </c>
      <c r="G15" s="102">
        <f t="shared" si="1"/>
        <v>0</v>
      </c>
      <c r="H15" s="102">
        <f t="shared" si="1"/>
        <v>0</v>
      </c>
      <c r="I15" s="102">
        <f t="shared" si="1"/>
        <v>0</v>
      </c>
      <c r="J15" s="103">
        <f t="shared" si="1"/>
        <v>0</v>
      </c>
      <c r="K15" s="104"/>
      <c r="L15" s="105"/>
      <c r="M15" s="99"/>
    </row>
    <row r="16" spans="2:13 16384:16384" ht="20.25" customHeight="1" thickBot="1" x14ac:dyDescent="0.7">
      <c r="E16" s="108" t="s">
        <v>37</v>
      </c>
      <c r="F16" s="109">
        <f>SUM(F7:F15)</f>
        <v>0</v>
      </c>
      <c r="G16" s="110">
        <f>SUM(G7:G15)</f>
        <v>0</v>
      </c>
      <c r="H16" s="110">
        <f>SUM(H7:H15)</f>
        <v>0</v>
      </c>
      <c r="I16" s="110">
        <f>SUM(I7:I15)</f>
        <v>0</v>
      </c>
      <c r="J16" s="111">
        <f>SUM(J7:J15)</f>
        <v>0</v>
      </c>
      <c r="K16" s="112"/>
      <c r="L16" s="113"/>
      <c r="XFD16" s="114"/>
    </row>
    <row r="18" spans="2:11" x14ac:dyDescent="0.65">
      <c r="B18" s="58" t="s">
        <v>8</v>
      </c>
      <c r="C18" s="59"/>
      <c r="D18" s="60"/>
      <c r="E18" s="81"/>
      <c r="F18" s="81"/>
      <c r="G18" s="81"/>
      <c r="H18" s="81"/>
      <c r="I18" s="81"/>
      <c r="J18" s="81"/>
      <c r="K18" s="115"/>
    </row>
    <row r="19" spans="2:11" x14ac:dyDescent="0.65">
      <c r="B19" s="62" t="s">
        <v>77</v>
      </c>
      <c r="C19" s="63"/>
      <c r="D19" s="64"/>
      <c r="E19" s="83"/>
      <c r="F19" s="83"/>
      <c r="G19" s="83"/>
      <c r="H19" s="83"/>
      <c r="I19" s="83"/>
      <c r="J19" s="83"/>
      <c r="K19" s="116"/>
    </row>
    <row r="20" spans="2:11" x14ac:dyDescent="0.65">
      <c r="B20" s="62" t="s">
        <v>125</v>
      </c>
      <c r="C20" s="63"/>
      <c r="D20" s="63"/>
      <c r="E20" s="63"/>
      <c r="F20" s="63"/>
      <c r="G20" s="63"/>
      <c r="H20" s="63"/>
      <c r="I20" s="63"/>
      <c r="J20" s="63"/>
      <c r="K20" s="117"/>
    </row>
    <row r="21" spans="2:11" x14ac:dyDescent="0.65">
      <c r="B21" s="62" t="s">
        <v>119</v>
      </c>
      <c r="C21" s="63"/>
      <c r="D21" s="64"/>
      <c r="E21" s="83"/>
      <c r="F21" s="83"/>
      <c r="G21" s="83"/>
      <c r="H21" s="83"/>
      <c r="I21" s="83"/>
      <c r="J21" s="63"/>
      <c r="K21" s="117"/>
    </row>
    <row r="22" spans="2:11" x14ac:dyDescent="0.65">
      <c r="B22" s="66" t="s">
        <v>78</v>
      </c>
      <c r="C22" s="67"/>
      <c r="D22" s="68"/>
      <c r="E22" s="84"/>
      <c r="F22" s="84"/>
      <c r="G22" s="84"/>
      <c r="H22" s="84"/>
      <c r="I22" s="84"/>
      <c r="J22" s="84"/>
      <c r="K22" s="118"/>
    </row>
    <row r="25" spans="2:11" ht="19.5" thickBot="1" x14ac:dyDescent="0.7"/>
    <row r="26" spans="2:11" ht="19.5" thickBot="1" x14ac:dyDescent="0.7">
      <c r="E26" s="203" t="s">
        <v>44</v>
      </c>
      <c r="F26" s="204"/>
      <c r="G26" s="204"/>
      <c r="H26" s="204"/>
      <c r="I26" s="204"/>
      <c r="J26" s="204"/>
      <c r="K26" s="205"/>
    </row>
    <row r="27" spans="2:11" ht="19.5" thickBot="1" x14ac:dyDescent="0.7">
      <c r="B27" s="36" t="s">
        <v>110</v>
      </c>
      <c r="E27" s="206" t="s">
        <v>20</v>
      </c>
      <c r="F27" s="207"/>
      <c r="G27" s="207"/>
      <c r="H27" s="207"/>
      <c r="I27" s="208"/>
      <c r="J27" s="213" t="s">
        <v>21</v>
      </c>
      <c r="K27" s="214"/>
    </row>
    <row r="28" spans="2:11" ht="20.25" customHeight="1" x14ac:dyDescent="0.65">
      <c r="B28" s="38" t="s">
        <v>45</v>
      </c>
      <c r="C28" s="119" t="s">
        <v>46</v>
      </c>
      <c r="D28" s="120" t="s">
        <v>47</v>
      </c>
      <c r="E28" s="121" t="s">
        <v>23</v>
      </c>
      <c r="F28" s="122" t="s">
        <v>24</v>
      </c>
      <c r="G28" s="122" t="s">
        <v>25</v>
      </c>
      <c r="H28" s="122" t="s">
        <v>26</v>
      </c>
      <c r="I28" s="123" t="s">
        <v>27</v>
      </c>
      <c r="J28" s="124" t="s">
        <v>28</v>
      </c>
      <c r="K28" s="125" t="s">
        <v>72</v>
      </c>
    </row>
    <row r="29" spans="2:11" ht="20.25" customHeight="1" x14ac:dyDescent="0.65">
      <c r="B29" s="190" t="s">
        <v>89</v>
      </c>
      <c r="C29" s="191">
        <v>1100000</v>
      </c>
      <c r="D29" s="126">
        <v>0</v>
      </c>
      <c r="E29" s="127">
        <f t="shared" ref="E29:E30" si="2">C29*D29*12</f>
        <v>0</v>
      </c>
      <c r="F29" s="102">
        <f t="shared" ref="F29:K30" si="3">E29</f>
        <v>0</v>
      </c>
      <c r="G29" s="102">
        <f t="shared" si="3"/>
        <v>0</v>
      </c>
      <c r="H29" s="102">
        <f t="shared" ref="H29:I30" si="4">F29</f>
        <v>0</v>
      </c>
      <c r="I29" s="128">
        <f t="shared" si="4"/>
        <v>0</v>
      </c>
      <c r="J29" s="129">
        <f t="shared" si="3"/>
        <v>0</v>
      </c>
      <c r="K29" s="130">
        <f t="shared" si="3"/>
        <v>0</v>
      </c>
    </row>
    <row r="30" spans="2:11" ht="20.25" customHeight="1" thickBot="1" x14ac:dyDescent="0.7">
      <c r="B30" s="192" t="s">
        <v>90</v>
      </c>
      <c r="C30" s="193">
        <v>525000</v>
      </c>
      <c r="D30" s="131">
        <v>0</v>
      </c>
      <c r="E30" s="127">
        <f t="shared" si="2"/>
        <v>0</v>
      </c>
      <c r="F30" s="102">
        <f t="shared" si="3"/>
        <v>0</v>
      </c>
      <c r="G30" s="102">
        <f t="shared" si="3"/>
        <v>0</v>
      </c>
      <c r="H30" s="102">
        <f t="shared" si="4"/>
        <v>0</v>
      </c>
      <c r="I30" s="128">
        <f t="shared" si="4"/>
        <v>0</v>
      </c>
      <c r="J30" s="129">
        <f t="shared" si="3"/>
        <v>0</v>
      </c>
      <c r="K30" s="130">
        <f t="shared" si="3"/>
        <v>0</v>
      </c>
    </row>
    <row r="31" spans="2:11" ht="20.25" customHeight="1" thickBot="1" x14ac:dyDescent="0.7">
      <c r="D31" s="108" t="s">
        <v>37</v>
      </c>
      <c r="E31" s="109">
        <f>SUM(E29:E30)</f>
        <v>0</v>
      </c>
      <c r="F31" s="110">
        <f t="shared" ref="F31:K31" si="5">SUM(F29:F30)</f>
        <v>0</v>
      </c>
      <c r="G31" s="110">
        <f t="shared" si="5"/>
        <v>0</v>
      </c>
      <c r="H31" s="110">
        <f t="shared" si="5"/>
        <v>0</v>
      </c>
      <c r="I31" s="132">
        <f t="shared" si="5"/>
        <v>0</v>
      </c>
      <c r="J31" s="133">
        <f>SUM(J29:J30)</f>
        <v>0</v>
      </c>
      <c r="K31" s="134">
        <f t="shared" si="5"/>
        <v>0</v>
      </c>
    </row>
    <row r="33" spans="2:13" x14ac:dyDescent="0.65">
      <c r="B33" s="58" t="s">
        <v>8</v>
      </c>
      <c r="C33" s="59"/>
      <c r="D33" s="60"/>
      <c r="E33" s="81"/>
      <c r="F33" s="81"/>
      <c r="G33" s="81"/>
      <c r="H33" s="81"/>
      <c r="I33" s="115"/>
    </row>
    <row r="34" spans="2:13" x14ac:dyDescent="0.65">
      <c r="B34" s="62" t="s">
        <v>115</v>
      </c>
      <c r="C34" s="63"/>
      <c r="D34" s="64"/>
      <c r="E34" s="83"/>
      <c r="F34" s="83"/>
      <c r="G34" s="83"/>
      <c r="H34" s="83"/>
      <c r="I34" s="116"/>
    </row>
    <row r="35" spans="2:13" x14ac:dyDescent="0.65">
      <c r="B35" s="62" t="s">
        <v>120</v>
      </c>
      <c r="C35" s="63"/>
      <c r="D35" s="64"/>
      <c r="E35" s="83"/>
      <c r="F35" s="83"/>
      <c r="G35" s="83"/>
      <c r="H35" s="83"/>
      <c r="I35" s="116"/>
    </row>
    <row r="36" spans="2:13" x14ac:dyDescent="0.65">
      <c r="B36" s="66" t="s">
        <v>78</v>
      </c>
      <c r="C36" s="67"/>
      <c r="D36" s="68"/>
      <c r="E36" s="84"/>
      <c r="F36" s="84"/>
      <c r="G36" s="84"/>
      <c r="H36" s="84"/>
      <c r="I36" s="118"/>
    </row>
    <row r="39" spans="2:13" ht="19.5" thickBot="1" x14ac:dyDescent="0.7"/>
    <row r="40" spans="2:13" ht="19.5" thickBot="1" x14ac:dyDescent="0.7">
      <c r="G40" s="203" t="s">
        <v>48</v>
      </c>
      <c r="H40" s="204"/>
      <c r="I40" s="204"/>
      <c r="J40" s="204"/>
      <c r="K40" s="204"/>
      <c r="L40" s="204"/>
      <c r="M40" s="205"/>
    </row>
    <row r="41" spans="2:13" ht="19.5" thickBot="1" x14ac:dyDescent="0.7">
      <c r="B41" s="36" t="s">
        <v>68</v>
      </c>
      <c r="G41" s="213" t="s">
        <v>20</v>
      </c>
      <c r="H41" s="215"/>
      <c r="I41" s="215"/>
      <c r="J41" s="215"/>
      <c r="K41" s="214"/>
      <c r="L41" s="213" t="s">
        <v>21</v>
      </c>
      <c r="M41" s="214"/>
    </row>
    <row r="42" spans="2:13" ht="57.5" thickBot="1" x14ac:dyDescent="0.7">
      <c r="B42" s="209" t="s">
        <v>49</v>
      </c>
      <c r="C42" s="210"/>
      <c r="D42" s="135" t="s">
        <v>50</v>
      </c>
      <c r="E42" s="135" t="s">
        <v>51</v>
      </c>
      <c r="F42" s="136" t="s">
        <v>52</v>
      </c>
      <c r="G42" s="137" t="s">
        <v>23</v>
      </c>
      <c r="H42" s="138" t="s">
        <v>24</v>
      </c>
      <c r="I42" s="138" t="s">
        <v>25</v>
      </c>
      <c r="J42" s="138" t="s">
        <v>26</v>
      </c>
      <c r="K42" s="139" t="s">
        <v>27</v>
      </c>
      <c r="L42" s="140" t="s">
        <v>28</v>
      </c>
      <c r="M42" s="139" t="s">
        <v>72</v>
      </c>
    </row>
    <row r="43" spans="2:13" ht="20.25" customHeight="1" x14ac:dyDescent="0.65">
      <c r="B43" s="216" t="s">
        <v>91</v>
      </c>
      <c r="C43" s="217"/>
      <c r="D43" s="194">
        <v>102</v>
      </c>
      <c r="E43" s="141">
        <v>0</v>
      </c>
      <c r="F43" s="142">
        <v>0</v>
      </c>
      <c r="G43" s="143">
        <f>D43*E43*12</f>
        <v>0</v>
      </c>
      <c r="H43" s="144">
        <f>E43*D43*12</f>
        <v>0</v>
      </c>
      <c r="I43" s="144">
        <f>E43*D43*12</f>
        <v>0</v>
      </c>
      <c r="J43" s="145">
        <f>E43*D43*12</f>
        <v>0</v>
      </c>
      <c r="K43" s="146">
        <f>E43*D43*12</f>
        <v>0</v>
      </c>
      <c r="L43" s="147">
        <f>F43*D43*12</f>
        <v>0</v>
      </c>
      <c r="M43" s="148">
        <f>F43*D43*12</f>
        <v>0</v>
      </c>
    </row>
    <row r="44" spans="2:13" ht="20.25" customHeight="1" thickBot="1" x14ac:dyDescent="0.7">
      <c r="B44" s="211" t="s">
        <v>67</v>
      </c>
      <c r="C44" s="212"/>
      <c r="D44" s="195">
        <v>1</v>
      </c>
      <c r="E44" s="149">
        <v>0</v>
      </c>
      <c r="F44" s="150">
        <v>0</v>
      </c>
      <c r="G44" s="151">
        <f>D44*E44*12</f>
        <v>0</v>
      </c>
      <c r="H44" s="152">
        <f>E44*D44*12</f>
        <v>0</v>
      </c>
      <c r="I44" s="152">
        <f>E44*D44*12</f>
        <v>0</v>
      </c>
      <c r="J44" s="153">
        <f>E44*D44*12</f>
        <v>0</v>
      </c>
      <c r="K44" s="154">
        <f>E44*D44*12</f>
        <v>0</v>
      </c>
      <c r="L44" s="155">
        <f>F44*D44*12</f>
        <v>0</v>
      </c>
      <c r="M44" s="156">
        <f>F44*D44*12</f>
        <v>0</v>
      </c>
    </row>
    <row r="45" spans="2:13" ht="20.25" customHeight="1" thickBot="1" x14ac:dyDescent="0.7">
      <c r="F45" s="108" t="s">
        <v>37</v>
      </c>
      <c r="G45" s="157">
        <f t="shared" ref="G45:M45" si="6">SUM(G43:G44)</f>
        <v>0</v>
      </c>
      <c r="H45" s="158">
        <f t="shared" si="6"/>
        <v>0</v>
      </c>
      <c r="I45" s="158">
        <f t="shared" si="6"/>
        <v>0</v>
      </c>
      <c r="J45" s="159">
        <f t="shared" si="6"/>
        <v>0</v>
      </c>
      <c r="K45" s="160">
        <f t="shared" si="6"/>
        <v>0</v>
      </c>
      <c r="L45" s="161">
        <f t="shared" si="6"/>
        <v>0</v>
      </c>
      <c r="M45" s="162">
        <f t="shared" si="6"/>
        <v>0</v>
      </c>
    </row>
    <row r="47" spans="2:13" x14ac:dyDescent="0.65">
      <c r="B47" s="58" t="s">
        <v>8</v>
      </c>
      <c r="C47" s="59"/>
      <c r="D47" s="60"/>
      <c r="E47" s="81"/>
      <c r="F47" s="81"/>
      <c r="G47" s="81"/>
      <c r="H47" s="81"/>
      <c r="I47" s="115"/>
    </row>
    <row r="48" spans="2:13" x14ac:dyDescent="0.65">
      <c r="B48" s="62" t="s">
        <v>79</v>
      </c>
      <c r="C48" s="63"/>
      <c r="D48" s="64"/>
      <c r="E48" s="83"/>
      <c r="F48" s="83"/>
      <c r="G48" s="83"/>
      <c r="H48" s="83"/>
      <c r="I48" s="116"/>
    </row>
    <row r="49" spans="2:9" x14ac:dyDescent="0.65">
      <c r="B49" s="62" t="s">
        <v>80</v>
      </c>
      <c r="C49" s="63"/>
      <c r="D49" s="64"/>
      <c r="E49" s="83"/>
      <c r="F49" s="83"/>
      <c r="G49" s="83"/>
      <c r="H49" s="83"/>
      <c r="I49" s="116"/>
    </row>
    <row r="50" spans="2:9" x14ac:dyDescent="0.65">
      <c r="B50" s="66" t="s">
        <v>78</v>
      </c>
      <c r="C50" s="67"/>
      <c r="D50" s="68"/>
      <c r="E50" s="84"/>
      <c r="F50" s="84"/>
      <c r="G50" s="84"/>
      <c r="H50" s="84"/>
      <c r="I50" s="118"/>
    </row>
  </sheetData>
  <sheetProtection algorithmName="SHA-512" hashValue="zZPve84qAcNmlNkp4FFfn6G7kvAXxKhtjA1yq4gRJrtoUQ+iBQdA6lCxcYESeMii1cA8+Av3fBXUCZezSZmvRQ==" saltValue="1PdGGeEB0dsYdFoWNmLK6A==" spinCount="100000" sheet="1" objects="1" scenarios="1"/>
  <mergeCells count="12">
    <mergeCell ref="B42:C42"/>
    <mergeCell ref="B44:C44"/>
    <mergeCell ref="K5:L5"/>
    <mergeCell ref="J27:K27"/>
    <mergeCell ref="L41:M41"/>
    <mergeCell ref="G41:K41"/>
    <mergeCell ref="B43:C43"/>
    <mergeCell ref="F4:L4"/>
    <mergeCell ref="F5:J5"/>
    <mergeCell ref="E26:K26"/>
    <mergeCell ref="E27:I27"/>
    <mergeCell ref="G40:M40"/>
  </mergeCells>
  <pageMargins left="0.7" right="0.7" top="0.75" bottom="0.75" header="0.3" footer="0.3"/>
  <pageSetup scale="4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sheetPr>
    <pageSetUpPr fitToPage="1"/>
  </sheetPr>
  <dimension ref="B2:K44"/>
  <sheetViews>
    <sheetView showGridLines="0" zoomScaleNormal="100" workbookViewId="0"/>
  </sheetViews>
  <sheetFormatPr defaultRowHeight="19" x14ac:dyDescent="0.65"/>
  <cols>
    <col min="1" max="1" width="8.7265625" style="2"/>
    <col min="2" max="2" width="27.81640625" style="2" customWidth="1"/>
    <col min="3" max="3" width="16" style="2" customWidth="1"/>
    <col min="4" max="4" width="29.1796875" style="2" customWidth="1"/>
    <col min="5" max="5" width="16.54296875" style="2" customWidth="1"/>
    <col min="6" max="6" width="13" style="2" customWidth="1"/>
    <col min="7" max="7" width="11.453125" style="2" customWidth="1"/>
    <col min="8" max="16384" width="8.7265625" style="2"/>
  </cols>
  <sheetData>
    <row r="2" spans="2:11" ht="26.5" x14ac:dyDescent="0.85">
      <c r="B2" s="8" t="s">
        <v>53</v>
      </c>
    </row>
    <row r="3" spans="2:11" ht="21" customHeight="1" x14ac:dyDescent="0.85">
      <c r="B3" s="8"/>
    </row>
    <row r="4" spans="2:11" ht="19.5" thickBot="1" x14ac:dyDescent="0.7">
      <c r="B4" s="36" t="s">
        <v>69</v>
      </c>
    </row>
    <row r="5" spans="2:11" ht="22" customHeight="1" x14ac:dyDescent="0.65">
      <c r="B5" s="38" t="s">
        <v>54</v>
      </c>
      <c r="C5" s="41" t="s">
        <v>34</v>
      </c>
    </row>
    <row r="6" spans="2:11" ht="22" customHeight="1" x14ac:dyDescent="0.65">
      <c r="B6" s="163" t="s">
        <v>55</v>
      </c>
      <c r="C6" s="164">
        <v>120</v>
      </c>
    </row>
    <row r="7" spans="2:11" ht="22" customHeight="1" x14ac:dyDescent="0.65">
      <c r="B7" s="163" t="s">
        <v>56</v>
      </c>
      <c r="C7" s="164">
        <v>120</v>
      </c>
    </row>
    <row r="8" spans="2:11" ht="22" customHeight="1" x14ac:dyDescent="0.65">
      <c r="B8" s="163" t="s">
        <v>57</v>
      </c>
      <c r="C8" s="164">
        <v>100</v>
      </c>
    </row>
    <row r="9" spans="2:11" ht="22" customHeight="1" thickBot="1" x14ac:dyDescent="0.7">
      <c r="B9" s="165" t="s">
        <v>58</v>
      </c>
      <c r="C9" s="166">
        <v>80</v>
      </c>
    </row>
    <row r="10" spans="2:11" x14ac:dyDescent="0.65">
      <c r="C10" s="167"/>
    </row>
    <row r="11" spans="2:11" x14ac:dyDescent="0.65">
      <c r="B11" s="58" t="s">
        <v>8</v>
      </c>
      <c r="C11" s="59"/>
      <c r="D11" s="60"/>
      <c r="E11" s="81"/>
      <c r="F11" s="60"/>
      <c r="G11" s="60"/>
      <c r="H11" s="60"/>
      <c r="I11" s="60"/>
      <c r="J11" s="60"/>
      <c r="K11" s="115"/>
    </row>
    <row r="12" spans="2:11" x14ac:dyDescent="0.65">
      <c r="B12" s="62" t="s">
        <v>126</v>
      </c>
      <c r="C12" s="63"/>
      <c r="D12" s="64"/>
      <c r="E12" s="83"/>
      <c r="F12" s="64"/>
      <c r="G12" s="64"/>
      <c r="H12" s="64"/>
      <c r="I12" s="64"/>
      <c r="J12" s="64"/>
      <c r="K12" s="116"/>
    </row>
    <row r="13" spans="2:11" ht="31.5" customHeight="1" x14ac:dyDescent="0.65">
      <c r="B13" s="218" t="s">
        <v>131</v>
      </c>
      <c r="C13" s="219"/>
      <c r="D13" s="219"/>
      <c r="E13" s="219"/>
      <c r="F13" s="219"/>
      <c r="G13" s="219"/>
      <c r="H13" s="219"/>
      <c r="I13" s="219"/>
      <c r="J13" s="219"/>
      <c r="K13" s="220"/>
    </row>
    <row r="14" spans="2:11" x14ac:dyDescent="0.65">
      <c r="B14" s="62" t="s">
        <v>76</v>
      </c>
      <c r="C14" s="63"/>
      <c r="D14" s="64"/>
      <c r="E14" s="83"/>
      <c r="F14" s="64"/>
      <c r="G14" s="64"/>
      <c r="H14" s="64"/>
      <c r="I14" s="64"/>
      <c r="J14" s="64"/>
      <c r="K14" s="116"/>
    </row>
    <row r="15" spans="2:11" x14ac:dyDescent="0.65">
      <c r="B15" s="66" t="s">
        <v>92</v>
      </c>
      <c r="C15" s="168"/>
      <c r="D15" s="168"/>
      <c r="E15" s="168"/>
      <c r="F15" s="169"/>
      <c r="G15" s="169"/>
      <c r="H15" s="169"/>
      <c r="I15" s="169"/>
      <c r="J15" s="169"/>
      <c r="K15" s="170"/>
    </row>
    <row r="16" spans="2:11" x14ac:dyDescent="0.65">
      <c r="C16" s="167"/>
    </row>
    <row r="17" spans="2:7" x14ac:dyDescent="0.65">
      <c r="C17" s="167"/>
    </row>
    <row r="18" spans="2:7" x14ac:dyDescent="0.65">
      <c r="C18" s="167"/>
    </row>
    <row r="19" spans="2:7" ht="19.5" thickBot="1" x14ac:dyDescent="0.7">
      <c r="B19" s="36" t="s">
        <v>70</v>
      </c>
      <c r="C19" s="167"/>
    </row>
    <row r="20" spans="2:7" ht="22" customHeight="1" x14ac:dyDescent="0.65">
      <c r="B20" s="38" t="s">
        <v>59</v>
      </c>
      <c r="C20" s="41" t="s">
        <v>34</v>
      </c>
    </row>
    <row r="21" spans="2:7" ht="22" customHeight="1" x14ac:dyDescent="0.65">
      <c r="B21" s="171" t="s">
        <v>94</v>
      </c>
      <c r="C21" s="164">
        <v>125</v>
      </c>
    </row>
    <row r="22" spans="2:7" ht="22" customHeight="1" x14ac:dyDescent="0.65">
      <c r="B22" s="171" t="s">
        <v>95</v>
      </c>
      <c r="C22" s="164">
        <v>250</v>
      </c>
    </row>
    <row r="23" spans="2:7" ht="22" customHeight="1" x14ac:dyDescent="0.65">
      <c r="B23" s="171" t="s">
        <v>96</v>
      </c>
      <c r="C23" s="164">
        <v>100</v>
      </c>
    </row>
    <row r="24" spans="2:7" ht="22" customHeight="1" x14ac:dyDescent="0.65">
      <c r="B24" s="171" t="s">
        <v>97</v>
      </c>
      <c r="C24" s="164">
        <v>200</v>
      </c>
    </row>
    <row r="25" spans="2:7" ht="22" customHeight="1" x14ac:dyDescent="0.65">
      <c r="B25" s="171" t="s">
        <v>98</v>
      </c>
      <c r="C25" s="164">
        <v>125</v>
      </c>
    </row>
    <row r="26" spans="2:7" ht="22" customHeight="1" thickBot="1" x14ac:dyDescent="0.7">
      <c r="B26" s="172" t="s">
        <v>99</v>
      </c>
      <c r="C26" s="166">
        <v>300</v>
      </c>
    </row>
    <row r="28" spans="2:7" x14ac:dyDescent="0.65">
      <c r="B28" s="58" t="s">
        <v>8</v>
      </c>
      <c r="C28" s="59"/>
      <c r="D28" s="60"/>
      <c r="E28" s="81"/>
      <c r="F28" s="60"/>
      <c r="G28" s="115"/>
    </row>
    <row r="29" spans="2:7" x14ac:dyDescent="0.65">
      <c r="B29" s="62" t="s">
        <v>127</v>
      </c>
      <c r="C29" s="63"/>
      <c r="D29" s="64"/>
      <c r="E29" s="83"/>
      <c r="F29" s="64"/>
      <c r="G29" s="116"/>
    </row>
    <row r="30" spans="2:7" x14ac:dyDescent="0.65">
      <c r="B30" s="62" t="s">
        <v>76</v>
      </c>
      <c r="C30" s="63"/>
      <c r="D30" s="64"/>
      <c r="E30" s="83"/>
      <c r="F30" s="64"/>
      <c r="G30" s="116"/>
    </row>
    <row r="31" spans="2:7" x14ac:dyDescent="0.65">
      <c r="B31" s="62" t="s">
        <v>128</v>
      </c>
      <c r="C31" s="63"/>
      <c r="D31" s="64"/>
      <c r="E31" s="83"/>
      <c r="F31" s="64"/>
      <c r="G31" s="116"/>
    </row>
    <row r="32" spans="2:7" x14ac:dyDescent="0.65">
      <c r="B32" s="173" t="s">
        <v>93</v>
      </c>
      <c r="C32" s="174"/>
      <c r="D32" s="175"/>
      <c r="E32" s="176"/>
      <c r="F32" s="175"/>
      <c r="G32" s="196"/>
    </row>
    <row r="36" spans="2:4" ht="19.5" thickBot="1" x14ac:dyDescent="0.7">
      <c r="B36" s="36" t="s">
        <v>116</v>
      </c>
      <c r="C36" s="167"/>
    </row>
    <row r="37" spans="2:4" ht="19.5" thickBot="1" x14ac:dyDescent="0.7">
      <c r="B37" s="85" t="s">
        <v>59</v>
      </c>
      <c r="C37" s="86" t="s">
        <v>34</v>
      </c>
      <c r="D37" s="177" t="s">
        <v>71</v>
      </c>
    </row>
    <row r="38" spans="2:4" x14ac:dyDescent="0.65">
      <c r="B38" s="178" t="s">
        <v>105</v>
      </c>
      <c r="C38" s="179">
        <v>0</v>
      </c>
      <c r="D38" s="180">
        <v>0</v>
      </c>
    </row>
    <row r="39" spans="2:4" ht="19.5" thickBot="1" x14ac:dyDescent="0.7">
      <c r="B39" s="172" t="s">
        <v>106</v>
      </c>
      <c r="C39" s="149">
        <v>0</v>
      </c>
      <c r="D39" s="181">
        <v>0</v>
      </c>
    </row>
    <row r="41" spans="2:4" x14ac:dyDescent="0.65">
      <c r="B41" s="58" t="s">
        <v>8</v>
      </c>
      <c r="C41" s="59"/>
      <c r="D41" s="61"/>
    </row>
    <row r="42" spans="2:4" x14ac:dyDescent="0.65">
      <c r="B42" s="62" t="s">
        <v>117</v>
      </c>
      <c r="C42" s="63"/>
      <c r="D42" s="65"/>
    </row>
    <row r="43" spans="2:4" x14ac:dyDescent="0.65">
      <c r="B43" s="62" t="s">
        <v>129</v>
      </c>
      <c r="C43" s="63"/>
      <c r="D43" s="65"/>
    </row>
    <row r="44" spans="2:4" x14ac:dyDescent="0.65">
      <c r="B44" s="66" t="s">
        <v>118</v>
      </c>
      <c r="C44" s="67"/>
      <c r="D44" s="69"/>
    </row>
  </sheetData>
  <sheetProtection algorithmName="SHA-512" hashValue="t1z5CMh2l9DXt7VOKDsAzf3js/NFvE2JLdQDJ6hPc+PGGP1M5YOAEDhHuH/Xn2dbw4jZqiie3OD9Ss6RxZJOpg==" saltValue="Io+T3sLkQh0RS9lTF5gf0Q==" spinCount="100000" sheet="1" objects="1" scenarios="1"/>
  <mergeCells count="1">
    <mergeCell ref="B13:K13"/>
  </mergeCells>
  <pageMargins left="0.7" right="0.7"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E08ECEB8771845864743DB28225855" ma:contentTypeVersion="10" ma:contentTypeDescription="Een nieuw document maken." ma:contentTypeScope="" ma:versionID="8626014c753e0bccc3658af51a5066fe">
  <xsd:schema xmlns:xsd="http://www.w3.org/2001/XMLSchema" xmlns:xs="http://www.w3.org/2001/XMLSchema" xmlns:p="http://schemas.microsoft.com/office/2006/metadata/properties" xmlns:ns2="886b1cf5-de4d-45e2-ad01-cb2f5bdf2c2b" xmlns:ns3="441a1b3f-2798-4563-96a4-130c3b2d4ab3" targetNamespace="http://schemas.microsoft.com/office/2006/metadata/properties" ma:root="true" ma:fieldsID="2efa7c107b0dae87ea1381c95638665a" ns2:_="" ns3:_="">
    <xsd:import namespace="886b1cf5-de4d-45e2-ad01-cb2f5bdf2c2b"/>
    <xsd:import namespace="441a1b3f-2798-4563-96a4-130c3b2d4a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b1cf5-de4d-45e2-ad01-cb2f5bdf2c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1a1b3f-2798-4563-96a4-130c3b2d4ab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9753613-61FB-4DF2-AECA-B6E2D15716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6b1cf5-de4d-45e2-ad01-cb2f5bdf2c2b"/>
    <ds:schemaRef ds:uri="441a1b3f-2798-4563-96a4-130c3b2d4a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2899FA-C4E8-4322-A45D-4F6CB9416F25}">
  <ds:schemaRefs>
    <ds:schemaRef ds:uri="http://schemas.microsoft.com/sharepoint/v3/contenttype/forms"/>
  </ds:schemaRefs>
</ds:datastoreItem>
</file>

<file path=customXml/itemProps3.xml><?xml version="1.0" encoding="utf-8"?>
<ds:datastoreItem xmlns:ds="http://schemas.openxmlformats.org/officeDocument/2006/customXml" ds:itemID="{B62E74AD-17E4-4FD8-9AD6-6DDE6DF7CD3F}">
  <ds:schemaRefs>
    <ds:schemaRef ds:uri="http://www.w3.org/XML/1998/namespace"/>
    <ds:schemaRef ds:uri="886b1cf5-de4d-45e2-ad01-cb2f5bdf2c2b"/>
    <ds:schemaRef ds:uri="http://schemas.openxmlformats.org/package/2006/metadata/core-properties"/>
    <ds:schemaRef ds:uri="http://schemas.microsoft.com/office/2006/documentManagement/types"/>
    <ds:schemaRef ds:uri="441a1b3f-2798-4563-96a4-130c3b2d4ab3"/>
    <ds:schemaRef ds:uri="http://schemas.microsoft.com/office/infopath/2007/PartnerControls"/>
    <ds:schemaRef ds:uri="http://purl.org/dc/dcmitype/"/>
    <ds:schemaRef ds:uri="http://purl.org/dc/term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De Haagse Scholen</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Rogier Diecke | DocuVision</dc:creator>
  <cp:keywords/>
  <dc:description/>
  <cp:lastModifiedBy>Nico Jansen</cp:lastModifiedBy>
  <cp:revision/>
  <cp:lastPrinted>2022-02-18T12:49:14Z</cp:lastPrinted>
  <dcterms:created xsi:type="dcterms:W3CDTF">2021-03-16T07:22:36Z</dcterms:created>
  <dcterms:modified xsi:type="dcterms:W3CDTF">2022-03-18T06:50:37Z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0x0101000AE08ECEB8771845864743DB28225855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ies>
</file>