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gpo\Aanb_team\Projecten\PROJECTEN DIENSTEN\31161351 Nautisch personeel Rijksrederij VWM\30 Inlichtingen en Nota\"/>
    </mc:Choice>
  </mc:AlternateContent>
  <bookViews>
    <workbookView xWindow="0" yWindow="0" windowWidth="9300" windowHeight="1785" tabRatio="886" activeTab="1"/>
  </bookViews>
  <sheets>
    <sheet name="31161351 aanbesteding" sheetId="31" r:id="rId1"/>
    <sheet name="Rekenblad" sheetId="32" r:id="rId2"/>
  </sheets>
  <definedNames>
    <definedName name="_xlnm.Print_Area" localSheetId="0">'31161351 aanbesteding'!$A$2:$I$34</definedName>
    <definedName name="_xlnm.Print_Area" localSheetId="1">Rekenblad!$A$2:$I$34</definedName>
  </definedNames>
  <calcPr calcId="162913"/>
</workbook>
</file>

<file path=xl/calcChain.xml><?xml version="1.0" encoding="utf-8"?>
<calcChain xmlns="http://schemas.openxmlformats.org/spreadsheetml/2006/main">
  <c r="G5" i="32" l="1"/>
  <c r="H5" i="32"/>
  <c r="G6" i="32"/>
  <c r="H6" i="32"/>
  <c r="G7" i="32"/>
  <c r="H7" i="32"/>
  <c r="G8" i="32"/>
  <c r="H8" i="32"/>
  <c r="G9" i="32"/>
  <c r="H9" i="32"/>
  <c r="G10" i="32"/>
  <c r="H10" i="32"/>
  <c r="G11" i="32"/>
  <c r="H11" i="32"/>
  <c r="G12" i="32"/>
  <c r="H12" i="32"/>
  <c r="G13" i="32"/>
  <c r="H13" i="32"/>
  <c r="G14" i="32"/>
  <c r="H14" i="32"/>
  <c r="G15" i="32"/>
  <c r="H15" i="32"/>
  <c r="G16" i="32"/>
  <c r="H16" i="32"/>
  <c r="H4" i="32"/>
  <c r="G4" i="32"/>
  <c r="H17" i="32" l="1"/>
  <c r="G17" i="32"/>
  <c r="I17" i="32" l="1"/>
  <c r="H19" i="32" s="1"/>
  <c r="H20" i="32" s="1"/>
  <c r="H21" i="32" s="1"/>
  <c r="H22" i="32" s="1"/>
  <c r="H23" i="32" s="1"/>
  <c r="H24" i="32" l="1"/>
</calcChain>
</file>

<file path=xl/sharedStrings.xml><?xml version="1.0" encoding="utf-8"?>
<sst xmlns="http://schemas.openxmlformats.org/spreadsheetml/2006/main" count="179" uniqueCount="66">
  <si>
    <t>Volgnr.</t>
  </si>
  <si>
    <t>Functie</t>
  </si>
  <si>
    <t>Matroos</t>
  </si>
  <si>
    <t>Kok</t>
  </si>
  <si>
    <t>Stuurman / machinist</t>
  </si>
  <si>
    <t>Bootsman</t>
  </si>
  <si>
    <t>Tweede Werktuigkundige</t>
  </si>
  <si>
    <t>Ingeschatte uren per jaar in de week</t>
  </si>
  <si>
    <t>ingeschatte uren per jaar in het weekend</t>
  </si>
  <si>
    <t>Gezagvoerder / Schipper (binnenvaart)</t>
  </si>
  <si>
    <t>Matroos / kok / bediende</t>
  </si>
  <si>
    <t>Hoofd Scheepswerktuigkundige</t>
  </si>
  <si>
    <t>Wachtsman / walmachinist</t>
  </si>
  <si>
    <t>Matroos (binnenvaart)</t>
  </si>
  <si>
    <t>Matroos /Rhib bestuurder</t>
  </si>
  <si>
    <t>1e stuurman /plv. gezagvoerder</t>
  </si>
  <si>
    <t>2e Stuurman /3e stuurman</t>
  </si>
  <si>
    <t>uurtarief (week)</t>
  </si>
  <si>
    <t>uurtarief (weekend)</t>
  </si>
  <si>
    <t>Totaalbedrag Week</t>
  </si>
  <si>
    <t>Totaalbedrag Weekend</t>
  </si>
  <si>
    <t>"weektotaal"</t>
  </si>
  <si>
    <t>"weekendtotaal"</t>
  </si>
  <si>
    <t>A</t>
  </si>
  <si>
    <t>B</t>
  </si>
  <si>
    <t>C</t>
  </si>
  <si>
    <t>D</t>
  </si>
  <si>
    <t>E</t>
  </si>
  <si>
    <t>F</t>
  </si>
  <si>
    <t>G</t>
  </si>
  <si>
    <t>H</t>
  </si>
  <si>
    <t>kolom C * kolom E</t>
  </si>
  <si>
    <t>Kolom D * kolom F</t>
  </si>
  <si>
    <t>euro</t>
  </si>
  <si>
    <t>jaar 1</t>
  </si>
  <si>
    <t>jaar2</t>
  </si>
  <si>
    <t>jaar3</t>
  </si>
  <si>
    <t>jaar4</t>
  </si>
  <si>
    <t>jaar5</t>
  </si>
  <si>
    <t>90% * jaar2</t>
  </si>
  <si>
    <t>75% * jaar1</t>
  </si>
  <si>
    <t>90% * jaar3</t>
  </si>
  <si>
    <t>90% * jaar4</t>
  </si>
  <si>
    <t>Inschrijfprijs</t>
  </si>
  <si>
    <t>Totaal jaar 4</t>
  </si>
  <si>
    <t>Totaal jaar 5</t>
  </si>
  <si>
    <t>Totaal jaar 3</t>
  </si>
  <si>
    <t>Totaal jaar 1</t>
  </si>
  <si>
    <t>Totaal jaar 2</t>
  </si>
  <si>
    <t>Criterium</t>
  </si>
  <si>
    <t>Subcriterium</t>
  </si>
  <si>
    <t>Maximale kwaliteitswaarde</t>
  </si>
  <si>
    <t>Beoordelingscijfer</t>
  </si>
  <si>
    <t>Behaalde kwaliteitswaarde</t>
  </si>
  <si>
    <t>Totalen (€)</t>
  </si>
  <si>
    <t>weektotaal  weekendtotaal = Totaal jaar 1</t>
  </si>
  <si>
    <t>Kwaliteit</t>
  </si>
  <si>
    <t>Leverbetrouwbaarheid</t>
  </si>
  <si>
    <t>2/4/6/8/10</t>
  </si>
  <si>
    <t>???</t>
  </si>
  <si>
    <t>Borging kennis, kunde en tevredenheid kandidaat</t>
  </si>
  <si>
    <t>Planning en administratie mbt personeel</t>
  </si>
  <si>
    <t>Totale kwaliteitswaarde</t>
  </si>
  <si>
    <r>
      <rPr>
        <b/>
        <sz val="11"/>
        <rFont val="Verdana"/>
        <family val="2"/>
      </rPr>
      <t>Fictieve inschrijfprijs</t>
    </r>
    <r>
      <rPr>
        <b/>
        <sz val="9"/>
        <rFont val="Verdana"/>
        <family val="2"/>
      </rPr>
      <t xml:space="preserve"> </t>
    </r>
    <r>
      <rPr>
        <sz val="9"/>
        <rFont val="Verdana"/>
        <family val="2"/>
      </rPr>
      <t>(Inschrijfprijs minus Totale kwaliteitswaarde)</t>
    </r>
  </si>
  <si>
    <t>Herziene versie Rekenblad inschrijving. Gewijzigd bij nota van inlichtingen 12 april 2021; Groene cellen invullen; de rest wordt doorgerekend. Svp bedragen controleren!</t>
  </si>
  <si>
    <t>Dit is geen rekenblad, enkel tekst. Zie werkblad REKENBLAD voor doorrekenen!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</si>
</sst>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&quot;€&quot;#,##0_);[Red]\(&quot;€&quot;#,##0\)"/>
  </numFmts>
  <fonts count="6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1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3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2" xfId="0" applyBorder="1"/>
    <xf numFmtId="0" fontId="0" fillId="2" borderId="2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0" fillId="2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2" fontId="3" fillId="0" borderId="0" xfId="0" applyNumberFormat="1" applyFont="1" applyAlignment="1">
      <alignment horizontal="center"/>
    </xf>
    <xf numFmtId="42" fontId="3" fillId="0" borderId="1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5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1.25" x14ac:dyDescent="0.15"/>
  <cols>
    <col min="1" max="1" width="7" customWidth="1"/>
    <col min="2" max="2" width="33.5" customWidth="1"/>
    <col min="3" max="3" width="15" customWidth="1"/>
    <col min="4" max="4" width="10.625" customWidth="1"/>
    <col min="6" max="6" width="10.25" customWidth="1"/>
    <col min="7" max="7" width="16.25" customWidth="1"/>
    <col min="8" max="8" width="15.375" bestFit="1" customWidth="1"/>
    <col min="9" max="9" width="12.375" customWidth="1"/>
  </cols>
  <sheetData>
    <row r="1" spans="1:8" x14ac:dyDescent="0.15">
      <c r="A1" s="28" t="s">
        <v>65</v>
      </c>
    </row>
    <row r="2" spans="1:8" x14ac:dyDescent="0.1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</row>
    <row r="3" spans="1:8" ht="35.25" customHeight="1" x14ac:dyDescent="0.15">
      <c r="A3" s="3" t="s">
        <v>0</v>
      </c>
      <c r="B3" s="3" t="s">
        <v>1</v>
      </c>
      <c r="C3" s="3" t="s">
        <v>7</v>
      </c>
      <c r="D3" s="3" t="s">
        <v>8</v>
      </c>
      <c r="E3" s="9" t="s">
        <v>17</v>
      </c>
      <c r="F3" s="9" t="s">
        <v>18</v>
      </c>
      <c r="G3" s="9" t="s">
        <v>19</v>
      </c>
      <c r="H3" s="9" t="s">
        <v>20</v>
      </c>
    </row>
    <row r="4" spans="1:8" s="18" customFormat="1" x14ac:dyDescent="0.15">
      <c r="A4" s="5">
        <v>1001</v>
      </c>
      <c r="B4" s="6" t="s">
        <v>9</v>
      </c>
      <c r="C4" s="7">
        <v>5940</v>
      </c>
      <c r="D4" s="7">
        <v>1860</v>
      </c>
      <c r="E4" s="16" t="s">
        <v>33</v>
      </c>
      <c r="F4" s="16" t="s">
        <v>33</v>
      </c>
      <c r="G4" s="17" t="s">
        <v>31</v>
      </c>
      <c r="H4" s="17" t="s">
        <v>32</v>
      </c>
    </row>
    <row r="5" spans="1:8" x14ac:dyDescent="0.15">
      <c r="A5" s="5">
        <v>1002</v>
      </c>
      <c r="B5" s="6" t="s">
        <v>13</v>
      </c>
      <c r="C5" s="7">
        <v>3600</v>
      </c>
      <c r="D5" s="7">
        <v>0</v>
      </c>
      <c r="E5" s="11" t="s">
        <v>33</v>
      </c>
      <c r="F5" s="11" t="s">
        <v>33</v>
      </c>
      <c r="G5" s="10" t="s">
        <v>31</v>
      </c>
      <c r="H5" s="10" t="s">
        <v>32</v>
      </c>
    </row>
    <row r="6" spans="1:8" x14ac:dyDescent="0.15">
      <c r="A6" s="5">
        <v>1003</v>
      </c>
      <c r="B6" s="6" t="s">
        <v>2</v>
      </c>
      <c r="C6" s="7">
        <v>11200</v>
      </c>
      <c r="D6" s="7">
        <v>1000</v>
      </c>
      <c r="E6" s="11" t="s">
        <v>33</v>
      </c>
      <c r="F6" s="11" t="s">
        <v>33</v>
      </c>
      <c r="G6" s="10" t="s">
        <v>31</v>
      </c>
      <c r="H6" s="10" t="s">
        <v>32</v>
      </c>
    </row>
    <row r="7" spans="1:8" x14ac:dyDescent="0.15">
      <c r="A7" s="5">
        <v>1004</v>
      </c>
      <c r="B7" s="6" t="s">
        <v>10</v>
      </c>
      <c r="C7" s="7">
        <v>9100</v>
      </c>
      <c r="D7" s="7">
        <v>400</v>
      </c>
      <c r="E7" s="11" t="s">
        <v>33</v>
      </c>
      <c r="F7" s="11" t="s">
        <v>33</v>
      </c>
      <c r="G7" s="10" t="s">
        <v>31</v>
      </c>
      <c r="H7" s="10" t="s">
        <v>32</v>
      </c>
    </row>
    <row r="8" spans="1:8" x14ac:dyDescent="0.15">
      <c r="A8" s="5">
        <v>1005</v>
      </c>
      <c r="B8" s="6" t="s">
        <v>14</v>
      </c>
      <c r="C8" s="7">
        <v>1100</v>
      </c>
      <c r="D8" s="7">
        <v>260</v>
      </c>
      <c r="E8" s="11" t="s">
        <v>33</v>
      </c>
      <c r="F8" s="11" t="s">
        <v>33</v>
      </c>
      <c r="G8" s="10" t="s">
        <v>31</v>
      </c>
      <c r="H8" s="10" t="s">
        <v>32</v>
      </c>
    </row>
    <row r="9" spans="1:8" x14ac:dyDescent="0.15">
      <c r="A9" s="5">
        <v>1006</v>
      </c>
      <c r="B9" s="6" t="s">
        <v>3</v>
      </c>
      <c r="C9" s="7">
        <v>16450</v>
      </c>
      <c r="D9" s="7">
        <v>2330</v>
      </c>
      <c r="E9" s="11" t="s">
        <v>33</v>
      </c>
      <c r="F9" s="11" t="s">
        <v>33</v>
      </c>
      <c r="G9" s="10" t="s">
        <v>31</v>
      </c>
      <c r="H9" s="10" t="s">
        <v>32</v>
      </c>
    </row>
    <row r="10" spans="1:8" x14ac:dyDescent="0.15">
      <c r="A10" s="5">
        <v>1007</v>
      </c>
      <c r="B10" s="6" t="s">
        <v>15</v>
      </c>
      <c r="C10" s="7">
        <v>2600</v>
      </c>
      <c r="D10" s="7">
        <v>0</v>
      </c>
      <c r="E10" s="11" t="s">
        <v>33</v>
      </c>
      <c r="F10" s="11" t="s">
        <v>33</v>
      </c>
      <c r="G10" s="10" t="s">
        <v>31</v>
      </c>
      <c r="H10" s="10" t="s">
        <v>32</v>
      </c>
    </row>
    <row r="11" spans="1:8" x14ac:dyDescent="0.15">
      <c r="A11" s="5">
        <v>1008</v>
      </c>
      <c r="B11" s="6" t="s">
        <v>16</v>
      </c>
      <c r="C11" s="7">
        <v>4550</v>
      </c>
      <c r="D11" s="7">
        <v>570</v>
      </c>
      <c r="E11" s="11" t="s">
        <v>33</v>
      </c>
      <c r="F11" s="11" t="s">
        <v>33</v>
      </c>
      <c r="G11" s="10" t="s">
        <v>31</v>
      </c>
      <c r="H11" s="10" t="s">
        <v>32</v>
      </c>
    </row>
    <row r="12" spans="1:8" x14ac:dyDescent="0.15">
      <c r="A12" s="5">
        <v>1009</v>
      </c>
      <c r="B12" s="6" t="s">
        <v>4</v>
      </c>
      <c r="C12" s="7">
        <v>2140</v>
      </c>
      <c r="D12" s="7">
        <v>0</v>
      </c>
      <c r="E12" s="11" t="s">
        <v>33</v>
      </c>
      <c r="F12" s="11" t="s">
        <v>33</v>
      </c>
      <c r="G12" s="10" t="s">
        <v>31</v>
      </c>
      <c r="H12" s="10" t="s">
        <v>32</v>
      </c>
    </row>
    <row r="13" spans="1:8" x14ac:dyDescent="0.15">
      <c r="A13" s="5">
        <v>1010</v>
      </c>
      <c r="B13" s="6" t="s">
        <v>11</v>
      </c>
      <c r="C13" s="7">
        <v>1300</v>
      </c>
      <c r="D13" s="7">
        <v>0</v>
      </c>
      <c r="E13" s="11" t="s">
        <v>33</v>
      </c>
      <c r="F13" s="11" t="s">
        <v>33</v>
      </c>
      <c r="G13" s="10" t="s">
        <v>31</v>
      </c>
      <c r="H13" s="10" t="s">
        <v>32</v>
      </c>
    </row>
    <row r="14" spans="1:8" x14ac:dyDescent="0.15">
      <c r="A14" s="5">
        <v>1011</v>
      </c>
      <c r="B14" s="6" t="s">
        <v>6</v>
      </c>
      <c r="C14" s="7">
        <v>8700</v>
      </c>
      <c r="D14" s="7">
        <v>910</v>
      </c>
      <c r="E14" s="11" t="s">
        <v>33</v>
      </c>
      <c r="F14" s="11" t="s">
        <v>33</v>
      </c>
      <c r="G14" s="10" t="s">
        <v>31</v>
      </c>
      <c r="H14" s="10" t="s">
        <v>32</v>
      </c>
    </row>
    <row r="15" spans="1:8" x14ac:dyDescent="0.15">
      <c r="A15" s="5">
        <v>1012</v>
      </c>
      <c r="B15" s="6" t="s">
        <v>5</v>
      </c>
      <c r="C15" s="7">
        <v>1950</v>
      </c>
      <c r="D15" s="7">
        <v>160</v>
      </c>
      <c r="E15" s="11" t="s">
        <v>33</v>
      </c>
      <c r="F15" s="11" t="s">
        <v>33</v>
      </c>
      <c r="G15" s="10" t="s">
        <v>31</v>
      </c>
      <c r="H15" s="10" t="s">
        <v>32</v>
      </c>
    </row>
    <row r="16" spans="1:8" x14ac:dyDescent="0.15">
      <c r="A16" s="5">
        <v>1013</v>
      </c>
      <c r="B16" s="6" t="s">
        <v>12</v>
      </c>
      <c r="C16" s="7">
        <v>2500</v>
      </c>
      <c r="D16" s="7">
        <v>6300</v>
      </c>
      <c r="E16" s="11" t="s">
        <v>33</v>
      </c>
      <c r="F16" s="11" t="s">
        <v>33</v>
      </c>
      <c r="G16" s="10" t="s">
        <v>31</v>
      </c>
      <c r="H16" s="10" t="s">
        <v>32</v>
      </c>
    </row>
    <row r="17" spans="1:9" x14ac:dyDescent="0.15">
      <c r="A17" s="1"/>
      <c r="B17" s="1"/>
      <c r="C17" s="2"/>
      <c r="D17" s="2"/>
      <c r="G17" s="12" t="s">
        <v>21</v>
      </c>
      <c r="H17" s="12" t="s">
        <v>22</v>
      </c>
      <c r="I17" s="15" t="s">
        <v>47</v>
      </c>
    </row>
    <row r="19" spans="1:9" x14ac:dyDescent="0.15">
      <c r="B19" s="12" t="s">
        <v>55</v>
      </c>
      <c r="F19" s="13" t="s">
        <v>34</v>
      </c>
      <c r="H19" s="8" t="s">
        <v>47</v>
      </c>
    </row>
    <row r="20" spans="1:9" x14ac:dyDescent="0.15">
      <c r="F20" s="13" t="s">
        <v>35</v>
      </c>
      <c r="G20" t="s">
        <v>40</v>
      </c>
      <c r="H20" s="8" t="s">
        <v>48</v>
      </c>
    </row>
    <row r="21" spans="1:9" x14ac:dyDescent="0.15">
      <c r="F21" s="13" t="s">
        <v>36</v>
      </c>
      <c r="G21" t="s">
        <v>39</v>
      </c>
      <c r="H21" s="8" t="s">
        <v>46</v>
      </c>
    </row>
    <row r="22" spans="1:9" x14ac:dyDescent="0.15">
      <c r="F22" s="13" t="s">
        <v>37</v>
      </c>
      <c r="G22" t="s">
        <v>41</v>
      </c>
      <c r="H22" s="8" t="s">
        <v>44</v>
      </c>
    </row>
    <row r="23" spans="1:9" x14ac:dyDescent="0.15">
      <c r="F23" s="13" t="s">
        <v>38</v>
      </c>
      <c r="G23" t="s">
        <v>42</v>
      </c>
      <c r="H23" s="14" t="s">
        <v>45</v>
      </c>
    </row>
    <row r="24" spans="1:9" x14ac:dyDescent="0.15">
      <c r="H24" s="8" t="s">
        <v>43</v>
      </c>
    </row>
    <row r="25" spans="1:9" ht="6" customHeight="1" x14ac:dyDescent="0.15"/>
    <row r="26" spans="1:9" ht="25.5" customHeight="1" x14ac:dyDescent="0.15">
      <c r="B26" s="20" t="s">
        <v>49</v>
      </c>
      <c r="C26" s="32" t="s">
        <v>50</v>
      </c>
      <c r="D26" s="33"/>
      <c r="E26" s="39" t="s">
        <v>51</v>
      </c>
      <c r="F26" s="39"/>
      <c r="G26" s="19" t="s">
        <v>52</v>
      </c>
      <c r="H26" s="19" t="s">
        <v>53</v>
      </c>
      <c r="I26" s="21" t="s">
        <v>54</v>
      </c>
    </row>
    <row r="27" spans="1:9" ht="37.5" customHeight="1" x14ac:dyDescent="0.15">
      <c r="B27" s="36" t="s">
        <v>56</v>
      </c>
      <c r="C27" s="32" t="s">
        <v>57</v>
      </c>
      <c r="D27" s="33"/>
      <c r="E27" s="34">
        <v>1000000</v>
      </c>
      <c r="F27" s="35"/>
      <c r="G27" s="22" t="s">
        <v>58</v>
      </c>
      <c r="H27" s="22" t="s">
        <v>59</v>
      </c>
      <c r="I27" s="21"/>
    </row>
    <row r="28" spans="1:9" ht="37.5" customHeight="1" x14ac:dyDescent="0.15">
      <c r="B28" s="37"/>
      <c r="C28" s="32" t="s">
        <v>60</v>
      </c>
      <c r="D28" s="33"/>
      <c r="E28" s="34">
        <v>1000000</v>
      </c>
      <c r="F28" s="35"/>
      <c r="G28" s="22" t="s">
        <v>58</v>
      </c>
      <c r="H28" s="22" t="s">
        <v>59</v>
      </c>
      <c r="I28" s="21"/>
    </row>
    <row r="29" spans="1:9" ht="37.5" customHeight="1" x14ac:dyDescent="0.15">
      <c r="B29" s="38"/>
      <c r="C29" s="32" t="s">
        <v>61</v>
      </c>
      <c r="D29" s="33"/>
      <c r="E29" s="34">
        <v>2000000</v>
      </c>
      <c r="F29" s="35"/>
      <c r="G29" s="22" t="s">
        <v>58</v>
      </c>
      <c r="H29" s="22" t="s">
        <v>59</v>
      </c>
      <c r="I29" s="21"/>
    </row>
    <row r="30" spans="1:9" ht="25.5" customHeight="1" x14ac:dyDescent="0.15">
      <c r="B30" s="29" t="s">
        <v>62</v>
      </c>
      <c r="C30" s="30"/>
      <c r="D30" s="30"/>
      <c r="E30" s="30"/>
      <c r="F30" s="30"/>
      <c r="G30" s="30"/>
      <c r="H30" s="31"/>
      <c r="I30" s="10"/>
    </row>
    <row r="31" spans="1:9" ht="25.5" customHeight="1" x14ac:dyDescent="0.15">
      <c r="B31" s="29" t="s">
        <v>43</v>
      </c>
      <c r="C31" s="30"/>
      <c r="D31" s="30"/>
      <c r="E31" s="30"/>
      <c r="F31" s="30"/>
      <c r="G31" s="30"/>
      <c r="H31" s="31"/>
      <c r="I31" s="10"/>
    </row>
    <row r="32" spans="1:9" ht="25.5" customHeight="1" x14ac:dyDescent="0.15">
      <c r="B32" s="29" t="s">
        <v>63</v>
      </c>
      <c r="C32" s="30"/>
      <c r="D32" s="30"/>
      <c r="E32" s="30"/>
      <c r="F32" s="30"/>
      <c r="G32" s="30"/>
      <c r="H32" s="31"/>
      <c r="I32" s="10"/>
    </row>
  </sheetData>
  <sortState ref="A3:H15">
    <sortCondition ref="A3"/>
  </sortState>
  <mergeCells count="12">
    <mergeCell ref="E26:F26"/>
    <mergeCell ref="C26:D26"/>
    <mergeCell ref="C27:D27"/>
    <mergeCell ref="E27:F27"/>
    <mergeCell ref="C28:D28"/>
    <mergeCell ref="E28:F28"/>
    <mergeCell ref="B30:H30"/>
    <mergeCell ref="B31:H31"/>
    <mergeCell ref="B32:H32"/>
    <mergeCell ref="C29:D29"/>
    <mergeCell ref="E29:F29"/>
    <mergeCell ref="B27:B29"/>
  </mergeCells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5" sqref="F5"/>
    </sheetView>
  </sheetViews>
  <sheetFormatPr defaultRowHeight="11.25" x14ac:dyDescent="0.15"/>
  <cols>
    <col min="1" max="1" width="7" customWidth="1"/>
    <col min="2" max="2" width="33.5" customWidth="1"/>
    <col min="3" max="3" width="15" customWidth="1"/>
    <col min="4" max="4" width="10.625" customWidth="1"/>
    <col min="6" max="6" width="10.25" customWidth="1"/>
    <col min="7" max="7" width="16.25" customWidth="1"/>
    <col min="8" max="8" width="15.375" bestFit="1" customWidth="1"/>
    <col min="9" max="9" width="12.375" customWidth="1"/>
  </cols>
  <sheetData>
    <row r="1" spans="1:9" s="28" customFormat="1" x14ac:dyDescent="0.15">
      <c r="A1" s="28" t="s">
        <v>64</v>
      </c>
    </row>
    <row r="2" spans="1:9" x14ac:dyDescent="0.1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</row>
    <row r="3" spans="1:9" ht="35.25" customHeight="1" x14ac:dyDescent="0.15">
      <c r="A3" s="3" t="s">
        <v>0</v>
      </c>
      <c r="B3" s="3" t="s">
        <v>1</v>
      </c>
      <c r="C3" s="3" t="s">
        <v>7</v>
      </c>
      <c r="D3" s="3" t="s">
        <v>8</v>
      </c>
      <c r="E3" s="9" t="s">
        <v>17</v>
      </c>
      <c r="F3" s="9" t="s">
        <v>18</v>
      </c>
      <c r="G3" s="9" t="s">
        <v>19</v>
      </c>
      <c r="H3" s="9" t="s">
        <v>20</v>
      </c>
    </row>
    <row r="4" spans="1:9" s="18" customFormat="1" x14ac:dyDescent="0.15">
      <c r="A4" s="5">
        <v>1001</v>
      </c>
      <c r="B4" s="6" t="s">
        <v>9</v>
      </c>
      <c r="C4" s="7">
        <v>5940</v>
      </c>
      <c r="D4" s="7">
        <v>1860</v>
      </c>
      <c r="E4" s="26"/>
      <c r="F4" s="26"/>
      <c r="G4" s="23">
        <f>C4*E4</f>
        <v>0</v>
      </c>
      <c r="H4" s="23">
        <f>D4*F4</f>
        <v>0</v>
      </c>
      <c r="I4" s="23"/>
    </row>
    <row r="5" spans="1:9" x14ac:dyDescent="0.15">
      <c r="A5" s="5">
        <v>1002</v>
      </c>
      <c r="B5" s="6" t="s">
        <v>13</v>
      </c>
      <c r="C5" s="7">
        <v>3600</v>
      </c>
      <c r="D5" s="7">
        <v>0</v>
      </c>
      <c r="E5" s="27"/>
      <c r="F5" s="27"/>
      <c r="G5" s="23">
        <f t="shared" ref="G5:G16" si="0">C5*E5</f>
        <v>0</v>
      </c>
      <c r="H5" s="23">
        <f t="shared" ref="H5:H16" si="1">D5*F5</f>
        <v>0</v>
      </c>
      <c r="I5" s="23"/>
    </row>
    <row r="6" spans="1:9" x14ac:dyDescent="0.15">
      <c r="A6" s="5">
        <v>1003</v>
      </c>
      <c r="B6" s="6" t="s">
        <v>2</v>
      </c>
      <c r="C6" s="7">
        <v>11200</v>
      </c>
      <c r="D6" s="7">
        <v>1000</v>
      </c>
      <c r="E6" s="27"/>
      <c r="F6" s="27"/>
      <c r="G6" s="23">
        <f t="shared" si="0"/>
        <v>0</v>
      </c>
      <c r="H6" s="23">
        <f t="shared" si="1"/>
        <v>0</v>
      </c>
      <c r="I6" s="23"/>
    </row>
    <row r="7" spans="1:9" x14ac:dyDescent="0.15">
      <c r="A7" s="5">
        <v>1004</v>
      </c>
      <c r="B7" s="6" t="s">
        <v>10</v>
      </c>
      <c r="C7" s="7">
        <v>9100</v>
      </c>
      <c r="D7" s="7">
        <v>400</v>
      </c>
      <c r="E7" s="27"/>
      <c r="F7" s="27"/>
      <c r="G7" s="23">
        <f t="shared" si="0"/>
        <v>0</v>
      </c>
      <c r="H7" s="23">
        <f t="shared" si="1"/>
        <v>0</v>
      </c>
      <c r="I7" s="23"/>
    </row>
    <row r="8" spans="1:9" x14ac:dyDescent="0.15">
      <c r="A8" s="5">
        <v>1005</v>
      </c>
      <c r="B8" s="6" t="s">
        <v>14</v>
      </c>
      <c r="C8" s="7">
        <v>1100</v>
      </c>
      <c r="D8" s="7">
        <v>260</v>
      </c>
      <c r="E8" s="27"/>
      <c r="F8" s="27"/>
      <c r="G8" s="23">
        <f t="shared" si="0"/>
        <v>0</v>
      </c>
      <c r="H8" s="23">
        <f t="shared" si="1"/>
        <v>0</v>
      </c>
      <c r="I8" s="23"/>
    </row>
    <row r="9" spans="1:9" x14ac:dyDescent="0.15">
      <c r="A9" s="5">
        <v>1006</v>
      </c>
      <c r="B9" s="6" t="s">
        <v>3</v>
      </c>
      <c r="C9" s="7">
        <v>16450</v>
      </c>
      <c r="D9" s="7">
        <v>2330</v>
      </c>
      <c r="E9" s="27"/>
      <c r="F9" s="27"/>
      <c r="G9" s="23">
        <f t="shared" si="0"/>
        <v>0</v>
      </c>
      <c r="H9" s="23">
        <f t="shared" si="1"/>
        <v>0</v>
      </c>
      <c r="I9" s="23"/>
    </row>
    <row r="10" spans="1:9" x14ac:dyDescent="0.15">
      <c r="A10" s="5">
        <v>1007</v>
      </c>
      <c r="B10" s="6" t="s">
        <v>15</v>
      </c>
      <c r="C10" s="7">
        <v>2600</v>
      </c>
      <c r="D10" s="7">
        <v>0</v>
      </c>
      <c r="E10" s="27"/>
      <c r="F10" s="27"/>
      <c r="G10" s="23">
        <f t="shared" si="0"/>
        <v>0</v>
      </c>
      <c r="H10" s="23">
        <f t="shared" si="1"/>
        <v>0</v>
      </c>
      <c r="I10" s="23"/>
    </row>
    <row r="11" spans="1:9" x14ac:dyDescent="0.15">
      <c r="A11" s="5">
        <v>1008</v>
      </c>
      <c r="B11" s="6" t="s">
        <v>16</v>
      </c>
      <c r="C11" s="7">
        <v>4550</v>
      </c>
      <c r="D11" s="7">
        <v>570</v>
      </c>
      <c r="E11" s="27"/>
      <c r="F11" s="27"/>
      <c r="G11" s="23">
        <f t="shared" si="0"/>
        <v>0</v>
      </c>
      <c r="H11" s="23">
        <f t="shared" si="1"/>
        <v>0</v>
      </c>
      <c r="I11" s="23"/>
    </row>
    <row r="12" spans="1:9" x14ac:dyDescent="0.15">
      <c r="A12" s="5">
        <v>1009</v>
      </c>
      <c r="B12" s="6" t="s">
        <v>4</v>
      </c>
      <c r="C12" s="7">
        <v>2140</v>
      </c>
      <c r="D12" s="7">
        <v>0</v>
      </c>
      <c r="E12" s="27"/>
      <c r="F12" s="27"/>
      <c r="G12" s="23">
        <f t="shared" si="0"/>
        <v>0</v>
      </c>
      <c r="H12" s="23">
        <f t="shared" si="1"/>
        <v>0</v>
      </c>
      <c r="I12" s="23"/>
    </row>
    <row r="13" spans="1:9" x14ac:dyDescent="0.15">
      <c r="A13" s="5">
        <v>1010</v>
      </c>
      <c r="B13" s="6" t="s">
        <v>11</v>
      </c>
      <c r="C13" s="7">
        <v>1300</v>
      </c>
      <c r="D13" s="7">
        <v>0</v>
      </c>
      <c r="E13" s="27"/>
      <c r="F13" s="27"/>
      <c r="G13" s="23">
        <f t="shared" si="0"/>
        <v>0</v>
      </c>
      <c r="H13" s="23">
        <f t="shared" si="1"/>
        <v>0</v>
      </c>
      <c r="I13" s="23"/>
    </row>
    <row r="14" spans="1:9" x14ac:dyDescent="0.15">
      <c r="A14" s="5">
        <v>1011</v>
      </c>
      <c r="B14" s="6" t="s">
        <v>6</v>
      </c>
      <c r="C14" s="7">
        <v>8700</v>
      </c>
      <c r="D14" s="7">
        <v>910</v>
      </c>
      <c r="E14" s="27"/>
      <c r="F14" s="27"/>
      <c r="G14" s="23">
        <f t="shared" si="0"/>
        <v>0</v>
      </c>
      <c r="H14" s="23">
        <f t="shared" si="1"/>
        <v>0</v>
      </c>
      <c r="I14" s="23"/>
    </row>
    <row r="15" spans="1:9" x14ac:dyDescent="0.15">
      <c r="A15" s="5">
        <v>1012</v>
      </c>
      <c r="B15" s="6" t="s">
        <v>5</v>
      </c>
      <c r="C15" s="7">
        <v>1950</v>
      </c>
      <c r="D15" s="7">
        <v>160</v>
      </c>
      <c r="E15" s="27"/>
      <c r="F15" s="27"/>
      <c r="G15" s="23">
        <f t="shared" si="0"/>
        <v>0</v>
      </c>
      <c r="H15" s="23">
        <f t="shared" si="1"/>
        <v>0</v>
      </c>
      <c r="I15" s="23"/>
    </row>
    <row r="16" spans="1:9" x14ac:dyDescent="0.15">
      <c r="A16" s="5">
        <v>1013</v>
      </c>
      <c r="B16" s="6" t="s">
        <v>12</v>
      </c>
      <c r="C16" s="7">
        <v>2500</v>
      </c>
      <c r="D16" s="7">
        <v>6300</v>
      </c>
      <c r="E16" s="27"/>
      <c r="F16" s="27"/>
      <c r="G16" s="23">
        <f t="shared" si="0"/>
        <v>0</v>
      </c>
      <c r="H16" s="23">
        <f t="shared" si="1"/>
        <v>0</v>
      </c>
      <c r="I16" s="23"/>
    </row>
    <row r="17" spans="1:9" x14ac:dyDescent="0.15">
      <c r="A17" s="1"/>
      <c r="B17" s="1"/>
      <c r="C17" s="2"/>
      <c r="D17" s="2"/>
      <c r="G17" s="23">
        <f>SUM(G4:G16)</f>
        <v>0</v>
      </c>
      <c r="H17" s="23">
        <f>SUM(H4:H16)</f>
        <v>0</v>
      </c>
      <c r="I17" s="23">
        <f>SUM(G17:H17)</f>
        <v>0</v>
      </c>
    </row>
    <row r="19" spans="1:9" x14ac:dyDescent="0.15">
      <c r="B19" s="12" t="s">
        <v>55</v>
      </c>
      <c r="F19" s="25" t="s">
        <v>34</v>
      </c>
      <c r="H19" s="23">
        <f>I17</f>
        <v>0</v>
      </c>
    </row>
    <row r="20" spans="1:9" x14ac:dyDescent="0.15">
      <c r="F20" s="25" t="s">
        <v>35</v>
      </c>
      <c r="G20" t="s">
        <v>40</v>
      </c>
      <c r="H20" s="23">
        <f>H19*0.75</f>
        <v>0</v>
      </c>
    </row>
    <row r="21" spans="1:9" x14ac:dyDescent="0.15">
      <c r="F21" s="25" t="s">
        <v>36</v>
      </c>
      <c r="G21" t="s">
        <v>39</v>
      </c>
      <c r="H21" s="23">
        <f>H20*0.9</f>
        <v>0</v>
      </c>
    </row>
    <row r="22" spans="1:9" x14ac:dyDescent="0.15">
      <c r="F22" s="25" t="s">
        <v>37</v>
      </c>
      <c r="G22" t="s">
        <v>41</v>
      </c>
      <c r="H22" s="23">
        <f>H21*0.9</f>
        <v>0</v>
      </c>
    </row>
    <row r="23" spans="1:9" x14ac:dyDescent="0.15">
      <c r="F23" s="25" t="s">
        <v>38</v>
      </c>
      <c r="G23" t="s">
        <v>42</v>
      </c>
      <c r="H23" s="24">
        <f>H22*0.9</f>
        <v>0</v>
      </c>
    </row>
    <row r="24" spans="1:9" x14ac:dyDescent="0.15">
      <c r="H24" s="23">
        <f>SUM(H19:H23)</f>
        <v>0</v>
      </c>
    </row>
    <row r="25" spans="1:9" ht="6" customHeight="1" x14ac:dyDescent="0.15"/>
    <row r="26" spans="1:9" ht="25.5" customHeight="1" x14ac:dyDescent="0.15">
      <c r="B26" s="20" t="s">
        <v>49</v>
      </c>
      <c r="C26" s="32" t="s">
        <v>50</v>
      </c>
      <c r="D26" s="33"/>
      <c r="E26" s="39" t="s">
        <v>51</v>
      </c>
      <c r="F26" s="39"/>
      <c r="G26" s="19" t="s">
        <v>52</v>
      </c>
      <c r="H26" s="19" t="s">
        <v>53</v>
      </c>
      <c r="I26" s="21" t="s">
        <v>54</v>
      </c>
    </row>
    <row r="27" spans="1:9" ht="37.5" customHeight="1" x14ac:dyDescent="0.15">
      <c r="B27" s="36" t="s">
        <v>56</v>
      </c>
      <c r="C27" s="32" t="s">
        <v>57</v>
      </c>
      <c r="D27" s="33"/>
      <c r="E27" s="34">
        <v>1000000</v>
      </c>
      <c r="F27" s="35"/>
      <c r="G27" s="22" t="s">
        <v>58</v>
      </c>
      <c r="H27" s="22" t="s">
        <v>59</v>
      </c>
      <c r="I27" s="21"/>
    </row>
    <row r="28" spans="1:9" ht="37.5" customHeight="1" x14ac:dyDescent="0.15">
      <c r="B28" s="37"/>
      <c r="C28" s="32" t="s">
        <v>60</v>
      </c>
      <c r="D28" s="33"/>
      <c r="E28" s="34">
        <v>1000000</v>
      </c>
      <c r="F28" s="35"/>
      <c r="G28" s="22" t="s">
        <v>58</v>
      </c>
      <c r="H28" s="22" t="s">
        <v>59</v>
      </c>
      <c r="I28" s="21"/>
    </row>
    <row r="29" spans="1:9" ht="37.5" customHeight="1" x14ac:dyDescent="0.15">
      <c r="B29" s="38"/>
      <c r="C29" s="32" t="s">
        <v>61</v>
      </c>
      <c r="D29" s="33"/>
      <c r="E29" s="34">
        <v>2000000</v>
      </c>
      <c r="F29" s="35"/>
      <c r="G29" s="22" t="s">
        <v>58</v>
      </c>
      <c r="H29" s="22" t="s">
        <v>59</v>
      </c>
      <c r="I29" s="21"/>
    </row>
    <row r="30" spans="1:9" ht="25.5" customHeight="1" x14ac:dyDescent="0.15">
      <c r="B30" s="29" t="s">
        <v>62</v>
      </c>
      <c r="C30" s="30"/>
      <c r="D30" s="30"/>
      <c r="E30" s="30"/>
      <c r="F30" s="30"/>
      <c r="G30" s="30"/>
      <c r="H30" s="31"/>
      <c r="I30" s="10"/>
    </row>
    <row r="31" spans="1:9" ht="25.5" customHeight="1" x14ac:dyDescent="0.15">
      <c r="B31" s="29" t="s">
        <v>43</v>
      </c>
      <c r="C31" s="30"/>
      <c r="D31" s="30"/>
      <c r="E31" s="30"/>
      <c r="F31" s="30"/>
      <c r="G31" s="30"/>
      <c r="H31" s="31"/>
      <c r="I31" s="10"/>
    </row>
    <row r="32" spans="1:9" ht="25.5" customHeight="1" x14ac:dyDescent="0.15">
      <c r="B32" s="29" t="s">
        <v>63</v>
      </c>
      <c r="C32" s="30"/>
      <c r="D32" s="30"/>
      <c r="E32" s="30"/>
      <c r="F32" s="30"/>
      <c r="G32" s="30"/>
      <c r="H32" s="31"/>
      <c r="I32" s="10"/>
    </row>
  </sheetData>
  <sheetProtection sheet="1" objects="1" scenarios="1"/>
  <mergeCells count="12">
    <mergeCell ref="B30:H30"/>
    <mergeCell ref="B31:H31"/>
    <mergeCell ref="B32:H32"/>
    <mergeCell ref="C26:D26"/>
    <mergeCell ref="E26:F26"/>
    <mergeCell ref="B27:B29"/>
    <mergeCell ref="C27:D27"/>
    <mergeCell ref="E27:F27"/>
    <mergeCell ref="C28:D28"/>
    <mergeCell ref="E28:F28"/>
    <mergeCell ref="C29:D29"/>
    <mergeCell ref="E29:F29"/>
  </mergeCells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31161351 aanbesteding</vt:lpstr>
      <vt:lpstr>Rekenblad</vt:lpstr>
      <vt:lpstr>'31161351 aanbesteding'!Afdrukbereik</vt:lpstr>
      <vt:lpstr>Rekenblad!Afdrukbereik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Mbikayi, Paul (GPO)</dc:creator>
  <cp:lastModifiedBy>Devilee-Hofman, Renate (PPO)</cp:lastModifiedBy>
  <cp:lastPrinted>2021-03-15T11:57:57Z</cp:lastPrinted>
  <dcterms:created xsi:type="dcterms:W3CDTF">2014-08-20T20:28:49Z</dcterms:created>
  <dcterms:modified xsi:type="dcterms:W3CDTF">2021-04-12T19:50:23Z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31161351 Bijlage 3 Rekenblad Inschrijving incl rekenblad.xlsx</vt:lpwstr>
  </property>
</Properties>
</file>