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autoCompressPictures="0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ROC Friese poort/2022 ICT NAAS outsourcing/nota van inlichtingen/NvI 1/Concept/"/>
    </mc:Choice>
  </mc:AlternateContent>
  <xr:revisionPtr revIDLastSave="0" documentId="13_ncr:1_{96DFED7A-BED8-DB4A-A4AD-04388B9382C2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Invulblad 1" sheetId="4" r:id="rId1"/>
    <sheet name="Invulblad 2 en totaal" sheetId="3" r:id="rId2"/>
  </sheets>
  <calcPr calcId="191028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4" i="4" l="1"/>
  <c r="B4" i="3"/>
  <c r="D4" i="3"/>
  <c r="G44" i="4"/>
  <c r="B5" i="3"/>
  <c r="D5" i="3"/>
  <c r="D7" i="3"/>
  <c r="D8" i="3"/>
  <c r="D9" i="3"/>
  <c r="D11" i="3"/>
  <c r="D15" i="3"/>
  <c r="D17" i="3"/>
  <c r="D12" i="3"/>
  <c r="D13" i="3"/>
  <c r="D14" i="3"/>
  <c r="E46" i="4"/>
</calcChain>
</file>

<file path=xl/sharedStrings.xml><?xml version="1.0" encoding="utf-8"?>
<sst xmlns="http://schemas.openxmlformats.org/spreadsheetml/2006/main" count="79" uniqueCount="68">
  <si>
    <t>Kosten NAAS</t>
  </si>
  <si>
    <t>Eerste 60 maanden</t>
  </si>
  <si>
    <t>optie 60 maanden</t>
  </si>
  <si>
    <t>Locatiegebonden kosten</t>
  </si>
  <si>
    <t>Kosten NAAS all-in, volledige technische regie en beschikbaar stellen componenten, software, beheer, monitoring en de kosten die horen bij de beantwoording van de open vragen, opgave kosten per maand inclusief BTW</t>
  </si>
  <si>
    <t>Vestiging Emmeloord/Urk</t>
  </si>
  <si>
    <t>Espelerlaan 74, 8302 DC Emmeloord</t>
  </si>
  <si>
    <t>Lange Riet 2, 8321 XA URK</t>
  </si>
  <si>
    <t>Vestiging Drachten</t>
  </si>
  <si>
    <t>3a</t>
  </si>
  <si>
    <t>Splitting 21, 9202 LC Drachten</t>
  </si>
  <si>
    <t>3b</t>
  </si>
  <si>
    <t>3c</t>
  </si>
  <si>
    <t>3d</t>
  </si>
  <si>
    <t>Zuiderbuurt 27, 9203 CT Drachten</t>
  </si>
  <si>
    <t>Burgemeester Wuiteweg 22, 9203 KK Drachten</t>
  </si>
  <si>
    <t>Van Knobelsdorffplein 2-20, 9203 DJ Drachten</t>
  </si>
  <si>
    <t>Oliemolenstraat 16, 9203 ZN Drachten</t>
  </si>
  <si>
    <t xml:space="preserve">Compagnonsplein 1, 9202 NN Drachten  </t>
  </si>
  <si>
    <t>Vestiging Leeuwarden/Dokkum</t>
  </si>
  <si>
    <t>9a</t>
  </si>
  <si>
    <t>Wilaarderburen 1, 8924 JK Leeuwarden</t>
  </si>
  <si>
    <t>9b</t>
  </si>
  <si>
    <t>Anne Wadmanwei 6, 8914 BD Leeuwarden</t>
  </si>
  <si>
    <t>Egelantierstraat 70, 8924 EP Leeuwarden</t>
  </si>
  <si>
    <t>Birdaarderstraatweg 125, 9101 CZ Dokkum</t>
  </si>
  <si>
    <t xml:space="preserve">Zaailand 61, 8911 BL Leeuwarden </t>
  </si>
  <si>
    <t>Blokhuisplein 40, 8911 LJ Leeuwarden</t>
  </si>
  <si>
    <t>Yndustrywei 1a, 9271 EL De Westereen</t>
  </si>
  <si>
    <t>Harlingertrekweg 85b, 8914 AV Leeuwarden</t>
  </si>
  <si>
    <t>Vestiging Sneek</t>
  </si>
  <si>
    <t xml:space="preserve">17a </t>
  </si>
  <si>
    <t>De Harste 4, 8602 JX Sneek</t>
  </si>
  <si>
    <t>17b</t>
  </si>
  <si>
    <t>Eeltjebaasweg 6, 8606 KA Sneek</t>
  </si>
  <si>
    <t>Martiniplein 1, 8601 EG Sneek</t>
  </si>
  <si>
    <t>Strânwei 6, 8754 HA Makkum</t>
  </si>
  <si>
    <t>Centrale Diensten</t>
  </si>
  <si>
    <t>De Eenhoorn 4, 8932 NX Leeuwarden</t>
  </si>
  <si>
    <t>Niet locatiegebonden kosten</t>
  </si>
  <si>
    <t>Optie 60 maanden</t>
  </si>
  <si>
    <t>Totaal kosten NAAS per maand</t>
  </si>
  <si>
    <t>Per jaar (eerste 60 maanden): 
(maximaal 1.053.000 euro incl. BTW per jaar)</t>
  </si>
  <si>
    <t>Dienstverlening:</t>
  </si>
  <si>
    <t>Kosten per maand</t>
  </si>
  <si>
    <t>Weging aantal maanden</t>
  </si>
  <si>
    <t>Totaal INCLUSIEF BTW</t>
  </si>
  <si>
    <t>NAAS dienstverlening all-in alle locaties (eerste 60 maanden)</t>
  </si>
  <si>
    <t>NAAS dienstverlening all-in alle locaties (60 optiemaanden)</t>
  </si>
  <si>
    <t>Op regiebasis inzet medewerkers voor projecten</t>
  </si>
  <si>
    <t xml:space="preserve">Bedrag PER functie PER uur
</t>
  </si>
  <si>
    <t>Weging</t>
  </si>
  <si>
    <t xml:space="preserve">Functie 1 projectleider of gelijkwaardig </t>
  </si>
  <si>
    <t>Functie 2 technisch engineer of gelijkwaardig</t>
  </si>
  <si>
    <t>Functie 3 senior technisch engineer / senior consultant (ondersteuning bij oa aanbestedingen) of gelijkwaardig</t>
  </si>
  <si>
    <t>Kosten open vraag 7.1.5</t>
  </si>
  <si>
    <t>Opgave kosten</t>
  </si>
  <si>
    <t xml:space="preserve">Kosten advies </t>
  </si>
  <si>
    <t>Kosten projectmanagement</t>
  </si>
  <si>
    <t>Kosten NAAS per maand uitgaande dat Wilaarderburen 1a na 2 maanden na oplevering in het Cambuurstadion nog gebruikt wordt voor onderwijs en daarna  gesloten wordt</t>
  </si>
  <si>
    <t>Overige kosten</t>
  </si>
  <si>
    <t>TOTAAL</t>
  </si>
  <si>
    <t>Totaalsom -  Basis en aanvullende dienstverlening (inclusief BTW):</t>
  </si>
  <si>
    <t>Ten behoeve van de prijsbeoordeling</t>
  </si>
  <si>
    <t>Naam Inschrijver</t>
  </si>
  <si>
    <t>Totaal INCLUSIEF BTW inclusief wegingsfactor 3</t>
  </si>
  <si>
    <t xml:space="preserve"> </t>
  </si>
  <si>
    <t>Formulier C - Prijzenblad NAAS, alle bedragen zijn INCLUSIEF BTW
Inschrijver dient alle groene cellen in te vullen
AANGEPAST d.d. 20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</si>
</sst>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_);\(&quot;€&quot;\ #,##0.00\)"/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&quot;€&quot;\ #,##0.00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b/>
      <sz val="16"/>
      <color rgb="FFFFFFFF"/>
      <name val="Verdana"/>
      <family val="2"/>
    </font>
    <font>
      <sz val="11"/>
      <color theme="1"/>
      <name val="Calibri"/>
      <family val="2"/>
      <scheme val="minor"/>
    </font>
    <font>
      <sz val="16"/>
      <color theme="1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theme="0"/>
      <name val="Verdana"/>
      <family val="2"/>
    </font>
    <font>
      <b/>
      <sz val="10"/>
      <color rgb="FFFF0000"/>
      <name val="Verdana"/>
      <family val="2"/>
    </font>
    <font>
      <b/>
      <sz val="12"/>
      <color theme="1"/>
      <name val="Verdana"/>
      <family val="2"/>
    </font>
    <font>
      <b/>
      <sz val="16"/>
      <color theme="0"/>
      <name val="Verdana"/>
      <family val="2"/>
    </font>
    <font>
      <b/>
      <i/>
      <sz val="10"/>
      <color rgb="FFFFFFFF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Verdana"/>
      <family val="2"/>
    </font>
    <font>
      <sz val="20"/>
      <color theme="0"/>
      <name val="Verdana"/>
      <family val="2"/>
    </font>
    <font>
      <sz val="11"/>
      <color rgb="FFFF0000"/>
      <name val="Calibri"/>
      <family val="2"/>
      <scheme val="minor"/>
    </font>
    <font>
      <b/>
      <sz val="18"/>
      <name val="Verdana"/>
      <family val="2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7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vertical="top"/>
    </xf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2" borderId="3" xfId="0" applyFont="1" applyFill="1" applyBorder="1" applyAlignment="1">
      <alignment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5" fontId="15" fillId="5" borderId="3" xfId="0" applyNumberFormat="1" applyFont="1" applyFill="1" applyBorder="1" applyAlignment="1">
      <alignment horizontal="center" vertical="center"/>
    </xf>
    <xf numFmtId="165" fontId="11" fillId="7" borderId="3" xfId="0" applyNumberFormat="1" applyFont="1" applyFill="1" applyBorder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3" fillId="0" borderId="0" xfId="0" applyFont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7" fontId="13" fillId="4" borderId="3" xfId="115" applyNumberFormat="1" applyFont="1" applyFill="1" applyBorder="1" applyAlignment="1" applyProtection="1">
      <alignment horizontal="center" vertical="center"/>
      <protection locked="0"/>
    </xf>
    <xf numFmtId="164" fontId="3" fillId="0" borderId="0" xfId="1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left"/>
    </xf>
    <xf numFmtId="0" fontId="0" fillId="10" borderId="9" xfId="0" applyFill="1" applyBorder="1" applyAlignment="1">
      <alignment horizontal="left"/>
    </xf>
    <xf numFmtId="0" fontId="22" fillId="11" borderId="0" xfId="0" applyFont="1" applyFill="1"/>
    <xf numFmtId="0" fontId="0" fillId="10" borderId="0" xfId="0" applyFill="1" applyAlignment="1">
      <alignment horizontal="left"/>
    </xf>
    <xf numFmtId="0" fontId="0" fillId="10" borderId="14" xfId="0" applyFill="1" applyBorder="1" applyAlignment="1">
      <alignment horizontal="left"/>
    </xf>
    <xf numFmtId="0" fontId="0" fillId="10" borderId="14" xfId="0" applyFill="1" applyBorder="1" applyAlignment="1">
      <alignment horizontal="left" wrapText="1"/>
    </xf>
    <xf numFmtId="0" fontId="20" fillId="10" borderId="0" xfId="0" applyFont="1" applyFill="1" applyAlignment="1">
      <alignment horizontal="left"/>
    </xf>
    <xf numFmtId="0" fontId="20" fillId="10" borderId="14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wrapText="1"/>
    </xf>
    <xf numFmtId="0" fontId="22" fillId="11" borderId="0" xfId="0" applyFont="1" applyFill="1" applyAlignment="1">
      <alignment vertical="center"/>
    </xf>
    <xf numFmtId="0" fontId="23" fillId="9" borderId="0" xfId="0" applyFont="1" applyFill="1" applyAlignment="1">
      <alignment horizontal="center" vertical="center"/>
    </xf>
    <xf numFmtId="44" fontId="24" fillId="11" borderId="0" xfId="0" applyNumberFormat="1" applyFont="1" applyFill="1" applyAlignment="1">
      <alignment horizontal="center" vertical="center"/>
    </xf>
    <xf numFmtId="44" fontId="11" fillId="9" borderId="3" xfId="115" applyFont="1" applyFill="1" applyBorder="1" applyAlignment="1">
      <alignment horizontal="center" vertical="center"/>
    </xf>
    <xf numFmtId="0" fontId="25" fillId="0" borderId="0" xfId="0" applyFont="1"/>
    <xf numFmtId="0" fontId="26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14" borderId="13" xfId="0" applyFont="1" applyFill="1" applyBorder="1"/>
    <xf numFmtId="0" fontId="27" fillId="14" borderId="12" xfId="0" applyFont="1" applyFill="1" applyBorder="1" applyAlignment="1">
      <alignment vertical="center"/>
    </xf>
    <xf numFmtId="0" fontId="0" fillId="10" borderId="6" xfId="0" applyFill="1" applyBorder="1" applyAlignment="1">
      <alignment horizontal="left"/>
    </xf>
    <xf numFmtId="0" fontId="0" fillId="10" borderId="7" xfId="0" applyFill="1" applyBorder="1"/>
    <xf numFmtId="0" fontId="0" fillId="10" borderId="8" xfId="0" applyFill="1" applyBorder="1"/>
    <xf numFmtId="0" fontId="0" fillId="0" borderId="0" xfId="0" applyAlignment="1">
      <alignment horizontal="left"/>
    </xf>
    <xf numFmtId="44" fontId="0" fillId="0" borderId="0" xfId="115" applyFont="1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10" borderId="7" xfId="0" applyFill="1" applyBorder="1" applyAlignment="1">
      <alignment horizontal="left"/>
    </xf>
    <xf numFmtId="0" fontId="0" fillId="10" borderId="8" xfId="0" applyFill="1" applyBorder="1" applyAlignment="1">
      <alignment horizontal="left"/>
    </xf>
    <xf numFmtId="0" fontId="20" fillId="10" borderId="6" xfId="0" applyFont="1" applyFill="1" applyBorder="1" applyAlignment="1">
      <alignment horizontal="left"/>
    </xf>
    <xf numFmtId="165" fontId="16" fillId="0" borderId="0" xfId="0" applyNumberFormat="1" applyFont="1" applyAlignment="1">
      <alignment horizontal="left" vertical="center"/>
    </xf>
    <xf numFmtId="44" fontId="0" fillId="12" borderId="3" xfId="115" applyFont="1" applyFill="1" applyBorder="1" applyAlignment="1" applyProtection="1">
      <alignment horizontal="center" vertical="center"/>
      <protection locked="0"/>
    </xf>
    <xf numFmtId="4" fontId="13" fillId="2" borderId="3" xfId="116" applyNumberFormat="1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24" fillId="11" borderId="0" xfId="0" applyFont="1" applyFill="1" applyAlignment="1">
      <alignment horizontal="right" vertical="center" wrapText="1"/>
    </xf>
    <xf numFmtId="0" fontId="21" fillId="11" borderId="0" xfId="0" applyFont="1" applyFill="1" applyAlignment="1">
      <alignment horizontal="center" vertical="center" wrapText="1"/>
    </xf>
    <xf numFmtId="0" fontId="21" fillId="11" borderId="10" xfId="0" applyFont="1" applyFill="1" applyBorder="1" applyAlignment="1">
      <alignment horizontal="center" vertical="center" wrapText="1"/>
    </xf>
    <xf numFmtId="0" fontId="21" fillId="11" borderId="1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 applyProtection="1">
      <alignment horizontal="center" vertical="center"/>
      <protection locked="0"/>
    </xf>
    <xf numFmtId="0" fontId="11" fillId="6" borderId="6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8" fillId="9" borderId="0" xfId="0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right" vertical="center"/>
    </xf>
    <xf numFmtId="165" fontId="19" fillId="3" borderId="4" xfId="0" applyNumberFormat="1" applyFont="1" applyFill="1" applyBorder="1" applyAlignment="1">
      <alignment horizontal="right" vertical="center"/>
    </xf>
  </cellXfs>
  <cellStyles count="117">
    <cellStyle name="Euro" xfId="1" xr:uid="{00000000-0005-0000-0000-000000000000}"/>
    <cellStyle name="Gevolgde hyperlink" xfId="73" builtinId="9" hidden="1"/>
    <cellStyle name="Gevolgde hyperlink" xfId="105" builtinId="9" hidden="1"/>
    <cellStyle name="Gevolgde hyperlink" xfId="111" builtinId="9" hidden="1"/>
    <cellStyle name="Gevolgde hyperlink" xfId="25" builtinId="9" hidden="1"/>
    <cellStyle name="Gevolgde hyperlink" xfId="63" builtinId="9" hidden="1"/>
    <cellStyle name="Gevolgde hyperlink" xfId="11" builtinId="9" hidden="1"/>
    <cellStyle name="Gevolgde hyperlink" xfId="99" builtinId="9" hidden="1"/>
    <cellStyle name="Gevolgde hyperlink" xfId="93" builtinId="9" hidden="1"/>
    <cellStyle name="Gevolgde hyperlink" xfId="17" builtinId="9" hidden="1"/>
    <cellStyle name="Gevolgde hyperlink" xfId="37" builtinId="9" hidden="1"/>
    <cellStyle name="Gevolgde hyperlink" xfId="69" builtinId="9" hidden="1"/>
    <cellStyle name="Gevolgde hyperlink" xfId="61" builtinId="9" hidden="1"/>
    <cellStyle name="Gevolgde hyperlink" xfId="65" builtinId="9" hidden="1"/>
    <cellStyle name="Gevolgde hyperlink" xfId="77" builtinId="9" hidden="1"/>
    <cellStyle name="Gevolgde hyperlink" xfId="85" builtinId="9" hidden="1"/>
    <cellStyle name="Gevolgde hyperlink" xfId="23" builtinId="9" hidden="1"/>
    <cellStyle name="Gevolgde hyperlink" xfId="95" builtinId="9" hidden="1"/>
    <cellStyle name="Gevolgde hyperlink" xfId="113" builtinId="9" hidden="1"/>
    <cellStyle name="Gevolgde hyperlink" xfId="75" builtinId="9" hidden="1"/>
    <cellStyle name="Gevolgde hyperlink" xfId="67" builtinId="9" hidden="1"/>
    <cellStyle name="Gevolgde hyperlink" xfId="45" builtinId="9" hidden="1"/>
    <cellStyle name="Gevolgde hyperlink" xfId="101" builtinId="9" hidden="1"/>
    <cellStyle name="Gevolgde hyperlink" xfId="7" builtinId="9" hidden="1"/>
    <cellStyle name="Gevolgde hyperlink" xfId="41" builtinId="9" hidden="1"/>
    <cellStyle name="Gevolgde hyperlink" xfId="109" builtinId="9" hidden="1"/>
    <cellStyle name="Gevolgde hyperlink" xfId="83" builtinId="9" hidden="1"/>
    <cellStyle name="Gevolgde hyperlink" xfId="87" builtinId="9" hidden="1"/>
    <cellStyle name="Gevolgde hyperlink" xfId="51" builtinId="9" hidden="1"/>
    <cellStyle name="Gevolgde hyperlink" xfId="55" builtinId="9" hidden="1"/>
    <cellStyle name="Gevolgde hyperlink" xfId="53" builtinId="9" hidden="1"/>
    <cellStyle name="Gevolgde hyperlink" xfId="43" builtinId="9" hidden="1"/>
    <cellStyle name="Gevolgde hyperlink" xfId="57" builtinId="9" hidden="1"/>
    <cellStyle name="Gevolgde hyperlink" xfId="19" builtinId="9" hidden="1"/>
    <cellStyle name="Gevolgde hyperlink" xfId="9" builtinId="9" hidden="1"/>
    <cellStyle name="Gevolgde hyperlink" xfId="5" builtinId="9" hidden="1"/>
    <cellStyle name="Gevolgde hyperlink" xfId="89" builtinId="9" hidden="1"/>
    <cellStyle name="Gevolgde hyperlink" xfId="107" builtinId="9" hidden="1"/>
    <cellStyle name="Gevolgde hyperlink" xfId="71" builtinId="9" hidden="1"/>
    <cellStyle name="Gevolgde hyperlink" xfId="31" builtinId="9" hidden="1"/>
    <cellStyle name="Gevolgde hyperlink" xfId="15" builtinId="9" hidden="1"/>
    <cellStyle name="Gevolgde hyperlink" xfId="79" builtinId="9" hidden="1"/>
    <cellStyle name="Gevolgde hyperlink" xfId="81" builtinId="9" hidden="1"/>
    <cellStyle name="Gevolgde hyperlink" xfId="13" builtinId="9" hidden="1"/>
    <cellStyle name="Gevolgde hyperlink" xfId="35" builtinId="9" hidden="1"/>
    <cellStyle name="Gevolgde hyperlink" xfId="29" builtinId="9" hidden="1"/>
    <cellStyle name="Gevolgde hyperlink" xfId="47" builtinId="9" hidden="1"/>
    <cellStyle name="Gevolgde hyperlink" xfId="91" builtinId="9" hidden="1"/>
    <cellStyle name="Gevolgde hyperlink" xfId="3" builtinId="9" hidden="1"/>
    <cellStyle name="Gevolgde hyperlink" xfId="97" builtinId="9" hidden="1"/>
    <cellStyle name="Gevolgde hyperlink" xfId="21" builtinId="9" hidden="1"/>
    <cellStyle name="Gevolgde hyperlink" xfId="39" builtinId="9" hidden="1"/>
    <cellStyle name="Gevolgde hyperlink" xfId="103" builtinId="9" hidden="1"/>
    <cellStyle name="Gevolgde hyperlink" xfId="27" builtinId="9" hidden="1"/>
    <cellStyle name="Gevolgde hyperlink" xfId="59" builtinId="9" hidden="1"/>
    <cellStyle name="Gevolgde hyperlink" xfId="33" builtinId="9" hidden="1"/>
    <cellStyle name="Gevolgde hyperlink" xfId="49" builtinId="9" hidden="1"/>
    <cellStyle name="Hyperlink" xfId="72" builtinId="8" hidden="1"/>
    <cellStyle name="Hyperlink" xfId="92" builtinId="8" hidden="1"/>
    <cellStyle name="Hyperlink" xfId="80" builtinId="8" hidden="1"/>
    <cellStyle name="Hyperlink" xfId="62" builtinId="8" hidden="1"/>
    <cellStyle name="Hyperlink" xfId="84" builtinId="8" hidden="1"/>
    <cellStyle name="Hyperlink" xfId="78" builtinId="8" hidden="1"/>
    <cellStyle name="Hyperlink" xfId="66" builtinId="8" hidden="1"/>
    <cellStyle name="Hyperlink" xfId="60" builtinId="8" hidden="1"/>
    <cellStyle name="Hyperlink" xfId="108" builtinId="8" hidden="1"/>
    <cellStyle name="Hyperlink" xfId="98" builtinId="8" hidden="1"/>
    <cellStyle name="Hyperlink" xfId="64" builtinId="8" hidden="1"/>
    <cellStyle name="Hyperlink" xfId="106" builtinId="8" hidden="1"/>
    <cellStyle name="Hyperlink" xfId="82" builtinId="8" hidden="1"/>
    <cellStyle name="Hyperlink" xfId="112" builtinId="8" hidden="1"/>
    <cellStyle name="Hyperlink" xfId="76" builtinId="8" hidden="1"/>
    <cellStyle name="Hyperlink" xfId="74" builtinId="8" hidden="1"/>
    <cellStyle name="Hyperlink" xfId="68" builtinId="8" hidden="1"/>
    <cellStyle name="Hyperlink" xfId="102" builtinId="8" hidden="1"/>
    <cellStyle name="Hyperlink" xfId="96" builtinId="8" hidden="1"/>
    <cellStyle name="Hyperlink" xfId="58" builtinId="8" hidden="1"/>
    <cellStyle name="Hyperlink" xfId="90" builtinId="8" hidden="1"/>
    <cellStyle name="Hyperlink" xfId="110" builtinId="8" hidden="1"/>
    <cellStyle name="Hyperlink" xfId="104" builtinId="8" hidden="1"/>
    <cellStyle name="Hyperlink" xfId="94" builtinId="8" hidden="1"/>
    <cellStyle name="Hyperlink" xfId="100" builtinId="8" hidden="1"/>
    <cellStyle name="Hyperlink" xfId="70" builtinId="8" hidden="1"/>
    <cellStyle name="Hyperlink" xfId="88" builtinId="8" hidden="1"/>
    <cellStyle name="Hyperlink" xfId="86" builtinId="8" hidden="1"/>
    <cellStyle name="Hyperlink" xfId="50" builtinId="8" hidden="1"/>
    <cellStyle name="Hyperlink" xfId="42" builtinId="8" hidden="1"/>
    <cellStyle name="Hyperlink" xfId="14" builtinId="8" hidden="1"/>
    <cellStyle name="Hyperlink" xfId="52" builtinId="8" hidden="1"/>
    <cellStyle name="Hyperlink" xfId="34" builtinId="8" hidden="1"/>
    <cellStyle name="Hyperlink" xfId="30" builtinId="8" hidden="1"/>
    <cellStyle name="Hyperlink" xfId="56" builtinId="8" hidden="1"/>
    <cellStyle name="Hyperlink" xfId="48" builtinId="8" hidden="1"/>
    <cellStyle name="Hyperlink" xfId="40" builtinId="8" hidden="1"/>
    <cellStyle name="Hyperlink" xfId="36" builtinId="8" hidden="1"/>
    <cellStyle name="Hyperlink" xfId="28" builtinId="8" hidden="1"/>
    <cellStyle name="Hyperlink" xfId="10" builtinId="8" hidden="1"/>
    <cellStyle name="Hyperlink" xfId="24" builtinId="8" hidden="1"/>
    <cellStyle name="Hyperlink" xfId="22" builtinId="8" hidden="1"/>
    <cellStyle name="Hyperlink" xfId="32" builtinId="8" hidden="1"/>
    <cellStyle name="Hyperlink" xfId="8" builtinId="8" hidden="1"/>
    <cellStyle name="Hyperlink" xfId="16" builtinId="8" hidden="1"/>
    <cellStyle name="Hyperlink" xfId="54" builtinId="8" hidden="1"/>
    <cellStyle name="Hyperlink" xfId="2" builtinId="8" hidden="1"/>
    <cellStyle name="Hyperlink" xfId="46" builtinId="8" hidden="1"/>
    <cellStyle name="Hyperlink" xfId="6" builtinId="8" hidden="1"/>
    <cellStyle name="Hyperlink" xfId="44" builtinId="8" hidden="1"/>
    <cellStyle name="Hyperlink" xfId="38" builtinId="8" hidden="1"/>
    <cellStyle name="Hyperlink" xfId="18" builtinId="8" hidden="1"/>
    <cellStyle name="Hyperlink" xfId="4" builtinId="8" hidden="1"/>
    <cellStyle name="Hyperlink" xfId="20" builtinId="8" hidden="1"/>
    <cellStyle name="Hyperlink" xfId="26" builtinId="8" hidden="1"/>
    <cellStyle name="Hyperlink" xfId="12" builtinId="8" hidden="1"/>
    <cellStyle name="Komma" xfId="116" builtinId="3"/>
    <cellStyle name="Standaard" xfId="0" builtinId="0"/>
    <cellStyle name="Standaard 2" xfId="114" xr:uid="{00000000-0005-0000-0000-000073000000}"/>
    <cellStyle name="Valuta" xfId="115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232833</xdr:colOff>
      <xdr:row>0</xdr:row>
      <xdr:rowOff>0</xdr:rowOff>
    </xdr:from>
    <xdr:to>
      <xdr:col>6</xdr:col>
      <xdr:colOff>2842260</xdr:colOff>
      <xdr:row>0</xdr:row>
      <xdr:rowOff>1062164</xdr:rowOff>
    </xdr:to>
    <xdr:pic>
      <xdr:nvPicPr>
        <xdr:cNvPr id="3" name="Graphic 18">
          <a:extLst>
            <a:ext uri="{FF2B5EF4-FFF2-40B4-BE49-F238E27FC236}">
              <a16:creationId xmlns:a16="http://schemas.microsoft.com/office/drawing/2014/main" id="{5C9FCEA9-D8E2-8545-8ADE-5FEDCFBBB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7974" t="25445" r="13317" b="35145"/>
        <a:stretch/>
      </xdr:blipFill>
      <xdr:spPr bwMode="auto">
        <a:xfrm>
          <a:off x="10276416" y="0"/>
          <a:ext cx="2609427" cy="106216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254000</xdr:rowOff>
    </xdr:from>
    <xdr:to>
      <xdr:col>0</xdr:col>
      <xdr:colOff>3180927</xdr:colOff>
      <xdr:row>0</xdr:row>
      <xdr:rowOff>1316164</xdr:rowOff>
    </xdr:to>
    <xdr:pic>
      <xdr:nvPicPr>
        <xdr:cNvPr id="4" name="Graphic 18">
          <a:extLst>
            <a:ext uri="{FF2B5EF4-FFF2-40B4-BE49-F238E27FC236}">
              <a16:creationId xmlns:a16="http://schemas.microsoft.com/office/drawing/2014/main" id="{81DAC83E-E5DA-2F4F-92D4-8F6ADF37E6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7974" t="25445" r="13317" b="35145"/>
        <a:stretch/>
      </xdr:blipFill>
      <xdr:spPr bwMode="auto">
        <a:xfrm>
          <a:off x="571500" y="254000"/>
          <a:ext cx="2609427" cy="106216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24F8-4F73-3943-91D3-3B96AC75D264}">
  <sheetPr>
    <tabColor theme="9" tint="-0.249977111117893"/>
  </sheetPr>
  <dimension ref="A1:G46"/>
  <sheetViews>
    <sheetView showGridLines="0" tabSelected="1" zoomScale="120" zoomScaleNormal="120" workbookViewId="0">
      <selection activeCell="A2" sqref="A2"/>
    </sheetView>
  </sheetViews>
  <sheetFormatPr baseColWidth="10" defaultColWidth="11.5" defaultRowHeight="15" x14ac:dyDescent="0.2"/>
  <cols>
    <col min="1" max="1" width="5.1640625" customWidth="1"/>
    <col min="2" max="2" width="31" customWidth="1"/>
    <col min="3" max="3" width="7" customWidth="1"/>
    <col min="4" max="4" width="43.5" customWidth="1"/>
    <col min="5" max="5" width="42.5" style="28" customWidth="1"/>
    <col min="6" max="6" width="2.83203125" customWidth="1"/>
    <col min="7" max="7" width="42.5" customWidth="1"/>
    <col min="8" max="8" width="2.83203125" customWidth="1"/>
  </cols>
  <sheetData>
    <row r="1" spans="1:7" s="10" customFormat="1" ht="85" customHeight="1" x14ac:dyDescent="0.2">
      <c r="A1" s="53" t="s">
        <v>67</v>
      </c>
      <c r="B1" s="53"/>
      <c r="C1" s="53"/>
      <c r="D1" s="53"/>
      <c r="E1" s="53"/>
    </row>
    <row r="2" spans="1:7" ht="7" customHeight="1" x14ac:dyDescent="0.2"/>
    <row r="3" spans="1:7" ht="23" customHeight="1" x14ac:dyDescent="0.2">
      <c r="A3" s="22"/>
      <c r="B3" s="32" t="s">
        <v>0</v>
      </c>
      <c r="C3" s="22"/>
      <c r="D3" s="22"/>
      <c r="E3" s="29" t="s">
        <v>1</v>
      </c>
      <c r="G3" s="29" t="s">
        <v>2</v>
      </c>
    </row>
    <row r="5" spans="1:7" ht="24" customHeight="1" x14ac:dyDescent="0.2">
      <c r="B5" s="40" t="s">
        <v>3</v>
      </c>
      <c r="C5" s="39"/>
      <c r="D5" s="39"/>
      <c r="E5" s="55" t="s">
        <v>4</v>
      </c>
      <c r="G5" s="55" t="s">
        <v>4</v>
      </c>
    </row>
    <row r="6" spans="1:7" ht="91" customHeight="1" x14ac:dyDescent="0.2">
      <c r="B6" s="20" t="s">
        <v>5</v>
      </c>
      <c r="C6" s="26"/>
      <c r="D6" s="27"/>
      <c r="E6" s="56"/>
      <c r="G6" s="57"/>
    </row>
    <row r="7" spans="1:7" x14ac:dyDescent="0.2">
      <c r="B7" s="21">
        <v>1</v>
      </c>
      <c r="C7" s="23"/>
      <c r="D7" s="24" t="s">
        <v>6</v>
      </c>
      <c r="E7" s="51">
        <v>0</v>
      </c>
      <c r="G7" s="51">
        <v>0</v>
      </c>
    </row>
    <row r="8" spans="1:7" x14ac:dyDescent="0.2">
      <c r="B8" s="21">
        <v>2</v>
      </c>
      <c r="C8" s="23"/>
      <c r="D8" s="24" t="s">
        <v>7</v>
      </c>
      <c r="E8" s="51">
        <v>0</v>
      </c>
      <c r="G8" s="51">
        <v>0</v>
      </c>
    </row>
    <row r="9" spans="1:7" x14ac:dyDescent="0.2">
      <c r="B9" s="21"/>
      <c r="C9" s="23"/>
      <c r="D9" s="24"/>
      <c r="E9" s="30"/>
      <c r="G9" s="30"/>
    </row>
    <row r="10" spans="1:7" x14ac:dyDescent="0.2">
      <c r="B10" s="20" t="s">
        <v>8</v>
      </c>
      <c r="C10" s="26"/>
      <c r="D10" s="27"/>
      <c r="E10" s="30"/>
      <c r="G10" s="30"/>
    </row>
    <row r="11" spans="1:7" x14ac:dyDescent="0.2">
      <c r="B11" s="21" t="s">
        <v>9</v>
      </c>
      <c r="C11" s="23"/>
      <c r="D11" s="24" t="s">
        <v>10</v>
      </c>
      <c r="E11" s="51">
        <v>0</v>
      </c>
      <c r="G11" s="51">
        <v>0</v>
      </c>
    </row>
    <row r="12" spans="1:7" x14ac:dyDescent="0.2">
      <c r="B12" s="21" t="s">
        <v>11</v>
      </c>
      <c r="C12" s="23"/>
      <c r="D12" s="24" t="s">
        <v>10</v>
      </c>
      <c r="E12" s="51">
        <v>0</v>
      </c>
      <c r="G12" s="51">
        <v>0</v>
      </c>
    </row>
    <row r="13" spans="1:7" x14ac:dyDescent="0.2">
      <c r="B13" s="21" t="s">
        <v>12</v>
      </c>
      <c r="C13" s="23"/>
      <c r="D13" s="24" t="s">
        <v>10</v>
      </c>
      <c r="E13" s="51">
        <v>0</v>
      </c>
      <c r="G13" s="51">
        <v>0</v>
      </c>
    </row>
    <row r="14" spans="1:7" x14ac:dyDescent="0.2">
      <c r="B14" s="21" t="s">
        <v>13</v>
      </c>
      <c r="C14" s="23"/>
      <c r="D14" s="24" t="s">
        <v>10</v>
      </c>
      <c r="E14" s="51">
        <v>0</v>
      </c>
      <c r="G14" s="51">
        <v>0</v>
      </c>
    </row>
    <row r="15" spans="1:7" x14ac:dyDescent="0.2">
      <c r="B15" s="21">
        <v>4</v>
      </c>
      <c r="C15" s="23"/>
      <c r="D15" s="24" t="s">
        <v>14</v>
      </c>
      <c r="E15" s="51">
        <v>0</v>
      </c>
      <c r="G15" s="51">
        <v>0</v>
      </c>
    </row>
    <row r="16" spans="1:7" x14ac:dyDescent="0.2">
      <c r="B16" s="21">
        <v>5</v>
      </c>
      <c r="C16" s="23"/>
      <c r="D16" s="24" t="s">
        <v>15</v>
      </c>
      <c r="E16" s="51">
        <v>0</v>
      </c>
      <c r="G16" s="51">
        <v>0</v>
      </c>
    </row>
    <row r="17" spans="2:7" x14ac:dyDescent="0.2">
      <c r="B17" s="21">
        <v>6</v>
      </c>
      <c r="C17" s="23"/>
      <c r="D17" s="24" t="s">
        <v>16</v>
      </c>
      <c r="E17" s="51">
        <v>0</v>
      </c>
      <c r="G17" s="51">
        <v>0</v>
      </c>
    </row>
    <row r="18" spans="2:7" x14ac:dyDescent="0.2">
      <c r="B18" s="21">
        <v>7</v>
      </c>
      <c r="C18" s="23"/>
      <c r="D18" s="24" t="s">
        <v>17</v>
      </c>
      <c r="E18" s="51">
        <v>0</v>
      </c>
      <c r="G18" s="51">
        <v>0</v>
      </c>
    </row>
    <row r="19" spans="2:7" x14ac:dyDescent="0.2">
      <c r="B19" s="21">
        <v>8</v>
      </c>
      <c r="C19" s="23"/>
      <c r="D19" s="24" t="s">
        <v>18</v>
      </c>
      <c r="E19" s="51">
        <v>0</v>
      </c>
      <c r="G19" s="51">
        <v>0</v>
      </c>
    </row>
    <row r="20" spans="2:7" x14ac:dyDescent="0.2">
      <c r="B20" s="21"/>
      <c r="C20" s="23"/>
      <c r="D20" s="24"/>
      <c r="E20" s="30"/>
      <c r="G20" s="30"/>
    </row>
    <row r="21" spans="2:7" x14ac:dyDescent="0.2">
      <c r="B21" s="20" t="s">
        <v>19</v>
      </c>
      <c r="C21" s="26"/>
      <c r="D21" s="27"/>
      <c r="E21" s="30"/>
      <c r="G21" s="30"/>
    </row>
    <row r="22" spans="2:7" x14ac:dyDescent="0.2">
      <c r="B22" s="21" t="s">
        <v>20</v>
      </c>
      <c r="C22" s="23"/>
      <c r="D22" s="24" t="s">
        <v>21</v>
      </c>
      <c r="E22" s="51">
        <v>0</v>
      </c>
      <c r="G22" s="51">
        <v>0</v>
      </c>
    </row>
    <row r="23" spans="2:7" x14ac:dyDescent="0.2">
      <c r="B23" s="21" t="s">
        <v>22</v>
      </c>
      <c r="C23" s="23"/>
      <c r="D23" s="24" t="s">
        <v>21</v>
      </c>
      <c r="E23" s="51">
        <v>0</v>
      </c>
      <c r="G23" s="51">
        <v>0</v>
      </c>
    </row>
    <row r="24" spans="2:7" x14ac:dyDescent="0.2">
      <c r="B24" s="21">
        <v>10</v>
      </c>
      <c r="C24" s="23"/>
      <c r="D24" s="24" t="s">
        <v>23</v>
      </c>
      <c r="E24" s="51">
        <v>0</v>
      </c>
      <c r="G24" s="51">
        <v>0</v>
      </c>
    </row>
    <row r="25" spans="2:7" x14ac:dyDescent="0.2">
      <c r="B25" s="21">
        <v>11</v>
      </c>
      <c r="C25" s="23"/>
      <c r="D25" s="24" t="s">
        <v>24</v>
      </c>
      <c r="E25" s="51">
        <v>0</v>
      </c>
      <c r="G25" s="51">
        <v>0</v>
      </c>
    </row>
    <row r="26" spans="2:7" x14ac:dyDescent="0.2">
      <c r="B26" s="21">
        <v>12</v>
      </c>
      <c r="C26" s="23"/>
      <c r="D26" s="24" t="s">
        <v>25</v>
      </c>
      <c r="E26" s="51">
        <v>0</v>
      </c>
      <c r="G26" s="51">
        <v>0</v>
      </c>
    </row>
    <row r="27" spans="2:7" x14ac:dyDescent="0.2">
      <c r="B27" s="21">
        <v>13</v>
      </c>
      <c r="C27" s="23"/>
      <c r="D27" s="24" t="s">
        <v>26</v>
      </c>
      <c r="E27" s="51">
        <v>0</v>
      </c>
      <c r="G27" s="51">
        <v>0</v>
      </c>
    </row>
    <row r="28" spans="2:7" x14ac:dyDescent="0.2">
      <c r="B28" s="21">
        <v>14</v>
      </c>
      <c r="C28" s="23"/>
      <c r="D28" s="24" t="s">
        <v>27</v>
      </c>
      <c r="E28" s="51">
        <v>0</v>
      </c>
      <c r="G28" s="51">
        <v>0</v>
      </c>
    </row>
    <row r="29" spans="2:7" x14ac:dyDescent="0.2">
      <c r="B29" s="21">
        <v>15</v>
      </c>
      <c r="C29" s="23"/>
      <c r="D29" s="24" t="s">
        <v>28</v>
      </c>
      <c r="E29" s="51">
        <v>0</v>
      </c>
      <c r="G29" s="51">
        <v>0</v>
      </c>
    </row>
    <row r="30" spans="2:7" ht="16" x14ac:dyDescent="0.2">
      <c r="B30" s="21">
        <v>16</v>
      </c>
      <c r="C30" s="23"/>
      <c r="D30" s="25" t="s">
        <v>29</v>
      </c>
      <c r="E30" s="51">
        <v>0</v>
      </c>
      <c r="G30" s="51">
        <v>0</v>
      </c>
    </row>
    <row r="31" spans="2:7" x14ac:dyDescent="0.2">
      <c r="B31" s="21"/>
      <c r="C31" s="23"/>
      <c r="D31" s="24"/>
      <c r="E31" s="30"/>
      <c r="G31" s="30"/>
    </row>
    <row r="32" spans="2:7" x14ac:dyDescent="0.2">
      <c r="B32" s="20" t="s">
        <v>30</v>
      </c>
      <c r="C32" s="26"/>
      <c r="D32" s="27"/>
      <c r="E32" s="30"/>
      <c r="G32" s="30"/>
    </row>
    <row r="33" spans="2:7" x14ac:dyDescent="0.2">
      <c r="B33" s="21" t="s">
        <v>31</v>
      </c>
      <c r="C33" s="23"/>
      <c r="D33" s="24" t="s">
        <v>32</v>
      </c>
      <c r="E33" s="51">
        <v>0</v>
      </c>
      <c r="G33" s="51">
        <v>0</v>
      </c>
    </row>
    <row r="34" spans="2:7" x14ac:dyDescent="0.2">
      <c r="B34" s="21" t="s">
        <v>33</v>
      </c>
      <c r="C34" s="23"/>
      <c r="D34" s="24" t="s">
        <v>32</v>
      </c>
      <c r="E34" s="51">
        <v>0</v>
      </c>
      <c r="G34" s="51">
        <v>0</v>
      </c>
    </row>
    <row r="35" spans="2:7" x14ac:dyDescent="0.2">
      <c r="B35" s="21">
        <v>18</v>
      </c>
      <c r="C35" s="23"/>
      <c r="D35" s="24" t="s">
        <v>34</v>
      </c>
      <c r="E35" s="51">
        <v>0</v>
      </c>
      <c r="G35" s="51">
        <v>0</v>
      </c>
    </row>
    <row r="36" spans="2:7" x14ac:dyDescent="0.2">
      <c r="B36" s="21">
        <v>19</v>
      </c>
      <c r="C36" s="23"/>
      <c r="D36" s="24" t="s">
        <v>35</v>
      </c>
      <c r="E36" s="51">
        <v>0</v>
      </c>
      <c r="G36" s="51">
        <v>0</v>
      </c>
    </row>
    <row r="37" spans="2:7" x14ac:dyDescent="0.2">
      <c r="B37" s="21">
        <v>20</v>
      </c>
      <c r="C37" s="23"/>
      <c r="D37" s="24" t="s">
        <v>36</v>
      </c>
      <c r="E37" s="51">
        <v>0</v>
      </c>
      <c r="G37" s="51">
        <v>0</v>
      </c>
    </row>
    <row r="38" spans="2:7" x14ac:dyDescent="0.2">
      <c r="B38" s="21"/>
      <c r="C38" s="23"/>
      <c r="D38" s="24"/>
      <c r="E38" s="30"/>
      <c r="G38" s="30"/>
    </row>
    <row r="39" spans="2:7" x14ac:dyDescent="0.2">
      <c r="B39" s="20" t="s">
        <v>37</v>
      </c>
      <c r="C39" s="26"/>
      <c r="D39" s="27"/>
      <c r="E39" s="46"/>
      <c r="G39" s="30"/>
    </row>
    <row r="40" spans="2:7" x14ac:dyDescent="0.2">
      <c r="B40" s="41">
        <v>21</v>
      </c>
      <c r="C40" s="47"/>
      <c r="D40" s="48" t="s">
        <v>38</v>
      </c>
      <c r="E40" s="51">
        <v>0</v>
      </c>
      <c r="G40" s="51">
        <v>0</v>
      </c>
    </row>
    <row r="41" spans="2:7" x14ac:dyDescent="0.2">
      <c r="B41" s="44"/>
      <c r="C41" s="44"/>
      <c r="D41" s="44"/>
      <c r="E41" s="45"/>
      <c r="G41" s="45"/>
    </row>
    <row r="42" spans="2:7" ht="24" customHeight="1" x14ac:dyDescent="0.2">
      <c r="B42" s="49" t="s">
        <v>39</v>
      </c>
      <c r="C42" s="42"/>
      <c r="D42" s="43"/>
      <c r="E42" s="51">
        <v>0</v>
      </c>
      <c r="G42" s="51">
        <v>0</v>
      </c>
    </row>
    <row r="43" spans="2:7" ht="47.25" customHeight="1" x14ac:dyDescent="0.2">
      <c r="B43" s="38"/>
      <c r="E43" s="28" t="s">
        <v>1</v>
      </c>
      <c r="G43" s="28" t="s">
        <v>40</v>
      </c>
    </row>
    <row r="44" spans="2:7" ht="41.25" customHeight="1" x14ac:dyDescent="0.2">
      <c r="D44" s="33" t="s">
        <v>41</v>
      </c>
      <c r="E44" s="35">
        <f>SUM(E7:E42)</f>
        <v>0</v>
      </c>
      <c r="G44" s="35">
        <f>SUM(G7:G42)</f>
        <v>0</v>
      </c>
    </row>
    <row r="46" spans="2:7" ht="87.75" customHeight="1" x14ac:dyDescent="0.2">
      <c r="B46" s="54" t="s">
        <v>42</v>
      </c>
      <c r="C46" s="54"/>
      <c r="D46" s="54"/>
      <c r="E46" s="34">
        <f>E44*12</f>
        <v>0</v>
      </c>
      <c r="G46" s="36"/>
    </row>
  </sheetData>
  <sheetProtection algorithmName="SHA-512" hashValue="WZwhJUW5wYPZNq+nGdA8qy7gSTBVaogpSlET90kTYcJMD6XRS1v5oJcKazTSUIJLfzsBF/+X6kVUwWMW/mcHog==" saltValue="6hzRU38cNDeCI4Cl+jy+gQ==" spinCount="100000" sheet="1" objects="1" scenarios="1"/>
  <mergeCells count="4">
    <mergeCell ref="A1:E1"/>
    <mergeCell ref="B46:D46"/>
    <mergeCell ref="E5:E6"/>
    <mergeCell ref="G5:G6"/>
  </mergeCells>
  <conditionalFormatting sqref="E46">
    <cfRule type="cellIs" dxfId="0" priority="1" operator="greaterThan">
      <formula>1053000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E47"/>
  <sheetViews>
    <sheetView showGridLines="0" zoomScaleNormal="100" zoomScalePageLayoutView="85" workbookViewId="0">
      <selection activeCell="B18" sqref="B18:D18"/>
    </sheetView>
  </sheetViews>
  <sheetFormatPr baseColWidth="10" defaultColWidth="8.6640625" defaultRowHeight="13" x14ac:dyDescent="0.15"/>
  <cols>
    <col min="1" max="1" width="104.33203125" style="3" customWidth="1"/>
    <col min="2" max="2" width="55.5" style="12" customWidth="1"/>
    <col min="3" max="3" width="30.6640625" style="12" customWidth="1"/>
    <col min="4" max="4" width="55.6640625" style="12" customWidth="1"/>
    <col min="5" max="5" width="81.33203125" style="3" customWidth="1"/>
    <col min="6" max="16384" width="8.6640625" style="3"/>
  </cols>
  <sheetData>
    <row r="1" spans="1:5" s="10" customFormat="1" ht="129" customHeight="1" x14ac:dyDescent="0.2">
      <c r="A1" s="53" t="s">
        <v>67</v>
      </c>
      <c r="B1" s="62"/>
      <c r="C1" s="62"/>
      <c r="D1" s="62"/>
    </row>
    <row r="2" spans="1:5" ht="6" customHeight="1" thickBot="1" x14ac:dyDescent="0.2">
      <c r="A2" s="1"/>
      <c r="B2" s="16"/>
    </row>
    <row r="3" spans="1:5" s="2" customFormat="1" ht="43" customHeight="1" x14ac:dyDescent="0.2">
      <c r="A3" s="17" t="s">
        <v>43</v>
      </c>
      <c r="B3" s="18" t="s">
        <v>44</v>
      </c>
      <c r="C3" s="18" t="s">
        <v>45</v>
      </c>
      <c r="D3" s="19" t="s">
        <v>46</v>
      </c>
    </row>
    <row r="4" spans="1:5" ht="43" customHeight="1" x14ac:dyDescent="0.15">
      <c r="A4" s="4" t="s">
        <v>47</v>
      </c>
      <c r="B4" s="7">
        <f>'Invulblad 1'!E44</f>
        <v>0</v>
      </c>
      <c r="C4" s="5">
        <v>60</v>
      </c>
      <c r="D4" s="7">
        <f>(B4*C4)</f>
        <v>0</v>
      </c>
      <c r="E4" s="6"/>
    </row>
    <row r="5" spans="1:5" ht="43" customHeight="1" x14ac:dyDescent="0.15">
      <c r="A5" s="4" t="s">
        <v>48</v>
      </c>
      <c r="B5" s="7">
        <f>'Invulblad 1'!G44</f>
        <v>0</v>
      </c>
      <c r="C5" s="5">
        <v>60</v>
      </c>
      <c r="D5" s="7">
        <f>(B5*C5)</f>
        <v>0</v>
      </c>
      <c r="E5" s="6"/>
    </row>
    <row r="6" spans="1:5" s="2" customFormat="1" ht="43" customHeight="1" x14ac:dyDescent="0.15">
      <c r="A6" s="17" t="s">
        <v>49</v>
      </c>
      <c r="B6" s="31" t="s">
        <v>50</v>
      </c>
      <c r="C6" s="18" t="s">
        <v>51</v>
      </c>
      <c r="D6" s="19" t="s">
        <v>46</v>
      </c>
    </row>
    <row r="7" spans="1:5" ht="43" customHeight="1" x14ac:dyDescent="0.15">
      <c r="A7" s="4" t="s">
        <v>52</v>
      </c>
      <c r="B7" s="15">
        <v>0</v>
      </c>
      <c r="C7" s="52">
        <v>1000</v>
      </c>
      <c r="D7" s="7">
        <f>(B7*C7)</f>
        <v>0</v>
      </c>
      <c r="E7" s="6"/>
    </row>
    <row r="8" spans="1:5" ht="43" customHeight="1" x14ac:dyDescent="0.15">
      <c r="A8" s="4" t="s">
        <v>53</v>
      </c>
      <c r="B8" s="15">
        <v>0</v>
      </c>
      <c r="C8" s="52">
        <v>1000</v>
      </c>
      <c r="D8" s="7">
        <f>(B8*C8)</f>
        <v>0</v>
      </c>
      <c r="E8" s="6"/>
    </row>
    <row r="9" spans="1:5" ht="43" customHeight="1" thickBot="1" x14ac:dyDescent="0.2">
      <c r="A9" s="4" t="s">
        <v>54</v>
      </c>
      <c r="B9" s="15">
        <v>0</v>
      </c>
      <c r="C9" s="52">
        <v>1000</v>
      </c>
      <c r="D9" s="7">
        <f>(B9*C9)</f>
        <v>0</v>
      </c>
      <c r="E9" s="6"/>
    </row>
    <row r="10" spans="1:5" s="2" customFormat="1" ht="43" customHeight="1" x14ac:dyDescent="0.2">
      <c r="A10" s="17" t="s">
        <v>55</v>
      </c>
      <c r="B10" s="18" t="s">
        <v>56</v>
      </c>
      <c r="C10" s="18" t="s">
        <v>51</v>
      </c>
      <c r="D10" s="19" t="s">
        <v>65</v>
      </c>
    </row>
    <row r="11" spans="1:5" ht="43" customHeight="1" x14ac:dyDescent="0.15">
      <c r="A11" s="4" t="s">
        <v>57</v>
      </c>
      <c r="B11" s="15">
        <v>0</v>
      </c>
      <c r="C11" s="5">
        <v>1</v>
      </c>
      <c r="D11" s="7">
        <f>(B11*C11)*3</f>
        <v>0</v>
      </c>
      <c r="E11" s="6"/>
    </row>
    <row r="12" spans="1:5" ht="43" customHeight="1" x14ac:dyDescent="0.15">
      <c r="A12" s="4" t="s">
        <v>58</v>
      </c>
      <c r="B12" s="15">
        <v>0</v>
      </c>
      <c r="C12" s="5">
        <v>1</v>
      </c>
      <c r="D12" s="7">
        <f>(B12*C12)*3</f>
        <v>0</v>
      </c>
      <c r="E12" s="6"/>
    </row>
    <row r="13" spans="1:5" ht="43" customHeight="1" x14ac:dyDescent="0.15">
      <c r="A13" s="4" t="s">
        <v>59</v>
      </c>
      <c r="B13" s="15">
        <v>0</v>
      </c>
      <c r="C13" s="5">
        <v>12</v>
      </c>
      <c r="D13" s="7">
        <f>(B13*C13)*3</f>
        <v>0</v>
      </c>
      <c r="E13" s="6"/>
    </row>
    <row r="14" spans="1:5" ht="43" customHeight="1" x14ac:dyDescent="0.15">
      <c r="A14" s="4" t="s">
        <v>60</v>
      </c>
      <c r="B14" s="15">
        <v>0</v>
      </c>
      <c r="C14" s="5">
        <v>1</v>
      </c>
      <c r="D14" s="7">
        <f>(B14*C14)*3</f>
        <v>0</v>
      </c>
      <c r="E14" s="6" t="s">
        <v>66</v>
      </c>
    </row>
    <row r="15" spans="1:5" s="9" customFormat="1" ht="43" customHeight="1" x14ac:dyDescent="0.2">
      <c r="A15" s="59" t="s">
        <v>61</v>
      </c>
      <c r="B15" s="60"/>
      <c r="C15" s="61"/>
      <c r="D15" s="8">
        <f>SUM(D11:D14)</f>
        <v>0</v>
      </c>
      <c r="E15" s="50" t="s">
        <v>66</v>
      </c>
    </row>
    <row r="16" spans="1:5" ht="10" customHeight="1" thickBot="1" x14ac:dyDescent="0.2"/>
    <row r="17" spans="1:4" s="11" customFormat="1" ht="95.25" customHeight="1" x14ac:dyDescent="0.2">
      <c r="A17" s="14" t="s">
        <v>62</v>
      </c>
      <c r="B17" s="63" t="s">
        <v>63</v>
      </c>
      <c r="C17" s="64"/>
      <c r="D17" s="13">
        <f>(D15+D9+D8+D7+D5+D4)/10</f>
        <v>0</v>
      </c>
    </row>
    <row r="18" spans="1:4" ht="123" customHeight="1" x14ac:dyDescent="0.15">
      <c r="A18" s="37" t="s">
        <v>64</v>
      </c>
      <c r="B18" s="58"/>
      <c r="C18" s="58"/>
      <c r="D18" s="58"/>
    </row>
    <row r="47" spans="1:1" ht="15" x14ac:dyDescent="0.2">
      <c r="A47"/>
    </row>
  </sheetData>
  <sheetProtection algorithmName="SHA-512" hashValue="6I0o5RY2olL8WQDn39oQK5i7nPCwLHGT1zf4jgiSae2OKwLlsSEpPN8oa6/6VegzlE8NM/F1IptYRkBp+EM/8w==" saltValue="b1esCYSV3zi1a64mMKguKA==" spinCount="100000" sheet="1" selectLockedCells="1"/>
  <mergeCells count="4">
    <mergeCell ref="B18:D18"/>
    <mergeCell ref="A15:C15"/>
    <mergeCell ref="A1:D1"/>
    <mergeCell ref="B17:C17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2B5384CB99204CAA728A2B22A12717" ma:contentTypeVersion="10" ma:contentTypeDescription="Een nieuw document maken." ma:contentTypeScope="" ma:versionID="c069381b9643783205dc5de1efd1065a">
  <xsd:schema xmlns:xsd="http://www.w3.org/2001/XMLSchema" xmlns:xs="http://www.w3.org/2001/XMLSchema" xmlns:p="http://schemas.microsoft.com/office/2006/metadata/properties" xmlns:ns2="52522d09-005d-4cd6-9440-c00695c2e162" xmlns:ns3="6c947377-e280-4f8e-89ce-a4d54dbdfbb0" targetNamespace="http://schemas.microsoft.com/office/2006/metadata/properties" ma:root="true" ma:fieldsID="303d113ec81e50ac29e423704a9b89dd" ns2:_="" ns3:_="">
    <xsd:import namespace="52522d09-005d-4cd6-9440-c00695c2e162"/>
    <xsd:import namespace="6c947377-e280-4f8e-89ce-a4d54dbdfb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22d09-005d-4cd6-9440-c00695c2e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47377-e280-4f8e-89ce-a4d54dbdfb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93741D-6004-4E98-B703-24D363FD9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522d09-005d-4cd6-9440-c00695c2e162"/>
    <ds:schemaRef ds:uri="6c947377-e280-4f8e-89ce-a4d54dbdf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240830-09BC-450A-8E37-9DA7E92527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5137BC-03A8-4F28-BF0A-C297D826734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Invulblad 1</vt:lpstr>
      <vt:lpstr>Invulblad 2 en 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 </dc:description>
  <cp:lastModifiedBy>Microsoft Office User</cp:lastModifiedBy>
  <cp:revision/>
  <dcterms:created xsi:type="dcterms:W3CDTF">2013-11-12T19:16:15Z</dcterms:created>
  <dcterms:modified xsi:type="dcterms:W3CDTF">2022-04-20T09:53:09Z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0x010100672B5384CB99204CAA728A2B22A12717</vt:lpwstr>
  </property>
</Properties>
</file>