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13_ncr:1_{7C544224-3501-44E5-8565-E0D8B7F98DCC}" xr6:coauthVersionLast="36" xr6:coauthVersionMax="36" xr10:uidLastSave="{00000000-0000-0000-0000-000000000000}"/>
  <bookViews>
    <workbookView xWindow="120" yWindow="120" windowWidth="24920" windowHeight="11820" xr2:uid="{00000000-000D-0000-FFFF-FFFF00000000}"/>
  </bookViews>
  <sheets>
    <sheet name="perceel 1" sheetId="1" r:id="rId1"/>
  </sheets>
  <calcPr calcId="191029"/>
</workbook>
</file>

<file path=xl/calcChain.xml><?xml version="1.0" encoding="utf-8"?>
<calcChain xmlns="http://schemas.openxmlformats.org/spreadsheetml/2006/main">
  <c r="H39" i="1" l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66" i="1"/>
  <c r="H67" i="1"/>
  <c r="H68" i="1"/>
  <c r="H69" i="1"/>
  <c r="H42" i="1" l="1"/>
  <c r="H43" i="1"/>
  <c r="H44" i="1"/>
  <c r="H45" i="1"/>
  <c r="H46" i="1"/>
  <c r="H47" i="1"/>
  <c r="H41" i="1"/>
  <c r="H81" i="1" l="1"/>
  <c r="H82" i="1"/>
  <c r="H8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9" i="1"/>
  <c r="H77" i="1" l="1"/>
  <c r="H84" i="1" s="1"/>
  <c r="H72" i="1"/>
  <c r="H73" i="1"/>
  <c r="H74" i="1"/>
  <c r="H75" i="1"/>
  <c r="H71" i="1"/>
  <c r="H78" i="1" l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8" authorId="0" shapeId="0" xr:uid="{8442A156-E3C8-4E85-AD02-BFF15384EFF4}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F38" authorId="0" shapeId="0" xr:uid="{8F329CC5-DA46-4A99-8441-DA954D223B68}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F64" authorId="0" shapeId="0" xr:uid="{7B9A3AF5-6F75-45EE-BF0A-D801E2A1FFFD}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F70" authorId="0" shapeId="0" xr:uid="{B5107733-D276-44BC-A96B-EB9C1BDFD410}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F76" authorId="0" shapeId="0" xr:uid="{4C9C0E80-8015-49B9-9F80-3F6DF777A770}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</commentList>
</comments>
</file>

<file path=xl/sharedStrings.xml><?xml version="1.0" encoding="utf-8"?>
<sst xmlns="http://schemas.openxmlformats.org/spreadsheetml/2006/main" count="390" uniqueCount="139">
  <si>
    <t>Afvalsoort</t>
  </si>
  <si>
    <t>Aantal</t>
  </si>
  <si>
    <t>Eenheid</t>
  </si>
  <si>
    <t>Totaalprijs per jaar</t>
  </si>
  <si>
    <t>stuk</t>
  </si>
  <si>
    <t>nvt</t>
  </si>
  <si>
    <t>Afvalstroom</t>
  </si>
  <si>
    <t>Inhoud container</t>
  </si>
  <si>
    <t>Huidige frequentie</t>
  </si>
  <si>
    <t>Waar te vinden</t>
  </si>
  <si>
    <t>1.100 liter</t>
  </si>
  <si>
    <t>Restafval</t>
  </si>
  <si>
    <t>Verwerken bedrijfsafval aantal ton</t>
  </si>
  <si>
    <t>Prijs verwerking per ton</t>
  </si>
  <si>
    <t>Totaalprijs</t>
  </si>
  <si>
    <t>Bijlage 6a: Prijs perceel 1</t>
  </si>
  <si>
    <t>Groente Fruit</t>
  </si>
  <si>
    <t>Papier</t>
  </si>
  <si>
    <t>Plastic</t>
  </si>
  <si>
    <t>Papieren bekers</t>
  </si>
  <si>
    <t>60 liter</t>
  </si>
  <si>
    <t>Afvalbakken GF</t>
  </si>
  <si>
    <t>Afvalbakken Restafval</t>
  </si>
  <si>
    <t>Afvalbakken Plastic</t>
  </si>
  <si>
    <t>Afvalbakken Papier</t>
  </si>
  <si>
    <t>Afvalbakken Papieren bekers</t>
  </si>
  <si>
    <t xml:space="preserve">Binnen gebouwen Opdrachtgever </t>
  </si>
  <si>
    <t>Prijs per stuk aankoop</t>
  </si>
  <si>
    <t>Omschrijving</t>
  </si>
  <si>
    <t>rollen van 300 stuks</t>
  </si>
  <si>
    <t>Adres</t>
  </si>
  <si>
    <t>Groen wc 325</t>
  </si>
  <si>
    <t>Hoogeind 5</t>
  </si>
  <si>
    <t>VELDHOVEN</t>
  </si>
  <si>
    <t>Restafval 2500 liter werk.led.werk.gewicht</t>
  </si>
  <si>
    <t>Bedrijfs/restafval</t>
  </si>
  <si>
    <t>Groen wc 328</t>
  </si>
  <si>
    <t>Kanaaldijk Zuid 5-TER</t>
  </si>
  <si>
    <t>EINDHOVEN</t>
  </si>
  <si>
    <t>B-hout 20m3 afzet open vast</t>
  </si>
  <si>
    <t>Zuiver puin 12m3 afzet open vast</t>
  </si>
  <si>
    <t>Puin</t>
  </si>
  <si>
    <t>Groen wc 329</t>
  </si>
  <si>
    <t>Croy 45</t>
  </si>
  <si>
    <t xml:space="preserve">Zuiver puin 3m3 portaal open </t>
  </si>
  <si>
    <t>Hoofdvestiging</t>
  </si>
  <si>
    <t>Rooijakkersstraat 3</t>
  </si>
  <si>
    <t>Brandbaar bedrijfsafval 20m3 afzet perscontainer vast</t>
  </si>
  <si>
    <t>Zachte kunststoffen/folies</t>
  </si>
  <si>
    <t>Grof bedrijfsafval 20m3 afzet open vast</t>
  </si>
  <si>
    <t>Grof bedrijfsafval</t>
  </si>
  <si>
    <t>Koffiebekers 500 liter abonnement</t>
  </si>
  <si>
    <t>Koffiebekers</t>
  </si>
  <si>
    <t>Papier 1100 liter werk.led.werk.gewicht</t>
  </si>
  <si>
    <t>Papier/karton</t>
  </si>
  <si>
    <t>PMD 1100 liter abonnement</t>
  </si>
  <si>
    <t>PMD</t>
  </si>
  <si>
    <t>Swill 120 liter op afroep</t>
  </si>
  <si>
    <t>Swill</t>
  </si>
  <si>
    <t>Kwekerij</t>
  </si>
  <si>
    <t>Bokt 14A</t>
  </si>
  <si>
    <t>Papier 2500 liter werk.led.werk.gewicht</t>
  </si>
  <si>
    <t>LDA</t>
  </si>
  <si>
    <t>Achtsweg Noord 62</t>
  </si>
  <si>
    <t>B-hout 40m3 afzet open vast</t>
  </si>
  <si>
    <t>Brandbaar bedrijfsafval 40m3 afzet open vast</t>
  </si>
  <si>
    <t>Huur 1100 liter t.b.v. intern gebruik</t>
  </si>
  <si>
    <t>Folie 40m3 open vast</t>
  </si>
  <si>
    <t>Papier/karton 20m3 afzet perscontainer vast</t>
  </si>
  <si>
    <t>PMD 1100 liter op afroep</t>
  </si>
  <si>
    <t>Textieldiensten</t>
  </si>
  <si>
    <t>De Run 4305</t>
  </si>
  <si>
    <t>Papier 1100 liter werk.lediging werk.gewicht</t>
  </si>
  <si>
    <t>PMD 770 liter werk.lediging werk.gewicht</t>
  </si>
  <si>
    <t>Restafval 1100 liter werk.lediging werk.gewicht</t>
  </si>
  <si>
    <t>De Run 4306</t>
  </si>
  <si>
    <t>Huur 2400 liter tbv intern gebruik</t>
  </si>
  <si>
    <t>Restafval 1100 liter werk.led.werk.gewicht</t>
  </si>
  <si>
    <t>Naam afdeling Ergon</t>
  </si>
  <si>
    <t>Plaats</t>
  </si>
  <si>
    <t>2.500 liter</t>
  </si>
  <si>
    <t>12 m3 open vast</t>
  </si>
  <si>
    <t>20 m3 open vast</t>
  </si>
  <si>
    <t>40 m3 open vast</t>
  </si>
  <si>
    <t>3 m3 portaal open</t>
  </si>
  <si>
    <t>400 liter</t>
  </si>
  <si>
    <t>20 m3 afzet open vast</t>
  </si>
  <si>
    <t>120 liter</t>
  </si>
  <si>
    <t>770 liter</t>
  </si>
  <si>
    <t>40 m3 afzet open vast</t>
  </si>
  <si>
    <t>20 m3 percontainer</t>
  </si>
  <si>
    <t>2.400 liter</t>
  </si>
  <si>
    <t>op afroep</t>
  </si>
  <si>
    <t>2X per week</t>
  </si>
  <si>
    <t>1X per week</t>
  </si>
  <si>
    <t>1X per 2 weken</t>
  </si>
  <si>
    <t>Huurprijs per maand per eenheid</t>
  </si>
  <si>
    <t>500 liter</t>
  </si>
  <si>
    <t>60-80 liter</t>
  </si>
  <si>
    <t>Maandprijs per stuk huur</t>
  </si>
  <si>
    <t>Prijs per 300 stuks</t>
  </si>
  <si>
    <t>20 m3 perscontainer vast</t>
  </si>
  <si>
    <t>Ledigingstarief pers container papier/karton</t>
  </si>
  <si>
    <t>Ledigingstarief container 500 liter restafval</t>
  </si>
  <si>
    <t>Ledigingstarief container 1100 liter restafval</t>
  </si>
  <si>
    <t>Ledigingstarief container 1100 liter papier/karton</t>
  </si>
  <si>
    <t>Ledigingstarief container metaal (oud ijzer)</t>
  </si>
  <si>
    <t xml:space="preserve">Ledigingstarief container 2500 liter restafval </t>
  </si>
  <si>
    <t>Ledigingstarief container 2500 liter papier/karton</t>
  </si>
  <si>
    <t>Ledigingstarief HTL box</t>
  </si>
  <si>
    <t>Ledigingstarief folie 24 m3</t>
  </si>
  <si>
    <t>Hout B</t>
  </si>
  <si>
    <t>Opbrengst verwerking per ton</t>
  </si>
  <si>
    <t>Bedrijfs/Restafval</t>
  </si>
  <si>
    <t>Metaal</t>
  </si>
  <si>
    <t>Transport/Ledigingstarief</t>
  </si>
  <si>
    <t>Aantal transporten / ledigingen</t>
  </si>
  <si>
    <t>Prijs per transport / lediging</t>
  </si>
  <si>
    <t>Totaal opbrengst per jaar</t>
  </si>
  <si>
    <t>Aan de geprognotiseerde aantallen containers, aantal ledigingen/transport en aantal tonnages bedrijfsafval gedurende de looptijd van de Raamovereenkomst, kunnen geen rechten worden ontleend.</t>
  </si>
  <si>
    <t>Banden</t>
  </si>
  <si>
    <t>Ledigingstarief koffiebekers 500 liter</t>
  </si>
  <si>
    <t>Ledigingstarief Swill 120 liter</t>
  </si>
  <si>
    <t>Naam</t>
  </si>
  <si>
    <t>: ................................................................................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</si>
  <si>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</si>
  <si>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</si>
  <si>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</si>
  <si>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</si>
  <si>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Prijs per  stuk</t>
  </si>
  <si>
    <t>Foliezakken 400 liter (rol 84 stuks)</t>
  </si>
  <si>
    <t>rollen van 84 stuks</t>
  </si>
  <si>
    <t>(De prijs is een all-in prijs: koopprijs zakken incl. transport en verwerking)</t>
  </si>
  <si>
    <t>Afvalzakken (indiverse kleuren) voor de 5 afvalstromen cel A65 tm A69</t>
  </si>
  <si>
    <t>Afvalzakken (indiverse kleuren) voor de 5 afvalstromen cel A71 tm A75</t>
  </si>
  <si>
    <r>
      <t xml:space="preserve">Ledigingstarief puin </t>
    </r>
    <r>
      <rPr>
        <sz val="10"/>
        <color rgb="FFFF0000"/>
        <rFont val="Calibri Light"/>
        <family val="2"/>
      </rPr>
      <t>12 m3</t>
    </r>
  </si>
  <si>
    <r>
      <t xml:space="preserve">Ledigingstarief container Hout B </t>
    </r>
    <r>
      <rPr>
        <sz val="10"/>
        <color rgb="FFFF0000"/>
        <rFont val="Calibri Light"/>
        <family val="2"/>
      </rPr>
      <t>20</t>
    </r>
    <r>
      <rPr>
        <sz val="10"/>
        <color theme="1"/>
        <rFont val="Calibri Light"/>
        <family val="2"/>
      </rPr>
      <t xml:space="preserve"> m3</t>
    </r>
  </si>
  <si>
    <r>
      <t xml:space="preserve">Ledigingstarief container Hout B </t>
    </r>
    <r>
      <rPr>
        <sz val="10"/>
        <color rgb="FFFF0000"/>
        <rFont val="Calibri Light"/>
        <family val="2"/>
      </rPr>
      <t>40</t>
    </r>
    <r>
      <rPr>
        <sz val="10"/>
        <color theme="1"/>
        <rFont val="Calibri Light"/>
        <family val="2"/>
      </rPr>
      <t xml:space="preserve"> m3</t>
    </r>
  </si>
  <si>
    <r>
      <t xml:space="preserve">Ledigingstarief pers container restafval </t>
    </r>
    <r>
      <rPr>
        <sz val="10"/>
        <color rgb="FFFF0000"/>
        <rFont val="Calibri Light"/>
        <family val="2"/>
      </rPr>
      <t>Rooijakkersstraat 3 Eindhoven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</si>
</sst>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rgb="FF000000"/>
      <name val="Calibri Light"/>
      <family val="2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sz val="11"/>
      <color theme="1"/>
      <name val="Calibri Light"/>
      <family val="2"/>
    </font>
    <font>
      <sz val="10"/>
      <color rgb="FFFF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4" fontId="3" fillId="3" borderId="1" xfId="1" applyFont="1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4" fontId="3" fillId="0" borderId="1" xfId="0" applyNumberFormat="1" applyFont="1" applyBorder="1"/>
    <xf numFmtId="0" fontId="5" fillId="0" borderId="0" xfId="0" applyFont="1" applyFill="1" applyBorder="1" applyAlignment="1">
      <alignment vertical="center" wrapText="1"/>
    </xf>
    <xf numFmtId="44" fontId="3" fillId="0" borderId="0" xfId="0" applyNumberFormat="1" applyFont="1" applyBorder="1"/>
    <xf numFmtId="0" fontId="2" fillId="0" borderId="0" xfId="0" applyFont="1" applyBorder="1"/>
    <xf numFmtId="44" fontId="2" fillId="0" borderId="2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44" fontId="3" fillId="0" borderId="0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4" fontId="2" fillId="0" borderId="0" xfId="0" applyNumberFormat="1" applyFont="1" applyBorder="1"/>
    <xf numFmtId="0" fontId="3" fillId="0" borderId="0" xfId="0" applyFont="1" applyBorder="1" applyAlignment="1">
      <alignment wrapText="1"/>
    </xf>
    <xf numFmtId="44" fontId="3" fillId="0" borderId="0" xfId="1" applyFont="1" applyBorder="1"/>
    <xf numFmtId="164" fontId="3" fillId="0" borderId="0" xfId="1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top"/>
    </xf>
    <xf numFmtId="0" fontId="2" fillId="0" borderId="0" xfId="0" applyFont="1"/>
    <xf numFmtId="0" fontId="3" fillId="0" borderId="1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Fill="1" applyBorder="1" applyAlignment="1">
      <alignment horizontal="right" vertical="top"/>
    </xf>
    <xf numFmtId="44" fontId="3" fillId="3" borderId="6" xfId="1" applyFont="1" applyFill="1" applyBorder="1"/>
    <xf numFmtId="44" fontId="3" fillId="0" borderId="6" xfId="0" applyNumberFormat="1" applyFont="1" applyBorder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424656</xdr:colOff>
      <xdr:row>4</xdr:row>
      <xdr:rowOff>47419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7937</xdr:rowOff>
    </xdr:from>
    <xdr:to>
      <xdr:col>7</xdr:col>
      <xdr:colOff>133350</xdr:colOff>
      <xdr:row>5</xdr:row>
      <xdr:rowOff>82549</xdr:rowOff>
    </xdr:to>
    <xdr:pic>
      <xdr:nvPicPr>
        <xdr:cNvPr id="4" name="Afbeelding 3" descr="Ergon logo">
          <a:extLst>
            <a:ext uri="{FF2B5EF4-FFF2-40B4-BE49-F238E27FC236}">
              <a16:creationId xmlns:a16="http://schemas.microsoft.com/office/drawing/2014/main" id="{D9380AED-C23B-4537-B0FC-E345E4949F2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3376" y="7937"/>
          <a:ext cx="958850" cy="908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125"/>
  <sheetViews>
    <sheetView tabSelected="1" zoomScaleNormal="100" workbookViewId="0">
      <selection activeCell="B57" sqref="B57"/>
    </sheetView>
  </sheetViews>
  <sheetFormatPr defaultColWidth="9.1796875" defaultRowHeight="13" x14ac:dyDescent="0.3"/>
  <cols>
    <col min="1" max="1" width="27.54296875" style="1" customWidth="1"/>
    <col min="2" max="2" width="44.1796875" style="3" customWidth="1"/>
    <col min="3" max="3" width="21.26953125" style="1" customWidth="1"/>
    <col min="4" max="4" width="13" style="1" customWidth="1"/>
    <col min="5" max="5" width="5.81640625" style="1" bestFit="1" customWidth="1"/>
    <col min="6" max="6" width="15.453125" style="1" bestFit="1" customWidth="1"/>
    <col min="7" max="7" width="11.81640625" style="1" customWidth="1"/>
    <col min="8" max="8" width="15.54296875" style="1" customWidth="1"/>
    <col min="9" max="9" width="25.453125" style="1" customWidth="1"/>
    <col min="10" max="10" width="16.81640625" style="1" customWidth="1"/>
    <col min="11" max="11" width="12.1796875" style="1" customWidth="1"/>
    <col min="12" max="16384" width="9.1796875" style="1"/>
  </cols>
  <sheetData>
    <row r="6" spans="1:11" x14ac:dyDescent="0.3">
      <c r="A6" s="25" t="s">
        <v>15</v>
      </c>
      <c r="B6" s="10"/>
    </row>
    <row r="8" spans="1:11" ht="39" x14ac:dyDescent="0.3">
      <c r="A8" s="4" t="s">
        <v>6</v>
      </c>
      <c r="B8" s="4" t="s">
        <v>0</v>
      </c>
      <c r="C8" s="4" t="s">
        <v>7</v>
      </c>
      <c r="D8" s="4" t="s">
        <v>8</v>
      </c>
      <c r="E8" s="4" t="s">
        <v>1</v>
      </c>
      <c r="F8" s="4" t="s">
        <v>2</v>
      </c>
      <c r="G8" s="17" t="s">
        <v>96</v>
      </c>
      <c r="H8" s="17" t="s">
        <v>3</v>
      </c>
      <c r="I8" s="4" t="s">
        <v>78</v>
      </c>
      <c r="J8" s="4" t="s">
        <v>30</v>
      </c>
      <c r="K8" s="4" t="s">
        <v>79</v>
      </c>
    </row>
    <row r="9" spans="1:11" x14ac:dyDescent="0.3">
      <c r="A9" s="5" t="s">
        <v>35</v>
      </c>
      <c r="B9" s="24" t="s">
        <v>34</v>
      </c>
      <c r="C9" s="5" t="s">
        <v>80</v>
      </c>
      <c r="D9" s="5" t="s">
        <v>92</v>
      </c>
      <c r="E9" s="26">
        <v>2</v>
      </c>
      <c r="F9" s="5" t="s">
        <v>4</v>
      </c>
      <c r="G9" s="7">
        <v>0</v>
      </c>
      <c r="H9" s="12">
        <f>E9*G9*12</f>
        <v>0</v>
      </c>
      <c r="I9" s="24" t="s">
        <v>31</v>
      </c>
      <c r="J9" s="24" t="s">
        <v>32</v>
      </c>
      <c r="K9" s="24" t="s">
        <v>33</v>
      </c>
    </row>
    <row r="10" spans="1:11" x14ac:dyDescent="0.3">
      <c r="A10" s="5" t="s">
        <v>35</v>
      </c>
      <c r="B10" s="24" t="s">
        <v>34</v>
      </c>
      <c r="C10" s="5" t="s">
        <v>80</v>
      </c>
      <c r="D10" s="5" t="s">
        <v>93</v>
      </c>
      <c r="E10" s="26">
        <v>2</v>
      </c>
      <c r="F10" s="5" t="s">
        <v>4</v>
      </c>
      <c r="G10" s="7">
        <v>0</v>
      </c>
      <c r="H10" s="12">
        <f t="shared" ref="H10:H36" si="0">E10*G10*12</f>
        <v>0</v>
      </c>
      <c r="I10" s="24" t="s">
        <v>31</v>
      </c>
      <c r="J10" s="24" t="s">
        <v>32</v>
      </c>
      <c r="K10" s="24" t="s">
        <v>33</v>
      </c>
    </row>
    <row r="11" spans="1:11" x14ac:dyDescent="0.3">
      <c r="A11" s="5" t="s">
        <v>35</v>
      </c>
      <c r="B11" s="24" t="s">
        <v>47</v>
      </c>
      <c r="C11" s="5" t="s">
        <v>101</v>
      </c>
      <c r="D11" s="5" t="s">
        <v>92</v>
      </c>
      <c r="E11" s="26">
        <v>1</v>
      </c>
      <c r="F11" s="5" t="s">
        <v>4</v>
      </c>
      <c r="G11" s="7">
        <v>0</v>
      </c>
      <c r="H11" s="12">
        <f t="shared" si="0"/>
        <v>0</v>
      </c>
      <c r="I11" s="24" t="s">
        <v>45</v>
      </c>
      <c r="J11" s="24" t="s">
        <v>46</v>
      </c>
      <c r="K11" s="24" t="s">
        <v>38</v>
      </c>
    </row>
    <row r="12" spans="1:11" x14ac:dyDescent="0.3">
      <c r="A12" s="5" t="s">
        <v>35</v>
      </c>
      <c r="B12" s="24" t="s">
        <v>34</v>
      </c>
      <c r="C12" s="5" t="s">
        <v>80</v>
      </c>
      <c r="D12" s="5" t="s">
        <v>92</v>
      </c>
      <c r="E12" s="26">
        <v>1</v>
      </c>
      <c r="F12" s="5" t="s">
        <v>4</v>
      </c>
      <c r="G12" s="7">
        <v>0</v>
      </c>
      <c r="H12" s="12">
        <f t="shared" si="0"/>
        <v>0</v>
      </c>
      <c r="I12" s="24" t="s">
        <v>59</v>
      </c>
      <c r="J12" s="24" t="s">
        <v>60</v>
      </c>
      <c r="K12" s="24" t="s">
        <v>38</v>
      </c>
    </row>
    <row r="13" spans="1:11" x14ac:dyDescent="0.3">
      <c r="A13" s="5" t="s">
        <v>35</v>
      </c>
      <c r="B13" s="24" t="s">
        <v>47</v>
      </c>
      <c r="C13" s="5" t="s">
        <v>90</v>
      </c>
      <c r="D13" s="5" t="s">
        <v>92</v>
      </c>
      <c r="E13" s="26">
        <v>1</v>
      </c>
      <c r="F13" s="5" t="s">
        <v>4</v>
      </c>
      <c r="G13" s="7">
        <v>0</v>
      </c>
      <c r="H13" s="12">
        <f t="shared" si="0"/>
        <v>0</v>
      </c>
      <c r="I13" s="24" t="s">
        <v>62</v>
      </c>
      <c r="J13" s="24" t="s">
        <v>63</v>
      </c>
      <c r="K13" s="24" t="s">
        <v>38</v>
      </c>
    </row>
    <row r="14" spans="1:11" x14ac:dyDescent="0.3">
      <c r="A14" s="5" t="s">
        <v>35</v>
      </c>
      <c r="B14" s="24" t="s">
        <v>65</v>
      </c>
      <c r="C14" s="5" t="s">
        <v>89</v>
      </c>
      <c r="D14" s="5" t="s">
        <v>92</v>
      </c>
      <c r="E14" s="26">
        <v>1</v>
      </c>
      <c r="F14" s="5" t="s">
        <v>4</v>
      </c>
      <c r="G14" s="7">
        <v>0</v>
      </c>
      <c r="H14" s="12">
        <f t="shared" si="0"/>
        <v>0</v>
      </c>
      <c r="I14" s="24" t="s">
        <v>62</v>
      </c>
      <c r="J14" s="24" t="s">
        <v>63</v>
      </c>
      <c r="K14" s="24" t="s">
        <v>38</v>
      </c>
    </row>
    <row r="15" spans="1:11" x14ac:dyDescent="0.3">
      <c r="A15" s="5" t="s">
        <v>35</v>
      </c>
      <c r="B15" s="24" t="s">
        <v>66</v>
      </c>
      <c r="C15" s="5" t="s">
        <v>10</v>
      </c>
      <c r="D15" s="5" t="s">
        <v>92</v>
      </c>
      <c r="E15" s="26">
        <v>7</v>
      </c>
      <c r="F15" s="5" t="s">
        <v>4</v>
      </c>
      <c r="G15" s="7">
        <v>0</v>
      </c>
      <c r="H15" s="12">
        <f t="shared" si="0"/>
        <v>0</v>
      </c>
      <c r="I15" s="24" t="s">
        <v>62</v>
      </c>
      <c r="J15" s="24" t="s">
        <v>63</v>
      </c>
      <c r="K15" s="24" t="s">
        <v>38</v>
      </c>
    </row>
    <row r="16" spans="1:11" x14ac:dyDescent="0.3">
      <c r="A16" s="5" t="s">
        <v>35</v>
      </c>
      <c r="B16" s="24" t="s">
        <v>74</v>
      </c>
      <c r="C16" s="19" t="s">
        <v>10</v>
      </c>
      <c r="D16" s="5" t="s">
        <v>92</v>
      </c>
      <c r="E16" s="26">
        <v>1</v>
      </c>
      <c r="F16" s="5" t="s">
        <v>4</v>
      </c>
      <c r="G16" s="7">
        <v>0</v>
      </c>
      <c r="H16" s="12">
        <f t="shared" si="0"/>
        <v>0</v>
      </c>
      <c r="I16" s="24" t="s">
        <v>70</v>
      </c>
      <c r="J16" s="24" t="s">
        <v>71</v>
      </c>
      <c r="K16" s="24" t="s">
        <v>33</v>
      </c>
    </row>
    <row r="17" spans="1:11" x14ac:dyDescent="0.3">
      <c r="A17" s="5" t="s">
        <v>35</v>
      </c>
      <c r="B17" s="24" t="s">
        <v>77</v>
      </c>
      <c r="C17" s="5" t="s">
        <v>10</v>
      </c>
      <c r="D17" s="5" t="s">
        <v>92</v>
      </c>
      <c r="E17" s="26">
        <v>2</v>
      </c>
      <c r="F17" s="5" t="s">
        <v>4</v>
      </c>
      <c r="G17" s="7">
        <v>0</v>
      </c>
      <c r="H17" s="12">
        <f t="shared" si="0"/>
        <v>0</v>
      </c>
      <c r="I17" s="24" t="s">
        <v>70</v>
      </c>
      <c r="J17" s="24" t="s">
        <v>75</v>
      </c>
      <c r="K17" s="24" t="s">
        <v>33</v>
      </c>
    </row>
    <row r="18" spans="1:11" x14ac:dyDescent="0.3">
      <c r="A18" s="5" t="s">
        <v>35</v>
      </c>
      <c r="B18" s="24" t="s">
        <v>76</v>
      </c>
      <c r="C18" s="5" t="s">
        <v>91</v>
      </c>
      <c r="D18" s="5" t="s">
        <v>92</v>
      </c>
      <c r="E18" s="26">
        <v>2</v>
      </c>
      <c r="F18" s="5" t="s">
        <v>4</v>
      </c>
      <c r="G18" s="7">
        <v>0</v>
      </c>
      <c r="H18" s="12">
        <f t="shared" si="0"/>
        <v>0</v>
      </c>
      <c r="I18" s="24" t="s">
        <v>70</v>
      </c>
      <c r="J18" s="24" t="s">
        <v>75</v>
      </c>
      <c r="K18" s="24" t="s">
        <v>33</v>
      </c>
    </row>
    <row r="19" spans="1:11" x14ac:dyDescent="0.3">
      <c r="A19" s="5" t="s">
        <v>50</v>
      </c>
      <c r="B19" s="24" t="s">
        <v>49</v>
      </c>
      <c r="C19" s="5" t="s">
        <v>86</v>
      </c>
      <c r="D19" s="5" t="s">
        <v>92</v>
      </c>
      <c r="E19" s="26">
        <v>1</v>
      </c>
      <c r="F19" s="5" t="s">
        <v>4</v>
      </c>
      <c r="G19" s="7">
        <v>0</v>
      </c>
      <c r="H19" s="12">
        <f t="shared" si="0"/>
        <v>0</v>
      </c>
      <c r="I19" s="24" t="s">
        <v>45</v>
      </c>
      <c r="J19" s="24" t="s">
        <v>46</v>
      </c>
      <c r="K19" s="24" t="s">
        <v>38</v>
      </c>
    </row>
    <row r="20" spans="1:11" x14ac:dyDescent="0.3">
      <c r="A20" s="5" t="s">
        <v>111</v>
      </c>
      <c r="B20" s="24" t="s">
        <v>39</v>
      </c>
      <c r="C20" s="5" t="s">
        <v>82</v>
      </c>
      <c r="D20" s="5" t="s">
        <v>92</v>
      </c>
      <c r="E20" s="26">
        <v>1</v>
      </c>
      <c r="F20" s="5" t="s">
        <v>4</v>
      </c>
      <c r="G20" s="7">
        <v>0</v>
      </c>
      <c r="H20" s="12">
        <f t="shared" si="0"/>
        <v>0</v>
      </c>
      <c r="I20" s="24" t="s">
        <v>36</v>
      </c>
      <c r="J20" s="24" t="s">
        <v>37</v>
      </c>
      <c r="K20" s="24" t="s">
        <v>38</v>
      </c>
    </row>
    <row r="21" spans="1:11" x14ac:dyDescent="0.3">
      <c r="A21" s="5" t="s">
        <v>111</v>
      </c>
      <c r="B21" s="24" t="s">
        <v>64</v>
      </c>
      <c r="C21" s="5" t="s">
        <v>89</v>
      </c>
      <c r="D21" s="5" t="s">
        <v>92</v>
      </c>
      <c r="E21" s="26">
        <v>1</v>
      </c>
      <c r="F21" s="5" t="s">
        <v>4</v>
      </c>
      <c r="G21" s="7">
        <v>0</v>
      </c>
      <c r="H21" s="12">
        <f t="shared" si="0"/>
        <v>0</v>
      </c>
      <c r="I21" s="24" t="s">
        <v>62</v>
      </c>
      <c r="J21" s="24" t="s">
        <v>63</v>
      </c>
      <c r="K21" s="24" t="s">
        <v>38</v>
      </c>
    </row>
    <row r="22" spans="1:11" x14ac:dyDescent="0.3">
      <c r="A22" s="5" t="s">
        <v>52</v>
      </c>
      <c r="B22" s="24" t="s">
        <v>51</v>
      </c>
      <c r="C22" s="5" t="s">
        <v>97</v>
      </c>
      <c r="D22" s="5" t="s">
        <v>95</v>
      </c>
      <c r="E22" s="26">
        <v>2</v>
      </c>
      <c r="F22" s="5" t="s">
        <v>4</v>
      </c>
      <c r="G22" s="7">
        <v>0</v>
      </c>
      <c r="H22" s="12">
        <f t="shared" si="0"/>
        <v>0</v>
      </c>
      <c r="I22" s="24" t="s">
        <v>45</v>
      </c>
      <c r="J22" s="24" t="s">
        <v>46</v>
      </c>
      <c r="K22" s="24" t="s">
        <v>38</v>
      </c>
    </row>
    <row r="23" spans="1:11" x14ac:dyDescent="0.3">
      <c r="A23" s="5" t="s">
        <v>54</v>
      </c>
      <c r="B23" s="24" t="s">
        <v>53</v>
      </c>
      <c r="C23" s="5" t="s">
        <v>10</v>
      </c>
      <c r="D23" s="5" t="s">
        <v>92</v>
      </c>
      <c r="E23" s="26">
        <v>13</v>
      </c>
      <c r="F23" s="5" t="s">
        <v>4</v>
      </c>
      <c r="G23" s="7">
        <v>0</v>
      </c>
      <c r="H23" s="12">
        <f t="shared" si="0"/>
        <v>0</v>
      </c>
      <c r="I23" s="24" t="s">
        <v>45</v>
      </c>
      <c r="J23" s="24" t="s">
        <v>46</v>
      </c>
      <c r="K23" s="24" t="s">
        <v>38</v>
      </c>
    </row>
    <row r="24" spans="1:11" x14ac:dyDescent="0.3">
      <c r="A24" s="5" t="s">
        <v>54</v>
      </c>
      <c r="B24" s="24" t="s">
        <v>61</v>
      </c>
      <c r="C24" s="5" t="s">
        <v>80</v>
      </c>
      <c r="D24" s="5" t="s">
        <v>92</v>
      </c>
      <c r="E24" s="26">
        <v>1</v>
      </c>
      <c r="F24" s="5" t="s">
        <v>4</v>
      </c>
      <c r="G24" s="7">
        <v>0</v>
      </c>
      <c r="H24" s="12">
        <f t="shared" si="0"/>
        <v>0</v>
      </c>
      <c r="I24" s="24" t="s">
        <v>59</v>
      </c>
      <c r="J24" s="24" t="s">
        <v>60</v>
      </c>
      <c r="K24" s="24" t="s">
        <v>38</v>
      </c>
    </row>
    <row r="25" spans="1:11" x14ac:dyDescent="0.3">
      <c r="A25" s="5" t="s">
        <v>54</v>
      </c>
      <c r="B25" s="24" t="s">
        <v>66</v>
      </c>
      <c r="C25" s="5" t="s">
        <v>10</v>
      </c>
      <c r="D25" s="5" t="s">
        <v>92</v>
      </c>
      <c r="E25" s="26">
        <v>10</v>
      </c>
      <c r="F25" s="5" t="s">
        <v>4</v>
      </c>
      <c r="G25" s="7">
        <v>0</v>
      </c>
      <c r="H25" s="12">
        <f t="shared" si="0"/>
        <v>0</v>
      </c>
      <c r="I25" s="24" t="s">
        <v>62</v>
      </c>
      <c r="J25" s="24" t="s">
        <v>63</v>
      </c>
      <c r="K25" s="24" t="s">
        <v>38</v>
      </c>
    </row>
    <row r="26" spans="1:11" x14ac:dyDescent="0.3">
      <c r="A26" s="5" t="s">
        <v>54</v>
      </c>
      <c r="B26" s="24" t="s">
        <v>66</v>
      </c>
      <c r="C26" s="5" t="s">
        <v>10</v>
      </c>
      <c r="D26" s="5" t="s">
        <v>92</v>
      </c>
      <c r="E26" s="26">
        <v>4</v>
      </c>
      <c r="F26" s="5" t="s">
        <v>4</v>
      </c>
      <c r="G26" s="7">
        <v>0</v>
      </c>
      <c r="H26" s="12">
        <f t="shared" si="0"/>
        <v>0</v>
      </c>
      <c r="I26" s="24" t="s">
        <v>62</v>
      </c>
      <c r="J26" s="24" t="s">
        <v>63</v>
      </c>
      <c r="K26" s="24" t="s">
        <v>38</v>
      </c>
    </row>
    <row r="27" spans="1:11" x14ac:dyDescent="0.3">
      <c r="A27" s="5" t="s">
        <v>54</v>
      </c>
      <c r="B27" s="24" t="s">
        <v>68</v>
      </c>
      <c r="C27" s="5" t="s">
        <v>101</v>
      </c>
      <c r="D27" s="5" t="s">
        <v>92</v>
      </c>
      <c r="E27" s="26">
        <v>1</v>
      </c>
      <c r="F27" s="5" t="s">
        <v>4</v>
      </c>
      <c r="G27" s="7">
        <v>0</v>
      </c>
      <c r="H27" s="12">
        <f t="shared" si="0"/>
        <v>0</v>
      </c>
      <c r="I27" s="24" t="s">
        <v>62</v>
      </c>
      <c r="J27" s="24" t="s">
        <v>63</v>
      </c>
      <c r="K27" s="24" t="s">
        <v>38</v>
      </c>
    </row>
    <row r="28" spans="1:11" x14ac:dyDescent="0.3">
      <c r="A28" s="5" t="s">
        <v>54</v>
      </c>
      <c r="B28" s="24" t="s">
        <v>72</v>
      </c>
      <c r="C28" s="19" t="s">
        <v>10</v>
      </c>
      <c r="D28" s="5" t="s">
        <v>92</v>
      </c>
      <c r="E28" s="26">
        <v>2</v>
      </c>
      <c r="F28" s="5" t="s">
        <v>4</v>
      </c>
      <c r="G28" s="7">
        <v>0</v>
      </c>
      <c r="H28" s="12">
        <f t="shared" si="0"/>
        <v>0</v>
      </c>
      <c r="I28" s="24" t="s">
        <v>70</v>
      </c>
      <c r="J28" s="24" t="s">
        <v>71</v>
      </c>
      <c r="K28" s="24" t="s">
        <v>33</v>
      </c>
    </row>
    <row r="29" spans="1:11" x14ac:dyDescent="0.3">
      <c r="A29" s="5" t="s">
        <v>54</v>
      </c>
      <c r="B29" s="24" t="s">
        <v>53</v>
      </c>
      <c r="C29" s="5" t="s">
        <v>10</v>
      </c>
      <c r="D29" s="5" t="s">
        <v>92</v>
      </c>
      <c r="E29" s="26">
        <v>2</v>
      </c>
      <c r="F29" s="5" t="s">
        <v>4</v>
      </c>
      <c r="G29" s="7">
        <v>0</v>
      </c>
      <c r="H29" s="12">
        <f t="shared" si="0"/>
        <v>0</v>
      </c>
      <c r="I29" s="24" t="s">
        <v>70</v>
      </c>
      <c r="J29" s="24" t="s">
        <v>75</v>
      </c>
      <c r="K29" s="24" t="s">
        <v>33</v>
      </c>
    </row>
    <row r="30" spans="1:11" x14ac:dyDescent="0.3">
      <c r="A30" s="5" t="s">
        <v>56</v>
      </c>
      <c r="B30" s="24" t="s">
        <v>55</v>
      </c>
      <c r="C30" s="5" t="s">
        <v>10</v>
      </c>
      <c r="D30" s="5" t="s">
        <v>94</v>
      </c>
      <c r="E30" s="26">
        <v>2</v>
      </c>
      <c r="F30" s="5" t="s">
        <v>4</v>
      </c>
      <c r="G30" s="7">
        <v>0</v>
      </c>
      <c r="H30" s="12">
        <f t="shared" si="0"/>
        <v>0</v>
      </c>
      <c r="I30" s="24" t="s">
        <v>45</v>
      </c>
      <c r="J30" s="24" t="s">
        <v>46</v>
      </c>
      <c r="K30" s="24" t="s">
        <v>38</v>
      </c>
    </row>
    <row r="31" spans="1:11" x14ac:dyDescent="0.3">
      <c r="A31" s="5" t="s">
        <v>56</v>
      </c>
      <c r="B31" s="24" t="s">
        <v>69</v>
      </c>
      <c r="C31" s="19" t="s">
        <v>10</v>
      </c>
      <c r="D31" s="5" t="s">
        <v>92</v>
      </c>
      <c r="E31" s="26">
        <v>3</v>
      </c>
      <c r="F31" s="5" t="s">
        <v>4</v>
      </c>
      <c r="G31" s="7">
        <v>0</v>
      </c>
      <c r="H31" s="12">
        <f t="shared" si="0"/>
        <v>0</v>
      </c>
      <c r="I31" s="24" t="s">
        <v>62</v>
      </c>
      <c r="J31" s="24" t="s">
        <v>63</v>
      </c>
      <c r="K31" s="24" t="s">
        <v>38</v>
      </c>
    </row>
    <row r="32" spans="1:11" x14ac:dyDescent="0.3">
      <c r="A32" s="5" t="s">
        <v>56</v>
      </c>
      <c r="B32" s="24" t="s">
        <v>73</v>
      </c>
      <c r="C32" s="19" t="s">
        <v>88</v>
      </c>
      <c r="D32" s="5" t="s">
        <v>92</v>
      </c>
      <c r="E32" s="26">
        <v>1</v>
      </c>
      <c r="F32" s="5" t="s">
        <v>4</v>
      </c>
      <c r="G32" s="7">
        <v>0</v>
      </c>
      <c r="H32" s="12">
        <f t="shared" si="0"/>
        <v>0</v>
      </c>
      <c r="I32" s="24" t="s">
        <v>70</v>
      </c>
      <c r="J32" s="24" t="s">
        <v>71</v>
      </c>
      <c r="K32" s="24" t="s">
        <v>33</v>
      </c>
    </row>
    <row r="33" spans="1:11" x14ac:dyDescent="0.3">
      <c r="A33" s="5" t="s">
        <v>56</v>
      </c>
      <c r="B33" s="24" t="s">
        <v>73</v>
      </c>
      <c r="C33" s="5" t="s">
        <v>88</v>
      </c>
      <c r="D33" s="5" t="s">
        <v>92</v>
      </c>
      <c r="E33" s="26">
        <v>1</v>
      </c>
      <c r="F33" s="5" t="s">
        <v>4</v>
      </c>
      <c r="G33" s="7">
        <v>0</v>
      </c>
      <c r="H33" s="12">
        <f t="shared" si="0"/>
        <v>0</v>
      </c>
      <c r="I33" s="24" t="s">
        <v>70</v>
      </c>
      <c r="J33" s="24" t="s">
        <v>75</v>
      </c>
      <c r="K33" s="24" t="s">
        <v>33</v>
      </c>
    </row>
    <row r="34" spans="1:11" x14ac:dyDescent="0.3">
      <c r="A34" s="5" t="s">
        <v>41</v>
      </c>
      <c r="B34" s="24" t="s">
        <v>40</v>
      </c>
      <c r="C34" s="5" t="s">
        <v>81</v>
      </c>
      <c r="D34" s="5" t="s">
        <v>92</v>
      </c>
      <c r="E34" s="26">
        <v>1</v>
      </c>
      <c r="F34" s="5" t="s">
        <v>4</v>
      </c>
      <c r="G34" s="7">
        <v>0</v>
      </c>
      <c r="H34" s="12">
        <f t="shared" si="0"/>
        <v>0</v>
      </c>
      <c r="I34" s="24" t="s">
        <v>36</v>
      </c>
      <c r="J34" s="24" t="s">
        <v>37</v>
      </c>
      <c r="K34" s="24" t="s">
        <v>38</v>
      </c>
    </row>
    <row r="35" spans="1:11" x14ac:dyDescent="0.3">
      <c r="A35" s="5" t="s">
        <v>41</v>
      </c>
      <c r="B35" s="24" t="s">
        <v>44</v>
      </c>
      <c r="C35" s="5" t="s">
        <v>84</v>
      </c>
      <c r="D35" s="5" t="s">
        <v>92</v>
      </c>
      <c r="E35" s="26">
        <v>1</v>
      </c>
      <c r="F35" s="5" t="s">
        <v>4</v>
      </c>
      <c r="G35" s="7">
        <v>0</v>
      </c>
      <c r="H35" s="12">
        <f t="shared" si="0"/>
        <v>0</v>
      </c>
      <c r="I35" s="24" t="s">
        <v>42</v>
      </c>
      <c r="J35" s="24" t="s">
        <v>43</v>
      </c>
      <c r="K35" s="24" t="s">
        <v>38</v>
      </c>
    </row>
    <row r="36" spans="1:11" x14ac:dyDescent="0.3">
      <c r="A36" s="5" t="s">
        <v>58</v>
      </c>
      <c r="B36" s="24" t="s">
        <v>57</v>
      </c>
      <c r="C36" s="5" t="s">
        <v>87</v>
      </c>
      <c r="D36" s="5" t="s">
        <v>92</v>
      </c>
      <c r="E36" s="26">
        <v>2</v>
      </c>
      <c r="F36" s="5" t="s">
        <v>4</v>
      </c>
      <c r="G36" s="7">
        <v>0</v>
      </c>
      <c r="H36" s="12">
        <f t="shared" si="0"/>
        <v>0</v>
      </c>
      <c r="I36" s="24" t="s">
        <v>45</v>
      </c>
      <c r="J36" s="24" t="s">
        <v>46</v>
      </c>
      <c r="K36" s="24" t="s">
        <v>38</v>
      </c>
    </row>
    <row r="37" spans="1:11" x14ac:dyDescent="0.3">
      <c r="A37" s="5" t="s">
        <v>48</v>
      </c>
      <c r="B37" s="24" t="s">
        <v>67</v>
      </c>
      <c r="C37" s="5" t="s">
        <v>83</v>
      </c>
      <c r="D37" s="5" t="s">
        <v>92</v>
      </c>
      <c r="E37" s="26">
        <v>1</v>
      </c>
      <c r="F37" s="5" t="s">
        <v>4</v>
      </c>
      <c r="G37" s="7">
        <v>0</v>
      </c>
      <c r="H37" s="12">
        <f>E37*G37*12</f>
        <v>0</v>
      </c>
      <c r="I37" s="24" t="s">
        <v>62</v>
      </c>
      <c r="J37" s="24" t="s">
        <v>63</v>
      </c>
      <c r="K37" s="24" t="s">
        <v>38</v>
      </c>
    </row>
    <row r="38" spans="1:11" ht="26" x14ac:dyDescent="0.3">
      <c r="A38" s="4" t="s">
        <v>6</v>
      </c>
      <c r="B38" s="4" t="s">
        <v>0</v>
      </c>
      <c r="C38" s="29"/>
      <c r="D38" s="29"/>
      <c r="E38" s="29"/>
      <c r="F38" s="29"/>
      <c r="G38" s="30" t="s">
        <v>129</v>
      </c>
      <c r="H38" s="30" t="s">
        <v>3</v>
      </c>
    </row>
    <row r="39" spans="1:11" x14ac:dyDescent="0.3">
      <c r="A39" s="5" t="s">
        <v>48</v>
      </c>
      <c r="B39" s="24" t="s">
        <v>130</v>
      </c>
      <c r="C39" s="5" t="s">
        <v>85</v>
      </c>
      <c r="D39" s="5" t="s">
        <v>92</v>
      </c>
      <c r="E39" s="26">
        <v>200</v>
      </c>
      <c r="F39" s="5" t="s">
        <v>131</v>
      </c>
      <c r="G39" s="7">
        <v>0</v>
      </c>
      <c r="H39" s="12">
        <f>E39*G39</f>
        <v>0</v>
      </c>
      <c r="I39" s="1" t="s">
        <v>132</v>
      </c>
    </row>
    <row r="40" spans="1:11" ht="39" x14ac:dyDescent="0.3">
      <c r="A40" s="4" t="s">
        <v>6</v>
      </c>
      <c r="B40" s="4"/>
      <c r="C40" s="4"/>
      <c r="D40" s="27"/>
      <c r="E40" s="27"/>
      <c r="F40" s="17" t="s">
        <v>12</v>
      </c>
      <c r="G40" s="17" t="s">
        <v>13</v>
      </c>
      <c r="H40" s="28" t="s">
        <v>3</v>
      </c>
    </row>
    <row r="41" spans="1:11" x14ac:dyDescent="0.3">
      <c r="A41" s="5" t="s">
        <v>113</v>
      </c>
      <c r="B41" s="24"/>
      <c r="C41" s="5"/>
      <c r="D41" s="38"/>
      <c r="E41" s="39"/>
      <c r="F41" s="39">
        <v>200</v>
      </c>
      <c r="G41" s="40"/>
      <c r="H41" s="12">
        <f>G41*F41</f>
        <v>0</v>
      </c>
    </row>
    <row r="42" spans="1:11" x14ac:dyDescent="0.3">
      <c r="A42" s="5" t="s">
        <v>111</v>
      </c>
      <c r="B42" s="24"/>
      <c r="C42" s="5"/>
      <c r="D42" s="38"/>
      <c r="E42" s="39"/>
      <c r="F42" s="39">
        <v>75</v>
      </c>
      <c r="G42" s="40"/>
      <c r="H42" s="12">
        <f t="shared" ref="H42:H63" si="1">G42*F42</f>
        <v>0</v>
      </c>
    </row>
    <row r="43" spans="1:11" x14ac:dyDescent="0.3">
      <c r="A43" s="5" t="s">
        <v>52</v>
      </c>
      <c r="B43" s="24"/>
      <c r="C43" s="5"/>
      <c r="D43" s="38"/>
      <c r="E43" s="39"/>
      <c r="F43" s="39">
        <v>2</v>
      </c>
      <c r="G43" s="40"/>
      <c r="H43" s="12">
        <f t="shared" si="1"/>
        <v>0</v>
      </c>
    </row>
    <row r="44" spans="1:11" x14ac:dyDescent="0.3">
      <c r="A44" s="5" t="s">
        <v>120</v>
      </c>
      <c r="B44" s="24"/>
      <c r="C44" s="5"/>
      <c r="D44" s="38"/>
      <c r="E44" s="39"/>
      <c r="F44" s="39">
        <v>1</v>
      </c>
      <c r="G44" s="40"/>
      <c r="H44" s="12">
        <f t="shared" si="1"/>
        <v>0</v>
      </c>
    </row>
    <row r="45" spans="1:11" x14ac:dyDescent="0.3">
      <c r="A45" s="5" t="s">
        <v>56</v>
      </c>
      <c r="B45" s="24"/>
      <c r="C45" s="5"/>
      <c r="D45" s="38"/>
      <c r="E45" s="39"/>
      <c r="F45" s="39">
        <v>5</v>
      </c>
      <c r="G45" s="40"/>
      <c r="H45" s="12">
        <f t="shared" si="1"/>
        <v>0</v>
      </c>
    </row>
    <row r="46" spans="1:11" x14ac:dyDescent="0.3">
      <c r="A46" s="5" t="s">
        <v>41</v>
      </c>
      <c r="B46" s="24"/>
      <c r="C46" s="5"/>
      <c r="D46" s="38"/>
      <c r="E46" s="39"/>
      <c r="F46" s="39">
        <v>75</v>
      </c>
      <c r="G46" s="40"/>
      <c r="H46" s="12">
        <f t="shared" si="1"/>
        <v>0</v>
      </c>
    </row>
    <row r="47" spans="1:11" x14ac:dyDescent="0.3">
      <c r="A47" s="5" t="s">
        <v>58</v>
      </c>
      <c r="B47" s="24"/>
      <c r="C47" s="5"/>
      <c r="D47" s="38"/>
      <c r="E47" s="39"/>
      <c r="F47" s="39">
        <v>10</v>
      </c>
      <c r="G47" s="40"/>
      <c r="H47" s="12">
        <f t="shared" si="1"/>
        <v>0</v>
      </c>
    </row>
    <row r="48" spans="1:11" ht="39" x14ac:dyDescent="0.3">
      <c r="A48" s="4" t="s">
        <v>115</v>
      </c>
      <c r="B48" s="4"/>
      <c r="C48" s="4"/>
      <c r="D48" s="27"/>
      <c r="E48" s="27"/>
      <c r="F48" s="17" t="s">
        <v>116</v>
      </c>
      <c r="G48" s="17" t="s">
        <v>117</v>
      </c>
      <c r="H48" s="28" t="s">
        <v>3</v>
      </c>
    </row>
    <row r="49" spans="1:10" ht="13.5" x14ac:dyDescent="0.3">
      <c r="A49" s="32" t="s">
        <v>138</v>
      </c>
      <c r="B49" s="24"/>
      <c r="C49" s="5"/>
      <c r="D49" s="38"/>
      <c r="E49" s="39"/>
      <c r="F49" s="38">
        <v>30</v>
      </c>
      <c r="G49" s="40"/>
      <c r="H49" s="12">
        <f t="shared" si="1"/>
        <v>0</v>
      </c>
      <c r="I49" s="36"/>
      <c r="J49" s="37"/>
    </row>
    <row r="50" spans="1:10" ht="13.5" x14ac:dyDescent="0.3">
      <c r="A50" s="32" t="s">
        <v>102</v>
      </c>
      <c r="B50" s="24"/>
      <c r="C50" s="5"/>
      <c r="D50" s="38"/>
      <c r="E50" s="39"/>
      <c r="F50" s="38">
        <v>20</v>
      </c>
      <c r="G50" s="40"/>
      <c r="H50" s="12">
        <f t="shared" si="1"/>
        <v>0</v>
      </c>
      <c r="I50" s="36"/>
      <c r="J50" s="37"/>
    </row>
    <row r="51" spans="1:10" ht="13.5" x14ac:dyDescent="0.3">
      <c r="A51" s="32" t="s">
        <v>103</v>
      </c>
      <c r="B51" s="24"/>
      <c r="C51" s="5"/>
      <c r="D51" s="38"/>
      <c r="E51" s="39"/>
      <c r="F51" s="38">
        <v>1</v>
      </c>
      <c r="G51" s="40"/>
      <c r="H51" s="12">
        <f t="shared" si="1"/>
        <v>0</v>
      </c>
      <c r="I51" s="36"/>
      <c r="J51" s="37"/>
    </row>
    <row r="52" spans="1:10" ht="13.5" x14ac:dyDescent="0.3">
      <c r="A52" s="32" t="s">
        <v>104</v>
      </c>
      <c r="B52" s="24"/>
      <c r="C52" s="5"/>
      <c r="D52" s="38"/>
      <c r="E52" s="39"/>
      <c r="F52" s="38">
        <v>150</v>
      </c>
      <c r="G52" s="40"/>
      <c r="H52" s="12">
        <f t="shared" si="1"/>
        <v>0</v>
      </c>
      <c r="I52" s="36"/>
      <c r="J52" s="37"/>
    </row>
    <row r="53" spans="1:10" ht="13.5" x14ac:dyDescent="0.3">
      <c r="A53" s="32" t="s">
        <v>105</v>
      </c>
      <c r="B53" s="24"/>
      <c r="C53" s="5"/>
      <c r="D53" s="38"/>
      <c r="E53" s="39"/>
      <c r="F53" s="38">
        <v>500</v>
      </c>
      <c r="G53" s="40"/>
      <c r="H53" s="12">
        <f t="shared" si="1"/>
        <v>0</v>
      </c>
      <c r="I53" s="36"/>
      <c r="J53" s="37"/>
    </row>
    <row r="54" spans="1:10" ht="13.5" x14ac:dyDescent="0.3">
      <c r="A54" s="32" t="s">
        <v>106</v>
      </c>
      <c r="B54" s="24"/>
      <c r="C54" s="5"/>
      <c r="D54" s="38"/>
      <c r="E54" s="39"/>
      <c r="F54" s="38">
        <v>3</v>
      </c>
      <c r="G54" s="40"/>
      <c r="H54" s="12">
        <f t="shared" si="1"/>
        <v>0</v>
      </c>
      <c r="I54" s="36"/>
      <c r="J54" s="37"/>
    </row>
    <row r="55" spans="1:10" ht="13.5" x14ac:dyDescent="0.3">
      <c r="A55" s="32" t="s">
        <v>136</v>
      </c>
      <c r="B55" s="24"/>
      <c r="C55" s="5"/>
      <c r="D55" s="38"/>
      <c r="E55" s="39"/>
      <c r="F55" s="38">
        <v>5</v>
      </c>
      <c r="G55" s="40"/>
      <c r="H55" s="12">
        <f t="shared" si="1"/>
        <v>0</v>
      </c>
      <c r="I55" s="36"/>
      <c r="J55" s="37"/>
    </row>
    <row r="56" spans="1:10" ht="13.5" x14ac:dyDescent="0.3">
      <c r="A56" s="32" t="s">
        <v>137</v>
      </c>
      <c r="B56" s="24"/>
      <c r="C56" s="5"/>
      <c r="D56" s="38"/>
      <c r="E56" s="39"/>
      <c r="F56" s="38">
        <v>5</v>
      </c>
      <c r="G56" s="40"/>
      <c r="H56" s="12">
        <f t="shared" si="1"/>
        <v>0</v>
      </c>
      <c r="I56" s="36"/>
      <c r="J56" s="37"/>
    </row>
    <row r="57" spans="1:10" ht="13.5" x14ac:dyDescent="0.3">
      <c r="A57" s="32" t="s">
        <v>107</v>
      </c>
      <c r="B57" s="24"/>
      <c r="C57" s="5"/>
      <c r="D57" s="38"/>
      <c r="E57" s="39"/>
      <c r="F57" s="38">
        <v>200</v>
      </c>
      <c r="G57" s="40"/>
      <c r="H57" s="12">
        <f t="shared" si="1"/>
        <v>0</v>
      </c>
      <c r="I57" s="36"/>
      <c r="J57" s="37"/>
    </row>
    <row r="58" spans="1:10" ht="13.5" x14ac:dyDescent="0.3">
      <c r="A58" s="32" t="s">
        <v>108</v>
      </c>
      <c r="B58" s="24"/>
      <c r="C58" s="5"/>
      <c r="D58" s="38"/>
      <c r="E58" s="39"/>
      <c r="F58" s="38">
        <v>15</v>
      </c>
      <c r="G58" s="40"/>
      <c r="H58" s="12">
        <f t="shared" si="1"/>
        <v>0</v>
      </c>
      <c r="I58" s="36"/>
      <c r="J58" s="37"/>
    </row>
    <row r="59" spans="1:10" ht="13.5" x14ac:dyDescent="0.3">
      <c r="A59" s="32" t="s">
        <v>121</v>
      </c>
      <c r="B59" s="24"/>
      <c r="C59" s="5"/>
      <c r="D59" s="38"/>
      <c r="E59" s="39"/>
      <c r="F59" s="38">
        <v>25</v>
      </c>
      <c r="G59" s="40"/>
      <c r="H59" s="12">
        <f t="shared" si="1"/>
        <v>0</v>
      </c>
      <c r="I59" s="36"/>
      <c r="J59" s="37"/>
    </row>
    <row r="60" spans="1:10" ht="13.5" x14ac:dyDescent="0.3">
      <c r="A60" s="32" t="s">
        <v>122</v>
      </c>
      <c r="B60" s="24"/>
      <c r="C60" s="5"/>
      <c r="D60" s="38"/>
      <c r="E60" s="39"/>
      <c r="F60" s="38">
        <v>50</v>
      </c>
      <c r="G60" s="40"/>
      <c r="H60" s="12">
        <f t="shared" si="1"/>
        <v>0</v>
      </c>
      <c r="I60" s="36"/>
      <c r="J60" s="37"/>
    </row>
    <row r="61" spans="1:10" ht="13.5" x14ac:dyDescent="0.3">
      <c r="A61" s="32" t="s">
        <v>109</v>
      </c>
      <c r="B61" s="24"/>
      <c r="C61" s="5"/>
      <c r="D61" s="38"/>
      <c r="E61" s="39"/>
      <c r="F61" s="38">
        <v>3</v>
      </c>
      <c r="G61" s="40"/>
      <c r="H61" s="12">
        <f t="shared" si="1"/>
        <v>0</v>
      </c>
      <c r="I61" s="36"/>
      <c r="J61" s="37"/>
    </row>
    <row r="62" spans="1:10" ht="13.5" x14ac:dyDescent="0.3">
      <c r="A62" s="32" t="s">
        <v>110</v>
      </c>
      <c r="B62" s="24"/>
      <c r="C62" s="5"/>
      <c r="D62" s="38"/>
      <c r="E62" s="39"/>
      <c r="F62" s="38">
        <v>5</v>
      </c>
      <c r="G62" s="40"/>
      <c r="H62" s="12">
        <f t="shared" si="1"/>
        <v>0</v>
      </c>
      <c r="I62" s="36"/>
      <c r="J62" s="37"/>
    </row>
    <row r="63" spans="1:10" ht="13.5" x14ac:dyDescent="0.3">
      <c r="A63" s="32" t="s">
        <v>135</v>
      </c>
      <c r="B63" s="24"/>
      <c r="C63" s="5"/>
      <c r="D63" s="38"/>
      <c r="E63" s="39"/>
      <c r="F63" s="38">
        <v>8</v>
      </c>
      <c r="G63" s="40"/>
      <c r="H63" s="12">
        <f t="shared" si="1"/>
        <v>0</v>
      </c>
      <c r="I63" s="37"/>
      <c r="J63" s="37"/>
    </row>
    <row r="64" spans="1:10" ht="26" x14ac:dyDescent="0.3">
      <c r="A64" s="4" t="s">
        <v>6</v>
      </c>
      <c r="B64" s="4" t="s">
        <v>0</v>
      </c>
      <c r="C64" s="4" t="s">
        <v>7</v>
      </c>
      <c r="D64" s="27" t="s">
        <v>8</v>
      </c>
      <c r="E64" s="27" t="s">
        <v>1</v>
      </c>
      <c r="F64" s="27" t="s">
        <v>2</v>
      </c>
      <c r="G64" s="28" t="s">
        <v>27</v>
      </c>
      <c r="H64" s="28" t="s">
        <v>3</v>
      </c>
      <c r="I64" s="34"/>
      <c r="J64" s="33" t="s">
        <v>9</v>
      </c>
    </row>
    <row r="65" spans="1:11" x14ac:dyDescent="0.3">
      <c r="A65" s="35" t="s">
        <v>16</v>
      </c>
      <c r="B65" s="19" t="s">
        <v>21</v>
      </c>
      <c r="C65" s="5" t="s">
        <v>20</v>
      </c>
      <c r="D65" s="5" t="s">
        <v>5</v>
      </c>
      <c r="E65" s="19">
        <v>3</v>
      </c>
      <c r="F65" s="5" t="s">
        <v>4</v>
      </c>
      <c r="G65" s="7">
        <v>0</v>
      </c>
      <c r="H65" s="31">
        <f>G65*E65/6</f>
        <v>0</v>
      </c>
      <c r="I65" s="31"/>
      <c r="J65" s="32" t="s">
        <v>26</v>
      </c>
      <c r="K65" s="6"/>
    </row>
    <row r="66" spans="1:11" x14ac:dyDescent="0.3">
      <c r="A66" s="19" t="s">
        <v>11</v>
      </c>
      <c r="B66" s="19" t="s">
        <v>22</v>
      </c>
      <c r="C66" s="5" t="s">
        <v>20</v>
      </c>
      <c r="D66" s="5" t="s">
        <v>5</v>
      </c>
      <c r="E66" s="19">
        <v>3</v>
      </c>
      <c r="F66" s="5" t="s">
        <v>4</v>
      </c>
      <c r="G66" s="7">
        <v>0</v>
      </c>
      <c r="H66" s="31">
        <f t="shared" ref="H66:H69" si="2">G66*E66/6</f>
        <v>0</v>
      </c>
      <c r="I66" s="31"/>
      <c r="J66" s="32" t="s">
        <v>26</v>
      </c>
      <c r="K66" s="6"/>
    </row>
    <row r="67" spans="1:11" x14ac:dyDescent="0.3">
      <c r="A67" s="19" t="s">
        <v>17</v>
      </c>
      <c r="B67" s="19" t="s">
        <v>24</v>
      </c>
      <c r="C67" s="5" t="s">
        <v>20</v>
      </c>
      <c r="D67" s="5" t="s">
        <v>5</v>
      </c>
      <c r="E67" s="19">
        <v>3</v>
      </c>
      <c r="F67" s="5" t="s">
        <v>4</v>
      </c>
      <c r="G67" s="7">
        <v>0</v>
      </c>
      <c r="H67" s="31">
        <f t="shared" si="2"/>
        <v>0</v>
      </c>
      <c r="I67" s="31"/>
      <c r="J67" s="32" t="s">
        <v>26</v>
      </c>
      <c r="K67" s="6"/>
    </row>
    <row r="68" spans="1:11" x14ac:dyDescent="0.3">
      <c r="A68" s="19" t="s">
        <v>18</v>
      </c>
      <c r="B68" s="19" t="s">
        <v>23</v>
      </c>
      <c r="C68" s="5" t="s">
        <v>20</v>
      </c>
      <c r="D68" s="5" t="s">
        <v>5</v>
      </c>
      <c r="E68" s="19">
        <v>3</v>
      </c>
      <c r="F68" s="5" t="s">
        <v>4</v>
      </c>
      <c r="G68" s="7">
        <v>0</v>
      </c>
      <c r="H68" s="31">
        <f t="shared" si="2"/>
        <v>0</v>
      </c>
      <c r="I68" s="31"/>
      <c r="J68" s="32" t="s">
        <v>26</v>
      </c>
      <c r="K68" s="6"/>
    </row>
    <row r="69" spans="1:11" x14ac:dyDescent="0.3">
      <c r="A69" s="19" t="s">
        <v>19</v>
      </c>
      <c r="B69" s="19" t="s">
        <v>25</v>
      </c>
      <c r="C69" s="5" t="s">
        <v>20</v>
      </c>
      <c r="D69" s="5" t="s">
        <v>5</v>
      </c>
      <c r="E69" s="19">
        <v>3</v>
      </c>
      <c r="F69" s="5" t="s">
        <v>4</v>
      </c>
      <c r="G69" s="7">
        <v>0</v>
      </c>
      <c r="H69" s="31">
        <f t="shared" si="2"/>
        <v>0</v>
      </c>
      <c r="I69" s="31"/>
      <c r="J69" s="32" t="s">
        <v>26</v>
      </c>
      <c r="K69" s="6"/>
    </row>
    <row r="70" spans="1:11" ht="26" x14ac:dyDescent="0.3">
      <c r="A70" s="27" t="s">
        <v>6</v>
      </c>
      <c r="B70" s="27" t="s">
        <v>0</v>
      </c>
      <c r="C70" s="27" t="s">
        <v>7</v>
      </c>
      <c r="D70" s="33" t="s">
        <v>8</v>
      </c>
      <c r="E70" s="33" t="s">
        <v>1</v>
      </c>
      <c r="F70" s="33" t="s">
        <v>2</v>
      </c>
      <c r="G70" s="34" t="s">
        <v>99</v>
      </c>
      <c r="H70" s="34" t="s">
        <v>3</v>
      </c>
      <c r="I70" s="34"/>
      <c r="J70" s="33" t="s">
        <v>9</v>
      </c>
    </row>
    <row r="71" spans="1:11" x14ac:dyDescent="0.3">
      <c r="A71" s="35" t="s">
        <v>16</v>
      </c>
      <c r="B71" s="19" t="s">
        <v>21</v>
      </c>
      <c r="C71" s="5" t="s">
        <v>98</v>
      </c>
      <c r="D71" s="5" t="s">
        <v>5</v>
      </c>
      <c r="E71" s="19">
        <v>18</v>
      </c>
      <c r="F71" s="5" t="s">
        <v>4</v>
      </c>
      <c r="G71" s="7">
        <v>0</v>
      </c>
      <c r="H71" s="31">
        <f>G71*E71*12</f>
        <v>0</v>
      </c>
      <c r="I71" s="31"/>
      <c r="J71" s="32" t="s">
        <v>26</v>
      </c>
      <c r="K71" s="6"/>
    </row>
    <row r="72" spans="1:11" x14ac:dyDescent="0.3">
      <c r="A72" s="19" t="s">
        <v>11</v>
      </c>
      <c r="B72" s="19" t="s">
        <v>22</v>
      </c>
      <c r="C72" s="5" t="s">
        <v>98</v>
      </c>
      <c r="D72" s="5" t="s">
        <v>5</v>
      </c>
      <c r="E72" s="19">
        <v>18</v>
      </c>
      <c r="F72" s="5" t="s">
        <v>4</v>
      </c>
      <c r="G72" s="7">
        <v>0</v>
      </c>
      <c r="H72" s="31">
        <f>G72*E72*12</f>
        <v>0</v>
      </c>
      <c r="I72" s="31"/>
      <c r="J72" s="32" t="s">
        <v>26</v>
      </c>
      <c r="K72" s="6"/>
    </row>
    <row r="73" spans="1:11" x14ac:dyDescent="0.3">
      <c r="A73" s="19" t="s">
        <v>17</v>
      </c>
      <c r="B73" s="19" t="s">
        <v>24</v>
      </c>
      <c r="C73" s="5" t="s">
        <v>98</v>
      </c>
      <c r="D73" s="5" t="s">
        <v>5</v>
      </c>
      <c r="E73" s="19">
        <v>18</v>
      </c>
      <c r="F73" s="5" t="s">
        <v>4</v>
      </c>
      <c r="G73" s="7">
        <v>0</v>
      </c>
      <c r="H73" s="31">
        <f>G73*E73*12</f>
        <v>0</v>
      </c>
      <c r="I73" s="31"/>
      <c r="J73" s="32" t="s">
        <v>26</v>
      </c>
      <c r="K73" s="6"/>
    </row>
    <row r="74" spans="1:11" x14ac:dyDescent="0.3">
      <c r="A74" s="19" t="s">
        <v>18</v>
      </c>
      <c r="B74" s="19" t="s">
        <v>23</v>
      </c>
      <c r="C74" s="5" t="s">
        <v>98</v>
      </c>
      <c r="D74" s="5" t="s">
        <v>5</v>
      </c>
      <c r="E74" s="19">
        <v>18</v>
      </c>
      <c r="F74" s="5" t="s">
        <v>4</v>
      </c>
      <c r="G74" s="7">
        <v>0</v>
      </c>
      <c r="H74" s="31">
        <f>G74*E74*12</f>
        <v>0</v>
      </c>
      <c r="I74" s="31"/>
      <c r="J74" s="32" t="s">
        <v>26</v>
      </c>
      <c r="K74" s="6"/>
    </row>
    <row r="75" spans="1:11" x14ac:dyDescent="0.3">
      <c r="A75" s="19" t="s">
        <v>19</v>
      </c>
      <c r="B75" s="19" t="s">
        <v>25</v>
      </c>
      <c r="C75" s="5" t="s">
        <v>98</v>
      </c>
      <c r="D75" s="5" t="s">
        <v>5</v>
      </c>
      <c r="E75" s="19">
        <v>18</v>
      </c>
      <c r="F75" s="5" t="s">
        <v>4</v>
      </c>
      <c r="G75" s="7">
        <v>0</v>
      </c>
      <c r="H75" s="31">
        <f>G75*E75*12</f>
        <v>0</v>
      </c>
      <c r="I75" s="31"/>
      <c r="J75" s="32" t="s">
        <v>26</v>
      </c>
      <c r="K75" s="6"/>
    </row>
    <row r="76" spans="1:11" ht="26" x14ac:dyDescent="0.3">
      <c r="A76" s="29" t="s">
        <v>28</v>
      </c>
      <c r="B76" s="29"/>
      <c r="C76" s="29"/>
      <c r="D76" s="29"/>
      <c r="E76" s="29"/>
      <c r="F76" s="29"/>
      <c r="G76" s="30" t="s">
        <v>100</v>
      </c>
      <c r="H76" s="30" t="s">
        <v>3</v>
      </c>
      <c r="I76" s="30"/>
      <c r="J76" s="29" t="s">
        <v>9</v>
      </c>
    </row>
    <row r="77" spans="1:11" x14ac:dyDescent="0.3">
      <c r="A77" s="35" t="s">
        <v>133</v>
      </c>
      <c r="B77" s="5"/>
      <c r="C77" s="5"/>
      <c r="D77" s="5"/>
      <c r="E77" s="19">
        <v>10</v>
      </c>
      <c r="F77" s="5" t="s">
        <v>29</v>
      </c>
      <c r="G77" s="7">
        <v>0</v>
      </c>
      <c r="H77" s="31">
        <f>G77*E77</f>
        <v>0</v>
      </c>
      <c r="I77" s="31"/>
      <c r="J77" s="5"/>
    </row>
    <row r="78" spans="1:11" x14ac:dyDescent="0.3">
      <c r="A78" s="35" t="s">
        <v>134</v>
      </c>
      <c r="B78" s="5"/>
      <c r="C78" s="5"/>
      <c r="D78" s="5"/>
      <c r="E78" s="19">
        <v>50</v>
      </c>
      <c r="F78" s="5" t="s">
        <v>29</v>
      </c>
      <c r="G78" s="7">
        <v>0</v>
      </c>
      <c r="H78" s="31">
        <f>G78*E78</f>
        <v>0</v>
      </c>
      <c r="I78" s="31"/>
      <c r="J78" s="5"/>
    </row>
    <row r="79" spans="1:11" ht="39" x14ac:dyDescent="0.3">
      <c r="A79" s="44" t="s">
        <v>6</v>
      </c>
      <c r="B79" s="44"/>
      <c r="C79" s="44"/>
      <c r="D79" s="45"/>
      <c r="E79" s="45"/>
      <c r="F79" s="46" t="s">
        <v>12</v>
      </c>
      <c r="G79" s="46" t="s">
        <v>112</v>
      </c>
      <c r="H79" s="47" t="s">
        <v>118</v>
      </c>
      <c r="I79" s="18"/>
      <c r="J79" s="8"/>
    </row>
    <row r="80" spans="1:11" x14ac:dyDescent="0.3">
      <c r="A80" s="5" t="s">
        <v>54</v>
      </c>
      <c r="B80" s="24"/>
      <c r="C80" s="5"/>
      <c r="D80" s="38"/>
      <c r="E80" s="39"/>
      <c r="F80" s="38">
        <v>125</v>
      </c>
      <c r="G80" s="40">
        <v>0</v>
      </c>
      <c r="H80" s="41">
        <f>-G80*F80</f>
        <v>0</v>
      </c>
      <c r="I80" s="18"/>
      <c r="J80" s="8"/>
    </row>
    <row r="81" spans="1:10" x14ac:dyDescent="0.3">
      <c r="A81" s="5" t="s">
        <v>48</v>
      </c>
      <c r="B81" s="24"/>
      <c r="C81" s="5"/>
      <c r="D81" s="38"/>
      <c r="E81" s="39"/>
      <c r="F81" s="38">
        <v>2</v>
      </c>
      <c r="G81" s="40">
        <v>0</v>
      </c>
      <c r="H81" s="41">
        <f>-G81*F81</f>
        <v>0</v>
      </c>
      <c r="I81" s="18"/>
      <c r="J81" s="8"/>
    </row>
    <row r="82" spans="1:10" x14ac:dyDescent="0.3">
      <c r="A82" s="5" t="s">
        <v>114</v>
      </c>
      <c r="B82" s="24"/>
      <c r="C82" s="5"/>
      <c r="D82" s="5"/>
      <c r="E82" s="26"/>
      <c r="F82" s="5">
        <v>2</v>
      </c>
      <c r="G82" s="7">
        <v>0</v>
      </c>
      <c r="H82" s="12">
        <f t="shared" ref="H82" si="3">-G82*F82</f>
        <v>0</v>
      </c>
      <c r="I82" s="18"/>
      <c r="J82" s="8"/>
    </row>
    <row r="83" spans="1:10" ht="13.5" thickBot="1" x14ac:dyDescent="0.35">
      <c r="A83" s="8"/>
      <c r="B83" s="42"/>
      <c r="C83" s="8"/>
      <c r="D83" s="8"/>
      <c r="E83" s="43"/>
      <c r="F83" s="8"/>
      <c r="G83" s="8"/>
      <c r="H83" s="8"/>
      <c r="I83" s="14"/>
      <c r="J83" s="8"/>
    </row>
    <row r="84" spans="1:10" ht="13.5" thickBot="1" x14ac:dyDescent="0.35">
      <c r="A84" s="15" t="s">
        <v>14</v>
      </c>
      <c r="B84" s="8"/>
      <c r="C84" s="8"/>
      <c r="D84" s="13"/>
      <c r="E84" s="8"/>
      <c r="F84" s="8"/>
      <c r="G84" s="8"/>
      <c r="H84" s="16">
        <f>SUM(H9:H82)</f>
        <v>0</v>
      </c>
      <c r="I84" s="20"/>
      <c r="J84" s="8"/>
    </row>
    <row r="85" spans="1:10" x14ac:dyDescent="0.3">
      <c r="A85" s="9"/>
      <c r="B85" s="8"/>
      <c r="C85" s="8"/>
      <c r="D85" s="13"/>
      <c r="E85" s="8"/>
      <c r="F85" s="8"/>
      <c r="G85" s="8"/>
      <c r="H85" s="14"/>
      <c r="I85" s="14"/>
      <c r="J85" s="8"/>
    </row>
    <row r="86" spans="1:10" ht="13.5" thickBot="1" x14ac:dyDescent="0.35"/>
    <row r="87" spans="1:10" ht="13" customHeight="1" thickBot="1" x14ac:dyDescent="0.35">
      <c r="A87" s="56" t="s">
        <v>119</v>
      </c>
      <c r="B87" s="57"/>
      <c r="C87" s="57"/>
      <c r="D87" s="57"/>
      <c r="E87" s="57"/>
      <c r="F87" s="57"/>
      <c r="G87" s="57"/>
      <c r="H87" s="57"/>
      <c r="I87" s="57"/>
      <c r="J87" s="58"/>
    </row>
    <row r="89" spans="1:10" ht="15" thickBot="1" x14ac:dyDescent="0.4">
      <c r="A89" s="2"/>
      <c r="B89" s="11"/>
      <c r="C89" s="48"/>
    </row>
    <row r="90" spans="1:10" x14ac:dyDescent="0.3">
      <c r="A90" s="49" t="s">
        <v>123</v>
      </c>
      <c r="B90" s="59" t="s">
        <v>124</v>
      </c>
      <c r="C90" s="59"/>
      <c r="D90" s="59"/>
      <c r="E90" s="59"/>
      <c r="F90" s="60"/>
    </row>
    <row r="91" spans="1:10" x14ac:dyDescent="0.3">
      <c r="A91" s="50" t="s">
        <v>125</v>
      </c>
      <c r="B91" s="52" t="s">
        <v>124</v>
      </c>
      <c r="C91" s="52"/>
      <c r="D91" s="52"/>
      <c r="E91" s="52"/>
      <c r="F91" s="53"/>
    </row>
    <row r="92" spans="1:10" x14ac:dyDescent="0.3">
      <c r="A92" s="50" t="s">
        <v>126</v>
      </c>
      <c r="B92" s="52" t="s">
        <v>124</v>
      </c>
      <c r="C92" s="52"/>
      <c r="D92" s="52"/>
      <c r="E92" s="52"/>
      <c r="F92" s="53"/>
    </row>
    <row r="93" spans="1:10" x14ac:dyDescent="0.3">
      <c r="A93" s="50" t="s">
        <v>127</v>
      </c>
      <c r="B93" s="52" t="s">
        <v>124</v>
      </c>
      <c r="C93" s="52"/>
      <c r="D93" s="52"/>
      <c r="E93" s="52"/>
      <c r="F93" s="53"/>
    </row>
    <row r="94" spans="1:10" x14ac:dyDescent="0.3">
      <c r="A94" s="50"/>
      <c r="B94" s="52" t="s">
        <v>124</v>
      </c>
      <c r="C94" s="52"/>
      <c r="D94" s="52"/>
      <c r="E94" s="52"/>
      <c r="F94" s="53"/>
    </row>
    <row r="95" spans="1:10" ht="13.5" thickBot="1" x14ac:dyDescent="0.35">
      <c r="A95" s="51" t="s">
        <v>128</v>
      </c>
      <c r="B95" s="54" t="s">
        <v>124</v>
      </c>
      <c r="C95" s="54"/>
      <c r="D95" s="54"/>
      <c r="E95" s="54"/>
      <c r="F95" s="55"/>
    </row>
    <row r="96" spans="1:10" x14ac:dyDescent="0.3">
      <c r="A96" s="2"/>
      <c r="B96" s="11"/>
    </row>
    <row r="97" spans="1:2" x14ac:dyDescent="0.3">
      <c r="A97" s="2"/>
      <c r="B97" s="11"/>
    </row>
    <row r="98" spans="1:2" x14ac:dyDescent="0.3">
      <c r="A98" s="2"/>
      <c r="B98" s="11"/>
    </row>
    <row r="99" spans="1:2" x14ac:dyDescent="0.3">
      <c r="A99" s="2"/>
      <c r="B99" s="11"/>
    </row>
    <row r="100" spans="1:2" x14ac:dyDescent="0.3">
      <c r="A100" s="2"/>
      <c r="B100" s="11"/>
    </row>
    <row r="101" spans="1:2" x14ac:dyDescent="0.3">
      <c r="A101" s="2"/>
      <c r="B101" s="11"/>
    </row>
    <row r="102" spans="1:2" x14ac:dyDescent="0.3">
      <c r="A102" s="2"/>
      <c r="B102" s="11"/>
    </row>
    <row r="103" spans="1:2" x14ac:dyDescent="0.3">
      <c r="A103" s="2"/>
      <c r="B103" s="11"/>
    </row>
    <row r="104" spans="1:2" x14ac:dyDescent="0.3">
      <c r="A104" s="2"/>
      <c r="B104" s="11"/>
    </row>
    <row r="105" spans="1:2" x14ac:dyDescent="0.3">
      <c r="A105" s="2"/>
      <c r="B105" s="11"/>
    </row>
    <row r="106" spans="1:2" x14ac:dyDescent="0.3">
      <c r="A106" s="2"/>
      <c r="B106" s="11"/>
    </row>
    <row r="107" spans="1:2" x14ac:dyDescent="0.3">
      <c r="A107" s="2"/>
      <c r="B107" s="11"/>
    </row>
    <row r="108" spans="1:2" x14ac:dyDescent="0.3">
      <c r="A108" s="2"/>
      <c r="B108" s="11"/>
    </row>
    <row r="109" spans="1:2" x14ac:dyDescent="0.3">
      <c r="A109" s="2"/>
      <c r="B109" s="11"/>
    </row>
    <row r="110" spans="1:2" x14ac:dyDescent="0.3">
      <c r="A110" s="2"/>
      <c r="B110" s="11"/>
    </row>
    <row r="111" spans="1:2" x14ac:dyDescent="0.3">
      <c r="A111" s="2"/>
      <c r="B111" s="11"/>
    </row>
    <row r="112" spans="1:2" x14ac:dyDescent="0.3">
      <c r="A112" s="2"/>
      <c r="B112" s="11"/>
    </row>
    <row r="113" spans="1:7" x14ac:dyDescent="0.3">
      <c r="A113" s="2"/>
      <c r="B113" s="11"/>
    </row>
    <row r="114" spans="1:7" x14ac:dyDescent="0.3">
      <c r="A114" s="2"/>
      <c r="B114" s="11"/>
    </row>
    <row r="115" spans="1:7" x14ac:dyDescent="0.3">
      <c r="A115" s="2"/>
      <c r="B115" s="11"/>
    </row>
    <row r="116" spans="1:7" x14ac:dyDescent="0.3">
      <c r="A116" s="2"/>
      <c r="B116" s="11"/>
    </row>
    <row r="117" spans="1:7" x14ac:dyDescent="0.3">
      <c r="A117" s="2"/>
      <c r="B117" s="11"/>
    </row>
    <row r="118" spans="1:7" x14ac:dyDescent="0.3">
      <c r="A118" s="2"/>
      <c r="B118" s="11"/>
    </row>
    <row r="119" spans="1:7" x14ac:dyDescent="0.3">
      <c r="A119" s="2"/>
      <c r="B119" s="11"/>
    </row>
    <row r="120" spans="1:7" x14ac:dyDescent="0.3">
      <c r="A120" s="2"/>
      <c r="B120" s="11"/>
    </row>
    <row r="121" spans="1:7" x14ac:dyDescent="0.3">
      <c r="A121" s="2"/>
      <c r="B121" s="11"/>
    </row>
    <row r="122" spans="1:7" x14ac:dyDescent="0.3">
      <c r="B122" s="1"/>
    </row>
    <row r="123" spans="1:7" x14ac:dyDescent="0.3">
      <c r="B123" s="1"/>
    </row>
    <row r="124" spans="1:7" x14ac:dyDescent="0.3">
      <c r="A124" s="15"/>
      <c r="B124" s="21"/>
      <c r="C124" s="9"/>
      <c r="D124" s="9"/>
      <c r="E124" s="22"/>
      <c r="F124" s="23"/>
      <c r="G124" s="23"/>
    </row>
    <row r="125" spans="1:7" x14ac:dyDescent="0.3">
      <c r="A125" s="15"/>
      <c r="B125" s="21"/>
      <c r="C125" s="9"/>
      <c r="D125" s="9"/>
      <c r="E125" s="22"/>
      <c r="F125" s="23"/>
      <c r="G125" s="23"/>
    </row>
  </sheetData>
  <sortState ref="A8:I39">
    <sortCondition ref="A8:A39"/>
  </sortState>
  <mergeCells count="7">
    <mergeCell ref="B94:F94"/>
    <mergeCell ref="B95:F95"/>
    <mergeCell ref="A87:J87"/>
    <mergeCell ref="B90:F90"/>
    <mergeCell ref="B91:F91"/>
    <mergeCell ref="B92:F92"/>
    <mergeCell ref="B93:F93"/>
  </mergeCells>
  <pageMargins left="0.70866141732283472" right="0.31496062992125984" top="0.74803149606299213" bottom="0.74803149606299213" header="0.31496062992125984" footer="0.31496062992125984"/>
  <pageSetup paperSize="9" scale="4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2022-04-20T13:32:26Z</dcterms:modified>
</cp:coreProperties>
</file>