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Onderhoud Natuurlijke belanting\02 Specificatie\01 Aanvraag\02 Definitief\"/>
    </mc:Choice>
  </mc:AlternateContent>
  <xr:revisionPtr revIDLastSave="0" documentId="13_ncr:1_{D2048194-2607-4F94-B6BA-816F55B906ED}" xr6:coauthVersionLast="45" xr6:coauthVersionMax="45" xr10:uidLastSave="{00000000-0000-0000-0000-000000000000}"/>
  <bookViews>
    <workbookView xWindow="720" yWindow="0" windowWidth="23010" windowHeight="11160" xr2:uid="{B5D1E395-45B4-4601-8C25-70F8927A1814}"/>
  </bookViews>
  <sheets>
    <sheet name="K.4" sheetId="2" r:id="rId1"/>
    <sheet name="K.4 (2)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2" l="1"/>
  <c r="H24" i="2"/>
  <c r="H25" i="2"/>
  <c r="H26" i="2"/>
  <c r="H27" i="2"/>
  <c r="H28" i="2"/>
  <c r="J23" i="2"/>
  <c r="J24" i="2"/>
  <c r="J25" i="2"/>
  <c r="J26" i="2"/>
  <c r="J27" i="2"/>
  <c r="J28" i="2"/>
  <c r="L23" i="2"/>
  <c r="L24" i="2"/>
  <c r="L25" i="2"/>
  <c r="L26" i="2"/>
  <c r="L27" i="2"/>
  <c r="L28" i="2"/>
  <c r="L22" i="2"/>
  <c r="J22" i="2"/>
  <c r="H22" i="2"/>
  <c r="F23" i="2"/>
  <c r="F24" i="2"/>
  <c r="F25" i="2"/>
  <c r="F26" i="2"/>
  <c r="F27" i="2"/>
  <c r="F28" i="2"/>
  <c r="F22" i="2"/>
  <c r="L38" i="2"/>
  <c r="L39" i="2"/>
  <c r="L40" i="2"/>
  <c r="L41" i="2"/>
  <c r="L42" i="2"/>
  <c r="L43" i="2"/>
  <c r="L37" i="2"/>
  <c r="J38" i="2"/>
  <c r="J39" i="2"/>
  <c r="J40" i="2"/>
  <c r="J41" i="2"/>
  <c r="J42" i="2"/>
  <c r="J43" i="2"/>
  <c r="J37" i="2"/>
  <c r="H38" i="2"/>
  <c r="H39" i="2"/>
  <c r="H40" i="2"/>
  <c r="H41" i="2"/>
  <c r="H42" i="2"/>
  <c r="H43" i="2"/>
  <c r="H37" i="2"/>
  <c r="F38" i="2"/>
  <c r="F39" i="2"/>
  <c r="F40" i="2"/>
  <c r="M40" i="2" s="1"/>
  <c r="F41" i="2"/>
  <c r="F42" i="2"/>
  <c r="F43" i="2"/>
  <c r="F37" i="2"/>
  <c r="D38" i="2"/>
  <c r="D39" i="2"/>
  <c r="D40" i="2"/>
  <c r="D41" i="2"/>
  <c r="D42" i="2"/>
  <c r="D43" i="2"/>
  <c r="D37" i="2"/>
  <c r="D23" i="2"/>
  <c r="D24" i="2"/>
  <c r="D25" i="2"/>
  <c r="D26" i="2"/>
  <c r="D27" i="2"/>
  <c r="D28" i="2"/>
  <c r="D22" i="2"/>
  <c r="D7" i="2"/>
  <c r="B44" i="2"/>
  <c r="N43" i="2"/>
  <c r="N42" i="2"/>
  <c r="N41" i="2"/>
  <c r="N40" i="2"/>
  <c r="N39" i="2"/>
  <c r="N38" i="2"/>
  <c r="M38" i="2"/>
  <c r="N37" i="2"/>
  <c r="B29" i="2"/>
  <c r="N28" i="2"/>
  <c r="N27" i="2"/>
  <c r="N26" i="2"/>
  <c r="N25" i="2"/>
  <c r="N24" i="2"/>
  <c r="N23" i="2"/>
  <c r="N22" i="2"/>
  <c r="N11" i="2"/>
  <c r="L11" i="2"/>
  <c r="J11" i="2"/>
  <c r="H11" i="2"/>
  <c r="F11" i="2"/>
  <c r="D11" i="2"/>
  <c r="M42" i="2" l="1"/>
  <c r="N44" i="2"/>
  <c r="N29" i="2"/>
  <c r="M39" i="2"/>
  <c r="M41" i="2"/>
  <c r="M43" i="2"/>
  <c r="M11" i="2"/>
  <c r="M23" i="2"/>
  <c r="M24" i="2"/>
  <c r="M25" i="2"/>
  <c r="M26" i="2"/>
  <c r="M27" i="2"/>
  <c r="M28" i="2"/>
  <c r="M37" i="2"/>
  <c r="M22" i="2"/>
  <c r="M29" i="2" l="1"/>
  <c r="M44" i="2"/>
  <c r="C59" i="2"/>
  <c r="N8" i="2" l="1"/>
  <c r="L8" i="2"/>
  <c r="J8" i="2"/>
  <c r="H8" i="2"/>
  <c r="F8" i="2"/>
  <c r="D8" i="2"/>
  <c r="M8" i="2" l="1"/>
  <c r="B21" i="3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  <c r="B14" i="2"/>
  <c r="N13" i="2"/>
  <c r="L13" i="2"/>
  <c r="J13" i="2"/>
  <c r="H13" i="2"/>
  <c r="F13" i="2"/>
  <c r="D13" i="2"/>
  <c r="N12" i="2"/>
  <c r="L12" i="2"/>
  <c r="J12" i="2"/>
  <c r="H12" i="2"/>
  <c r="F12" i="2"/>
  <c r="D12" i="2"/>
  <c r="N10" i="2"/>
  <c r="L10" i="2"/>
  <c r="J10" i="2"/>
  <c r="H10" i="2"/>
  <c r="F10" i="2"/>
  <c r="D10" i="2"/>
  <c r="N9" i="2"/>
  <c r="L9" i="2"/>
  <c r="J9" i="2"/>
  <c r="H9" i="2"/>
  <c r="F9" i="2"/>
  <c r="D9" i="2"/>
  <c r="N7" i="2"/>
  <c r="L7" i="2"/>
  <c r="J7" i="2"/>
  <c r="H7" i="2"/>
  <c r="F7" i="2"/>
  <c r="N14" i="2" l="1"/>
  <c r="M10" i="2"/>
  <c r="M12" i="2"/>
  <c r="M13" i="2"/>
  <c r="M9" i="2"/>
  <c r="M7" i="2"/>
  <c r="M14" i="2" l="1"/>
  <c r="C63" i="2" s="1"/>
</calcChain>
</file>

<file path=xl/sharedStrings.xml><?xml version="1.0" encoding="utf-8"?>
<sst xmlns="http://schemas.openxmlformats.org/spreadsheetml/2006/main" count="137" uniqueCount="52">
  <si>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</si>
  <si>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</si>
  <si>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</si>
  <si>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</si>
  <si>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</si>
  <si>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</si>
  <si>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</si>
  <si>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Soorten brandstof/aandrijving + weging in %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</si>
  <si>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</si>
  <si>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</si>
  <si>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</si>
  <si>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</si>
  <si>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</si>
  <si>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</si>
  <si>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</si>
  <si>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</si>
  <si>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</si>
  <si>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</si>
  <si>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</si>
  <si>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</si>
  <si>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</si>
  <si>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</si>
  <si>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Fictieve korting CO2-prestatieladder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</si>
  <si>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</si>
  <si>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</si>
  <si>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</si>
  <si>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</si>
  <si>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</si>
  <si>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</si>
  <si>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</si>
  <si>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</si>
  <si>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</si>
  <si>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</si>
  <si>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</si>
  <si>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</si>
  <si>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</si>
  <si>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1.0</t>
  </si>
  <si>
    <t>Totaal fictieve korting voor K.5</t>
  </si>
  <si>
    <t>Maximaal aantal punten</t>
  </si>
  <si>
    <t>Totaal punten</t>
  </si>
  <si>
    <t>1e contractjaar</t>
  </si>
  <si>
    <t>3e en 4e contractjaar</t>
  </si>
  <si>
    <t>2e contractjaar</t>
  </si>
  <si>
    <t>mobiele kraan</t>
  </si>
  <si>
    <t>nimos/ holder/ smalspoortrekker</t>
  </si>
  <si>
    <t>Maak keuze</t>
  </si>
  <si>
    <t>Bosmaaier</t>
  </si>
  <si>
    <t>motorzaag</t>
  </si>
  <si>
    <t>Werkbus</t>
  </si>
  <si>
    <t>Bladblazer</t>
  </si>
  <si>
    <t>K.4b CO2-prestatieladder</t>
  </si>
  <si>
    <t>stokmotorzaag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</si>
</sst>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9" fontId="5" fillId="0" borderId="3" xfId="0" applyNumberFormat="1" applyFont="1" applyBorder="1" applyAlignment="1" applyProtection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2" fillId="0" borderId="5" xfId="0" applyNumberFormat="1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10" fillId="0" borderId="0" xfId="0" applyFont="1" applyProtection="1"/>
    <xf numFmtId="0" fontId="10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/>
    </xf>
    <xf numFmtId="165" fontId="4" fillId="0" borderId="0" xfId="0" applyNumberFormat="1" applyFont="1" applyAlignment="1" applyProtection="1">
      <alignment horizontal="left" wrapText="1"/>
    </xf>
    <xf numFmtId="44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2" fillId="0" borderId="3" xfId="0" applyFont="1" applyBorder="1"/>
    <xf numFmtId="0" fontId="2" fillId="0" borderId="3" xfId="0" applyNumberFormat="1" applyFont="1" applyFill="1" applyBorder="1" applyAlignment="1" applyProtection="1">
      <alignment horizontal="center"/>
    </xf>
    <xf numFmtId="0" fontId="7" fillId="0" borderId="3" xfId="1" applyNumberFormat="1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>
      <alignment horizontal="center"/>
    </xf>
    <xf numFmtId="9" fontId="0" fillId="0" borderId="3" xfId="1" applyFont="1" applyFill="1" applyBorder="1" applyAlignment="1">
      <alignment horizontal="center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left"/>
    </xf>
    <xf numFmtId="0" fontId="8" fillId="0" borderId="3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right" vertical="center"/>
    </xf>
    <xf numFmtId="1" fontId="9" fillId="2" borderId="6" xfId="0" applyNumberFormat="1" applyFont="1" applyFill="1" applyBorder="1" applyAlignment="1" applyProtection="1">
      <alignment horizontal="center" vertical="center" wrapText="1"/>
    </xf>
    <xf numFmtId="1" fontId="9" fillId="2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</cellXfs>
  <cellStyles count="2">
    <cellStyle name="Procent" xfId="1" builtinId="5"/>
    <cellStyle name="Standaard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66</xdr:row>
      <xdr:rowOff>19050</xdr:rowOff>
    </xdr:from>
    <xdr:to>
      <xdr:col>13</xdr:col>
      <xdr:colOff>647700</xdr:colOff>
      <xdr:row>68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8F56070-707F-4537-9F8F-F2850B89DB15}"/>
            </a:ext>
          </a:extLst>
        </xdr:cNvPr>
        <xdr:cNvSpPr/>
      </xdr:nvSpPr>
      <xdr:spPr>
        <a:xfrm>
          <a:off x="10736580" y="5848350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2A9-3BD7-4440-8910-C08CEE9A9D0A}">
  <sheetPr codeName="Blad1">
    <pageSetUpPr fitToPage="1"/>
  </sheetPr>
  <dimension ref="A1:N68"/>
  <sheetViews>
    <sheetView tabSelected="1" workbookViewId="0">
      <selection activeCell="B59" sqref="B59:B60"/>
    </sheetView>
  </sheetViews>
  <sheetFormatPr defaultRowHeight="12.75" x14ac:dyDescent="0.2"/>
  <cols>
    <col min="1" max="1" width="32" style="1" customWidth="1"/>
    <col min="2" max="2" width="12.85546875" style="1" bestFit="1" customWidth="1"/>
    <col min="3" max="3" width="11" style="1" bestFit="1" customWidth="1"/>
    <col min="4" max="4" width="11.85546875" style="1" bestFit="1" customWidth="1"/>
    <col min="5" max="5" width="11.5703125" style="1" bestFit="1" customWidth="1"/>
    <col min="6" max="6" width="11.85546875" style="1" bestFit="1" customWidth="1"/>
    <col min="7" max="7" width="11.85546875" style="1" customWidth="1"/>
    <col min="8" max="8" width="11.85546875" style="1" bestFit="1" customWidth="1"/>
    <col min="9" max="9" width="9.85546875" style="1" bestFit="1" customWidth="1"/>
    <col min="10" max="10" width="11.85546875" style="1" bestFit="1" customWidth="1"/>
    <col min="11" max="11" width="11.5703125" style="1" bestFit="1" customWidth="1"/>
    <col min="12" max="12" width="9.140625" style="1" bestFit="1" customWidth="1"/>
    <col min="13" max="13" width="15.85546875" style="1" customWidth="1"/>
    <col min="14" max="14" width="12.85546875" style="1" bestFit="1" customWidth="1"/>
    <col min="15" max="16384" width="9.140625" style="1"/>
  </cols>
  <sheetData>
    <row r="1" spans="1:14" ht="15.75" x14ac:dyDescent="0.2">
      <c r="A1" s="42" t="s">
        <v>34</v>
      </c>
      <c r="B1" s="43"/>
      <c r="C1" s="9"/>
    </row>
    <row r="2" spans="1:14" ht="15.75" x14ac:dyDescent="0.2">
      <c r="A2" s="36" t="s">
        <v>40</v>
      </c>
      <c r="B2" s="37"/>
      <c r="C2" s="9"/>
    </row>
    <row r="3" spans="1:14" x14ac:dyDescent="0.2">
      <c r="A3" s="10" t="s">
        <v>38</v>
      </c>
      <c r="B3" s="34">
        <v>3</v>
      </c>
      <c r="C3" s="8"/>
      <c r="D3" s="11"/>
    </row>
    <row r="4" spans="1:14" x14ac:dyDescent="0.2">
      <c r="A4" s="12"/>
      <c r="C4" s="44" t="s">
        <v>7</v>
      </c>
      <c r="D4" s="45"/>
      <c r="E4" s="45"/>
      <c r="F4" s="45"/>
      <c r="G4" s="45"/>
      <c r="H4" s="45"/>
      <c r="I4" s="45"/>
      <c r="J4" s="45"/>
      <c r="K4" s="45"/>
      <c r="L4" s="13"/>
    </row>
    <row r="5" spans="1:14" ht="38.25" x14ac:dyDescent="0.2">
      <c r="A5" s="2"/>
      <c r="B5" s="46" t="s">
        <v>0</v>
      </c>
      <c r="C5" s="31" t="s">
        <v>1</v>
      </c>
      <c r="D5" s="48" t="s">
        <v>19</v>
      </c>
      <c r="E5" s="31" t="s">
        <v>5</v>
      </c>
      <c r="F5" s="48" t="s">
        <v>19</v>
      </c>
      <c r="G5" s="31" t="s">
        <v>4</v>
      </c>
      <c r="H5" s="48" t="s">
        <v>19</v>
      </c>
      <c r="I5" s="31" t="s">
        <v>6</v>
      </c>
      <c r="J5" s="48" t="s">
        <v>19</v>
      </c>
      <c r="K5" s="31" t="s">
        <v>35</v>
      </c>
      <c r="L5" s="48" t="s">
        <v>19</v>
      </c>
      <c r="M5" s="61" t="s">
        <v>39</v>
      </c>
    </row>
    <row r="6" spans="1:14" x14ac:dyDescent="0.2">
      <c r="A6" s="2"/>
      <c r="B6" s="47"/>
      <c r="C6" s="30">
        <v>1</v>
      </c>
      <c r="D6" s="49"/>
      <c r="E6" s="30">
        <v>0.75</v>
      </c>
      <c r="F6" s="49"/>
      <c r="G6" s="30">
        <v>0.5</v>
      </c>
      <c r="H6" s="49"/>
      <c r="I6" s="30">
        <v>0.25</v>
      </c>
      <c r="J6" s="49"/>
      <c r="K6" s="30">
        <v>0</v>
      </c>
      <c r="L6" s="49"/>
      <c r="M6" s="62"/>
    </row>
    <row r="7" spans="1:14" x14ac:dyDescent="0.2">
      <c r="A7" s="33" t="s">
        <v>48</v>
      </c>
      <c r="B7" s="41">
        <v>0.1</v>
      </c>
      <c r="C7" s="5">
        <v>0</v>
      </c>
      <c r="D7" s="17">
        <f>C7*C$6*$B$3*$B7</f>
        <v>0</v>
      </c>
      <c r="E7" s="5">
        <v>0</v>
      </c>
      <c r="F7" s="17">
        <f t="shared" ref="D7:F13" si="0">E7*E$6*$B$3*$B7</f>
        <v>0</v>
      </c>
      <c r="G7" s="5">
        <v>0</v>
      </c>
      <c r="H7" s="17">
        <f t="shared" ref="H7:H13" si="1">G7*G$6*$B$3*$B7</f>
        <v>0</v>
      </c>
      <c r="I7" s="5">
        <v>0</v>
      </c>
      <c r="J7" s="17">
        <f t="shared" ref="J7:J13" si="2">I7*I$6*$B$3*$B7</f>
        <v>0</v>
      </c>
      <c r="K7" s="5">
        <v>0</v>
      </c>
      <c r="L7" s="17">
        <f t="shared" ref="L7:L13" si="3">K7*K$6*$B$3*$B7</f>
        <v>0</v>
      </c>
      <c r="M7" s="39" t="str">
        <f>IF(N7="geen 100%","geen 100%",SUM(D7+F7+H7+J7+L7))</f>
        <v>geen 100%</v>
      </c>
      <c r="N7" s="3" t="str">
        <f t="shared" ref="N7:N13" si="4">IF(SUM(C7+E7+G7+I7+K7)&lt;&gt;100%,"geen 100%","100% ingevuld")</f>
        <v>geen 100%</v>
      </c>
    </row>
    <row r="8" spans="1:14" x14ac:dyDescent="0.2">
      <c r="A8" s="33" t="s">
        <v>51</v>
      </c>
      <c r="B8" s="41">
        <v>0.15</v>
      </c>
      <c r="C8" s="5">
        <v>0</v>
      </c>
      <c r="D8" s="17">
        <f t="shared" ref="D8" si="5">C8*C$6*$B$3*$B8</f>
        <v>0</v>
      </c>
      <c r="E8" s="5">
        <v>0</v>
      </c>
      <c r="F8" s="17">
        <f t="shared" ref="F8" si="6">E8*E$6*$B$3*$B8</f>
        <v>0</v>
      </c>
      <c r="G8" s="5">
        <v>0</v>
      </c>
      <c r="H8" s="17">
        <f t="shared" ref="H8" si="7">G8*G$6*$B$3*$B8</f>
        <v>0</v>
      </c>
      <c r="I8" s="5">
        <v>0</v>
      </c>
      <c r="J8" s="17">
        <f t="shared" ref="J8" si="8">I8*I$6*$B$3*$B8</f>
        <v>0</v>
      </c>
      <c r="K8" s="5">
        <v>0</v>
      </c>
      <c r="L8" s="17">
        <f t="shared" ref="L8" si="9">K8*K$6*$B$3*$B8</f>
        <v>0</v>
      </c>
      <c r="M8" s="39" t="str">
        <f>IF(N8="geen 100%","geen 100%",SUM(D8+F8+H8+J8+L8))</f>
        <v>geen 100%</v>
      </c>
      <c r="N8" s="3" t="str">
        <f t="shared" ref="N8" si="10">IF(SUM(C8+E8+G8+I8+K8)&lt;&gt;100%,"geen 100%","100% ingevuld")</f>
        <v>geen 100%</v>
      </c>
    </row>
    <row r="9" spans="1:14" x14ac:dyDescent="0.2">
      <c r="A9" s="33" t="s">
        <v>44</v>
      </c>
      <c r="B9" s="41">
        <v>0.1</v>
      </c>
      <c r="C9" s="5">
        <v>0</v>
      </c>
      <c r="D9" s="17">
        <f t="shared" si="0"/>
        <v>0</v>
      </c>
      <c r="E9" s="5">
        <v>0</v>
      </c>
      <c r="F9" s="17">
        <f t="shared" si="0"/>
        <v>0</v>
      </c>
      <c r="G9" s="5">
        <v>0</v>
      </c>
      <c r="H9" s="17">
        <f t="shared" si="1"/>
        <v>0</v>
      </c>
      <c r="I9" s="5">
        <v>0</v>
      </c>
      <c r="J9" s="17">
        <f t="shared" si="2"/>
        <v>0</v>
      </c>
      <c r="K9" s="5">
        <v>0</v>
      </c>
      <c r="L9" s="17">
        <f t="shared" si="3"/>
        <v>0</v>
      </c>
      <c r="M9" s="39" t="str">
        <f t="shared" ref="M9:M13" si="11">IF(N9="geen 100%","geen 100%",SUM(D9+F9+H9+J9+L9))</f>
        <v>geen 100%</v>
      </c>
      <c r="N9" s="3" t="str">
        <f t="shared" si="4"/>
        <v>geen 100%</v>
      </c>
    </row>
    <row r="10" spans="1:14" x14ac:dyDescent="0.2">
      <c r="A10" s="33" t="s">
        <v>46</v>
      </c>
      <c r="B10" s="41">
        <v>0.2</v>
      </c>
      <c r="C10" s="5">
        <v>0</v>
      </c>
      <c r="D10" s="17">
        <f>C10*C$6*$B$3*$B10</f>
        <v>0</v>
      </c>
      <c r="E10" s="5">
        <v>0</v>
      </c>
      <c r="F10" s="17">
        <f>E10*E$6*$B$3*$B10</f>
        <v>0</v>
      </c>
      <c r="G10" s="5">
        <v>0</v>
      </c>
      <c r="H10" s="17">
        <f>G10*G$6*$B$3*$B10</f>
        <v>0</v>
      </c>
      <c r="I10" s="5">
        <v>0</v>
      </c>
      <c r="J10" s="17">
        <f>I10*I$6*$B$3*$B10</f>
        <v>0</v>
      </c>
      <c r="K10" s="5">
        <v>0</v>
      </c>
      <c r="L10" s="17">
        <f>K10*K$6*$B$3*$B10</f>
        <v>0</v>
      </c>
      <c r="M10" s="39" t="str">
        <f t="shared" si="11"/>
        <v>geen 100%</v>
      </c>
      <c r="N10" s="3" t="str">
        <f t="shared" si="4"/>
        <v>geen 100%</v>
      </c>
    </row>
    <row r="11" spans="1:14" x14ac:dyDescent="0.2">
      <c r="A11" s="33" t="s">
        <v>49</v>
      </c>
      <c r="B11" s="41">
        <v>0.15</v>
      </c>
      <c r="C11" s="5">
        <v>0</v>
      </c>
      <c r="D11" s="17">
        <f>C11*C$6*$B$3*$B11</f>
        <v>0</v>
      </c>
      <c r="E11" s="5">
        <v>0</v>
      </c>
      <c r="F11" s="17">
        <f>E11*E$6*$B$3*$B11</f>
        <v>0</v>
      </c>
      <c r="G11" s="5">
        <v>0</v>
      </c>
      <c r="H11" s="17">
        <f>G11*G$6*$B$3*$B11</f>
        <v>0</v>
      </c>
      <c r="I11" s="5">
        <v>0</v>
      </c>
      <c r="J11" s="17">
        <f>I11*I$6*$B$3*$B11</f>
        <v>0</v>
      </c>
      <c r="K11" s="5">
        <v>0</v>
      </c>
      <c r="L11" s="17">
        <f>K11*K$6*$B$3*$B11</f>
        <v>0</v>
      </c>
      <c r="M11" s="39" t="str">
        <f t="shared" ref="M11" si="12">IF(N11="geen 100%","geen 100%",SUM(D11+F11+H11+J11+L11))</f>
        <v>geen 100%</v>
      </c>
      <c r="N11" s="3" t="str">
        <f t="shared" ref="N11" si="13">IF(SUM(C11+E11+G11+I11+K11)&lt;&gt;100%,"geen 100%","100% ingevuld")</f>
        <v>geen 100%</v>
      </c>
    </row>
    <row r="12" spans="1:14" x14ac:dyDescent="0.2">
      <c r="A12" s="33" t="s">
        <v>47</v>
      </c>
      <c r="B12" s="41">
        <v>0.2</v>
      </c>
      <c r="C12" s="5">
        <v>0</v>
      </c>
      <c r="D12" s="17">
        <f>C12*C$6*$B$3*$B12</f>
        <v>0</v>
      </c>
      <c r="E12" s="5">
        <v>0</v>
      </c>
      <c r="F12" s="17">
        <f>E12*E$6*$B$3*$B12</f>
        <v>0</v>
      </c>
      <c r="G12" s="5">
        <v>0</v>
      </c>
      <c r="H12" s="17">
        <f>G12*G$6*$B$3*$B12</f>
        <v>0</v>
      </c>
      <c r="I12" s="5">
        <v>0</v>
      </c>
      <c r="J12" s="17">
        <f>I12*I$6*$B$3*$B12</f>
        <v>0</v>
      </c>
      <c r="K12" s="5">
        <v>0</v>
      </c>
      <c r="L12" s="17">
        <f>K12*K$6*$B$3*$B12</f>
        <v>0</v>
      </c>
      <c r="M12" s="39" t="str">
        <f t="shared" si="11"/>
        <v>geen 100%</v>
      </c>
      <c r="N12" s="3" t="str">
        <f t="shared" si="4"/>
        <v>geen 100%</v>
      </c>
    </row>
    <row r="13" spans="1:14" x14ac:dyDescent="0.2">
      <c r="A13" s="33" t="s">
        <v>43</v>
      </c>
      <c r="B13" s="41">
        <v>0.1</v>
      </c>
      <c r="C13" s="5">
        <v>0</v>
      </c>
      <c r="D13" s="17">
        <f t="shared" si="0"/>
        <v>0</v>
      </c>
      <c r="E13" s="5">
        <v>0</v>
      </c>
      <c r="F13" s="17">
        <f t="shared" si="0"/>
        <v>0</v>
      </c>
      <c r="G13" s="5">
        <v>0</v>
      </c>
      <c r="H13" s="17">
        <f t="shared" si="1"/>
        <v>0</v>
      </c>
      <c r="I13" s="5">
        <v>0</v>
      </c>
      <c r="J13" s="17">
        <f t="shared" si="2"/>
        <v>0</v>
      </c>
      <c r="K13" s="5">
        <v>0</v>
      </c>
      <c r="L13" s="17">
        <f t="shared" si="3"/>
        <v>0</v>
      </c>
      <c r="M13" s="39" t="str">
        <f t="shared" si="11"/>
        <v>geen 100%</v>
      </c>
      <c r="N13" s="3" t="str">
        <f t="shared" si="4"/>
        <v>geen 100%</v>
      </c>
    </row>
    <row r="14" spans="1:14" ht="15.75" x14ac:dyDescent="0.25">
      <c r="A14" s="6" t="s">
        <v>10</v>
      </c>
      <c r="B14" s="4">
        <f>SUM(B7:B13)</f>
        <v>1.0000000000000002</v>
      </c>
      <c r="H14" s="60" t="s">
        <v>21</v>
      </c>
      <c r="I14" s="60"/>
      <c r="J14" s="60"/>
      <c r="K14" s="60"/>
      <c r="L14" s="60"/>
      <c r="M14" s="40" t="str">
        <f>IF(N14="geen 100%","geen 100%",SUM(M7:M13))</f>
        <v>geen 100%</v>
      </c>
      <c r="N14" s="3" t="str">
        <f>IF(OR(N7="geen 100%",N8="geen 100%",N9="geen 100%",N10="geen 100%",N12="geen 100%",N13="geen 100%"),"geen 100%","100% ingevuld")</f>
        <v>geen 100%</v>
      </c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7" spans="1:14" ht="15.75" x14ac:dyDescent="0.2">
      <c r="A17" s="36" t="s">
        <v>42</v>
      </c>
      <c r="B17" s="37"/>
      <c r="C17" s="9"/>
    </row>
    <row r="18" spans="1:14" x14ac:dyDescent="0.2">
      <c r="A18" s="10" t="s">
        <v>38</v>
      </c>
      <c r="B18" s="34">
        <v>2</v>
      </c>
      <c r="C18" s="8"/>
      <c r="D18" s="11"/>
    </row>
    <row r="19" spans="1:14" x14ac:dyDescent="0.2">
      <c r="A19" s="12"/>
      <c r="C19" s="44" t="s">
        <v>7</v>
      </c>
      <c r="D19" s="45"/>
      <c r="E19" s="45"/>
      <c r="F19" s="45"/>
      <c r="G19" s="45"/>
      <c r="H19" s="45"/>
      <c r="I19" s="45"/>
      <c r="J19" s="45"/>
      <c r="K19" s="45"/>
      <c r="L19" s="13"/>
    </row>
    <row r="20" spans="1:14" ht="38.25" x14ac:dyDescent="0.2">
      <c r="A20" s="2"/>
      <c r="B20" s="46" t="s">
        <v>0</v>
      </c>
      <c r="C20" s="38" t="s">
        <v>1</v>
      </c>
      <c r="D20" s="48" t="s">
        <v>19</v>
      </c>
      <c r="E20" s="38" t="s">
        <v>5</v>
      </c>
      <c r="F20" s="48" t="s">
        <v>19</v>
      </c>
      <c r="G20" s="38" t="s">
        <v>4</v>
      </c>
      <c r="H20" s="48" t="s">
        <v>19</v>
      </c>
      <c r="I20" s="38" t="s">
        <v>6</v>
      </c>
      <c r="J20" s="48" t="s">
        <v>19</v>
      </c>
      <c r="K20" s="38" t="s">
        <v>35</v>
      </c>
      <c r="L20" s="48" t="s">
        <v>19</v>
      </c>
      <c r="M20" s="61" t="s">
        <v>39</v>
      </c>
    </row>
    <row r="21" spans="1:14" x14ac:dyDescent="0.2">
      <c r="A21" s="2"/>
      <c r="B21" s="47"/>
      <c r="C21" s="30">
        <v>1</v>
      </c>
      <c r="D21" s="49"/>
      <c r="E21" s="30">
        <v>0.75</v>
      </c>
      <c r="F21" s="49"/>
      <c r="G21" s="30">
        <v>0.5</v>
      </c>
      <c r="H21" s="49"/>
      <c r="I21" s="30">
        <v>0.25</v>
      </c>
      <c r="J21" s="49"/>
      <c r="K21" s="30">
        <v>0</v>
      </c>
      <c r="L21" s="49"/>
      <c r="M21" s="62"/>
    </row>
    <row r="22" spans="1:14" x14ac:dyDescent="0.2">
      <c r="A22" s="33" t="s">
        <v>48</v>
      </c>
      <c r="B22" s="41">
        <v>0.1</v>
      </c>
      <c r="C22" s="5">
        <v>0</v>
      </c>
      <c r="D22" s="17">
        <f>C22*C$6*$B$18*$B22</f>
        <v>0</v>
      </c>
      <c r="E22" s="5">
        <v>0</v>
      </c>
      <c r="F22" s="17">
        <f>E22*E$6*$B$18*$B22</f>
        <v>0</v>
      </c>
      <c r="G22" s="5">
        <v>0</v>
      </c>
      <c r="H22" s="17">
        <f>G22*G$6*$B$18*$B22</f>
        <v>0</v>
      </c>
      <c r="I22" s="5">
        <v>0</v>
      </c>
      <c r="J22" s="17">
        <f>I22*I$6*$B$18*$B22</f>
        <v>0</v>
      </c>
      <c r="K22" s="5">
        <v>0</v>
      </c>
      <c r="L22" s="17">
        <f>K22*K$6*$B$18*$B22</f>
        <v>0</v>
      </c>
      <c r="M22" s="39" t="str">
        <f>IF(N22="geen 100%","geen 100%",SUM(D22+F22+H22+J22+L22))</f>
        <v>geen 100%</v>
      </c>
      <c r="N22" s="3" t="str">
        <f t="shared" ref="N22:N28" si="14">IF(SUM(C22+E22+G22+I22+K22)&lt;&gt;100%,"geen 100%","100% ingevuld")</f>
        <v>geen 100%</v>
      </c>
    </row>
    <row r="23" spans="1:14" x14ac:dyDescent="0.2">
      <c r="A23" s="33" t="s">
        <v>51</v>
      </c>
      <c r="B23" s="41">
        <v>0.15</v>
      </c>
      <c r="C23" s="5">
        <v>0</v>
      </c>
      <c r="D23" s="17">
        <f t="shared" ref="D23:D28" si="15">C23*C$6*$B$18*$B23</f>
        <v>0</v>
      </c>
      <c r="E23" s="5">
        <v>0</v>
      </c>
      <c r="F23" s="17">
        <f t="shared" ref="F23:F28" si="16">E23*E$6*$B$18*$B23</f>
        <v>0</v>
      </c>
      <c r="G23" s="5">
        <v>0</v>
      </c>
      <c r="H23" s="17">
        <f t="shared" ref="H23:H28" si="17">G23*G$6*$B$18*$B23</f>
        <v>0</v>
      </c>
      <c r="I23" s="5">
        <v>0</v>
      </c>
      <c r="J23" s="17">
        <f t="shared" ref="J23:J28" si="18">I23*I$6*$B$18*$B23</f>
        <v>0</v>
      </c>
      <c r="K23" s="5">
        <v>0</v>
      </c>
      <c r="L23" s="17">
        <f t="shared" ref="L23:L28" si="19">K23*K$6*$B$18*$B23</f>
        <v>0</v>
      </c>
      <c r="M23" s="39" t="str">
        <f>IF(N23="geen 100%","geen 100%",SUM(D23+F23+H23+J23+L23))</f>
        <v>geen 100%</v>
      </c>
      <c r="N23" s="3" t="str">
        <f t="shared" si="14"/>
        <v>geen 100%</v>
      </c>
    </row>
    <row r="24" spans="1:14" x14ac:dyDescent="0.2">
      <c r="A24" s="33" t="s">
        <v>44</v>
      </c>
      <c r="B24" s="41">
        <v>0.1</v>
      </c>
      <c r="C24" s="5">
        <v>0</v>
      </c>
      <c r="D24" s="17">
        <f t="shared" si="15"/>
        <v>0</v>
      </c>
      <c r="E24" s="5">
        <v>0</v>
      </c>
      <c r="F24" s="17">
        <f t="shared" si="16"/>
        <v>0</v>
      </c>
      <c r="G24" s="5">
        <v>0</v>
      </c>
      <c r="H24" s="17">
        <f t="shared" si="17"/>
        <v>0</v>
      </c>
      <c r="I24" s="5">
        <v>0</v>
      </c>
      <c r="J24" s="17">
        <f t="shared" si="18"/>
        <v>0</v>
      </c>
      <c r="K24" s="5">
        <v>0</v>
      </c>
      <c r="L24" s="17">
        <f t="shared" si="19"/>
        <v>0</v>
      </c>
      <c r="M24" s="39" t="str">
        <f t="shared" ref="M24:M28" si="20">IF(N24="geen 100%","geen 100%",SUM(D24+F24+H24+J24+L24))</f>
        <v>geen 100%</v>
      </c>
      <c r="N24" s="3" t="str">
        <f t="shared" si="14"/>
        <v>geen 100%</v>
      </c>
    </row>
    <row r="25" spans="1:14" x14ac:dyDescent="0.2">
      <c r="A25" s="33" t="s">
        <v>46</v>
      </c>
      <c r="B25" s="41">
        <v>0.2</v>
      </c>
      <c r="C25" s="5">
        <v>0</v>
      </c>
      <c r="D25" s="17">
        <f t="shared" si="15"/>
        <v>0</v>
      </c>
      <c r="E25" s="5">
        <v>0</v>
      </c>
      <c r="F25" s="17">
        <f t="shared" si="16"/>
        <v>0</v>
      </c>
      <c r="G25" s="5">
        <v>0</v>
      </c>
      <c r="H25" s="17">
        <f t="shared" si="17"/>
        <v>0</v>
      </c>
      <c r="I25" s="5">
        <v>0</v>
      </c>
      <c r="J25" s="17">
        <f t="shared" si="18"/>
        <v>0</v>
      </c>
      <c r="K25" s="5">
        <v>0</v>
      </c>
      <c r="L25" s="17">
        <f t="shared" si="19"/>
        <v>0</v>
      </c>
      <c r="M25" s="39" t="str">
        <f t="shared" si="20"/>
        <v>geen 100%</v>
      </c>
      <c r="N25" s="3" t="str">
        <f t="shared" si="14"/>
        <v>geen 100%</v>
      </c>
    </row>
    <row r="26" spans="1:14" x14ac:dyDescent="0.2">
      <c r="A26" s="33" t="s">
        <v>49</v>
      </c>
      <c r="B26" s="41">
        <v>0.15</v>
      </c>
      <c r="C26" s="5">
        <v>0</v>
      </c>
      <c r="D26" s="17">
        <f t="shared" si="15"/>
        <v>0</v>
      </c>
      <c r="E26" s="5">
        <v>0</v>
      </c>
      <c r="F26" s="17">
        <f t="shared" si="16"/>
        <v>0</v>
      </c>
      <c r="G26" s="5">
        <v>0</v>
      </c>
      <c r="H26" s="17">
        <f t="shared" si="17"/>
        <v>0</v>
      </c>
      <c r="I26" s="5">
        <v>0</v>
      </c>
      <c r="J26" s="17">
        <f t="shared" si="18"/>
        <v>0</v>
      </c>
      <c r="K26" s="5">
        <v>0</v>
      </c>
      <c r="L26" s="17">
        <f t="shared" si="19"/>
        <v>0</v>
      </c>
      <c r="M26" s="39" t="str">
        <f t="shared" si="20"/>
        <v>geen 100%</v>
      </c>
      <c r="N26" s="3" t="str">
        <f t="shared" si="14"/>
        <v>geen 100%</v>
      </c>
    </row>
    <row r="27" spans="1:14" x14ac:dyDescent="0.2">
      <c r="A27" s="33" t="s">
        <v>47</v>
      </c>
      <c r="B27" s="41">
        <v>0.2</v>
      </c>
      <c r="C27" s="5">
        <v>0</v>
      </c>
      <c r="D27" s="17">
        <f t="shared" si="15"/>
        <v>0</v>
      </c>
      <c r="E27" s="5">
        <v>0</v>
      </c>
      <c r="F27" s="17">
        <f t="shared" si="16"/>
        <v>0</v>
      </c>
      <c r="G27" s="5">
        <v>0</v>
      </c>
      <c r="H27" s="17">
        <f t="shared" si="17"/>
        <v>0</v>
      </c>
      <c r="I27" s="5">
        <v>0</v>
      </c>
      <c r="J27" s="17">
        <f t="shared" si="18"/>
        <v>0</v>
      </c>
      <c r="K27" s="5">
        <v>0</v>
      </c>
      <c r="L27" s="17">
        <f t="shared" si="19"/>
        <v>0</v>
      </c>
      <c r="M27" s="39" t="str">
        <f t="shared" si="20"/>
        <v>geen 100%</v>
      </c>
      <c r="N27" s="3" t="str">
        <f t="shared" si="14"/>
        <v>geen 100%</v>
      </c>
    </row>
    <row r="28" spans="1:14" x14ac:dyDescent="0.2">
      <c r="A28" s="33" t="s">
        <v>43</v>
      </c>
      <c r="B28" s="41">
        <v>0.1</v>
      </c>
      <c r="C28" s="5">
        <v>0</v>
      </c>
      <c r="D28" s="17">
        <f t="shared" si="15"/>
        <v>0</v>
      </c>
      <c r="E28" s="5">
        <v>0</v>
      </c>
      <c r="F28" s="17">
        <f t="shared" si="16"/>
        <v>0</v>
      </c>
      <c r="G28" s="5">
        <v>0</v>
      </c>
      <c r="H28" s="17">
        <f t="shared" si="17"/>
        <v>0</v>
      </c>
      <c r="I28" s="5">
        <v>0</v>
      </c>
      <c r="J28" s="17">
        <f t="shared" si="18"/>
        <v>0</v>
      </c>
      <c r="K28" s="5">
        <v>0</v>
      </c>
      <c r="L28" s="17">
        <f t="shared" si="19"/>
        <v>0</v>
      </c>
      <c r="M28" s="39" t="str">
        <f t="shared" si="20"/>
        <v>geen 100%</v>
      </c>
      <c r="N28" s="3" t="str">
        <f t="shared" si="14"/>
        <v>geen 100%</v>
      </c>
    </row>
    <row r="29" spans="1:14" ht="15.75" x14ac:dyDescent="0.25">
      <c r="A29" s="6" t="s">
        <v>10</v>
      </c>
      <c r="B29" s="4">
        <f>SUM(B22:B28)</f>
        <v>1.0000000000000002</v>
      </c>
      <c r="H29" s="60" t="s">
        <v>21</v>
      </c>
      <c r="I29" s="60"/>
      <c r="J29" s="60"/>
      <c r="K29" s="60"/>
      <c r="L29" s="60"/>
      <c r="M29" s="40" t="str">
        <f>IF(N29="geen 100%","geen 100%",SUM(M22:M28))</f>
        <v>geen 100%</v>
      </c>
      <c r="N29" s="3" t="str">
        <f>IF(OR(N22="geen 100%",N23="geen 100%",N24="geen 100%",N25="geen 100%",N27="geen 100%",N28="geen 100%"),"geen 100%","100% ingevuld")</f>
        <v>geen 100%</v>
      </c>
    </row>
    <row r="32" spans="1:14" ht="15.75" x14ac:dyDescent="0.2">
      <c r="A32" s="36" t="s">
        <v>41</v>
      </c>
      <c r="B32" s="37"/>
      <c r="C32" s="9"/>
    </row>
    <row r="33" spans="1:14" x14ac:dyDescent="0.2">
      <c r="A33" s="10" t="s">
        <v>38</v>
      </c>
      <c r="B33" s="34">
        <v>1</v>
      </c>
      <c r="C33" s="8"/>
      <c r="D33" s="11"/>
    </row>
    <row r="34" spans="1:14" x14ac:dyDescent="0.2">
      <c r="A34" s="12"/>
      <c r="C34" s="44" t="s">
        <v>7</v>
      </c>
      <c r="D34" s="45"/>
      <c r="E34" s="45"/>
      <c r="F34" s="45"/>
      <c r="G34" s="45"/>
      <c r="H34" s="45"/>
      <c r="I34" s="45"/>
      <c r="J34" s="45"/>
      <c r="K34" s="45"/>
      <c r="L34" s="13"/>
    </row>
    <row r="35" spans="1:14" ht="38.25" x14ac:dyDescent="0.2">
      <c r="A35" s="2"/>
      <c r="B35" s="46" t="s">
        <v>0</v>
      </c>
      <c r="C35" s="38" t="s">
        <v>1</v>
      </c>
      <c r="D35" s="48" t="s">
        <v>19</v>
      </c>
      <c r="E35" s="38" t="s">
        <v>5</v>
      </c>
      <c r="F35" s="48" t="s">
        <v>19</v>
      </c>
      <c r="G35" s="38" t="s">
        <v>4</v>
      </c>
      <c r="H35" s="48" t="s">
        <v>19</v>
      </c>
      <c r="I35" s="38" t="s">
        <v>6</v>
      </c>
      <c r="J35" s="48" t="s">
        <v>19</v>
      </c>
      <c r="K35" s="38" t="s">
        <v>35</v>
      </c>
      <c r="L35" s="48" t="s">
        <v>19</v>
      </c>
      <c r="M35" s="61" t="s">
        <v>39</v>
      </c>
    </row>
    <row r="36" spans="1:14" x14ac:dyDescent="0.2">
      <c r="A36" s="2"/>
      <c r="B36" s="47"/>
      <c r="C36" s="30">
        <v>1</v>
      </c>
      <c r="D36" s="49"/>
      <c r="E36" s="30">
        <v>0.75</v>
      </c>
      <c r="F36" s="49"/>
      <c r="G36" s="30">
        <v>0.5</v>
      </c>
      <c r="H36" s="49"/>
      <c r="I36" s="30">
        <v>0.25</v>
      </c>
      <c r="J36" s="49"/>
      <c r="K36" s="30">
        <v>0</v>
      </c>
      <c r="L36" s="49"/>
      <c r="M36" s="62"/>
    </row>
    <row r="37" spans="1:14" x14ac:dyDescent="0.2">
      <c r="A37" s="33" t="s">
        <v>48</v>
      </c>
      <c r="B37" s="41">
        <v>0.1</v>
      </c>
      <c r="C37" s="5">
        <v>0</v>
      </c>
      <c r="D37" s="17">
        <f>C37*C$6*$B$33*$B37</f>
        <v>0</v>
      </c>
      <c r="E37" s="5">
        <v>0</v>
      </c>
      <c r="F37" s="17">
        <f>E37*E$6*$B$33*$B37</f>
        <v>0</v>
      </c>
      <c r="G37" s="5">
        <v>0</v>
      </c>
      <c r="H37" s="17">
        <f>G37*G$6*$B$33*$B37</f>
        <v>0</v>
      </c>
      <c r="I37" s="5">
        <v>0</v>
      </c>
      <c r="J37" s="17">
        <f>I37*I$6*$B$33*$B37</f>
        <v>0</v>
      </c>
      <c r="K37" s="5">
        <v>0</v>
      </c>
      <c r="L37" s="17">
        <f>K37*K$6*$B$33*$B37</f>
        <v>0</v>
      </c>
      <c r="M37" s="39" t="str">
        <f>IF(N37="geen 100%","geen 100%",SUM(D37+F37+H37+J37+L37))</f>
        <v>geen 100%</v>
      </c>
      <c r="N37" s="3" t="str">
        <f t="shared" ref="N37:N43" si="21">IF(SUM(C37+E37+G37+I37+K37)&lt;&gt;100%,"geen 100%","100% ingevuld")</f>
        <v>geen 100%</v>
      </c>
    </row>
    <row r="38" spans="1:14" x14ac:dyDescent="0.2">
      <c r="A38" s="33" t="s">
        <v>51</v>
      </c>
      <c r="B38" s="41">
        <v>0.15</v>
      </c>
      <c r="C38" s="5">
        <v>0</v>
      </c>
      <c r="D38" s="17">
        <f t="shared" ref="D38:D43" si="22">C38*C$6*$B$33*$B38</f>
        <v>0</v>
      </c>
      <c r="E38" s="5">
        <v>0</v>
      </c>
      <c r="F38" s="17">
        <f t="shared" ref="F38:F43" si="23">E38*E$6*$B$33*$B38</f>
        <v>0</v>
      </c>
      <c r="G38" s="5">
        <v>0</v>
      </c>
      <c r="H38" s="17">
        <f t="shared" ref="H38:H43" si="24">G38*G$6*$B$33*$B38</f>
        <v>0</v>
      </c>
      <c r="I38" s="5">
        <v>0</v>
      </c>
      <c r="J38" s="17">
        <f t="shared" ref="J38:J43" si="25">I38*I$6*$B$33*$B38</f>
        <v>0</v>
      </c>
      <c r="K38" s="5">
        <v>0</v>
      </c>
      <c r="L38" s="17">
        <f t="shared" ref="L38:L43" si="26">K38*K$6*$B$33*$B38</f>
        <v>0</v>
      </c>
      <c r="M38" s="39" t="str">
        <f>IF(N38="geen 100%","geen 100%",SUM(D38+F38+H38+J38+L38))</f>
        <v>geen 100%</v>
      </c>
      <c r="N38" s="3" t="str">
        <f t="shared" si="21"/>
        <v>geen 100%</v>
      </c>
    </row>
    <row r="39" spans="1:14" x14ac:dyDescent="0.2">
      <c r="A39" s="33" t="s">
        <v>44</v>
      </c>
      <c r="B39" s="41">
        <v>0.1</v>
      </c>
      <c r="C39" s="5">
        <v>0</v>
      </c>
      <c r="D39" s="17">
        <f t="shared" si="22"/>
        <v>0</v>
      </c>
      <c r="E39" s="5">
        <v>0</v>
      </c>
      <c r="F39" s="17">
        <f t="shared" si="23"/>
        <v>0</v>
      </c>
      <c r="G39" s="5">
        <v>0</v>
      </c>
      <c r="H39" s="17">
        <f t="shared" si="24"/>
        <v>0</v>
      </c>
      <c r="I39" s="5">
        <v>0</v>
      </c>
      <c r="J39" s="17">
        <f t="shared" si="25"/>
        <v>0</v>
      </c>
      <c r="K39" s="5">
        <v>0</v>
      </c>
      <c r="L39" s="17">
        <f t="shared" si="26"/>
        <v>0</v>
      </c>
      <c r="M39" s="39" t="str">
        <f t="shared" ref="M39:M43" si="27">IF(N39="geen 100%","geen 100%",SUM(D39+F39+H39+J39+L39))</f>
        <v>geen 100%</v>
      </c>
      <c r="N39" s="3" t="str">
        <f t="shared" si="21"/>
        <v>geen 100%</v>
      </c>
    </row>
    <row r="40" spans="1:14" x14ac:dyDescent="0.2">
      <c r="A40" s="33" t="s">
        <v>46</v>
      </c>
      <c r="B40" s="41">
        <v>0.2</v>
      </c>
      <c r="C40" s="5">
        <v>0</v>
      </c>
      <c r="D40" s="17">
        <f t="shared" si="22"/>
        <v>0</v>
      </c>
      <c r="E40" s="5">
        <v>0</v>
      </c>
      <c r="F40" s="17">
        <f t="shared" si="23"/>
        <v>0</v>
      </c>
      <c r="G40" s="5">
        <v>0</v>
      </c>
      <c r="H40" s="17">
        <f t="shared" si="24"/>
        <v>0</v>
      </c>
      <c r="I40" s="5">
        <v>0</v>
      </c>
      <c r="J40" s="17">
        <f t="shared" si="25"/>
        <v>0</v>
      </c>
      <c r="K40" s="5">
        <v>0</v>
      </c>
      <c r="L40" s="17">
        <f t="shared" si="26"/>
        <v>0</v>
      </c>
      <c r="M40" s="39" t="str">
        <f t="shared" si="27"/>
        <v>geen 100%</v>
      </c>
      <c r="N40" s="3" t="str">
        <f t="shared" si="21"/>
        <v>geen 100%</v>
      </c>
    </row>
    <row r="41" spans="1:14" x14ac:dyDescent="0.2">
      <c r="A41" s="33" t="s">
        <v>49</v>
      </c>
      <c r="B41" s="41">
        <v>0.15</v>
      </c>
      <c r="C41" s="5">
        <v>0</v>
      </c>
      <c r="D41" s="17">
        <f t="shared" si="22"/>
        <v>0</v>
      </c>
      <c r="E41" s="5">
        <v>0</v>
      </c>
      <c r="F41" s="17">
        <f t="shared" si="23"/>
        <v>0</v>
      </c>
      <c r="G41" s="5">
        <v>0</v>
      </c>
      <c r="H41" s="17">
        <f t="shared" si="24"/>
        <v>0</v>
      </c>
      <c r="I41" s="5">
        <v>0</v>
      </c>
      <c r="J41" s="17">
        <f t="shared" si="25"/>
        <v>0</v>
      </c>
      <c r="K41" s="5">
        <v>0</v>
      </c>
      <c r="L41" s="17">
        <f t="shared" si="26"/>
        <v>0</v>
      </c>
      <c r="M41" s="39" t="str">
        <f t="shared" si="27"/>
        <v>geen 100%</v>
      </c>
      <c r="N41" s="3" t="str">
        <f t="shared" si="21"/>
        <v>geen 100%</v>
      </c>
    </row>
    <row r="42" spans="1:14" x14ac:dyDescent="0.2">
      <c r="A42" s="33" t="s">
        <v>47</v>
      </c>
      <c r="B42" s="41">
        <v>0.2</v>
      </c>
      <c r="C42" s="5">
        <v>0</v>
      </c>
      <c r="D42" s="17">
        <f t="shared" si="22"/>
        <v>0</v>
      </c>
      <c r="E42" s="5">
        <v>0</v>
      </c>
      <c r="F42" s="17">
        <f t="shared" si="23"/>
        <v>0</v>
      </c>
      <c r="G42" s="5">
        <v>0</v>
      </c>
      <c r="H42" s="17">
        <f t="shared" si="24"/>
        <v>0</v>
      </c>
      <c r="I42" s="5">
        <v>0</v>
      </c>
      <c r="J42" s="17">
        <f t="shared" si="25"/>
        <v>0</v>
      </c>
      <c r="K42" s="5">
        <v>0</v>
      </c>
      <c r="L42" s="17">
        <f t="shared" si="26"/>
        <v>0</v>
      </c>
      <c r="M42" s="39" t="str">
        <f t="shared" si="27"/>
        <v>geen 100%</v>
      </c>
      <c r="N42" s="3" t="str">
        <f t="shared" si="21"/>
        <v>geen 100%</v>
      </c>
    </row>
    <row r="43" spans="1:14" x14ac:dyDescent="0.2">
      <c r="A43" s="33" t="s">
        <v>43</v>
      </c>
      <c r="B43" s="41">
        <v>0.1</v>
      </c>
      <c r="C43" s="5">
        <v>0</v>
      </c>
      <c r="D43" s="17">
        <f t="shared" si="22"/>
        <v>0</v>
      </c>
      <c r="E43" s="5">
        <v>0</v>
      </c>
      <c r="F43" s="17">
        <f t="shared" si="23"/>
        <v>0</v>
      </c>
      <c r="G43" s="5">
        <v>0</v>
      </c>
      <c r="H43" s="17">
        <f t="shared" si="24"/>
        <v>0</v>
      </c>
      <c r="I43" s="5">
        <v>0</v>
      </c>
      <c r="J43" s="17">
        <f t="shared" si="25"/>
        <v>0</v>
      </c>
      <c r="K43" s="5">
        <v>0</v>
      </c>
      <c r="L43" s="17">
        <f t="shared" si="26"/>
        <v>0</v>
      </c>
      <c r="M43" s="39" t="str">
        <f t="shared" si="27"/>
        <v>geen 100%</v>
      </c>
      <c r="N43" s="3" t="str">
        <f t="shared" si="21"/>
        <v>geen 100%</v>
      </c>
    </row>
    <row r="44" spans="1:14" ht="15.75" x14ac:dyDescent="0.25">
      <c r="A44" s="6" t="s">
        <v>10</v>
      </c>
      <c r="B44" s="4">
        <f>SUM(B37:B43)</f>
        <v>1.0000000000000002</v>
      </c>
      <c r="H44" s="60" t="s">
        <v>21</v>
      </c>
      <c r="I44" s="60"/>
      <c r="J44" s="60"/>
      <c r="K44" s="60"/>
      <c r="L44" s="60"/>
      <c r="M44" s="40" t="str">
        <f>IF(N44="geen 100%","geen 100%",SUM(M37:M43))</f>
        <v>geen 100%</v>
      </c>
      <c r="N44" s="3" t="str">
        <f>IF(OR(N37="geen 100%",N38="geen 100%",N39="geen 100%",N40="geen 100%",N42="geen 100%",N43="geen 100%"),"geen 100%","100% ingevuld")</f>
        <v>geen 100%</v>
      </c>
    </row>
    <row r="48" spans="1:14" x14ac:dyDescent="0.2">
      <c r="A48" s="56" t="s">
        <v>9</v>
      </c>
      <c r="B48" s="56"/>
      <c r="C48" s="56"/>
      <c r="D48" s="56"/>
      <c r="E48" s="56"/>
      <c r="F48" s="56"/>
      <c r="G48" s="56"/>
      <c r="H48" s="56"/>
      <c r="I48" s="56"/>
      <c r="J48" s="14"/>
    </row>
    <row r="49" spans="1:14" x14ac:dyDescent="0.2">
      <c r="A49" s="56" t="s">
        <v>3</v>
      </c>
      <c r="B49" s="56"/>
      <c r="C49" s="56"/>
      <c r="D49" s="56"/>
      <c r="E49" s="56"/>
      <c r="F49" s="56"/>
      <c r="G49" s="56"/>
      <c r="H49" s="56"/>
      <c r="I49" s="56"/>
      <c r="J49" s="14"/>
    </row>
    <row r="50" spans="1:14" x14ac:dyDescent="0.2">
      <c r="A50" s="56" t="s">
        <v>2</v>
      </c>
      <c r="B50" s="56"/>
      <c r="C50" s="56"/>
      <c r="D50" s="56"/>
      <c r="E50" s="56"/>
      <c r="F50" s="56"/>
      <c r="G50" s="56"/>
      <c r="H50" s="56"/>
      <c r="I50" s="56"/>
      <c r="J50" s="14"/>
    </row>
    <row r="51" spans="1:14" x14ac:dyDescent="0.2">
      <c r="A51" s="56" t="s">
        <v>8</v>
      </c>
      <c r="B51" s="56"/>
      <c r="C51" s="56"/>
      <c r="D51" s="56"/>
      <c r="E51" s="56"/>
      <c r="F51" s="56"/>
      <c r="G51" s="56"/>
      <c r="H51" s="56"/>
      <c r="I51" s="56"/>
    </row>
    <row r="56" spans="1:14" ht="15.75" customHeight="1" x14ac:dyDescent="0.2">
      <c r="A56" s="42" t="s">
        <v>50</v>
      </c>
      <c r="B56" s="43"/>
      <c r="C56" s="9"/>
      <c r="F56" s="53" t="s">
        <v>31</v>
      </c>
      <c r="G56" s="15" t="s">
        <v>11</v>
      </c>
      <c r="H56" s="16" t="s">
        <v>19</v>
      </c>
    </row>
    <row r="57" spans="1:14" x14ac:dyDescent="0.2">
      <c r="A57" s="10" t="s">
        <v>18</v>
      </c>
      <c r="B57" s="34">
        <v>4</v>
      </c>
      <c r="F57" s="54"/>
      <c r="G57" s="15">
        <v>5</v>
      </c>
      <c r="H57" s="35">
        <v>4</v>
      </c>
    </row>
    <row r="58" spans="1:14" ht="32.25" customHeight="1" x14ac:dyDescent="0.2">
      <c r="C58" s="57" t="s">
        <v>22</v>
      </c>
      <c r="D58" s="57"/>
      <c r="F58" s="54"/>
      <c r="G58" s="15">
        <v>4</v>
      </c>
      <c r="H58" s="35">
        <v>3</v>
      </c>
    </row>
    <row r="59" spans="1:14" ht="12.75" customHeight="1" x14ac:dyDescent="0.2">
      <c r="A59" s="58" t="s">
        <v>12</v>
      </c>
      <c r="B59" s="50" t="s">
        <v>45</v>
      </c>
      <c r="C59" s="52">
        <f>INDEX(G57:H61,IF(B59=G57,1,IF(B59=G58,2,IF(B59=G59,3,IF(B59=G60,4,5)))),2)</f>
        <v>0</v>
      </c>
      <c r="D59" s="52"/>
      <c r="F59" s="54"/>
      <c r="G59" s="15">
        <v>3</v>
      </c>
      <c r="H59" s="35">
        <v>1</v>
      </c>
    </row>
    <row r="60" spans="1:14" ht="12.75" customHeight="1" x14ac:dyDescent="0.2">
      <c r="A60" s="59"/>
      <c r="B60" s="51"/>
      <c r="C60" s="52"/>
      <c r="D60" s="52"/>
      <c r="F60" s="54"/>
      <c r="G60" s="15">
        <v>2</v>
      </c>
      <c r="H60" s="35">
        <v>0</v>
      </c>
    </row>
    <row r="61" spans="1:14" x14ac:dyDescent="0.2">
      <c r="A61" s="3"/>
      <c r="F61" s="55"/>
      <c r="G61" s="15">
        <v>1</v>
      </c>
      <c r="H61" s="35">
        <v>0</v>
      </c>
    </row>
    <row r="62" spans="1:14" x14ac:dyDescent="0.2">
      <c r="I62" s="20" t="s">
        <v>23</v>
      </c>
      <c r="J62" s="21"/>
    </row>
    <row r="63" spans="1:14" ht="30" customHeight="1" x14ac:dyDescent="0.2">
      <c r="A63" s="67" t="s">
        <v>37</v>
      </c>
      <c r="B63" s="68"/>
      <c r="C63" s="69" t="str">
        <f>IF(OR(M14="geen 100%",B59="Maak keuze"),"Nog niet goed ingevuld",M14+M28+M43+C59)</f>
        <v>Nog niet goed ingevuld</v>
      </c>
      <c r="D63" s="70"/>
      <c r="I63" s="71" t="s">
        <v>24</v>
      </c>
      <c r="J63" s="72"/>
      <c r="K63" s="64"/>
      <c r="L63" s="65"/>
      <c r="M63" s="65"/>
      <c r="N63" s="66"/>
    </row>
    <row r="64" spans="1:14" ht="30" customHeight="1" x14ac:dyDescent="0.2">
      <c r="I64" s="71" t="s">
        <v>25</v>
      </c>
      <c r="J64" s="72"/>
      <c r="K64" s="64"/>
      <c r="L64" s="65"/>
      <c r="M64" s="65"/>
      <c r="N64" s="66"/>
    </row>
    <row r="65" spans="1:14" ht="60" customHeight="1" x14ac:dyDescent="0.2">
      <c r="I65" s="71" t="s">
        <v>26</v>
      </c>
      <c r="J65" s="72"/>
      <c r="K65" s="64"/>
      <c r="L65" s="65"/>
      <c r="M65" s="65"/>
      <c r="N65" s="66"/>
    </row>
    <row r="66" spans="1:14" ht="30" customHeight="1" x14ac:dyDescent="0.2">
      <c r="A66" s="63" t="s">
        <v>29</v>
      </c>
      <c r="B66" s="63"/>
      <c r="C66" s="63"/>
      <c r="I66" s="71" t="s">
        <v>27</v>
      </c>
      <c r="J66" s="72"/>
      <c r="K66" s="64"/>
      <c r="L66" s="65"/>
      <c r="M66" s="65"/>
      <c r="N66" s="66"/>
    </row>
    <row r="67" spans="1:14" x14ac:dyDescent="0.2">
      <c r="F67" s="22"/>
      <c r="G67" s="22"/>
      <c r="H67" s="22"/>
      <c r="M67" s="23" t="s">
        <v>28</v>
      </c>
      <c r="N67" s="24" t="s">
        <v>36</v>
      </c>
    </row>
    <row r="68" spans="1:14" x14ac:dyDescent="0.2">
      <c r="M68" s="25" t="s">
        <v>30</v>
      </c>
      <c r="N68" s="26">
        <v>44252</v>
      </c>
    </row>
  </sheetData>
  <sheetProtection algorithmName="SHA-512" hashValue="h9OmxFy386ByJQ9+Re8lj79aTGrb55cCRVpYmwIc4c52b2erb0xbr67MWNAN9sTGvayM25OTl+Emg8k0k+zdlg==" saltValue="1GxZOPNXu32iWnP245YpZQ==" spinCount="100000" sheet="1" selectLockedCells="1"/>
  <mergeCells count="49">
    <mergeCell ref="A66:C66"/>
    <mergeCell ref="K63:N63"/>
    <mergeCell ref="K64:N64"/>
    <mergeCell ref="K65:N65"/>
    <mergeCell ref="K66:N66"/>
    <mergeCell ref="A63:B63"/>
    <mergeCell ref="C63:D63"/>
    <mergeCell ref="I63:J63"/>
    <mergeCell ref="I64:J64"/>
    <mergeCell ref="I65:J65"/>
    <mergeCell ref="I66:J66"/>
    <mergeCell ref="M5:M6"/>
    <mergeCell ref="H14:L14"/>
    <mergeCell ref="A48:I48"/>
    <mergeCell ref="A49:I49"/>
    <mergeCell ref="L20:L21"/>
    <mergeCell ref="M20:M21"/>
    <mergeCell ref="B35:B36"/>
    <mergeCell ref="D35:D36"/>
    <mergeCell ref="F35:F36"/>
    <mergeCell ref="H35:H36"/>
    <mergeCell ref="J35:J36"/>
    <mergeCell ref="L35:L36"/>
    <mergeCell ref="H44:L44"/>
    <mergeCell ref="J20:J21"/>
    <mergeCell ref="M35:M36"/>
    <mergeCell ref="B59:B60"/>
    <mergeCell ref="C59:D60"/>
    <mergeCell ref="F56:F61"/>
    <mergeCell ref="L5:L6"/>
    <mergeCell ref="A51:I51"/>
    <mergeCell ref="A56:B56"/>
    <mergeCell ref="C58:D58"/>
    <mergeCell ref="A59:A60"/>
    <mergeCell ref="C34:K34"/>
    <mergeCell ref="H29:L29"/>
    <mergeCell ref="A50:I50"/>
    <mergeCell ref="C19:K19"/>
    <mergeCell ref="B20:B21"/>
    <mergeCell ref="D20:D21"/>
    <mergeCell ref="F20:F21"/>
    <mergeCell ref="H20:H21"/>
    <mergeCell ref="A1:B1"/>
    <mergeCell ref="C4:K4"/>
    <mergeCell ref="B5:B6"/>
    <mergeCell ref="D5:D6"/>
    <mergeCell ref="F5:F6"/>
    <mergeCell ref="H5:H6"/>
    <mergeCell ref="J5:J6"/>
  </mergeCells>
  <phoneticPr fontId="4" type="noConversion"/>
  <conditionalFormatting sqref="M7 M9:M10 M12:M14">
    <cfRule type="cellIs" dxfId="12" priority="16" operator="equal">
      <formula>"geen 100%"</formula>
    </cfRule>
  </conditionalFormatting>
  <conditionalFormatting sqref="C59:D60">
    <cfRule type="expression" dxfId="11" priority="15">
      <formula>B59="Maak keuze"</formula>
    </cfRule>
  </conditionalFormatting>
  <conditionalFormatting sqref="C63">
    <cfRule type="cellIs" dxfId="10" priority="14" operator="equal">
      <formula>"Nog niet goed ingevuld"</formula>
    </cfRule>
  </conditionalFormatting>
  <conditionalFormatting sqref="M8">
    <cfRule type="cellIs" dxfId="9" priority="12" operator="equal">
      <formula>"geen 100%"</formula>
    </cfRule>
  </conditionalFormatting>
  <conditionalFormatting sqref="M11">
    <cfRule type="cellIs" dxfId="8" priority="7" operator="equal">
      <formula>"geen 100%"</formula>
    </cfRule>
  </conditionalFormatting>
  <conditionalFormatting sqref="M22 M24:M25 M27:M29">
    <cfRule type="cellIs" dxfId="7" priority="6" operator="equal">
      <formula>"geen 100%"</formula>
    </cfRule>
  </conditionalFormatting>
  <conditionalFormatting sqref="M23">
    <cfRule type="cellIs" dxfId="6" priority="5" operator="equal">
      <formula>"geen 100%"</formula>
    </cfRule>
  </conditionalFormatting>
  <conditionalFormatting sqref="M26">
    <cfRule type="cellIs" dxfId="5" priority="4" operator="equal">
      <formula>"geen 100%"</formula>
    </cfRule>
  </conditionalFormatting>
  <conditionalFormatting sqref="M37 M39:M40 M42:M44">
    <cfRule type="cellIs" dxfId="4" priority="3" operator="equal">
      <formula>"geen 100%"</formula>
    </cfRule>
  </conditionalFormatting>
  <conditionalFormatting sqref="M38">
    <cfRule type="cellIs" dxfId="3" priority="2" operator="equal">
      <formula>"geen 100%"</formula>
    </cfRule>
  </conditionalFormatting>
  <conditionalFormatting sqref="M41">
    <cfRule type="cellIs" dxfId="2" priority="1" operator="equal">
      <formula>"geen 100%"</formula>
    </cfRule>
  </conditionalFormatting>
  <dataValidations count="1">
    <dataValidation type="list" allowBlank="1" showInputMessage="1" showErrorMessage="1" sqref="B59:B60" xr:uid="{7DBC9CFD-D788-40D5-B79D-4D84CAA28680}">
      <formula1>"Maak keuze,5,4,3,2,1"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 codeName="Blad2">
    <pageSetUpPr fitToPage="1"/>
  </sheetPr>
  <dimension ref="A1:N24"/>
  <sheetViews>
    <sheetView workbookViewId="0">
      <selection activeCell="C6" sqref="C6"/>
    </sheetView>
  </sheetViews>
  <sheetFormatPr defaultRowHeight="12.75" x14ac:dyDescent="0.2"/>
  <cols>
    <col min="1" max="1" width="25" style="1" bestFit="1" customWidth="1"/>
    <col min="2" max="2" width="12.28515625" style="1" bestFit="1" customWidth="1"/>
    <col min="3" max="3" width="11" style="1" bestFit="1" customWidth="1"/>
    <col min="4" max="4" width="10.85546875" style="1" bestFit="1" customWidth="1"/>
    <col min="5" max="5" width="11.5703125" style="1" bestFit="1" customWidth="1"/>
    <col min="6" max="6" width="10.85546875" style="1" bestFit="1" customWidth="1"/>
    <col min="7" max="7" width="11.85546875" style="1" customWidth="1"/>
    <col min="8" max="8" width="8" style="1" bestFit="1" customWidth="1"/>
    <col min="9" max="9" width="9.85546875" style="1" bestFit="1" customWidth="1"/>
    <col min="10" max="10" width="8" style="1" bestFit="1" customWidth="1"/>
    <col min="11" max="11" width="11.5703125" style="1" bestFit="1" customWidth="1"/>
    <col min="12" max="12" width="8" style="1" bestFit="1" customWidth="1"/>
    <col min="13" max="13" width="14" style="1" bestFit="1" customWidth="1"/>
    <col min="14" max="14" width="12.85546875" style="1" bestFit="1" customWidth="1"/>
    <col min="15" max="16384" width="9.140625" style="1"/>
  </cols>
  <sheetData>
    <row r="1" spans="1:14" ht="15.75" x14ac:dyDescent="0.2">
      <c r="A1" s="42" t="s">
        <v>34</v>
      </c>
      <c r="B1" s="43"/>
      <c r="C1" s="9"/>
    </row>
    <row r="2" spans="1:14" x14ac:dyDescent="0.2">
      <c r="A2" s="10" t="s">
        <v>18</v>
      </c>
      <c r="B2" s="27">
        <v>10000</v>
      </c>
      <c r="C2" s="8"/>
      <c r="D2" s="11"/>
    </row>
    <row r="3" spans="1:14" x14ac:dyDescent="0.2">
      <c r="A3" s="12"/>
      <c r="C3" s="44" t="s">
        <v>32</v>
      </c>
      <c r="D3" s="45"/>
      <c r="E3" s="45"/>
      <c r="F3" s="45"/>
      <c r="G3" s="45"/>
      <c r="H3" s="45"/>
      <c r="I3" s="45"/>
      <c r="J3" s="45"/>
      <c r="K3" s="45"/>
      <c r="L3" s="13"/>
    </row>
    <row r="4" spans="1:14" ht="38.25" x14ac:dyDescent="0.2">
      <c r="A4" s="2"/>
      <c r="B4" s="46" t="s">
        <v>0</v>
      </c>
      <c r="C4" s="7" t="s">
        <v>1</v>
      </c>
      <c r="D4" s="73" t="s">
        <v>19</v>
      </c>
      <c r="E4" s="7" t="s">
        <v>5</v>
      </c>
      <c r="F4" s="73" t="s">
        <v>19</v>
      </c>
      <c r="G4" s="7" t="s">
        <v>4</v>
      </c>
      <c r="H4" s="73" t="s">
        <v>19</v>
      </c>
      <c r="I4" s="31" t="s">
        <v>6</v>
      </c>
      <c r="J4" s="73" t="s">
        <v>19</v>
      </c>
      <c r="K4" s="7" t="s">
        <v>35</v>
      </c>
      <c r="L4" s="73" t="s">
        <v>19</v>
      </c>
      <c r="M4" s="61" t="s">
        <v>20</v>
      </c>
    </row>
    <row r="5" spans="1:14" x14ac:dyDescent="0.2">
      <c r="A5" s="2"/>
      <c r="B5" s="47"/>
      <c r="C5" s="30">
        <v>1</v>
      </c>
      <c r="D5" s="74"/>
      <c r="E5" s="30">
        <v>0.75</v>
      </c>
      <c r="F5" s="74"/>
      <c r="G5" s="30">
        <v>0.5</v>
      </c>
      <c r="H5" s="74"/>
      <c r="I5" s="30">
        <v>0.25</v>
      </c>
      <c r="J5" s="74"/>
      <c r="K5" s="30">
        <v>0</v>
      </c>
      <c r="L5" s="74"/>
      <c r="M5" s="62"/>
    </row>
    <row r="6" spans="1:14" x14ac:dyDescent="0.2">
      <c r="A6" s="28" t="s">
        <v>13</v>
      </c>
      <c r="B6" s="29">
        <v>0.25</v>
      </c>
      <c r="C6" s="5">
        <v>0.8</v>
      </c>
      <c r="D6" s="17">
        <f t="shared" ref="D6:F10" si="0">C6*C$5*$B$2*$B6</f>
        <v>2000</v>
      </c>
      <c r="E6" s="5">
        <v>0</v>
      </c>
      <c r="F6" s="17">
        <f t="shared" si="0"/>
        <v>0</v>
      </c>
      <c r="G6" s="5">
        <v>0</v>
      </c>
      <c r="H6" s="17">
        <f t="shared" ref="H6:H10" si="1">G6*G$5*$B$2*$B6</f>
        <v>0</v>
      </c>
      <c r="I6" s="5">
        <v>0</v>
      </c>
      <c r="J6" s="17">
        <f t="shared" ref="J6:J10" si="2">I6*I$5*$B$2*$B6</f>
        <v>0</v>
      </c>
      <c r="K6" s="5">
        <v>0.2</v>
      </c>
      <c r="L6" s="17">
        <f t="shared" ref="L6:L10" si="3">K6*K$5*$B$2*$B6</f>
        <v>0</v>
      </c>
      <c r="M6" s="18">
        <f>IF(N6="geen 100%","geen 100%",SUM(D6+F6+H6+J6+L6))</f>
        <v>2000</v>
      </c>
      <c r="N6" s="3" t="str">
        <f t="shared" ref="N6:N10" si="4">IF(SUM(C6+E6+G6+I6+K6)&lt;&gt;100%,"geen 100%","100% ingevuld")</f>
        <v>100% ingevuld</v>
      </c>
    </row>
    <row r="7" spans="1:14" x14ac:dyDescent="0.2">
      <c r="A7" s="28" t="s">
        <v>14</v>
      </c>
      <c r="B7" s="29">
        <v>0.25</v>
      </c>
      <c r="C7" s="5">
        <v>0.7</v>
      </c>
      <c r="D7" s="17">
        <f t="shared" si="0"/>
        <v>1750</v>
      </c>
      <c r="E7" s="5">
        <v>0</v>
      </c>
      <c r="F7" s="17">
        <f t="shared" si="0"/>
        <v>0</v>
      </c>
      <c r="G7" s="5">
        <v>0</v>
      </c>
      <c r="H7" s="17">
        <f t="shared" si="1"/>
        <v>0</v>
      </c>
      <c r="I7" s="5">
        <v>0</v>
      </c>
      <c r="J7" s="17">
        <f t="shared" si="2"/>
        <v>0</v>
      </c>
      <c r="K7" s="5">
        <v>0.3</v>
      </c>
      <c r="L7" s="17">
        <f t="shared" si="3"/>
        <v>0</v>
      </c>
      <c r="M7" s="18">
        <f t="shared" ref="M7:M10" si="5">IF(N7="geen 100%","geen 100%",SUM(D7+F7+H7+J7+L7))</f>
        <v>1750</v>
      </c>
      <c r="N7" s="3" t="str">
        <f t="shared" si="4"/>
        <v>100% ingevuld</v>
      </c>
    </row>
    <row r="8" spans="1:14" x14ac:dyDescent="0.2">
      <c r="A8" s="28" t="s">
        <v>15</v>
      </c>
      <c r="B8" s="29">
        <v>0.25</v>
      </c>
      <c r="C8" s="5">
        <v>0</v>
      </c>
      <c r="D8" s="17">
        <f t="shared" si="0"/>
        <v>0</v>
      </c>
      <c r="E8" s="5">
        <v>1</v>
      </c>
      <c r="F8" s="17">
        <f t="shared" si="0"/>
        <v>1875</v>
      </c>
      <c r="G8" s="5">
        <v>0</v>
      </c>
      <c r="H8" s="17">
        <f t="shared" si="1"/>
        <v>0</v>
      </c>
      <c r="I8" s="5">
        <v>0</v>
      </c>
      <c r="J8" s="17">
        <f t="shared" si="2"/>
        <v>0</v>
      </c>
      <c r="K8" s="5">
        <v>0</v>
      </c>
      <c r="L8" s="17">
        <f t="shared" si="3"/>
        <v>0</v>
      </c>
      <c r="M8" s="18">
        <f t="shared" si="5"/>
        <v>1875</v>
      </c>
      <c r="N8" s="3" t="str">
        <f t="shared" si="4"/>
        <v>100% ingevuld</v>
      </c>
    </row>
    <row r="9" spans="1:14" x14ac:dyDescent="0.2">
      <c r="A9" s="28" t="s">
        <v>16</v>
      </c>
      <c r="B9" s="29">
        <v>0.15</v>
      </c>
      <c r="C9" s="5">
        <v>0</v>
      </c>
      <c r="D9" s="17">
        <f t="shared" si="0"/>
        <v>0</v>
      </c>
      <c r="E9" s="5">
        <v>0</v>
      </c>
      <c r="F9" s="17">
        <f t="shared" si="0"/>
        <v>0</v>
      </c>
      <c r="G9" s="5">
        <v>0</v>
      </c>
      <c r="H9" s="17">
        <f t="shared" si="1"/>
        <v>0</v>
      </c>
      <c r="I9" s="5">
        <v>0</v>
      </c>
      <c r="J9" s="17">
        <f t="shared" si="2"/>
        <v>0</v>
      </c>
      <c r="K9" s="5">
        <v>1</v>
      </c>
      <c r="L9" s="17">
        <f t="shared" si="3"/>
        <v>0</v>
      </c>
      <c r="M9" s="18">
        <f t="shared" si="5"/>
        <v>0</v>
      </c>
      <c r="N9" s="3" t="str">
        <f t="shared" si="4"/>
        <v>100% ingevuld</v>
      </c>
    </row>
    <row r="10" spans="1:14" x14ac:dyDescent="0.2">
      <c r="A10" s="28" t="s">
        <v>17</v>
      </c>
      <c r="B10" s="29">
        <v>0.1</v>
      </c>
      <c r="C10" s="5">
        <v>0</v>
      </c>
      <c r="D10" s="17">
        <f t="shared" si="0"/>
        <v>0</v>
      </c>
      <c r="E10" s="5">
        <v>0</v>
      </c>
      <c r="F10" s="17">
        <f t="shared" si="0"/>
        <v>0</v>
      </c>
      <c r="G10" s="5">
        <v>0</v>
      </c>
      <c r="H10" s="17">
        <f t="shared" si="1"/>
        <v>0</v>
      </c>
      <c r="I10" s="5">
        <v>0</v>
      </c>
      <c r="J10" s="17">
        <f t="shared" si="2"/>
        <v>0</v>
      </c>
      <c r="K10" s="5">
        <v>1</v>
      </c>
      <c r="L10" s="17">
        <f t="shared" si="3"/>
        <v>0</v>
      </c>
      <c r="M10" s="18">
        <f t="shared" si="5"/>
        <v>0</v>
      </c>
      <c r="N10" s="3" t="str">
        <f t="shared" si="4"/>
        <v>100% ingevuld</v>
      </c>
    </row>
    <row r="11" spans="1:14" ht="15.75" x14ac:dyDescent="0.25">
      <c r="A11" s="6" t="s">
        <v>10</v>
      </c>
      <c r="B11" s="4">
        <f>SUM(B6:B10)</f>
        <v>1</v>
      </c>
      <c r="H11" s="60" t="s">
        <v>21</v>
      </c>
      <c r="I11" s="60"/>
      <c r="J11" s="60"/>
      <c r="K11" s="60"/>
      <c r="L11" s="60"/>
      <c r="M11" s="19">
        <f>IF(N11="geen 100%","geen 100%",SUM(M6:M10))</f>
        <v>5625</v>
      </c>
      <c r="N11" s="3" t="str">
        <f>IF(OR(N6="geen 100%",N7="geen 100%",N8="geen 100%",N9="geen 100%",N10="geen 100%"),"geen 100%","100% ingevuld")</f>
        <v>100% ingevuld</v>
      </c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4" x14ac:dyDescent="0.2">
      <c r="A13" s="12"/>
      <c r="C13" s="45" t="s">
        <v>33</v>
      </c>
      <c r="D13" s="45"/>
      <c r="E13" s="45"/>
      <c r="F13" s="45"/>
      <c r="G13" s="45"/>
      <c r="H13" s="45"/>
      <c r="I13" s="45"/>
      <c r="J13" s="45"/>
      <c r="K13" s="45"/>
      <c r="L13" s="13"/>
    </row>
    <row r="14" spans="1:14" ht="38.25" x14ac:dyDescent="0.2">
      <c r="A14" s="2"/>
      <c r="B14" s="46" t="s">
        <v>0</v>
      </c>
      <c r="C14" s="7" t="s">
        <v>1</v>
      </c>
      <c r="D14" s="73" t="s">
        <v>19</v>
      </c>
      <c r="E14" s="7" t="s">
        <v>5</v>
      </c>
      <c r="F14" s="73" t="s">
        <v>19</v>
      </c>
      <c r="G14" s="7" t="s">
        <v>4</v>
      </c>
      <c r="H14" s="73" t="s">
        <v>19</v>
      </c>
      <c r="I14" s="31" t="s">
        <v>6</v>
      </c>
      <c r="J14" s="73" t="s">
        <v>19</v>
      </c>
      <c r="K14" s="7" t="s">
        <v>35</v>
      </c>
      <c r="L14" s="73" t="s">
        <v>19</v>
      </c>
      <c r="M14" s="61" t="s">
        <v>20</v>
      </c>
    </row>
    <row r="15" spans="1:14" x14ac:dyDescent="0.2">
      <c r="A15" s="2"/>
      <c r="B15" s="47"/>
      <c r="C15" s="30">
        <v>1</v>
      </c>
      <c r="D15" s="74"/>
      <c r="E15" s="30">
        <v>0.75</v>
      </c>
      <c r="F15" s="74"/>
      <c r="G15" s="30">
        <v>0.5</v>
      </c>
      <c r="H15" s="74"/>
      <c r="I15" s="30">
        <v>0.25</v>
      </c>
      <c r="J15" s="74"/>
      <c r="K15" s="30">
        <v>0</v>
      </c>
      <c r="L15" s="74"/>
      <c r="M15" s="62"/>
    </row>
    <row r="16" spans="1:14" x14ac:dyDescent="0.2">
      <c r="A16" s="28" t="s">
        <v>13</v>
      </c>
      <c r="B16" s="29">
        <v>0.25</v>
      </c>
      <c r="C16" s="5">
        <v>0.5</v>
      </c>
      <c r="D16" s="17">
        <f t="shared" ref="D16:D20" si="6">C16*C$5*$B$2*$B16</f>
        <v>1250</v>
      </c>
      <c r="E16" s="5">
        <v>0</v>
      </c>
      <c r="F16" s="17">
        <f t="shared" ref="F16:F20" si="7">E16*E$5*$B$2*$B16</f>
        <v>0</v>
      </c>
      <c r="G16" s="5">
        <v>0</v>
      </c>
      <c r="H16" s="17">
        <f t="shared" ref="H16:H20" si="8">G16*G$5*$B$2*$B16</f>
        <v>0</v>
      </c>
      <c r="I16" s="5">
        <v>0</v>
      </c>
      <c r="J16" s="17">
        <f t="shared" ref="J16:J20" si="9">I16*I$5*$B$2*$B16</f>
        <v>0</v>
      </c>
      <c r="K16" s="5">
        <v>0.5</v>
      </c>
      <c r="L16" s="17">
        <f t="shared" ref="L16:L20" si="10">K16*K$5*$B$2*$B16</f>
        <v>0</v>
      </c>
      <c r="M16" s="18">
        <f>IF(N16="geen 100%","geen 100%",SUM(D16+F16+H16+J16+L16))</f>
        <v>1250</v>
      </c>
      <c r="N16" s="3" t="str">
        <f t="shared" ref="N16:N20" si="11">IF(SUM(C16+E16+G16+I16+K16)&lt;&gt;100%,"geen 100%","100% ingevuld")</f>
        <v>100% ingevuld</v>
      </c>
    </row>
    <row r="17" spans="1:14" x14ac:dyDescent="0.2">
      <c r="A17" s="28" t="s">
        <v>14</v>
      </c>
      <c r="B17" s="29">
        <v>0.25</v>
      </c>
      <c r="C17" s="5">
        <v>0.4</v>
      </c>
      <c r="D17" s="17">
        <f t="shared" si="6"/>
        <v>1000</v>
      </c>
      <c r="E17" s="5">
        <v>0</v>
      </c>
      <c r="F17" s="17">
        <f t="shared" si="7"/>
        <v>0</v>
      </c>
      <c r="G17" s="5">
        <v>0</v>
      </c>
      <c r="H17" s="17">
        <f t="shared" si="8"/>
        <v>0</v>
      </c>
      <c r="I17" s="5">
        <v>0</v>
      </c>
      <c r="J17" s="17">
        <f t="shared" si="9"/>
        <v>0</v>
      </c>
      <c r="K17" s="5">
        <v>0.6</v>
      </c>
      <c r="L17" s="17">
        <f t="shared" si="10"/>
        <v>0</v>
      </c>
      <c r="M17" s="18">
        <f t="shared" ref="M17:M20" si="12">IF(N17="geen 100%","geen 100%",SUM(D17+F17+H17+J17+L17))</f>
        <v>1000</v>
      </c>
      <c r="N17" s="3" t="str">
        <f t="shared" si="11"/>
        <v>100% ingevuld</v>
      </c>
    </row>
    <row r="18" spans="1:14" x14ac:dyDescent="0.2">
      <c r="A18" s="28" t="s">
        <v>15</v>
      </c>
      <c r="B18" s="29">
        <v>0.25</v>
      </c>
      <c r="C18" s="5">
        <v>0</v>
      </c>
      <c r="D18" s="17">
        <f t="shared" si="6"/>
        <v>0</v>
      </c>
      <c r="E18" s="5">
        <v>1</v>
      </c>
      <c r="F18" s="17">
        <f t="shared" si="7"/>
        <v>1875</v>
      </c>
      <c r="G18" s="5">
        <v>0</v>
      </c>
      <c r="H18" s="17">
        <f t="shared" si="8"/>
        <v>0</v>
      </c>
      <c r="I18" s="5">
        <v>0</v>
      </c>
      <c r="J18" s="17">
        <f t="shared" si="9"/>
        <v>0</v>
      </c>
      <c r="K18" s="5">
        <v>0</v>
      </c>
      <c r="L18" s="17">
        <f t="shared" si="10"/>
        <v>0</v>
      </c>
      <c r="M18" s="18">
        <f t="shared" si="12"/>
        <v>1875</v>
      </c>
      <c r="N18" s="3" t="str">
        <f t="shared" si="11"/>
        <v>100% ingevuld</v>
      </c>
    </row>
    <row r="19" spans="1:14" x14ac:dyDescent="0.2">
      <c r="A19" s="28" t="s">
        <v>16</v>
      </c>
      <c r="B19" s="29">
        <v>0.15</v>
      </c>
      <c r="C19" s="5">
        <v>0</v>
      </c>
      <c r="D19" s="17">
        <f t="shared" si="6"/>
        <v>0</v>
      </c>
      <c r="E19" s="5">
        <v>0</v>
      </c>
      <c r="F19" s="17">
        <f t="shared" si="7"/>
        <v>0</v>
      </c>
      <c r="G19" s="5">
        <v>0</v>
      </c>
      <c r="H19" s="17">
        <f t="shared" si="8"/>
        <v>0</v>
      </c>
      <c r="I19" s="5">
        <v>0</v>
      </c>
      <c r="J19" s="17">
        <f t="shared" si="9"/>
        <v>0</v>
      </c>
      <c r="K19" s="5">
        <v>1</v>
      </c>
      <c r="L19" s="17">
        <f t="shared" si="10"/>
        <v>0</v>
      </c>
      <c r="M19" s="18">
        <f t="shared" si="12"/>
        <v>0</v>
      </c>
      <c r="N19" s="3" t="str">
        <f t="shared" si="11"/>
        <v>100% ingevuld</v>
      </c>
    </row>
    <row r="20" spans="1:14" x14ac:dyDescent="0.2">
      <c r="A20" s="28" t="s">
        <v>17</v>
      </c>
      <c r="B20" s="29">
        <v>0.1</v>
      </c>
      <c r="C20" s="5">
        <v>0</v>
      </c>
      <c r="D20" s="17">
        <f t="shared" si="6"/>
        <v>0</v>
      </c>
      <c r="E20" s="5">
        <v>0</v>
      </c>
      <c r="F20" s="17">
        <f t="shared" si="7"/>
        <v>0</v>
      </c>
      <c r="G20" s="5">
        <v>0</v>
      </c>
      <c r="H20" s="17">
        <f t="shared" si="8"/>
        <v>0</v>
      </c>
      <c r="I20" s="5">
        <v>0</v>
      </c>
      <c r="J20" s="17">
        <f t="shared" si="9"/>
        <v>0</v>
      </c>
      <c r="K20" s="5">
        <v>1</v>
      </c>
      <c r="L20" s="17">
        <f t="shared" si="10"/>
        <v>0</v>
      </c>
      <c r="M20" s="18">
        <f t="shared" si="12"/>
        <v>0</v>
      </c>
      <c r="N20" s="3" t="str">
        <f t="shared" si="11"/>
        <v>100% ingevuld</v>
      </c>
    </row>
    <row r="21" spans="1:14" ht="15.75" x14ac:dyDescent="0.25">
      <c r="A21" s="6" t="s">
        <v>10</v>
      </c>
      <c r="B21" s="4">
        <f>SUM(B16:B20)</f>
        <v>1</v>
      </c>
      <c r="H21" s="60" t="s">
        <v>21</v>
      </c>
      <c r="I21" s="60"/>
      <c r="J21" s="60"/>
      <c r="K21" s="60"/>
      <c r="L21" s="60"/>
      <c r="M21" s="19">
        <f>IF(N21="geen 100%","geen 100%",SUM(M16:M20))</f>
        <v>4125</v>
      </c>
      <c r="N21" s="3" t="str">
        <f>IF(OR(N16="geen 100%",N17="geen 100%",N18="geen 100%",N19="geen 100%",N20="geen 100%"),"geen 100%","100% ingevuld")</f>
        <v>100% ingevuld</v>
      </c>
    </row>
    <row r="24" spans="1:14" x14ac:dyDescent="0.2">
      <c r="M24" s="32">
        <f>M21-M11</f>
        <v>-1500</v>
      </c>
    </row>
  </sheetData>
  <sheetProtection sheet="1" selectLockedCells="1"/>
  <mergeCells count="19">
    <mergeCell ref="H21:L21"/>
    <mergeCell ref="C13:K13"/>
    <mergeCell ref="B14:B15"/>
    <mergeCell ref="D14:D15"/>
    <mergeCell ref="F14:F15"/>
    <mergeCell ref="H14:H15"/>
    <mergeCell ref="L4:L5"/>
    <mergeCell ref="J14:J15"/>
    <mergeCell ref="L14:L15"/>
    <mergeCell ref="M4:M5"/>
    <mergeCell ref="H11:L11"/>
    <mergeCell ref="M14:M15"/>
    <mergeCell ref="A1:B1"/>
    <mergeCell ref="C3:K3"/>
    <mergeCell ref="B4:B5"/>
    <mergeCell ref="D4:D5"/>
    <mergeCell ref="F4:F5"/>
    <mergeCell ref="H4:H5"/>
    <mergeCell ref="J4:J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K.4</vt:lpstr>
      <vt:lpstr>K.4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Pluimers, Annemiek</cp:lastModifiedBy>
  <cp:lastPrinted>2020-04-23T10:35:54Z</cp:lastPrinted>
  <dcterms:created xsi:type="dcterms:W3CDTF">2020-03-03T07:56:04Z</dcterms:created>
  <dcterms:modified xsi:type="dcterms:W3CDTF">2021-06-02T14:18:13Z</dcterms:modified>
</cp:coreProperties>
</file>