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d\EA_Onderhoud_GLB_Zeeland_en_Lavastorm\03 31178122 Aanbestedingsdocumenten\Bijlagen Beschrijvend document\"/>
    </mc:Choice>
  </mc:AlternateContent>
  <bookViews>
    <workbookView xWindow="0" yWindow="0" windowWidth="19170" windowHeight="8205"/>
  </bookViews>
  <sheets>
    <sheet name="Perceel P1 prijsinvulformulier" sheetId="1" r:id="rId1"/>
  </sheets>
  <definedNames>
    <definedName name="_xlnm.Print_Area" localSheetId="0">'Perceel P1 prijsinvulformulier'!$A$1:$H$71</definedName>
  </definedNames>
  <calcPr calcId="162913"/>
</workbook>
</file>

<file path=xl/calcChain.xml><?xml version="1.0" encoding="utf-8"?>
<calcChain xmlns="http://schemas.openxmlformats.org/spreadsheetml/2006/main">
  <c r="H15" i="1" l="1"/>
  <c r="H16" i="1"/>
  <c r="H17" i="1"/>
  <c r="H14" i="1"/>
  <c r="E20" i="1" l="1"/>
  <c r="E41" i="1" l="1"/>
  <c r="H42" i="1" s="1"/>
  <c r="E38" i="1"/>
  <c r="H38" i="1" s="1"/>
  <c r="E35" i="1"/>
  <c r="H35" i="1" s="1"/>
  <c r="E32" i="1"/>
  <c r="H32" i="1" s="1"/>
  <c r="G44" i="1" l="1"/>
  <c r="G18" i="1" l="1"/>
  <c r="F18" i="1"/>
  <c r="H18" i="1" l="1"/>
  <c r="E23" i="1" l="1"/>
  <c r="E26" i="1"/>
  <c r="E29" i="1"/>
  <c r="H23" i="1" l="1"/>
  <c r="H26" i="1"/>
  <c r="H29" i="1"/>
  <c r="H20" i="1"/>
  <c r="H45" i="1" l="1"/>
  <c r="H44" i="1"/>
  <c r="H46" i="1" l="1"/>
  <c r="H50" i="1" s="1"/>
</calcChain>
</file>

<file path=xl/sharedStrings.xml><?xml version="1.0" encoding="utf-8"?>
<sst xmlns="http://schemas.openxmlformats.org/spreadsheetml/2006/main" count="74" uniqueCount="57">
  <si>
    <t>pos</t>
  </si>
  <si>
    <t>A</t>
  </si>
  <si>
    <t>B</t>
  </si>
  <si>
    <t>C</t>
  </si>
  <si>
    <t>D</t>
  </si>
  <si>
    <t>kolom X</t>
  </si>
  <si>
    <t>Kolom Y</t>
  </si>
  <si>
    <t>Kolom Z</t>
  </si>
  <si>
    <t>E</t>
  </si>
  <si>
    <t>tarief per jaar per stuk</t>
  </si>
  <si>
    <t>tarief per stuk x factor</t>
  </si>
  <si>
    <t>prijs per eenheid</t>
  </si>
  <si>
    <t>•</t>
  </si>
  <si>
    <t>factor</t>
  </si>
  <si>
    <t>subtotaal waarde x factor</t>
  </si>
  <si>
    <t>Arbeidsuren</t>
  </si>
  <si>
    <t xml:space="preserve">Kostendeel materiaal </t>
  </si>
  <si>
    <t xml:space="preserve">Vast all-in voorrijtarief  </t>
  </si>
  <si>
    <t>Arbeidsloon per uur</t>
  </si>
  <si>
    <t>Dienstverlening jaartarief all-in onderhoud</t>
  </si>
  <si>
    <t>Dienstverlening correctief/storingsonderhoud + onderdelen</t>
  </si>
  <si>
    <t>PRIJSINVULFORMULIER-BLAD 3A</t>
  </si>
  <si>
    <t xml:space="preserve">Alle tarieven worden geacht marktconform te zijn. </t>
  </si>
  <si>
    <t>Sub 1</t>
  </si>
  <si>
    <t>Specifieke instructies (in aanvulling op de bijlage 3A algemene informatie en instructies):</t>
  </si>
  <si>
    <t xml:space="preserve">PERCEEL 1 RWS Materieel Epoke, Villeton , RIKO </t>
  </si>
  <si>
    <t>versie datum: 10 mei 2022</t>
  </si>
  <si>
    <t>aantal</t>
  </si>
  <si>
    <t>Herstel band aanhangstrooier snelverkeeronderstel 
inclusief materiaal, arbeidsloon en exclusief all-in voorrijkosten</t>
  </si>
  <si>
    <t>Herstel band aanhangstrooier landbouwonderstel 
inclusief materiaal, arbeidsloon en exclusief all-in voorrijkosten</t>
  </si>
  <si>
    <t>Vervangen band aanhangstrooier landbouwonderstel 
inclusief materiaal, arbeidsloon en exclusief all-in voorrijkosten</t>
  </si>
  <si>
    <t>Vervangen band aanhangstrooier snelverkeeronderstel 
inclusief materiaal, arbeidsloon en exclusief all-in voorrijkosten</t>
  </si>
  <si>
    <t>Tarief categorie S1 Strooier klein</t>
  </si>
  <si>
    <t>Tarief categorie S2: Strooier groot</t>
  </si>
  <si>
    <t>Tarief categorie SP1: Sneeuwploeg kunststof werkblad</t>
  </si>
  <si>
    <t xml:space="preserve">Tarief categorie SB1: Sneeuwborstels </t>
  </si>
  <si>
    <t>F</t>
  </si>
  <si>
    <t>G</t>
  </si>
  <si>
    <t>H</t>
  </si>
  <si>
    <t>I</t>
  </si>
  <si>
    <t>J</t>
  </si>
  <si>
    <t>K</t>
  </si>
  <si>
    <t>L</t>
  </si>
  <si>
    <t>M</t>
  </si>
  <si>
    <t>N</t>
  </si>
  <si>
    <t xml:space="preserve">Tarief categorie S1: Strooier klein - aanhang/opzet 
Tarief categorie S2: Strooier groot - aanhang/opzet 3,5 m³ t/m 5m³
Tarief categorie SP1: Sneeuwploeg kunststof werkblad 
Tarief categorie SB1: Sneeuwborstels </t>
  </si>
  <si>
    <r>
      <t>Onder positie E</t>
    </r>
    <r>
      <rPr>
        <sz val="9"/>
        <rFont val="Verdana"/>
        <family val="2"/>
      </rPr>
      <t xml:space="preserve"> t/m L </t>
    </r>
    <r>
      <rPr>
        <sz val="9"/>
        <color theme="1"/>
        <rFont val="Verdana"/>
        <family val="2"/>
      </rPr>
      <t>dient een kostendeel materiaalprijs en het aantal arbeidsuren aangegeven te worden, in kolom X wordt vervolgens automatisch de eenheidsprijs uitgerekend op basis van het ingevulde arbeidsloon (pos N).</t>
    </r>
  </si>
  <si>
    <t xml:space="preserve">Het tarief van positie A in kolom X dient lager te zijn dan het tarief van postie B.  </t>
  </si>
  <si>
    <t>Aanbesteding zaak 31178122</t>
  </si>
  <si>
    <t>Sub 2</t>
  </si>
  <si>
    <r>
      <t xml:space="preserve">Inschrijfsom/prijs perceel P1 
= </t>
    </r>
    <r>
      <rPr>
        <b/>
        <i/>
        <sz val="14"/>
        <color theme="1"/>
        <rFont val="Verdana"/>
        <family val="2"/>
      </rPr>
      <t>totaal van de  subtotalen Sub 1 + Sub 2</t>
    </r>
  </si>
  <si>
    <t>Vervangen slijtstrook afmeting 1,90 t/m 2,35m inclusief materiaal, arbeidsloon en exclusief all-in voorrijkosten</t>
  </si>
  <si>
    <t>Vervangen slijtstrook afmeting 2,4 t/m 2,6m inclusief materiaal, arbeidsloon en exclusief all-in voorrijkosten</t>
  </si>
  <si>
    <t>Vervangen slijtstrook afmeting 2,7 t/m 3m  inclusief materiaal, arbeidsloon en exclusief all-in voorrijkosten</t>
  </si>
  <si>
    <t>Vervangen slijtstrook afmeting 1,55 t/m 1,8m inclusief materiaal, arbeidsloon en exclusief all-in voorrijkosten</t>
  </si>
  <si>
    <t>Subtotaal 2 kolom Z: pos E t/m N</t>
  </si>
  <si>
    <t>Subtotaal 1 kolom Z: pos A t/m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</si>
</sst>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€&quot;* #,##0.00_);_(&quot;€&quot;* \(#,##0.00\);_(&quot;€&quot;* &quot;-&quot;??_);_(@_)"/>
    <numFmt numFmtId="165" formatCode="&quot;€&quot;\ #,##0.00"/>
    <numFmt numFmtId="166" formatCode="0.0"/>
    <numFmt numFmtId="167" formatCode="#,##0.00_ ;\-#,##0.00\ "/>
  </numFmts>
  <fonts count="1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i/>
      <sz val="14"/>
      <color theme="1"/>
      <name val="Verdana"/>
      <family val="2"/>
    </font>
    <font>
      <sz val="8"/>
      <color theme="1"/>
      <name val="Verdana"/>
      <family val="2"/>
    </font>
    <font>
      <b/>
      <i/>
      <sz val="9"/>
      <color theme="1"/>
      <name val="Verdana"/>
      <family val="2"/>
    </font>
    <font>
      <u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name val="Verdana"/>
      <family val="2"/>
    </font>
    <font>
      <i/>
      <sz val="9"/>
      <color theme="2" tint="-9.9978637043366805E-2"/>
      <name val="Verdana"/>
      <family val="2"/>
    </font>
    <font>
      <i/>
      <sz val="12"/>
      <color theme="1"/>
      <name val="Verdana"/>
      <family val="2"/>
    </font>
    <font>
      <i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3" borderId="0" xfId="0" applyFill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0" fontId="10" fillId="0" borderId="1" xfId="0" applyFont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165" fontId="3" fillId="0" borderId="6" xfId="0" applyNumberFormat="1" applyFont="1" applyBorder="1" applyAlignment="1" applyProtection="1">
      <alignment vertical="center"/>
    </xf>
    <xf numFmtId="0" fontId="0" fillId="3" borderId="0" xfId="0" applyFill="1" applyProtection="1"/>
    <xf numFmtId="0" fontId="0" fillId="3" borderId="0" xfId="0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horizontal="center" vertical="center" wrapText="1"/>
    </xf>
    <xf numFmtId="1" fontId="10" fillId="4" borderId="1" xfId="0" applyNumberFormat="1" applyFont="1" applyFill="1" applyBorder="1" applyAlignment="1" applyProtection="1">
      <alignment horizontal="center"/>
    </xf>
    <xf numFmtId="164" fontId="0" fillId="5" borderId="1" xfId="0" applyNumberFormat="1" applyFill="1" applyBorder="1" applyProtection="1"/>
    <xf numFmtId="164" fontId="1" fillId="5" borderId="2" xfId="0" applyNumberFormat="1" applyFont="1" applyFill="1" applyBorder="1" applyAlignment="1" applyProtection="1">
      <alignment vertical="center"/>
    </xf>
    <xf numFmtId="164" fontId="10" fillId="5" borderId="1" xfId="0" applyNumberFormat="1" applyFont="1" applyFill="1" applyBorder="1" applyAlignment="1" applyProtection="1"/>
    <xf numFmtId="164" fontId="10" fillId="5" borderId="4" xfId="0" applyNumberFormat="1" applyFont="1" applyFill="1" applyBorder="1" applyAlignment="1" applyProtection="1"/>
    <xf numFmtId="0" fontId="7" fillId="4" borderId="11" xfId="0" applyFont="1" applyFill="1" applyBorder="1" applyAlignment="1" applyProtection="1">
      <alignment horizontal="left" vertical="center"/>
      <protection locked="0"/>
    </xf>
    <xf numFmtId="2" fontId="10" fillId="4" borderId="1" xfId="0" applyNumberFormat="1" applyFont="1" applyFill="1" applyBorder="1" applyAlignment="1" applyProtection="1">
      <alignment horizontal="center"/>
    </xf>
    <xf numFmtId="0" fontId="0" fillId="3" borderId="0" xfId="0" applyFont="1" applyFill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vertical="center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1" fontId="10" fillId="4" borderId="1" xfId="0" applyNumberFormat="1" applyFon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vertical="center"/>
    </xf>
    <xf numFmtId="3" fontId="11" fillId="4" borderId="12" xfId="0" applyNumberFormat="1" applyFont="1" applyFill="1" applyBorder="1" applyAlignment="1" applyProtection="1">
      <alignment horizontal="center" vertical="center"/>
      <protection locked="0"/>
    </xf>
    <xf numFmtId="1" fontId="11" fillId="4" borderId="12" xfId="0" applyNumberFormat="1" applyFont="1" applyFill="1" applyBorder="1" applyAlignment="1" applyProtection="1">
      <alignment horizontal="center" vertical="center"/>
      <protection locked="0"/>
    </xf>
    <xf numFmtId="167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166" fontId="0" fillId="4" borderId="8" xfId="0" applyNumberFormat="1" applyFill="1" applyBorder="1" applyAlignment="1" applyProtection="1">
      <alignment horizontal="center" vertical="center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167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167" fontId="0" fillId="2" borderId="1" xfId="0" applyNumberForma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164" fontId="0" fillId="5" borderId="4" xfId="0" applyNumberFormat="1" applyFill="1" applyBorder="1" applyAlignment="1" applyProtection="1">
      <alignment vertical="center"/>
    </xf>
    <xf numFmtId="164" fontId="0" fillId="5" borderId="8" xfId="0" applyNumberFormat="1" applyFill="1" applyBorder="1" applyAlignment="1" applyProtection="1">
      <alignment vertical="center"/>
    </xf>
    <xf numFmtId="164" fontId="0" fillId="5" borderId="5" xfId="0" applyNumberForma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4" borderId="4" xfId="0" applyNumberFormat="1" applyFill="1" applyBorder="1" applyAlignment="1" applyProtection="1">
      <alignment horizontal="center" vertical="center"/>
    </xf>
    <xf numFmtId="166" fontId="0" fillId="4" borderId="8" xfId="0" applyNumberFormat="1" applyFill="1" applyBorder="1" applyAlignment="1" applyProtection="1">
      <alignment horizontal="center" vertical="center"/>
    </xf>
    <xf numFmtId="166" fontId="0" fillId="4" borderId="5" xfId="0" applyNumberForma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164" fontId="0" fillId="5" borderId="4" xfId="0" applyNumberFormat="1" applyFill="1" applyBorder="1" applyAlignment="1" applyProtection="1">
      <alignment horizontal="center" vertical="center"/>
    </xf>
    <xf numFmtId="164" fontId="0" fillId="5" borderId="8" xfId="0" applyNumberFormat="1" applyFill="1" applyBorder="1" applyAlignment="1" applyProtection="1">
      <alignment horizontal="center" vertical="center"/>
    </xf>
    <xf numFmtId="164" fontId="0" fillId="5" borderId="5" xfId="0" applyNumberForma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10" xfId="0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3" borderId="0" xfId="0" applyFont="1" applyFill="1" applyAlignment="1" applyProtection="1">
      <alignment vertical="center" wrapText="1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3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3" borderId="0" xfId="0" applyFont="1" applyFill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3" fontId="0" fillId="6" borderId="1" xfId="0" applyNumberFormat="1" applyFill="1" applyBorder="1" applyAlignment="1" applyProtection="1">
      <alignment horizontal="center"/>
      <protection locked="0"/>
    </xf>
    <xf numFmtId="164" fontId="10" fillId="5" borderId="1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FFFFF"/>
      <color rgb="FFD5FFFF"/>
      <color rgb="FFB9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view="pageBreakPreview" topLeftCell="A7" zoomScale="130" zoomScaleNormal="90" zoomScaleSheetLayoutView="130" workbookViewId="0">
      <selection activeCell="F41" sqref="F41"/>
    </sheetView>
  </sheetViews>
  <sheetFormatPr defaultRowHeight="11.25" x14ac:dyDescent="0.15"/>
  <cols>
    <col min="1" max="1" width="2.875" style="3" customWidth="1"/>
    <col min="2" max="2" width="6.5" style="3" customWidth="1"/>
    <col min="3" max="3" width="29.875" style="3" customWidth="1"/>
    <col min="4" max="4" width="20.375" style="3" customWidth="1"/>
    <col min="5" max="5" width="19.875" style="3" customWidth="1"/>
    <col min="6" max="6" width="7.125" style="3" customWidth="1"/>
    <col min="7" max="7" width="15" style="11" customWidth="1"/>
    <col min="8" max="8" width="30" style="3" customWidth="1"/>
    <col min="9" max="9" width="4.625" style="3" customWidth="1"/>
    <col min="10" max="16384" width="9" style="3"/>
  </cols>
  <sheetData>
    <row r="1" spans="1:10" ht="28.5" customHeight="1" x14ac:dyDescent="0.15">
      <c r="A1" s="1"/>
      <c r="B1" s="1"/>
      <c r="C1" s="1"/>
      <c r="D1" s="1"/>
      <c r="E1" s="1"/>
      <c r="F1" s="1"/>
      <c r="G1" s="2"/>
      <c r="H1" s="1"/>
    </row>
    <row r="2" spans="1:10" s="7" customFormat="1" ht="15.75" customHeight="1" x14ac:dyDescent="0.2">
      <c r="A2" s="4"/>
      <c r="B2" s="5" t="s">
        <v>21</v>
      </c>
      <c r="C2" s="5"/>
      <c r="D2" s="4"/>
      <c r="E2" s="6" t="s">
        <v>25</v>
      </c>
      <c r="F2" s="6"/>
      <c r="H2" s="4"/>
      <c r="I2" s="4"/>
    </row>
    <row r="3" spans="1:10" s="7" customFormat="1" ht="32.25" customHeight="1" x14ac:dyDescent="0.2">
      <c r="A3" s="4"/>
      <c r="B3" s="5"/>
      <c r="C3" s="4"/>
      <c r="D3" s="4"/>
      <c r="E3" s="42" t="s">
        <v>48</v>
      </c>
      <c r="F3" s="42"/>
      <c r="G3" s="6"/>
      <c r="H3" s="42" t="s">
        <v>26</v>
      </c>
    </row>
    <row r="4" spans="1:10" s="44" customFormat="1" ht="36.75" customHeight="1" x14ac:dyDescent="0.15">
      <c r="A4" s="43"/>
      <c r="B4" s="47" t="s">
        <v>24</v>
      </c>
      <c r="C4" s="48"/>
      <c r="D4" s="48"/>
      <c r="E4" s="48"/>
      <c r="F4" s="48"/>
      <c r="G4" s="47"/>
      <c r="H4" s="48"/>
      <c r="I4" s="43"/>
    </row>
    <row r="5" spans="1:10" s="11" customFormat="1" ht="9" customHeight="1" x14ac:dyDescent="0.15">
      <c r="A5" s="2"/>
      <c r="B5" s="45"/>
      <c r="C5" s="2"/>
      <c r="D5" s="2"/>
      <c r="E5" s="2"/>
      <c r="F5" s="2"/>
      <c r="G5" s="2"/>
      <c r="H5" s="2"/>
      <c r="I5" s="2"/>
    </row>
    <row r="6" spans="1:10" s="11" customFormat="1" ht="30" customHeight="1" x14ac:dyDescent="0.15">
      <c r="A6" s="2" t="s">
        <v>12</v>
      </c>
      <c r="B6" s="95" t="s">
        <v>47</v>
      </c>
      <c r="C6" s="95"/>
      <c r="D6" s="95"/>
      <c r="E6" s="95"/>
      <c r="F6" s="95"/>
      <c r="G6" s="95"/>
      <c r="H6" s="95"/>
      <c r="I6" s="46"/>
    </row>
    <row r="7" spans="1:10" s="11" customFormat="1" ht="25.5" customHeight="1" x14ac:dyDescent="0.15">
      <c r="A7" s="2" t="s">
        <v>12</v>
      </c>
      <c r="B7" s="107" t="s">
        <v>46</v>
      </c>
      <c r="C7" s="107"/>
      <c r="D7" s="107"/>
      <c r="E7" s="107"/>
      <c r="F7" s="107"/>
      <c r="G7" s="107"/>
      <c r="H7" s="107"/>
      <c r="I7" s="46"/>
    </row>
    <row r="8" spans="1:10" s="11" customFormat="1" ht="18" customHeight="1" x14ac:dyDescent="0.15">
      <c r="A8" s="2" t="s">
        <v>12</v>
      </c>
      <c r="B8" s="101" t="s">
        <v>22</v>
      </c>
      <c r="C8" s="101"/>
      <c r="D8" s="101"/>
      <c r="E8" s="102"/>
      <c r="F8" s="102"/>
      <c r="G8" s="102"/>
      <c r="H8" s="102"/>
      <c r="I8" s="102"/>
      <c r="J8" s="2"/>
    </row>
    <row r="9" spans="1:10" x14ac:dyDescent="0.15">
      <c r="A9" s="8"/>
      <c r="B9" s="96"/>
      <c r="C9" s="96"/>
      <c r="D9" s="96"/>
      <c r="E9" s="96"/>
      <c r="F9" s="96"/>
      <c r="G9" s="96"/>
      <c r="H9" s="96"/>
    </row>
    <row r="10" spans="1:10" s="58" customFormat="1" ht="75" customHeight="1" x14ac:dyDescent="0.15">
      <c r="A10" s="8"/>
      <c r="B10" s="103" t="s">
        <v>45</v>
      </c>
      <c r="C10" s="104"/>
      <c r="D10" s="104"/>
      <c r="E10" s="104"/>
      <c r="F10" s="59"/>
      <c r="G10" s="8"/>
      <c r="H10" s="8"/>
    </row>
    <row r="11" spans="1:10" x14ac:dyDescent="0.15">
      <c r="A11" s="1"/>
      <c r="B11" s="1"/>
      <c r="C11" s="1"/>
      <c r="D11" s="1"/>
      <c r="E11" s="1"/>
      <c r="F11" s="1"/>
      <c r="G11" s="2"/>
      <c r="H11" s="1"/>
    </row>
    <row r="12" spans="1:10" ht="22.5" customHeight="1" x14ac:dyDescent="0.15">
      <c r="A12" s="1"/>
      <c r="B12" s="27"/>
      <c r="C12" s="97"/>
      <c r="D12" s="98"/>
      <c r="E12" s="28" t="s">
        <v>5</v>
      </c>
      <c r="F12" s="28"/>
      <c r="G12" s="29" t="s">
        <v>6</v>
      </c>
      <c r="H12" s="29" t="s">
        <v>7</v>
      </c>
    </row>
    <row r="13" spans="1:10" ht="22.5" customHeight="1" x14ac:dyDescent="0.15">
      <c r="A13" s="1"/>
      <c r="B13" s="30" t="s">
        <v>0</v>
      </c>
      <c r="C13" s="97" t="s">
        <v>19</v>
      </c>
      <c r="D13" s="98"/>
      <c r="E13" s="28" t="s">
        <v>9</v>
      </c>
      <c r="F13" s="28" t="s">
        <v>27</v>
      </c>
      <c r="G13" s="31" t="s">
        <v>13</v>
      </c>
      <c r="H13" s="29" t="s">
        <v>10</v>
      </c>
    </row>
    <row r="14" spans="1:10" x14ac:dyDescent="0.15">
      <c r="A14" s="1"/>
      <c r="B14" s="9" t="s">
        <v>1</v>
      </c>
      <c r="C14" s="99" t="s">
        <v>32</v>
      </c>
      <c r="D14" s="100"/>
      <c r="E14" s="10">
        <v>0</v>
      </c>
      <c r="F14" s="119">
        <v>31</v>
      </c>
      <c r="G14" s="60">
        <v>248</v>
      </c>
      <c r="H14" s="36">
        <f>(G14-1)*E14+(0.8*E14)</f>
        <v>0</v>
      </c>
    </row>
    <row r="15" spans="1:10" x14ac:dyDescent="0.15">
      <c r="A15" s="1"/>
      <c r="B15" s="9" t="s">
        <v>2</v>
      </c>
      <c r="C15" s="99" t="s">
        <v>33</v>
      </c>
      <c r="D15" s="100"/>
      <c r="E15" s="10">
        <v>0</v>
      </c>
      <c r="F15" s="119">
        <v>36</v>
      </c>
      <c r="G15" s="60">
        <v>238</v>
      </c>
      <c r="H15" s="36">
        <f t="shared" ref="H15:H17" si="0">(G15-1)*E15+(0.8*E15)</f>
        <v>0</v>
      </c>
    </row>
    <row r="16" spans="1:10" x14ac:dyDescent="0.15">
      <c r="A16" s="1"/>
      <c r="B16" s="9" t="s">
        <v>3</v>
      </c>
      <c r="C16" s="99" t="s">
        <v>34</v>
      </c>
      <c r="D16" s="100"/>
      <c r="E16" s="10">
        <v>0</v>
      </c>
      <c r="F16" s="119">
        <v>72</v>
      </c>
      <c r="G16" s="60">
        <v>906</v>
      </c>
      <c r="H16" s="36">
        <f t="shared" si="0"/>
        <v>0</v>
      </c>
    </row>
    <row r="17" spans="1:8" ht="12" thickBot="1" x14ac:dyDescent="0.2">
      <c r="A17" s="1"/>
      <c r="B17" s="9" t="s">
        <v>4</v>
      </c>
      <c r="C17" s="99" t="s">
        <v>35</v>
      </c>
      <c r="D17" s="100"/>
      <c r="E17" s="10">
        <v>0</v>
      </c>
      <c r="F17" s="119">
        <v>3</v>
      </c>
      <c r="G17" s="60">
        <v>31</v>
      </c>
      <c r="H17" s="36">
        <f t="shared" si="0"/>
        <v>0</v>
      </c>
    </row>
    <row r="18" spans="1:8" s="11" customFormat="1" ht="15.95" customHeight="1" thickBot="1" x14ac:dyDescent="0.2">
      <c r="A18" s="1"/>
      <c r="B18" s="32" t="s">
        <v>23</v>
      </c>
      <c r="C18" s="76" t="s">
        <v>56</v>
      </c>
      <c r="D18" s="40"/>
      <c r="E18" s="40"/>
      <c r="F18" s="62">
        <f>SUM(F14:F17)</f>
        <v>142</v>
      </c>
      <c r="G18" s="63">
        <f>SUM(G14:G17)</f>
        <v>1423</v>
      </c>
      <c r="H18" s="37">
        <f>SUM(H14:H17)</f>
        <v>0</v>
      </c>
    </row>
    <row r="19" spans="1:8" ht="22.5" customHeight="1" x14ac:dyDescent="0.15">
      <c r="A19" s="1"/>
      <c r="B19" s="33"/>
      <c r="C19" s="111" t="s">
        <v>20</v>
      </c>
      <c r="D19" s="112"/>
      <c r="E19" s="29" t="s">
        <v>11</v>
      </c>
      <c r="F19" s="29"/>
      <c r="G19" s="31" t="s">
        <v>13</v>
      </c>
      <c r="H19" s="34" t="s">
        <v>14</v>
      </c>
    </row>
    <row r="20" spans="1:8" ht="22.5" customHeight="1" x14ac:dyDescent="0.15">
      <c r="A20" s="1"/>
      <c r="B20" s="82" t="s">
        <v>8</v>
      </c>
      <c r="C20" s="90" t="s">
        <v>54</v>
      </c>
      <c r="D20" s="91"/>
      <c r="E20" s="92">
        <f>D21+(D22*$E$45)</f>
        <v>0</v>
      </c>
      <c r="F20" s="50"/>
      <c r="G20" s="85">
        <v>2</v>
      </c>
      <c r="H20" s="77">
        <f>G20*E20</f>
        <v>0</v>
      </c>
    </row>
    <row r="21" spans="1:8" x14ac:dyDescent="0.15">
      <c r="A21" s="1"/>
      <c r="B21" s="83"/>
      <c r="C21" s="12" t="s">
        <v>16</v>
      </c>
      <c r="D21" s="13">
        <v>0</v>
      </c>
      <c r="E21" s="93"/>
      <c r="F21" s="51"/>
      <c r="G21" s="86"/>
      <c r="H21" s="78"/>
    </row>
    <row r="22" spans="1:8" x14ac:dyDescent="0.15">
      <c r="A22" s="1"/>
      <c r="B22" s="84"/>
      <c r="C22" s="14" t="s">
        <v>15</v>
      </c>
      <c r="D22" s="15">
        <v>0</v>
      </c>
      <c r="E22" s="94"/>
      <c r="F22" s="52"/>
      <c r="G22" s="87"/>
      <c r="H22" s="79"/>
    </row>
    <row r="23" spans="1:8" ht="22.5" customHeight="1" x14ac:dyDescent="0.15">
      <c r="A23" s="1"/>
      <c r="B23" s="82" t="s">
        <v>36</v>
      </c>
      <c r="C23" s="90" t="s">
        <v>51</v>
      </c>
      <c r="D23" s="91"/>
      <c r="E23" s="92">
        <f>D24+(D25*$E$45)</f>
        <v>0</v>
      </c>
      <c r="F23" s="50"/>
      <c r="G23" s="85">
        <v>2</v>
      </c>
      <c r="H23" s="77">
        <f t="shared" ref="H23:H45" si="1">G23*E23</f>
        <v>0</v>
      </c>
    </row>
    <row r="24" spans="1:8" x14ac:dyDescent="0.15">
      <c r="A24" s="1"/>
      <c r="B24" s="83"/>
      <c r="C24" s="12" t="s">
        <v>16</v>
      </c>
      <c r="D24" s="13">
        <v>0</v>
      </c>
      <c r="E24" s="93"/>
      <c r="F24" s="51"/>
      <c r="G24" s="86"/>
      <c r="H24" s="78"/>
    </row>
    <row r="25" spans="1:8" x14ac:dyDescent="0.15">
      <c r="A25" s="1"/>
      <c r="B25" s="84"/>
      <c r="C25" s="14" t="s">
        <v>15</v>
      </c>
      <c r="D25" s="15">
        <v>0</v>
      </c>
      <c r="E25" s="94"/>
      <c r="F25" s="52"/>
      <c r="G25" s="87"/>
      <c r="H25" s="79"/>
    </row>
    <row r="26" spans="1:8" ht="22.5" customHeight="1" x14ac:dyDescent="0.15">
      <c r="A26" s="1"/>
      <c r="B26" s="82" t="s">
        <v>37</v>
      </c>
      <c r="C26" s="90" t="s">
        <v>52</v>
      </c>
      <c r="D26" s="91"/>
      <c r="E26" s="92">
        <f>D27+(D28*$E$45)</f>
        <v>0</v>
      </c>
      <c r="F26" s="50"/>
      <c r="G26" s="85">
        <v>10</v>
      </c>
      <c r="H26" s="77">
        <f t="shared" si="1"/>
        <v>0</v>
      </c>
    </row>
    <row r="27" spans="1:8" x14ac:dyDescent="0.15">
      <c r="A27" s="1"/>
      <c r="B27" s="83"/>
      <c r="C27" s="12" t="s">
        <v>16</v>
      </c>
      <c r="D27" s="13">
        <v>0</v>
      </c>
      <c r="E27" s="93"/>
      <c r="F27" s="51"/>
      <c r="G27" s="86"/>
      <c r="H27" s="78"/>
    </row>
    <row r="28" spans="1:8" x14ac:dyDescent="0.15">
      <c r="A28" s="1"/>
      <c r="B28" s="84"/>
      <c r="C28" s="14" t="s">
        <v>15</v>
      </c>
      <c r="D28" s="15">
        <v>0</v>
      </c>
      <c r="E28" s="94"/>
      <c r="F28" s="52"/>
      <c r="G28" s="87"/>
      <c r="H28" s="79"/>
    </row>
    <row r="29" spans="1:8" ht="22.5" customHeight="1" x14ac:dyDescent="0.15">
      <c r="A29" s="1"/>
      <c r="B29" s="82" t="s">
        <v>38</v>
      </c>
      <c r="C29" s="90" t="s">
        <v>53</v>
      </c>
      <c r="D29" s="91"/>
      <c r="E29" s="92">
        <f>D30+(D31*$E$45)</f>
        <v>0</v>
      </c>
      <c r="F29" s="50"/>
      <c r="G29" s="85">
        <v>10</v>
      </c>
      <c r="H29" s="77">
        <f t="shared" si="1"/>
        <v>0</v>
      </c>
    </row>
    <row r="30" spans="1:8" x14ac:dyDescent="0.15">
      <c r="A30" s="1"/>
      <c r="B30" s="83"/>
      <c r="C30" s="12" t="s">
        <v>16</v>
      </c>
      <c r="D30" s="13">
        <v>0</v>
      </c>
      <c r="E30" s="93"/>
      <c r="F30" s="51"/>
      <c r="G30" s="86"/>
      <c r="H30" s="78"/>
    </row>
    <row r="31" spans="1:8" x14ac:dyDescent="0.15">
      <c r="A31" s="1"/>
      <c r="B31" s="84"/>
      <c r="C31" s="14" t="s">
        <v>15</v>
      </c>
      <c r="D31" s="15">
        <v>0</v>
      </c>
      <c r="E31" s="94"/>
      <c r="F31" s="52"/>
      <c r="G31" s="87"/>
      <c r="H31" s="79"/>
    </row>
    <row r="32" spans="1:8" ht="22.5" customHeight="1" x14ac:dyDescent="0.15">
      <c r="A32" s="1"/>
      <c r="B32" s="82" t="s">
        <v>39</v>
      </c>
      <c r="C32" s="88" t="s">
        <v>28</v>
      </c>
      <c r="D32" s="89"/>
      <c r="E32" s="77">
        <f>D33+(D34*$E$45)</f>
        <v>0</v>
      </c>
      <c r="F32" s="54"/>
      <c r="G32" s="85">
        <v>2</v>
      </c>
      <c r="H32" s="77">
        <f t="shared" si="1"/>
        <v>0</v>
      </c>
    </row>
    <row r="33" spans="1:8" x14ac:dyDescent="0.15">
      <c r="A33" s="1"/>
      <c r="B33" s="83"/>
      <c r="C33" s="12" t="s">
        <v>16</v>
      </c>
      <c r="D33" s="74">
        <v>0</v>
      </c>
      <c r="E33" s="80"/>
      <c r="F33" s="55"/>
      <c r="G33" s="86"/>
      <c r="H33" s="78"/>
    </row>
    <row r="34" spans="1:8" x14ac:dyDescent="0.15">
      <c r="A34" s="1"/>
      <c r="B34" s="84"/>
      <c r="C34" s="57" t="s">
        <v>15</v>
      </c>
      <c r="D34" s="75">
        <v>0</v>
      </c>
      <c r="E34" s="81"/>
      <c r="F34" s="56"/>
      <c r="G34" s="87"/>
      <c r="H34" s="79"/>
    </row>
    <row r="35" spans="1:8" ht="22.5" customHeight="1" x14ac:dyDescent="0.15">
      <c r="A35" s="1"/>
      <c r="B35" s="82" t="s">
        <v>40</v>
      </c>
      <c r="C35" s="88" t="s">
        <v>29</v>
      </c>
      <c r="D35" s="89"/>
      <c r="E35" s="77">
        <f t="shared" ref="E35" si="2">D36+(D37*$E$45)</f>
        <v>0</v>
      </c>
      <c r="F35" s="50"/>
      <c r="G35" s="85">
        <v>2</v>
      </c>
      <c r="H35" s="77">
        <f t="shared" si="1"/>
        <v>0</v>
      </c>
    </row>
    <row r="36" spans="1:8" x14ac:dyDescent="0.15">
      <c r="A36" s="1"/>
      <c r="B36" s="83"/>
      <c r="C36" s="12" t="s">
        <v>16</v>
      </c>
      <c r="D36" s="16">
        <v>0</v>
      </c>
      <c r="E36" s="80"/>
      <c r="F36" s="51"/>
      <c r="G36" s="86"/>
      <c r="H36" s="78"/>
    </row>
    <row r="37" spans="1:8" x14ac:dyDescent="0.15">
      <c r="A37" s="1"/>
      <c r="B37" s="84"/>
      <c r="C37" s="57" t="s">
        <v>15</v>
      </c>
      <c r="D37" s="64">
        <v>0</v>
      </c>
      <c r="E37" s="81"/>
      <c r="F37" s="52"/>
      <c r="G37" s="87"/>
      <c r="H37" s="79"/>
    </row>
    <row r="38" spans="1:8" s="69" customFormat="1" ht="23.25" customHeight="1" x14ac:dyDescent="0.15">
      <c r="A38" s="68"/>
      <c r="B38" s="82" t="s">
        <v>41</v>
      </c>
      <c r="C38" s="88" t="s">
        <v>30</v>
      </c>
      <c r="D38" s="89"/>
      <c r="E38" s="77">
        <f t="shared" ref="E38" si="3">D39+(D40*$E$45)</f>
        <v>0</v>
      </c>
      <c r="F38" s="54"/>
      <c r="G38" s="85">
        <v>2</v>
      </c>
      <c r="H38" s="77">
        <f t="shared" si="1"/>
        <v>0</v>
      </c>
    </row>
    <row r="39" spans="1:8" s="69" customFormat="1" x14ac:dyDescent="0.15">
      <c r="A39" s="68"/>
      <c r="B39" s="83"/>
      <c r="C39" s="70" t="s">
        <v>16</v>
      </c>
      <c r="D39" s="72">
        <v>0</v>
      </c>
      <c r="E39" s="80"/>
      <c r="F39" s="55"/>
      <c r="G39" s="86"/>
      <c r="H39" s="78"/>
    </row>
    <row r="40" spans="1:8" s="69" customFormat="1" x14ac:dyDescent="0.15">
      <c r="A40" s="68"/>
      <c r="B40" s="84"/>
      <c r="C40" s="71" t="s">
        <v>15</v>
      </c>
      <c r="D40" s="73">
        <v>0</v>
      </c>
      <c r="E40" s="81"/>
      <c r="F40" s="56"/>
      <c r="G40" s="87"/>
      <c r="H40" s="79"/>
    </row>
    <row r="41" spans="1:8" s="66" customFormat="1" x14ac:dyDescent="0.15">
      <c r="A41" s="65"/>
      <c r="B41" s="82" t="s">
        <v>42</v>
      </c>
      <c r="C41" s="88" t="s">
        <v>31</v>
      </c>
      <c r="D41" s="89"/>
      <c r="E41" s="77">
        <f t="shared" ref="E41" si="4">D42+(D43*$E$45)</f>
        <v>0</v>
      </c>
      <c r="F41" s="55"/>
      <c r="G41" s="67"/>
      <c r="H41" s="53"/>
    </row>
    <row r="42" spans="1:8" s="66" customFormat="1" x14ac:dyDescent="0.15">
      <c r="A42" s="65"/>
      <c r="B42" s="83"/>
      <c r="C42" s="70" t="s">
        <v>16</v>
      </c>
      <c r="D42" s="72">
        <v>0</v>
      </c>
      <c r="E42" s="80"/>
      <c r="F42" s="55"/>
      <c r="G42" s="67">
        <v>2</v>
      </c>
      <c r="H42" s="61">
        <f>E41*G42</f>
        <v>0</v>
      </c>
    </row>
    <row r="43" spans="1:8" s="66" customFormat="1" x14ac:dyDescent="0.15">
      <c r="A43" s="65"/>
      <c r="B43" s="84"/>
      <c r="C43" s="71" t="s">
        <v>15</v>
      </c>
      <c r="D43" s="73">
        <v>0</v>
      </c>
      <c r="E43" s="81"/>
      <c r="F43" s="55"/>
      <c r="G43" s="67"/>
      <c r="H43" s="53"/>
    </row>
    <row r="44" spans="1:8" x14ac:dyDescent="0.15">
      <c r="A44" s="1"/>
      <c r="B44" s="17" t="s">
        <v>43</v>
      </c>
      <c r="C44" s="117" t="s">
        <v>17</v>
      </c>
      <c r="D44" s="118"/>
      <c r="E44" s="18">
        <v>0</v>
      </c>
      <c r="F44" s="120"/>
      <c r="G44" s="41">
        <f>SUM(G20:G43)</f>
        <v>32</v>
      </c>
      <c r="H44" s="38">
        <f t="shared" si="1"/>
        <v>0</v>
      </c>
    </row>
    <row r="45" spans="1:8" ht="12" thickBot="1" x14ac:dyDescent="0.2">
      <c r="A45" s="1"/>
      <c r="B45" s="17" t="s">
        <v>44</v>
      </c>
      <c r="C45" s="117" t="s">
        <v>18</v>
      </c>
      <c r="D45" s="118"/>
      <c r="E45" s="18">
        <v>0</v>
      </c>
      <c r="F45" s="120"/>
      <c r="G45" s="35">
        <v>120</v>
      </c>
      <c r="H45" s="39">
        <f t="shared" si="1"/>
        <v>0</v>
      </c>
    </row>
    <row r="46" spans="1:8" s="11" customFormat="1" ht="22.5" customHeight="1" thickBot="1" x14ac:dyDescent="0.2">
      <c r="A46" s="1"/>
      <c r="B46" s="32" t="s">
        <v>49</v>
      </c>
      <c r="C46" s="108" t="s">
        <v>55</v>
      </c>
      <c r="D46" s="109"/>
      <c r="E46" s="109"/>
      <c r="F46" s="109"/>
      <c r="G46" s="110"/>
      <c r="H46" s="37">
        <f>SUM(H20:H45)</f>
        <v>0</v>
      </c>
    </row>
    <row r="47" spans="1:8" x14ac:dyDescent="0.15">
      <c r="A47" s="1"/>
      <c r="B47" s="1"/>
      <c r="C47" s="1"/>
      <c r="D47" s="1"/>
      <c r="E47" s="1"/>
      <c r="F47" s="1"/>
      <c r="G47" s="2"/>
      <c r="H47" s="23"/>
    </row>
    <row r="48" spans="1:8" x14ac:dyDescent="0.15">
      <c r="A48" s="1"/>
      <c r="B48" s="1"/>
      <c r="C48" s="1"/>
      <c r="D48" s="1"/>
      <c r="E48" s="1"/>
      <c r="F48" s="1"/>
      <c r="G48" s="2"/>
      <c r="H48" s="23"/>
    </row>
    <row r="49" spans="1:8" ht="12" thickBot="1" x14ac:dyDescent="0.2">
      <c r="A49" s="1"/>
      <c r="B49" s="1"/>
      <c r="C49" s="1"/>
      <c r="D49" s="1"/>
      <c r="E49" s="1"/>
      <c r="F49" s="1"/>
      <c r="G49" s="2"/>
      <c r="H49" s="23"/>
    </row>
    <row r="50" spans="1:8" s="19" customFormat="1" ht="45" customHeight="1" thickBot="1" x14ac:dyDescent="0.2">
      <c r="A50" s="1"/>
      <c r="B50" s="113" t="s">
        <v>50</v>
      </c>
      <c r="C50" s="114"/>
      <c r="D50" s="115"/>
      <c r="E50" s="115"/>
      <c r="F50" s="115"/>
      <c r="G50" s="116"/>
      <c r="H50" s="22">
        <f>H18+H46</f>
        <v>0</v>
      </c>
    </row>
    <row r="51" spans="1:8" x14ac:dyDescent="0.15">
      <c r="A51" s="1"/>
      <c r="B51" s="1"/>
      <c r="C51" s="1"/>
      <c r="D51" s="1"/>
      <c r="E51" s="1"/>
      <c r="F51" s="1"/>
      <c r="G51" s="2"/>
      <c r="H51" s="1"/>
    </row>
    <row r="52" spans="1:8" x14ac:dyDescent="0.15">
      <c r="A52" s="1"/>
      <c r="B52" s="1"/>
      <c r="C52" s="1"/>
      <c r="D52" s="1"/>
      <c r="E52" s="1"/>
      <c r="F52" s="1"/>
      <c r="G52" s="2"/>
      <c r="H52" s="1"/>
    </row>
    <row r="53" spans="1:8" x14ac:dyDescent="0.15">
      <c r="A53" s="1"/>
      <c r="B53" s="24"/>
      <c r="C53" s="25"/>
      <c r="D53" s="24"/>
      <c r="E53" s="24"/>
      <c r="F53" s="24"/>
      <c r="G53" s="26"/>
      <c r="H53" s="1"/>
    </row>
    <row r="54" spans="1:8" x14ac:dyDescent="0.15">
      <c r="A54" s="1"/>
      <c r="B54" s="24"/>
      <c r="C54" s="24"/>
      <c r="D54" s="24"/>
      <c r="E54" s="24"/>
      <c r="F54" s="24"/>
      <c r="G54" s="26"/>
      <c r="H54" s="1"/>
    </row>
    <row r="55" spans="1:8" x14ac:dyDescent="0.15">
      <c r="A55" s="1"/>
      <c r="B55" s="24"/>
      <c r="C55" s="26"/>
      <c r="D55" s="24"/>
      <c r="E55" s="24"/>
      <c r="F55" s="24"/>
      <c r="G55" s="26"/>
      <c r="H55" s="1"/>
    </row>
    <row r="56" spans="1:8" x14ac:dyDescent="0.15">
      <c r="A56" s="1"/>
      <c r="B56" s="24"/>
      <c r="C56" s="24"/>
      <c r="D56" s="24"/>
      <c r="E56" s="24"/>
      <c r="F56" s="24"/>
      <c r="G56" s="26"/>
      <c r="H56" s="1"/>
    </row>
    <row r="57" spans="1:8" x14ac:dyDescent="0.15">
      <c r="A57" s="1"/>
      <c r="B57" s="24"/>
      <c r="C57" s="26"/>
      <c r="D57" s="24"/>
      <c r="E57" s="24"/>
      <c r="F57" s="24"/>
      <c r="G57" s="26"/>
      <c r="H57" s="1"/>
    </row>
    <row r="58" spans="1:8" x14ac:dyDescent="0.15">
      <c r="A58" s="1"/>
      <c r="B58" s="24"/>
      <c r="C58" s="24"/>
      <c r="D58" s="24"/>
      <c r="E58" s="24"/>
      <c r="F58" s="24"/>
      <c r="G58" s="26"/>
      <c r="H58" s="1"/>
    </row>
    <row r="59" spans="1:8" x14ac:dyDescent="0.15">
      <c r="A59" s="1"/>
      <c r="B59" s="24"/>
      <c r="C59" s="26"/>
      <c r="D59" s="105"/>
      <c r="E59" s="106"/>
      <c r="F59" s="49"/>
      <c r="G59" s="26"/>
      <c r="H59" s="1"/>
    </row>
    <row r="60" spans="1:8" x14ac:dyDescent="0.15">
      <c r="A60" s="1"/>
      <c r="B60" s="24"/>
      <c r="C60" s="24"/>
      <c r="D60" s="106"/>
      <c r="E60" s="106"/>
      <c r="F60" s="49"/>
      <c r="G60" s="26"/>
      <c r="H60" s="1"/>
    </row>
    <row r="61" spans="1:8" x14ac:dyDescent="0.15">
      <c r="A61" s="1"/>
      <c r="B61" s="24"/>
      <c r="C61" s="26"/>
      <c r="D61" s="105"/>
      <c r="E61" s="106"/>
      <c r="F61" s="49"/>
      <c r="G61" s="26"/>
      <c r="H61" s="1"/>
    </row>
    <row r="62" spans="1:8" x14ac:dyDescent="0.15">
      <c r="A62" s="1"/>
      <c r="B62" s="24"/>
      <c r="C62" s="26"/>
      <c r="D62" s="106"/>
      <c r="E62" s="106"/>
      <c r="F62" s="49"/>
      <c r="G62" s="26"/>
      <c r="H62" s="1"/>
    </row>
    <row r="63" spans="1:8" x14ac:dyDescent="0.15">
      <c r="A63" s="1"/>
      <c r="B63" s="24"/>
      <c r="C63" s="24"/>
      <c r="D63" s="106"/>
      <c r="E63" s="106"/>
      <c r="F63" s="49"/>
      <c r="G63" s="26"/>
      <c r="H63" s="1"/>
    </row>
    <row r="64" spans="1:8" x14ac:dyDescent="0.15">
      <c r="A64" s="1"/>
      <c r="B64" s="24"/>
      <c r="C64" s="26"/>
      <c r="D64" s="105"/>
      <c r="E64" s="106"/>
      <c r="F64" s="49"/>
      <c r="G64" s="26"/>
      <c r="H64" s="1"/>
    </row>
    <row r="65" spans="1:8" x14ac:dyDescent="0.15">
      <c r="A65" s="1"/>
      <c r="B65" s="24"/>
      <c r="C65" s="24"/>
      <c r="D65" s="106"/>
      <c r="E65" s="106"/>
      <c r="F65" s="49"/>
      <c r="G65" s="26"/>
      <c r="H65" s="1"/>
    </row>
    <row r="66" spans="1:8" x14ac:dyDescent="0.15">
      <c r="A66" s="1"/>
      <c r="B66" s="24"/>
      <c r="C66" s="24"/>
      <c r="D66" s="106"/>
      <c r="E66" s="106"/>
      <c r="F66" s="49"/>
      <c r="G66" s="26"/>
      <c r="H66" s="1"/>
    </row>
    <row r="67" spans="1:8" x14ac:dyDescent="0.15">
      <c r="A67" s="1"/>
      <c r="B67" s="24"/>
      <c r="C67" s="24"/>
      <c r="D67" s="24"/>
      <c r="E67" s="24"/>
      <c r="F67" s="24"/>
      <c r="G67" s="26"/>
      <c r="H67" s="1"/>
    </row>
    <row r="68" spans="1:8" x14ac:dyDescent="0.15">
      <c r="A68" s="1"/>
      <c r="B68" s="1"/>
      <c r="C68" s="1"/>
      <c r="D68" s="1"/>
      <c r="E68" s="1"/>
      <c r="F68" s="1"/>
      <c r="G68" s="2"/>
      <c r="H68" s="1"/>
    </row>
    <row r="69" spans="1:8" x14ac:dyDescent="0.15">
      <c r="A69" s="1"/>
      <c r="B69" s="1"/>
      <c r="C69" s="1"/>
      <c r="D69" s="1"/>
      <c r="E69" s="1"/>
      <c r="F69" s="1"/>
      <c r="G69" s="2"/>
      <c r="H69" s="1"/>
    </row>
    <row r="70" spans="1:8" x14ac:dyDescent="0.15">
      <c r="A70" s="1"/>
      <c r="B70" s="1"/>
      <c r="C70" s="1"/>
      <c r="D70" s="1"/>
      <c r="E70" s="1"/>
      <c r="F70" s="1"/>
      <c r="G70" s="2"/>
      <c r="H70" s="1"/>
    </row>
    <row r="71" spans="1:8" x14ac:dyDescent="0.15">
      <c r="A71" s="1"/>
      <c r="B71" s="20"/>
      <c r="C71" s="1"/>
      <c r="D71" s="1"/>
      <c r="E71" s="1"/>
      <c r="F71" s="1"/>
      <c r="G71" s="2"/>
      <c r="H71" s="1"/>
    </row>
    <row r="73" spans="1:8" x14ac:dyDescent="0.15">
      <c r="C73" s="21"/>
    </row>
  </sheetData>
  <sheetProtection algorithmName="SHA-512" hashValue="ufN5MUyxgYvf0ZEwnMoLSsyAxyiXTgM9/6g99wurz5twlEGemj4REiFJiU81M2KdNYeXMWgIPNbgr82hnv0Y+g==" saltValue="f5QAARPKWhnV3taV4xfHDQ==" spinCount="100000" sheet="1" objects="1" scenarios="1"/>
  <mergeCells count="57">
    <mergeCell ref="D64:E66"/>
    <mergeCell ref="D61:E63"/>
    <mergeCell ref="D59:E60"/>
    <mergeCell ref="B7:H7"/>
    <mergeCell ref="C46:G46"/>
    <mergeCell ref="C15:D15"/>
    <mergeCell ref="C16:D16"/>
    <mergeCell ref="C17:D17"/>
    <mergeCell ref="C19:D19"/>
    <mergeCell ref="B50:G50"/>
    <mergeCell ref="C23:D23"/>
    <mergeCell ref="C44:D44"/>
    <mergeCell ref="C45:D45"/>
    <mergeCell ref="E20:E22"/>
    <mergeCell ref="G32:G34"/>
    <mergeCell ref="B20:B22"/>
    <mergeCell ref="B23:B25"/>
    <mergeCell ref="B26:B28"/>
    <mergeCell ref="B29:B31"/>
    <mergeCell ref="B32:B34"/>
    <mergeCell ref="C20:D20"/>
    <mergeCell ref="B6:H6"/>
    <mergeCell ref="B9:H9"/>
    <mergeCell ref="C12:D12"/>
    <mergeCell ref="C13:D13"/>
    <mergeCell ref="C14:D14"/>
    <mergeCell ref="B8:I8"/>
    <mergeCell ref="B10:E10"/>
    <mergeCell ref="E32:E34"/>
    <mergeCell ref="C26:D26"/>
    <mergeCell ref="H20:H22"/>
    <mergeCell ref="H23:H25"/>
    <mergeCell ref="H26:H28"/>
    <mergeCell ref="H29:H31"/>
    <mergeCell ref="H32:H34"/>
    <mergeCell ref="G20:G22"/>
    <mergeCell ref="G23:G25"/>
    <mergeCell ref="G26:G28"/>
    <mergeCell ref="G29:G31"/>
    <mergeCell ref="E23:E25"/>
    <mergeCell ref="E26:E28"/>
    <mergeCell ref="E29:E31"/>
    <mergeCell ref="C29:D29"/>
    <mergeCell ref="C32:D32"/>
    <mergeCell ref="H38:H40"/>
    <mergeCell ref="E41:E43"/>
    <mergeCell ref="H35:H37"/>
    <mergeCell ref="B38:B40"/>
    <mergeCell ref="G35:G37"/>
    <mergeCell ref="B35:B37"/>
    <mergeCell ref="C38:D38"/>
    <mergeCell ref="C35:D35"/>
    <mergeCell ref="E35:E37"/>
    <mergeCell ref="C41:D41"/>
    <mergeCell ref="B41:B43"/>
    <mergeCell ref="E38:E40"/>
    <mergeCell ref="G38:G40"/>
  </mergeCells>
  <pageMargins left="0.7" right="0.7" top="0.75" bottom="0.75" header="0.3" footer="0.4124999999999999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P1 prijsinvulformulier</vt:lpstr>
      <vt:lpstr>'Perceel P1 prijsinvulformulier'!Afdrukbereik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Bosma, Paul (CD)</dc:creator>
  <cp:lastModifiedBy>Bosma, Paul (CD)</cp:lastModifiedBy>
  <cp:lastPrinted>2022-05-09T11:31:54Z</cp:lastPrinted>
  <dcterms:created xsi:type="dcterms:W3CDTF">2015-09-16T20:38:20Z</dcterms:created>
  <dcterms:modified xsi:type="dcterms:W3CDTF">2022-05-09T11:32:06Z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P1 Perceel 1 prijsinvulformulier.xlsx</vt:lpwstr>
  </property>
</Properties>
</file>