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rvis\Documents\Opdracht IPO\Software reseller\"/>
    </mc:Choice>
  </mc:AlternateContent>
  <xr:revisionPtr revIDLastSave="0" documentId="13_ncr:1_{8A5FF1A7-4199-486F-BD20-2FD34F01095A}" xr6:coauthVersionLast="47" xr6:coauthVersionMax="47" xr10:uidLastSave="{00000000-0000-0000-0000-000000000000}"/>
  <bookViews>
    <workbookView xWindow="-120" yWindow="-120" windowWidth="29040" windowHeight="15720" activeTab="3" xr2:uid="{08F5BD94-8EE0-41AA-92C0-659A9085D34D}"/>
  </bookViews>
  <sheets>
    <sheet name="Voorblad" sheetId="1" r:id="rId1"/>
    <sheet name="Winkelmandje 1" sheetId="2" r:id="rId2"/>
    <sheet name="winkelmandje 2" sheetId="6" r:id="rId3"/>
    <sheet name="Totaal software en opslag" sheetId="3" r:id="rId4"/>
    <sheet name="Uurtarief" sheetId="5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6" i="1" l="1"/>
  <c r="F36" i="2"/>
  <c r="F34" i="2"/>
  <c r="F52" i="2"/>
  <c r="F50" i="2"/>
  <c r="F61" i="2"/>
  <c r="F65" i="2"/>
  <c r="F45" i="2"/>
  <c r="F28" i="2"/>
  <c r="F72" i="2"/>
  <c r="F71" i="2"/>
  <c r="F70" i="2"/>
  <c r="F69" i="2"/>
  <c r="F18" i="2" l="1"/>
  <c r="F12" i="2" l="1"/>
  <c r="F50" i="6" l="1"/>
  <c r="F49" i="6"/>
  <c r="F48" i="6"/>
  <c r="F47" i="6"/>
  <c r="F46" i="6"/>
  <c r="F45" i="6"/>
  <c r="F44" i="6"/>
  <c r="F43" i="6"/>
  <c r="F42" i="6"/>
  <c r="F41" i="6"/>
  <c r="F40" i="6"/>
  <c r="F39" i="6"/>
  <c r="F38" i="6"/>
  <c r="F37" i="6"/>
  <c r="F35" i="6"/>
  <c r="F34" i="6"/>
  <c r="F33" i="6"/>
  <c r="F32" i="6"/>
  <c r="F31" i="6"/>
  <c r="F30" i="6"/>
  <c r="F29" i="6"/>
  <c r="F28" i="6"/>
  <c r="F27" i="6"/>
  <c r="F26" i="6"/>
  <c r="F25" i="6"/>
  <c r="F24" i="6"/>
  <c r="F23" i="6"/>
  <c r="F22" i="6"/>
  <c r="F21" i="6"/>
  <c r="F20" i="6"/>
  <c r="F19" i="6"/>
  <c r="F18" i="6"/>
  <c r="F17" i="6"/>
  <c r="F16" i="6"/>
  <c r="F15" i="6"/>
  <c r="F14" i="6"/>
  <c r="F13" i="6"/>
  <c r="F12" i="6"/>
  <c r="F11" i="6"/>
  <c r="F10" i="6"/>
  <c r="F74" i="2"/>
  <c r="F73" i="2"/>
  <c r="F68" i="2"/>
  <c r="F19" i="2"/>
  <c r="F20" i="2"/>
  <c r="F21" i="2"/>
  <c r="F22" i="2"/>
  <c r="F23" i="2"/>
  <c r="F24" i="2"/>
  <c r="F25" i="2"/>
  <c r="D6" i="3" l="1"/>
  <c r="F17" i="2" l="1"/>
  <c r="F16" i="2"/>
  <c r="F15" i="2"/>
  <c r="F14" i="2"/>
  <c r="F13" i="2"/>
  <c r="F75" i="2" s="1"/>
  <c r="D5" i="3" l="1"/>
  <c r="D7" i="3" s="1"/>
  <c r="D11" i="3" l="1"/>
  <c r="D13" i="3" s="1"/>
  <c r="C1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tc={398F4B1A-0DDE-4F0B-93D1-57F85F4F769D}</author>
  </authors>
  <commentList>
    <comment ref="E7" authorId="0" shapeId="0" xr:uid="{398F4B1A-0DDE-4F0B-93D1-57F85F4F769D}">
      <text>
        <r>
          <rPr>
            <sz val="11"/>
            <color theme="1"/>
            <rFont val="Calibri"/>
            <family val="2"/>
            <scheme val="minor"/>
          </rPr>
          <t>[Opmerkingenthread]
U kunt deze opmerkingenthread lezen in uw versie van Excel. Eventuele wijzigingen aan de thread gaan echter verloren als het bestand wordt geopend in een nieuwere versie van Excel. Meer informatie: https://go.microsoft.com/fwlink/?linkid=870924
Opmerking:
    Moet zijn Prijs per licentie per jaar excl. opslag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Henriette Nijborg</author>
  </authors>
  <commentList>
    <comment ref="B11" authorId="0" shapeId="0" xr:uid="{2024EA4B-B62D-4C73-A6A5-0321B989E582}">
      <text>
        <r>
          <rPr>
            <sz val="11"/>
            <color theme="1"/>
            <rFont val="Calibri"/>
            <family val="2"/>
            <scheme val="minor"/>
          </rPr>
          <t xml:space="preserve">Henriette Nijborg:
Invullen met twee decimalen
Toegestane waarde: maximaal 4%.
</t>
        </r>
      </text>
    </comment>
  </commentList>
</comments>
</file>

<file path=xl/sharedStrings.xml><?xml version="1.0" encoding="utf-8"?>
<sst xmlns="http://schemas.openxmlformats.org/spreadsheetml/2006/main" count="270" uniqueCount="185">
  <si>
    <t>Deze bijlage bestaat uit vier tabbladden, u dient alle tabbladen ondertekend in te dienen bij uw inschrijving.</t>
  </si>
  <si>
    <t>U dient alléén de GROENE velden in te vullen en geen enkele andere aanpassing te maken.</t>
  </si>
  <si>
    <t>Zoals in de leidraad beschreven  kent de beoordeling van het gunningscriterium prijs  twee subcriteria, te weten</t>
  </si>
  <si>
    <t>Prijs A: totaalprijs exclusief  fee en B uw  fee deze volgen uit opgave uit de andere tabbladen.</t>
  </si>
  <si>
    <t>Negatieve bedragen en 0 tarieven zijn niet toegestaan</t>
  </si>
  <si>
    <t>Prijs A: Totale Opdrachtwaarde:</t>
  </si>
  <si>
    <t>Bedrijfsnaam inschrijver</t>
  </si>
  <si>
    <t>Naam ondertekenaar</t>
  </si>
  <si>
    <t>Handtekening</t>
  </si>
  <si>
    <t xml:space="preserve">Bijlage 2  Prijzenblad behorende bij de Europese aanbesteding Software en Licentiebeheer, tabblad Provincie Drenthe </t>
  </si>
  <si>
    <t xml:space="preserve">Dit zijn de softwareproducten van de provincie Drenthe </t>
  </si>
  <si>
    <t>De prijzen dienen te worden opgegeven in euro's, exclusief b.t.w. en dienen realistische positieve bedragen te zijn.</t>
  </si>
  <si>
    <t>Fabrikant</t>
  </si>
  <si>
    <t>SKU/CSI</t>
  </si>
  <si>
    <t>Omschrijving</t>
  </si>
  <si>
    <t>Aantal</t>
  </si>
  <si>
    <t xml:space="preserve">Uw prijs per licentie per jaar, </t>
  </si>
  <si>
    <t>Totaal</t>
  </si>
  <si>
    <t>Prijs per licentie per jaar</t>
  </si>
  <si>
    <t>Microsoft</t>
  </si>
  <si>
    <t>Microsoft ESA</t>
  </si>
  <si>
    <t>-</t>
  </si>
  <si>
    <t>AAA-28605</t>
  </si>
  <si>
    <t>M365 E5 ShrdSvr ALNG SubsVL MVL PerUsr (Original)</t>
  </si>
  <si>
    <t>SXH-00002</t>
  </si>
  <si>
    <t>VDAadd-onforM365E3/E5 ShrdSvr ALNG SubsVL MVL PerUsr</t>
  </si>
  <si>
    <t>6VC-01252</t>
  </si>
  <si>
    <t>WinRmtDsktpSrvcsCAL ALNG LicSAPk MVL UsrCAL</t>
  </si>
  <si>
    <t>7LS-00002</t>
  </si>
  <si>
    <t>Project Plan3 Shared All Lng Subs VL MVL Per User</t>
  </si>
  <si>
    <t>N9U-00002</t>
  </si>
  <si>
    <t>VisioPlan2 ShrdSvr ALNG SubsVL MVL PerUsr</t>
  </si>
  <si>
    <t>9EA-00039</t>
  </si>
  <si>
    <t>WinSvrDCCore ALNG LicSAPk MVL 2Lic CoreLic</t>
  </si>
  <si>
    <t>SFV-00001</t>
  </si>
  <si>
    <t>Dynamics 365 Finance</t>
  </si>
  <si>
    <t>onbekend</t>
  </si>
  <si>
    <t>Teams Rooms Standard</t>
  </si>
  <si>
    <t>SKU TRA-00047</t>
  </si>
  <si>
    <t>Exchange Online (Plan 1)</t>
  </si>
  <si>
    <t xml:space="preserve"> SKU AAA-10756</t>
  </si>
  <si>
    <t>MS365 E3</t>
  </si>
  <si>
    <t>SKU AAA-10842</t>
  </si>
  <si>
    <t>Office 365 E3</t>
  </si>
  <si>
    <t>SKU AAA-10732</t>
  </si>
  <si>
    <t>Enterprise Mobility + Security E3</t>
  </si>
  <si>
    <t>SKU 6E6-00003</t>
  </si>
  <si>
    <t>Azure Active Directory Premium P2</t>
  </si>
  <si>
    <t xml:space="preserve"> SKU U5U-00016</t>
  </si>
  <si>
    <t>Intune</t>
  </si>
  <si>
    <t>Totaal prijs per CSI nummer Oracle</t>
  </si>
  <si>
    <t>Oracle</t>
  </si>
  <si>
    <t>CSI 19741241</t>
  </si>
  <si>
    <t>Oracle Database Standard Edition One - Oracle 1-Click Ordering Program - Processor Perpetual (aantal 1)</t>
  </si>
  <si>
    <t>CSI 13611135</t>
  </si>
  <si>
    <t>Oracle Database Enterprise Edition - Named User Plus Perpetual (25 stuks)</t>
  </si>
  <si>
    <t>Oracle Internet Application Server Enterprise Edition - Processor Perpetual (aantal 1)</t>
  </si>
  <si>
    <t>Oracle Database Enterprise Edition - Processor Perpetual (aantal 1)</t>
  </si>
  <si>
    <t>Oracle Internet Application Server Enterprise Edition - Processor Perpetual (aantal 2)</t>
  </si>
  <si>
    <t>Totaal CSI 13611135</t>
  </si>
  <si>
    <t>CSI 10390326</t>
  </si>
  <si>
    <t>Oracle Internet Developer Suite - Named User Single Server</t>
  </si>
  <si>
    <t>CSI 165803</t>
  </si>
  <si>
    <t>FINANCIALS BUNDLE 11.0</t>
  </si>
  <si>
    <t>PURCHASING BUNDLE 11.0</t>
  </si>
  <si>
    <t>PROJECTS BUNDLE 11.0</t>
  </si>
  <si>
    <t>PROJ TIME AND EXPENSE 1.1</t>
  </si>
  <si>
    <t>Totaal CSI 165803</t>
  </si>
  <si>
    <t>CSI 15329478</t>
  </si>
  <si>
    <t>Oracle Spatial and Graph - Named User Plus Perpetual</t>
  </si>
  <si>
    <t>Oracle Spatial and Graph - Processor Perpetual</t>
  </si>
  <si>
    <t>Oracle Database Enterprise Edition - Processor Perpetual</t>
  </si>
  <si>
    <t>Totaal CSI 15329478</t>
  </si>
  <si>
    <t>CSI 14817424</t>
  </si>
  <si>
    <t>Oracle Internet Application Server Enterprise Edition - Named User Plus Perpetual</t>
  </si>
  <si>
    <t>CSI 20058568</t>
  </si>
  <si>
    <t>Oracle Purchasing - Application User Perpetual</t>
  </si>
  <si>
    <t>Oracle Project Billing for Oracle Project Costing - Application User Perpetual</t>
  </si>
  <si>
    <t>Oracle Project Costing - Application User Perpetual</t>
  </si>
  <si>
    <t>Oracle Financials - Application User Perpetual</t>
  </si>
  <si>
    <t>Oracle Internet Expenses - Expense Reports Perpetual</t>
  </si>
  <si>
    <t>Oracle Database Enterprise Edition - Named User Plus Perpetual</t>
  </si>
  <si>
    <t>Totaal CSI 20058568</t>
  </si>
  <si>
    <t>CSI 21979673</t>
  </si>
  <si>
    <t>Oracle Internet Application Server Enterprise Edition - Processor Perpetual</t>
  </si>
  <si>
    <t>Totaal CSI 21979673</t>
  </si>
  <si>
    <t>Adobe</t>
  </si>
  <si>
    <t>65271305BC04A12</t>
  </si>
  <si>
    <t>Acrobat Pro DC</t>
  </si>
  <si>
    <t>65274056BC04A12</t>
  </si>
  <si>
    <t>Adobe Stock - 40 afbeeldingen per maand</t>
  </si>
  <si>
    <t>65271177BC04A12</t>
  </si>
  <si>
    <t>InCopy</t>
  </si>
  <si>
    <t>65297888BC04A12</t>
  </si>
  <si>
    <t>Creative Cloud Alle apps</t>
  </si>
  <si>
    <t>65297897BC04A12</t>
  </si>
  <si>
    <t>Indesign</t>
  </si>
  <si>
    <t>65297900BC04A12</t>
  </si>
  <si>
    <t>Photoshop CC</t>
  </si>
  <si>
    <t>65297898BC04A12</t>
  </si>
  <si>
    <t>Illustrator</t>
  </si>
  <si>
    <t>Bijlage 2  Prijzenblad behorende bij de Europese aanbesteding Software en Licentiebeheer, tabblad provincie Groningen</t>
  </si>
  <si>
    <t>Dit zijn de softwareproducten van de provincie Groningen</t>
  </si>
  <si>
    <t>SKU</t>
  </si>
  <si>
    <t>Uw prijs per licentie per jaar, exclusief  opslagpercentage</t>
  </si>
  <si>
    <t>Microsoft EA</t>
  </si>
  <si>
    <t> </t>
  </si>
  <si>
    <t>L5D-00162</t>
  </si>
  <si>
    <t>Visual Studio Professional</t>
  </si>
  <si>
    <t>77D-00111</t>
  </si>
  <si>
    <t>Visual Studio Test Professional</t>
  </si>
  <si>
    <t>9GS-00135</t>
  </si>
  <si>
    <t>Core Infrastructure Server Suite DataCenter Core 2</t>
  </si>
  <si>
    <t>359-00961</t>
  </si>
  <si>
    <t>SQL user CAL Only</t>
  </si>
  <si>
    <t>7JQ-00343</t>
  </si>
  <si>
    <t>SQL Server Enterprise Core 2</t>
  </si>
  <si>
    <t>228-04433</t>
  </si>
  <si>
    <t>SQL Server Standard</t>
  </si>
  <si>
    <t>7NQ-00292</t>
  </si>
  <si>
    <t>SQL Server Standard Core 2</t>
  </si>
  <si>
    <t>6VC-01254</t>
  </si>
  <si>
    <t>Windows Remote Desktop Services User CAL Only</t>
  </si>
  <si>
    <t>Windows Server DataCenter Core 2</t>
  </si>
  <si>
    <t>9EM-00270</t>
  </si>
  <si>
    <t xml:space="preserve">Windows Server Standard Core 2 </t>
  </si>
  <si>
    <t>SY9-00006</t>
  </si>
  <si>
    <t>Office 365 E5</t>
  </si>
  <si>
    <t>CE6-00004</t>
  </si>
  <si>
    <t>Enterprise Mobility &amp; Security E5</t>
  </si>
  <si>
    <t>AAA-10726</t>
  </si>
  <si>
    <t>M365 E3 FromSA per user</t>
  </si>
  <si>
    <t>AAA-10756</t>
  </si>
  <si>
    <t>M365 E3 per user (Original)</t>
  </si>
  <si>
    <t>M365 E3 FromSA per user (Original)</t>
  </si>
  <si>
    <t>Visio Online P2</t>
  </si>
  <si>
    <t>DGP-00003</t>
  </si>
  <si>
    <t>Dynamics 365</t>
  </si>
  <si>
    <t>DDW-00003</t>
  </si>
  <si>
    <t>Dyn365ECstEngPin ShrdSrvr</t>
  </si>
  <si>
    <t>MTH-00001</t>
  </si>
  <si>
    <t>Dynamics 365E for Team Members</t>
  </si>
  <si>
    <t>Project Plan 3</t>
  </si>
  <si>
    <t>NK4-00002</t>
  </si>
  <si>
    <t>Power BI</t>
  </si>
  <si>
    <t>Microsoft O365 E3 voor PS</t>
  </si>
  <si>
    <t xml:space="preserve"> SKU L5D-00162 </t>
  </si>
  <si>
    <t>VSTstProSubMSDN ALNG SA MVL</t>
  </si>
  <si>
    <t>Ivanti</t>
  </si>
  <si>
    <t>AUTO-D-P-M-01</t>
  </si>
  <si>
    <t>Ivanti Automation Maintenance</t>
  </si>
  <si>
    <t>RESMIDISA1</t>
  </si>
  <si>
    <t>RES ONE ID Director Mod</t>
  </si>
  <si>
    <t>RES Identity Director per User</t>
  </si>
  <si>
    <t>RESMSSISA1</t>
  </si>
  <si>
    <t>RES ONE Service Store Identity Module</t>
  </si>
  <si>
    <t>IDI-P-M</t>
  </si>
  <si>
    <t>RES Identity Director Identity per User</t>
  </si>
  <si>
    <t>RESWGCSA1</t>
  </si>
  <si>
    <t>Workspace Control Gold Concurrent</t>
  </si>
  <si>
    <t>RESAMESA1</t>
  </si>
  <si>
    <t>RES Automation manager</t>
  </si>
  <si>
    <t>RESAMSSA1</t>
  </si>
  <si>
    <t>RES Automation manager DC Server</t>
  </si>
  <si>
    <t>RESPFENMNT</t>
  </si>
  <si>
    <t>Ivanti Powerfuse Enterprise powered by RES</t>
  </si>
  <si>
    <t>RES identity Director Identity per User</t>
  </si>
  <si>
    <t>Workspace Control Gold Concurrent License</t>
  </si>
  <si>
    <t>Workspace Control Gold Concurrent Maintenance</t>
  </si>
  <si>
    <t>Ivanti Workspace Control Gold License</t>
  </si>
  <si>
    <t>Ivanti Workspace Control Gold Maintenance</t>
  </si>
  <si>
    <t>Totaal software en opslagpercentage</t>
  </si>
  <si>
    <t>Opslagpercentage (max 4%)</t>
  </si>
  <si>
    <t>Totale opdrachtwaarde</t>
  </si>
  <si>
    <t>Uurtarief</t>
  </si>
  <si>
    <t>Invullen met twee decimalen</t>
  </si>
  <si>
    <t>SKU-IDI-P-M</t>
  </si>
  <si>
    <t>SKU MQG-00002</t>
  </si>
  <si>
    <t>O365E3 ShrdSvr ALNG SubsVL MVL PerUsr.</t>
  </si>
  <si>
    <t>Prijs B: Uw uurtarief Consultancydiensten</t>
  </si>
  <si>
    <t>Softwareproducten winkelmandje 1</t>
  </si>
  <si>
    <t>Softwareproducten winkelmandje 2</t>
  </si>
  <si>
    <t xml:space="preserve">Uw  uurtarief voor consultancydiensten in euro's </t>
  </si>
  <si>
    <t>exlusief BTW, marktconform en inclusief alle kosten</t>
  </si>
  <si>
    <t>Bijlage 3: Prijzenblad behorende bij de aanbesteding Software en Licentiebeheer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</si>
</sst>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 &quot;€&quot;\ * #,##0.00_ ;_ &quot;€&quot;\ * \-#,##0.00_ ;_ &quot;€&quot;\ * &quot;-&quot;??_ ;_ @_ "/>
    <numFmt numFmtId="164" formatCode="_(&quot;€&quot;\ * #,##0.00_);_(&quot;€&quot;\ * \(#,##0.00\);_(&quot;€&quot;\ * &quot;-&quot;??_);_(@_)"/>
    <numFmt numFmtId="165" formatCode="0.0"/>
    <numFmt numFmtId="166" formatCode="&quot;€&quot;\ #,##0.00"/>
    <numFmt numFmtId="167" formatCode="&quot;€&quot;\ #,##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0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name val="Calibri"/>
      <family val="2"/>
      <scheme val="minor"/>
    </font>
    <font>
      <sz val="10"/>
      <color theme="1"/>
      <name val="Trebuchet MS"/>
      <family val="2"/>
      <charset val="1"/>
    </font>
    <font>
      <strike/>
      <sz val="11"/>
      <color theme="1"/>
      <name val="Calibri"/>
      <family val="2"/>
      <scheme val="minor"/>
    </font>
    <font>
      <sz val="11"/>
      <color rgb="FF000000"/>
      <name val="Calibri"/>
    </font>
    <font>
      <sz val="11"/>
      <color rgb="FF000000"/>
      <name val="Segoe UI"/>
      <charset val="1"/>
    </font>
    <font>
      <sz val="11"/>
      <color rgb="FF242424"/>
      <name val="Segoe UI"/>
      <charset val="1"/>
    </font>
    <font>
      <sz val="11"/>
      <color rgb="FFFFFFFF"/>
      <name val="Calibri"/>
      <family val="2"/>
      <scheme val="minor"/>
    </font>
    <font>
      <sz val="10"/>
      <color rgb="FF000000"/>
      <name val="Segoe UI"/>
      <family val="2"/>
    </font>
  </fonts>
  <fills count="2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2EFDA"/>
        <bgColor rgb="FF000000"/>
      </patternFill>
    </fill>
    <fill>
      <patternFill patternType="solid">
        <fgColor rgb="FFDDEBF7"/>
        <bgColor rgb="FF000000"/>
      </patternFill>
    </fill>
    <fill>
      <patternFill patternType="solid">
        <fgColor rgb="FF92D050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305496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  <xf numFmtId="0" fontId="9" fillId="0" borderId="0"/>
    <xf numFmtId="0" fontId="15" fillId="0" borderId="0"/>
    <xf numFmtId="9" fontId="15" fillId="0" borderId="0" applyFont="0" applyFill="0" applyBorder="0" applyAlignment="0" applyProtection="0"/>
  </cellStyleXfs>
  <cellXfs count="143">
    <xf numFmtId="0" fontId="0" fillId="0" borderId="0" xfId="0"/>
    <xf numFmtId="0" fontId="2" fillId="2" borderId="0" xfId="0" applyFont="1" applyFill="1"/>
    <xf numFmtId="0" fontId="0" fillId="2" borderId="0" xfId="0" applyFill="1"/>
    <xf numFmtId="0" fontId="4" fillId="2" borderId="0" xfId="0" applyFont="1" applyFill="1"/>
    <xf numFmtId="0" fontId="6" fillId="4" borderId="0" xfId="3" applyFont="1" applyFill="1"/>
    <xf numFmtId="0" fontId="2" fillId="2" borderId="0" xfId="0" applyFont="1" applyFill="1" applyAlignment="1">
      <alignment wrapText="1"/>
    </xf>
    <xf numFmtId="0" fontId="0" fillId="2" borderId="0" xfId="0" applyFill="1" applyAlignment="1">
      <alignment horizontal="left" wrapText="1"/>
    </xf>
    <xf numFmtId="0" fontId="0" fillId="2" borderId="0" xfId="0" applyFill="1" applyAlignment="1">
      <alignment horizont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/>
    </xf>
    <xf numFmtId="0" fontId="7" fillId="3" borderId="0" xfId="0" applyFont="1" applyFill="1" applyAlignment="1">
      <alignment horizontal="left" wrapText="1"/>
    </xf>
    <xf numFmtId="0" fontId="7" fillId="3" borderId="0" xfId="0" applyFont="1" applyFill="1" applyAlignment="1">
      <alignment horizontal="center"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center"/>
    </xf>
    <xf numFmtId="164" fontId="0" fillId="5" borderId="1" xfId="0" applyNumberFormat="1" applyFill="1" applyBorder="1" applyAlignment="1">
      <alignment horizontal="center"/>
    </xf>
    <xf numFmtId="0" fontId="0" fillId="0" borderId="1" xfId="0" applyBorder="1"/>
    <xf numFmtId="0" fontId="8" fillId="6" borderId="0" xfId="0" applyFont="1" applyFill="1"/>
    <xf numFmtId="44" fontId="0" fillId="7" borderId="1" xfId="1" applyFont="1" applyFill="1" applyBorder="1" applyProtection="1">
      <protection locked="0"/>
    </xf>
    <xf numFmtId="0" fontId="3" fillId="8" borderId="0" xfId="0" applyFont="1" applyFill="1"/>
    <xf numFmtId="165" fontId="3" fillId="8" borderId="0" xfId="2" applyNumberFormat="1" applyFont="1" applyFill="1" applyProtection="1"/>
    <xf numFmtId="0" fontId="12" fillId="0" borderId="0" xfId="0" applyFont="1"/>
    <xf numFmtId="164" fontId="0" fillId="5" borderId="2" xfId="0" applyNumberFormat="1" applyFill="1" applyBorder="1" applyAlignment="1">
      <alignment horizontal="center"/>
    </xf>
    <xf numFmtId="0" fontId="0" fillId="9" borderId="0" xfId="0" applyFill="1"/>
    <xf numFmtId="166" fontId="3" fillId="8" borderId="0" xfId="2" applyNumberFormat="1" applyFont="1" applyFill="1" applyProtection="1"/>
    <xf numFmtId="166" fontId="3" fillId="8" borderId="0" xfId="0" applyNumberFormat="1" applyFont="1" applyFill="1"/>
    <xf numFmtId="0" fontId="13" fillId="10" borderId="5" xfId="0" applyFont="1" applyFill="1" applyBorder="1"/>
    <xf numFmtId="0" fontId="13" fillId="0" borderId="5" xfId="0" applyFont="1" applyBorder="1"/>
    <xf numFmtId="0" fontId="13" fillId="11" borderId="5" xfId="0" applyFont="1" applyFill="1" applyBorder="1"/>
    <xf numFmtId="0" fontId="0" fillId="0" borderId="5" xfId="0" applyBorder="1"/>
    <xf numFmtId="0" fontId="0" fillId="0" borderId="0" xfId="0" applyAlignment="1">
      <alignment horizontal="center" vertical="center"/>
    </xf>
    <xf numFmtId="0" fontId="13" fillId="10" borderId="18" xfId="0" applyFont="1" applyFill="1" applyBorder="1"/>
    <xf numFmtId="164" fontId="0" fillId="5" borderId="6" xfId="0" applyNumberFormat="1" applyFill="1" applyBorder="1" applyAlignment="1">
      <alignment horizontal="center"/>
    </xf>
    <xf numFmtId="0" fontId="13" fillId="10" borderId="16" xfId="0" applyFont="1" applyFill="1" applyBorder="1"/>
    <xf numFmtId="0" fontId="13" fillId="10" borderId="7" xfId="0" applyFont="1" applyFill="1" applyBorder="1"/>
    <xf numFmtId="0" fontId="13" fillId="0" borderId="7" xfId="0" applyFont="1" applyBorder="1"/>
    <xf numFmtId="0" fontId="0" fillId="13" borderId="5" xfId="0" applyFill="1" applyBorder="1"/>
    <xf numFmtId="0" fontId="0" fillId="13" borderId="5" xfId="0" applyFill="1" applyBorder="1" applyAlignment="1">
      <alignment horizontal="center"/>
    </xf>
    <xf numFmtId="44" fontId="0" fillId="7" borderId="6" xfId="1" applyFont="1" applyFill="1" applyBorder="1" applyAlignment="1" applyProtection="1">
      <alignment horizontal="center"/>
      <protection locked="0"/>
    </xf>
    <xf numFmtId="0" fontId="0" fillId="14" borderId="1" xfId="0" applyFill="1" applyBorder="1"/>
    <xf numFmtId="0" fontId="0" fillId="14" borderId="1" xfId="0" applyFill="1" applyBorder="1" applyAlignment="1">
      <alignment horizontal="center"/>
    </xf>
    <xf numFmtId="3" fontId="0" fillId="14" borderId="1" xfId="0" applyNumberFormat="1" applyFill="1" applyBorder="1" applyAlignment="1">
      <alignment horizontal="center"/>
    </xf>
    <xf numFmtId="0" fontId="0" fillId="14" borderId="1" xfId="0" applyFill="1" applyBorder="1" applyAlignment="1">
      <alignment horizontal="center" vertical="center"/>
    </xf>
    <xf numFmtId="0" fontId="0" fillId="14" borderId="1" xfId="0" applyFill="1" applyBorder="1" applyAlignment="1">
      <alignment horizontal="left" wrapText="1"/>
    </xf>
    <xf numFmtId="0" fontId="13" fillId="14" borderId="7" xfId="0" applyFont="1" applyFill="1" applyBorder="1"/>
    <xf numFmtId="0" fontId="13" fillId="14" borderId="5" xfId="0" applyFont="1" applyFill="1" applyBorder="1"/>
    <xf numFmtId="0" fontId="0" fillId="14" borderId="5" xfId="0" applyFill="1" applyBorder="1"/>
    <xf numFmtId="10" fontId="1" fillId="7" borderId="1" xfId="2" applyNumberFormat="1" applyFont="1" applyFill="1" applyBorder="1" applyProtection="1">
      <protection locked="0"/>
    </xf>
    <xf numFmtId="167" fontId="0" fillId="2" borderId="0" xfId="0" applyNumberFormat="1" applyFill="1"/>
    <xf numFmtId="167" fontId="0" fillId="9" borderId="0" xfId="0" applyNumberFormat="1" applyFill="1"/>
    <xf numFmtId="167" fontId="0" fillId="0" borderId="0" xfId="0" applyNumberFormat="1"/>
    <xf numFmtId="164" fontId="0" fillId="0" borderId="6" xfId="0" applyNumberFormat="1" applyBorder="1" applyAlignment="1">
      <alignment horizontal="center"/>
    </xf>
    <xf numFmtId="0" fontId="0" fillId="16" borderId="1" xfId="0" applyFill="1" applyBorder="1" applyAlignment="1">
      <alignment wrapText="1"/>
    </xf>
    <xf numFmtId="0" fontId="0" fillId="16" borderId="1" xfId="0" applyFill="1" applyBorder="1"/>
    <xf numFmtId="0" fontId="0" fillId="16" borderId="1" xfId="0" applyFill="1" applyBorder="1" applyAlignment="1">
      <alignment horizontal="center"/>
    </xf>
    <xf numFmtId="0" fontId="0" fillId="17" borderId="5" xfId="0" applyFill="1" applyBorder="1" applyAlignment="1">
      <alignment horizontal="center"/>
    </xf>
    <xf numFmtId="0" fontId="0" fillId="17" borderId="5" xfId="0" applyFill="1" applyBorder="1" applyAlignment="1">
      <alignment horizontal="left" wrapText="1"/>
    </xf>
    <xf numFmtId="0" fontId="0" fillId="17" borderId="5" xfId="0" applyFill="1" applyBorder="1" applyAlignment="1">
      <alignment vertical="top" wrapText="1"/>
    </xf>
    <xf numFmtId="0" fontId="0" fillId="18" borderId="5" xfId="0" applyFill="1" applyBorder="1" applyAlignment="1">
      <alignment horizontal="center"/>
    </xf>
    <xf numFmtId="0" fontId="6" fillId="0" borderId="0" xfId="0" applyFont="1" applyAlignment="1">
      <alignment horizontal="left" wrapText="1"/>
    </xf>
    <xf numFmtId="0" fontId="6" fillId="0" borderId="0" xfId="0" applyFont="1" applyAlignment="1">
      <alignment horizontal="center"/>
    </xf>
    <xf numFmtId="0" fontId="16" fillId="0" borderId="5" xfId="0" applyFont="1" applyBorder="1" applyAlignment="1">
      <alignment horizontal="center"/>
    </xf>
    <xf numFmtId="164" fontId="6" fillId="0" borderId="5" xfId="0" applyNumberFormat="1" applyFont="1" applyBorder="1" applyAlignment="1">
      <alignment horizontal="center"/>
    </xf>
    <xf numFmtId="0" fontId="6" fillId="0" borderId="0" xfId="0" applyFont="1"/>
    <xf numFmtId="0" fontId="2" fillId="19" borderId="0" xfId="0" applyFont="1" applyFill="1" applyAlignment="1">
      <alignment horizontal="left"/>
    </xf>
    <xf numFmtId="0" fontId="2" fillId="19" borderId="0" xfId="0" applyFont="1" applyFill="1" applyAlignment="1">
      <alignment wrapText="1"/>
    </xf>
    <xf numFmtId="0" fontId="2" fillId="15" borderId="21" xfId="0" applyFont="1" applyFill="1" applyBorder="1" applyAlignment="1">
      <alignment horizontal="left"/>
    </xf>
    <xf numFmtId="0" fontId="0" fillId="19" borderId="0" xfId="0" applyFill="1" applyAlignment="1">
      <alignment horizontal="center"/>
    </xf>
    <xf numFmtId="0" fontId="17" fillId="0" borderId="0" xfId="0" applyFont="1" applyAlignment="1">
      <alignment wrapText="1"/>
    </xf>
    <xf numFmtId="0" fontId="0" fillId="16" borderId="5" xfId="0" applyFill="1" applyBorder="1"/>
    <xf numFmtId="0" fontId="14" fillId="2" borderId="0" xfId="0" applyFont="1" applyFill="1" applyAlignment="1">
      <alignment wrapText="1"/>
    </xf>
    <xf numFmtId="167" fontId="0" fillId="20" borderId="20" xfId="0" applyNumberFormat="1" applyFill="1" applyBorder="1"/>
    <xf numFmtId="167" fontId="0" fillId="20" borderId="0" xfId="0" applyNumberFormat="1" applyFill="1"/>
    <xf numFmtId="167" fontId="0" fillId="20" borderId="5" xfId="0" applyNumberFormat="1" applyFill="1" applyBorder="1"/>
    <xf numFmtId="0" fontId="0" fillId="20" borderId="5" xfId="0" applyFill="1" applyBorder="1"/>
    <xf numFmtId="0" fontId="13" fillId="15" borderId="7" xfId="0" applyFont="1" applyFill="1" applyBorder="1"/>
    <xf numFmtId="0" fontId="18" fillId="0" borderId="0" xfId="0" applyFont="1"/>
    <xf numFmtId="0" fontId="0" fillId="0" borderId="7" xfId="0" applyBorder="1"/>
    <xf numFmtId="164" fontId="0" fillId="5" borderId="17" xfId="0" applyNumberFormat="1" applyFill="1" applyBorder="1" applyAlignment="1">
      <alignment horizontal="center"/>
    </xf>
    <xf numFmtId="0" fontId="2" fillId="19" borderId="0" xfId="0" applyFont="1" applyFill="1" applyAlignment="1" applyProtection="1">
      <alignment wrapText="1"/>
      <protection locked="0"/>
    </xf>
    <xf numFmtId="0" fontId="0" fillId="2" borderId="0" xfId="0" applyFill="1" applyAlignment="1" applyProtection="1">
      <alignment horizontal="center"/>
      <protection locked="0"/>
    </xf>
    <xf numFmtId="0" fontId="7" fillId="3" borderId="0" xfId="0" applyFont="1" applyFill="1" applyAlignment="1" applyProtection="1">
      <alignment horizontal="center" wrapText="1"/>
      <protection locked="0"/>
    </xf>
    <xf numFmtId="44" fontId="0" fillId="12" borderId="19" xfId="0" applyNumberFormat="1" applyFill="1" applyBorder="1" applyProtection="1">
      <protection locked="0"/>
    </xf>
    <xf numFmtId="44" fontId="0" fillId="0" borderId="19" xfId="0" applyNumberFormat="1" applyBorder="1" applyProtection="1">
      <protection locked="0"/>
    </xf>
    <xf numFmtId="0" fontId="0" fillId="0" borderId="0" xfId="0" applyProtection="1">
      <protection locked="0"/>
    </xf>
    <xf numFmtId="0" fontId="2" fillId="15" borderId="21" xfId="0" applyFont="1" applyFill="1" applyBorder="1" applyAlignment="1">
      <alignment horizontal="center" vertical="top"/>
    </xf>
    <xf numFmtId="0" fontId="0" fillId="2" borderId="0" xfId="0" applyFill="1" applyAlignment="1">
      <alignment horizontal="center" vertical="top" wrapText="1"/>
    </xf>
    <xf numFmtId="0" fontId="7" fillId="3" borderId="0" xfId="0" applyFont="1" applyFill="1" applyAlignment="1">
      <alignment horizontal="center" vertical="top" wrapText="1"/>
    </xf>
    <xf numFmtId="0" fontId="0" fillId="13" borderId="5" xfId="0" applyFill="1" applyBorder="1" applyAlignment="1">
      <alignment horizontal="center" vertical="top"/>
    </xf>
    <xf numFmtId="0" fontId="0" fillId="0" borderId="0" xfId="0" applyAlignment="1">
      <alignment horizontal="center" vertical="top"/>
    </xf>
    <xf numFmtId="0" fontId="0" fillId="14" borderId="1" xfId="0" applyFill="1" applyBorder="1" applyAlignment="1">
      <alignment horizontal="center" vertical="top"/>
    </xf>
    <xf numFmtId="0" fontId="0" fillId="16" borderId="1" xfId="0" applyFill="1" applyBorder="1" applyAlignment="1">
      <alignment horizontal="center" vertical="top"/>
    </xf>
    <xf numFmtId="0" fontId="0" fillId="14" borderId="1" xfId="0" applyFill="1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0" fillId="17" borderId="5" xfId="0" applyFill="1" applyBorder="1" applyAlignment="1">
      <alignment horizontal="center" vertical="top" wrapText="1"/>
    </xf>
    <xf numFmtId="0" fontId="6" fillId="0" borderId="0" xfId="0" applyFont="1" applyAlignment="1">
      <alignment horizontal="center" vertical="top" wrapText="1"/>
    </xf>
    <xf numFmtId="0" fontId="0" fillId="18" borderId="6" xfId="0" applyFill="1" applyBorder="1"/>
    <xf numFmtId="0" fontId="0" fillId="18" borderId="1" xfId="0" applyFill="1" applyBorder="1" applyAlignment="1">
      <alignment horizontal="left" wrapText="1"/>
    </xf>
    <xf numFmtId="0" fontId="0" fillId="18" borderId="1" xfId="0" applyFill="1" applyBorder="1" applyAlignment="1">
      <alignment horizontal="center" vertical="top" wrapText="1"/>
    </xf>
    <xf numFmtId="0" fontId="2" fillId="19" borderId="0" xfId="0" applyFont="1" applyFill="1" applyAlignment="1">
      <alignment horizontal="center" vertical="top"/>
    </xf>
    <xf numFmtId="0" fontId="19" fillId="0" borderId="7" xfId="0" applyFont="1" applyBorder="1" applyAlignment="1">
      <alignment horizontal="center" vertical="top"/>
    </xf>
    <xf numFmtId="0" fontId="19" fillId="10" borderId="16" xfId="0" applyFont="1" applyFill="1" applyBorder="1" applyAlignment="1">
      <alignment horizontal="center" vertical="top"/>
    </xf>
    <xf numFmtId="0" fontId="19" fillId="14" borderId="16" xfId="0" applyFont="1" applyFill="1" applyBorder="1" applyAlignment="1">
      <alignment horizontal="center" vertical="top"/>
    </xf>
    <xf numFmtId="0" fontId="20" fillId="14" borderId="5" xfId="0" applyFont="1" applyFill="1" applyBorder="1"/>
    <xf numFmtId="0" fontId="0" fillId="15" borderId="5" xfId="0" applyFill="1" applyBorder="1"/>
    <xf numFmtId="0" fontId="21" fillId="15" borderId="5" xfId="0" applyFont="1" applyFill="1" applyBorder="1"/>
    <xf numFmtId="0" fontId="19" fillId="15" borderId="5" xfId="0" applyFont="1" applyFill="1" applyBorder="1" applyAlignment="1">
      <alignment horizontal="center" vertical="top"/>
    </xf>
    <xf numFmtId="0" fontId="13" fillId="15" borderId="5" xfId="0" applyFont="1" applyFill="1" applyBorder="1"/>
    <xf numFmtId="44" fontId="22" fillId="21" borderId="0" xfId="1" applyFont="1" applyFill="1" applyBorder="1" applyProtection="1">
      <protection locked="0"/>
    </xf>
    <xf numFmtId="44" fontId="22" fillId="21" borderId="1" xfId="1" applyFont="1" applyFill="1" applyBorder="1" applyAlignment="1" applyProtection="1">
      <alignment horizontal="center"/>
      <protection locked="0"/>
    </xf>
    <xf numFmtId="44" fontId="0" fillId="0" borderId="1" xfId="1" applyFont="1" applyFill="1" applyBorder="1" applyProtection="1">
      <protection locked="0"/>
    </xf>
    <xf numFmtId="164" fontId="0" fillId="0" borderId="2" xfId="0" applyNumberFormat="1" applyBorder="1" applyAlignment="1">
      <alignment horizontal="center"/>
    </xf>
    <xf numFmtId="0" fontId="0" fillId="0" borderId="5" xfId="0" applyBorder="1" applyAlignment="1">
      <alignment horizontal="center" vertical="top" wrapText="1"/>
    </xf>
    <xf numFmtId="0" fontId="0" fillId="0" borderId="5" xfId="0" applyBorder="1" applyAlignment="1">
      <alignment vertical="top" wrapText="1"/>
    </xf>
    <xf numFmtId="0" fontId="0" fillId="0" borderId="5" xfId="0" applyBorder="1" applyAlignment="1">
      <alignment horizontal="center"/>
    </xf>
    <xf numFmtId="44" fontId="0" fillId="0" borderId="0" xfId="1" applyFont="1" applyFill="1" applyBorder="1" applyProtection="1">
      <protection locked="0"/>
    </xf>
    <xf numFmtId="0" fontId="0" fillId="0" borderId="0" xfId="0" applyAlignment="1">
      <alignment vertical="top" wrapText="1"/>
    </xf>
    <xf numFmtId="0" fontId="0" fillId="0" borderId="5" xfId="0" applyBorder="1" applyAlignment="1">
      <alignment horizontal="left" wrapText="1"/>
    </xf>
    <xf numFmtId="164" fontId="0" fillId="0" borderId="1" xfId="0" applyNumberFormat="1" applyBorder="1" applyAlignment="1">
      <alignment horizontal="center"/>
    </xf>
    <xf numFmtId="0" fontId="0" fillId="0" borderId="1" xfId="0" applyBorder="1" applyProtection="1">
      <protection locked="0"/>
    </xf>
    <xf numFmtId="164" fontId="0" fillId="22" borderId="2" xfId="0" applyNumberFormat="1" applyFill="1" applyBorder="1" applyAlignment="1">
      <alignment horizontal="center"/>
    </xf>
    <xf numFmtId="0" fontId="0" fillId="2" borderId="5" xfId="0" applyFill="1" applyBorder="1" applyAlignment="1">
      <alignment horizontal="left" wrapText="1"/>
    </xf>
    <xf numFmtId="0" fontId="0" fillId="2" borderId="5" xfId="0" applyFill="1" applyBorder="1" applyAlignment="1">
      <alignment horizontal="center" vertical="top" wrapText="1"/>
    </xf>
    <xf numFmtId="0" fontId="0" fillId="2" borderId="5" xfId="0" applyFill="1" applyBorder="1" applyAlignment="1">
      <alignment vertical="top" wrapText="1"/>
    </xf>
    <xf numFmtId="0" fontId="0" fillId="2" borderId="5" xfId="0" applyFill="1" applyBorder="1" applyAlignment="1">
      <alignment horizontal="center"/>
    </xf>
    <xf numFmtId="0" fontId="23" fillId="14" borderId="5" xfId="0" applyFont="1" applyFill="1" applyBorder="1"/>
    <xf numFmtId="0" fontId="0" fillId="23" borderId="0" xfId="0" applyFill="1"/>
    <xf numFmtId="0" fontId="10" fillId="7" borderId="8" xfId="3" applyFont="1" applyFill="1" applyBorder="1" applyAlignment="1" applyProtection="1">
      <alignment horizontal="center"/>
      <protection locked="0"/>
    </xf>
    <xf numFmtId="0" fontId="10" fillId="7" borderId="9" xfId="3" applyFont="1" applyFill="1" applyBorder="1" applyAlignment="1" applyProtection="1">
      <alignment horizontal="center"/>
      <protection locked="0"/>
    </xf>
    <xf numFmtId="0" fontId="10" fillId="7" borderId="10" xfId="3" applyFont="1" applyFill="1" applyBorder="1" applyAlignment="1" applyProtection="1">
      <alignment horizontal="center"/>
      <protection locked="0"/>
    </xf>
    <xf numFmtId="0" fontId="10" fillId="7" borderId="11" xfId="3" applyFont="1" applyFill="1" applyBorder="1" applyAlignment="1" applyProtection="1">
      <alignment horizontal="center"/>
      <protection locked="0"/>
    </xf>
    <xf numFmtId="0" fontId="10" fillId="7" borderId="12" xfId="3" applyFont="1" applyFill="1" applyBorder="1" applyAlignment="1" applyProtection="1">
      <alignment horizontal="center"/>
      <protection locked="0"/>
    </xf>
    <xf numFmtId="0" fontId="10" fillId="7" borderId="13" xfId="3" applyFont="1" applyFill="1" applyBorder="1" applyAlignment="1" applyProtection="1">
      <alignment horizontal="center"/>
      <protection locked="0"/>
    </xf>
    <xf numFmtId="0" fontId="10" fillId="7" borderId="14" xfId="3" applyFont="1" applyFill="1" applyBorder="1" applyAlignment="1" applyProtection="1">
      <alignment horizontal="center"/>
      <protection locked="0"/>
    </xf>
    <xf numFmtId="0" fontId="10" fillId="7" borderId="15" xfId="3" applyFont="1" applyFill="1" applyBorder="1" applyAlignment="1" applyProtection="1">
      <alignment horizontal="center"/>
      <protection locked="0"/>
    </xf>
    <xf numFmtId="0" fontId="10" fillId="7" borderId="16" xfId="3" applyFont="1" applyFill="1" applyBorder="1" applyAlignment="1" applyProtection="1">
      <alignment horizontal="center"/>
      <protection locked="0"/>
    </xf>
    <xf numFmtId="0" fontId="10" fillId="7" borderId="17" xfId="3" applyFont="1" applyFill="1" applyBorder="1" applyAlignment="1" applyProtection="1">
      <alignment horizontal="center"/>
      <protection locked="0"/>
    </xf>
    <xf numFmtId="0" fontId="0" fillId="2" borderId="3" xfId="0" applyFill="1" applyBorder="1" applyAlignment="1">
      <alignment horizontal="center" wrapText="1"/>
    </xf>
    <xf numFmtId="0" fontId="0" fillId="2" borderId="24" xfId="0" applyFill="1" applyBorder="1" applyAlignment="1">
      <alignment horizontal="center" wrapText="1"/>
    </xf>
    <xf numFmtId="0" fontId="0" fillId="2" borderId="4" xfId="0" applyFill="1" applyBorder="1" applyAlignment="1">
      <alignment horizontal="center" wrapText="1"/>
    </xf>
    <xf numFmtId="0" fontId="0" fillId="2" borderId="22" xfId="0" applyFill="1" applyBorder="1" applyAlignment="1">
      <alignment horizontal="center" wrapText="1"/>
    </xf>
    <xf numFmtId="0" fontId="0" fillId="2" borderId="25" xfId="0" applyFill="1" applyBorder="1" applyAlignment="1">
      <alignment horizontal="center" wrapText="1"/>
    </xf>
    <xf numFmtId="0" fontId="0" fillId="2" borderId="23" xfId="0" applyFill="1" applyBorder="1" applyAlignment="1">
      <alignment horizontal="center" wrapText="1"/>
    </xf>
    <xf numFmtId="0" fontId="0" fillId="2" borderId="1" xfId="0" applyFill="1" applyBorder="1" applyAlignment="1">
      <alignment horizontal="center" wrapText="1"/>
    </xf>
  </cellXfs>
  <cellStyles count="7">
    <cellStyle name="Procent" xfId="2" builtinId="5"/>
    <cellStyle name="Procent 2" xfId="6" xr:uid="{6335C28C-F00A-450D-8873-164561F498ED}"/>
    <cellStyle name="Standaard" xfId="0" builtinId="0"/>
    <cellStyle name="Standaard 2" xfId="5" xr:uid="{47E97F8A-6810-432F-B168-A273CA7743E1}"/>
    <cellStyle name="Standaard 2 2" xfId="3" xr:uid="{639BC574-27E7-49B2-85B7-30D902118A6C}"/>
    <cellStyle name="Standaard 3" xfId="4" xr:uid="{FB95EE84-D8CE-43C5-968C-9ACD83A97396}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1594485</xdr:colOff>
      <xdr:row>29</xdr:row>
      <xdr:rowOff>0</xdr:rowOff>
    </xdr:from>
    <xdr:to>
      <xdr:col>3</xdr:col>
      <xdr:colOff>1885950</xdr:colOff>
      <xdr:row>32</xdr:row>
      <xdr:rowOff>167640</xdr:rowOff>
    </xdr:to>
    <xdr:sp macro="" textlink="">
      <xdr:nvSpPr>
        <xdr:cNvPr id="3" name="Linkeraccolade 2">
          <a:extLst>
            <a:ext uri="{FF2B5EF4-FFF2-40B4-BE49-F238E27FC236}">
              <a16:creationId xmlns:a16="http://schemas.microsoft.com/office/drawing/2014/main" id="{D05F742C-1E85-474E-B0B8-80D6E2862497}"/>
            </a:ext>
          </a:extLst>
        </xdr:cNvPr>
        <xdr:cNvSpPr/>
      </xdr:nvSpPr>
      <xdr:spPr>
        <a:xfrm>
          <a:off x="10220325" y="6065520"/>
          <a:ext cx="291465" cy="739140"/>
        </a:xfrm>
        <a:prstGeom prst="leftBrac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nl-NL" sz="1100" b="0"/>
        </a:p>
      </xdr:txBody>
    </xdr:sp>
    <xdr:clientData/>
  </xdr:twoCellAnchor>
  <xdr:twoCellAnchor>
    <xdr:from>
      <xdr:col>3</xdr:col>
      <xdr:colOff>1600200</xdr:colOff>
      <xdr:row>37</xdr:row>
      <xdr:rowOff>30480</xdr:rowOff>
    </xdr:from>
    <xdr:to>
      <xdr:col>3</xdr:col>
      <xdr:colOff>1927860</xdr:colOff>
      <xdr:row>45</xdr:row>
      <xdr:rowOff>22860</xdr:rowOff>
    </xdr:to>
    <xdr:sp macro="" textlink="">
      <xdr:nvSpPr>
        <xdr:cNvPr id="4" name="Linkeraccolade 3">
          <a:extLst>
            <a:ext uri="{FF2B5EF4-FFF2-40B4-BE49-F238E27FC236}">
              <a16:creationId xmlns:a16="http://schemas.microsoft.com/office/drawing/2014/main" id="{A4C404EE-9DB1-418A-A65A-10BE94D4E0CE}"/>
            </a:ext>
          </a:extLst>
        </xdr:cNvPr>
        <xdr:cNvSpPr/>
      </xdr:nvSpPr>
      <xdr:spPr>
        <a:xfrm>
          <a:off x="10469880" y="8077200"/>
          <a:ext cx="327660" cy="1455420"/>
        </a:xfrm>
        <a:prstGeom prst="leftBrac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nl-NL" sz="1100" b="0"/>
        </a:p>
      </xdr:txBody>
    </xdr:sp>
    <xdr:clientData/>
  </xdr:twoCellAnchor>
  <xdr:twoCellAnchor>
    <xdr:from>
      <xdr:col>3</xdr:col>
      <xdr:colOff>1600200</xdr:colOff>
      <xdr:row>46</xdr:row>
      <xdr:rowOff>7620</xdr:rowOff>
    </xdr:from>
    <xdr:to>
      <xdr:col>3</xdr:col>
      <xdr:colOff>1927860</xdr:colOff>
      <xdr:row>49</xdr:row>
      <xdr:rowOff>175260</xdr:rowOff>
    </xdr:to>
    <xdr:sp macro="" textlink="">
      <xdr:nvSpPr>
        <xdr:cNvPr id="6" name="Linkeraccolade 5">
          <a:extLst>
            <a:ext uri="{FF2B5EF4-FFF2-40B4-BE49-F238E27FC236}">
              <a16:creationId xmlns:a16="http://schemas.microsoft.com/office/drawing/2014/main" id="{184DADA1-EA5D-4F50-A614-A2628BF39FA1}"/>
            </a:ext>
          </a:extLst>
        </xdr:cNvPr>
        <xdr:cNvSpPr/>
      </xdr:nvSpPr>
      <xdr:spPr>
        <a:xfrm>
          <a:off x="10469880" y="9151620"/>
          <a:ext cx="327660" cy="716280"/>
        </a:xfrm>
        <a:prstGeom prst="leftBrac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nl-NL" sz="1100" b="0"/>
        </a:p>
      </xdr:txBody>
    </xdr:sp>
    <xdr:clientData/>
  </xdr:twoCellAnchor>
  <xdr:twoCellAnchor>
    <xdr:from>
      <xdr:col>3</xdr:col>
      <xdr:colOff>1607820</xdr:colOff>
      <xdr:row>53</xdr:row>
      <xdr:rowOff>38100</xdr:rowOff>
    </xdr:from>
    <xdr:to>
      <xdr:col>3</xdr:col>
      <xdr:colOff>1935480</xdr:colOff>
      <xdr:row>60</xdr:row>
      <xdr:rowOff>167640</xdr:rowOff>
    </xdr:to>
    <xdr:sp macro="" textlink="">
      <xdr:nvSpPr>
        <xdr:cNvPr id="7" name="Linkeraccolade 6">
          <a:extLst>
            <a:ext uri="{FF2B5EF4-FFF2-40B4-BE49-F238E27FC236}">
              <a16:creationId xmlns:a16="http://schemas.microsoft.com/office/drawing/2014/main" id="{132924E5-D9F2-4F58-9E6D-5C0D954A0389}"/>
            </a:ext>
          </a:extLst>
        </xdr:cNvPr>
        <xdr:cNvSpPr/>
      </xdr:nvSpPr>
      <xdr:spPr>
        <a:xfrm>
          <a:off x="10477500" y="10096500"/>
          <a:ext cx="327660" cy="1409700"/>
        </a:xfrm>
        <a:prstGeom prst="leftBrac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nl-NL" sz="1100" b="0"/>
        </a:p>
      </xdr:txBody>
    </xdr:sp>
    <xdr:clientData/>
  </xdr:twoCellAnchor>
  <xdr:twoCellAnchor>
    <xdr:from>
      <xdr:col>3</xdr:col>
      <xdr:colOff>1607820</xdr:colOff>
      <xdr:row>62</xdr:row>
      <xdr:rowOff>38100</xdr:rowOff>
    </xdr:from>
    <xdr:to>
      <xdr:col>3</xdr:col>
      <xdr:colOff>1935480</xdr:colOff>
      <xdr:row>65</xdr:row>
      <xdr:rowOff>0</xdr:rowOff>
    </xdr:to>
    <xdr:sp macro="" textlink="">
      <xdr:nvSpPr>
        <xdr:cNvPr id="9" name="Linkeraccolade 8">
          <a:extLst>
            <a:ext uri="{FF2B5EF4-FFF2-40B4-BE49-F238E27FC236}">
              <a16:creationId xmlns:a16="http://schemas.microsoft.com/office/drawing/2014/main" id="{C91E8D38-8955-4EF4-A53E-D1D3DB388633}"/>
            </a:ext>
          </a:extLst>
        </xdr:cNvPr>
        <xdr:cNvSpPr/>
      </xdr:nvSpPr>
      <xdr:spPr>
        <a:xfrm>
          <a:off x="10477500" y="11559540"/>
          <a:ext cx="327660" cy="510540"/>
        </a:xfrm>
        <a:prstGeom prst="leftBrac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nl-NL" sz="1100" b="0"/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Sybrand Bekius" id="{1EDDD4A8-98C4-4833-BA02-A23B5739D548}" userId="S::s.bekius@drenthe.nl::73bd6115-b6c3-4db9-9c93-9e28718a50e4" providerId="AD"/>
</personList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E7" dT="2021-10-06T15:06:38.22" personId="{1EDDD4A8-98C4-4833-BA02-A23B5739D548}" id="{398F4B1A-0DDE-4F0B-93D1-57F85F4F769D}">
    <text>Moet zijn Prijs per licentie per jaar excl. opslag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2B13A7-56E5-40D0-A612-83660CB8E205}">
  <dimension ref="A1:F28"/>
  <sheetViews>
    <sheetView workbookViewId="0">
      <selection activeCell="C4" sqref="C4"/>
    </sheetView>
  </sheetViews>
  <sheetFormatPr defaultColWidth="12.5703125" defaultRowHeight="15" x14ac:dyDescent="0.25"/>
  <cols>
    <col min="2" max="2" width="111.42578125" bestFit="1" customWidth="1"/>
    <col min="3" max="3" width="25.5703125" customWidth="1"/>
    <col min="4" max="4" width="39.5703125" customWidth="1"/>
  </cols>
  <sheetData>
    <row r="1" spans="1:6" ht="21" x14ac:dyDescent="0.35">
      <c r="A1" s="1" t="s">
        <v>184</v>
      </c>
      <c r="B1" s="2"/>
      <c r="C1" s="2"/>
      <c r="D1" s="2"/>
      <c r="E1" s="2"/>
      <c r="F1" s="2"/>
    </row>
    <row r="2" spans="1:6" ht="21" x14ac:dyDescent="0.35">
      <c r="A2" s="1"/>
      <c r="B2" s="2"/>
      <c r="C2" s="2"/>
      <c r="D2" s="2"/>
      <c r="E2" s="2"/>
      <c r="F2" s="2"/>
    </row>
    <row r="3" spans="1:6" x14ac:dyDescent="0.25">
      <c r="A3" s="2"/>
      <c r="B3" s="2"/>
      <c r="C3" s="2"/>
      <c r="D3" s="2"/>
      <c r="E3" s="2"/>
      <c r="F3" s="2"/>
    </row>
    <row r="4" spans="1:6" x14ac:dyDescent="0.25">
      <c r="A4" s="2"/>
      <c r="B4" s="2" t="s">
        <v>0</v>
      </c>
      <c r="C4" s="69"/>
      <c r="D4" s="2"/>
      <c r="E4" s="2"/>
      <c r="F4" s="2"/>
    </row>
    <row r="5" spans="1:6" x14ac:dyDescent="0.25">
      <c r="A5" s="2"/>
      <c r="B5" s="2"/>
      <c r="C5" s="2"/>
      <c r="D5" s="2"/>
      <c r="E5" s="2"/>
      <c r="F5" s="2"/>
    </row>
    <row r="6" spans="1:6" x14ac:dyDescent="0.25">
      <c r="A6" s="2"/>
      <c r="B6" s="2" t="s">
        <v>1</v>
      </c>
      <c r="C6" s="2"/>
      <c r="D6" s="2"/>
      <c r="E6" s="2"/>
      <c r="F6" s="2"/>
    </row>
    <row r="7" spans="1:6" x14ac:dyDescent="0.25">
      <c r="A7" s="2"/>
      <c r="B7" s="2" t="s">
        <v>2</v>
      </c>
      <c r="C7" s="2"/>
      <c r="D7" s="2"/>
      <c r="E7" s="2"/>
      <c r="F7" s="2"/>
    </row>
    <row r="8" spans="1:6" x14ac:dyDescent="0.25">
      <c r="A8" s="2"/>
      <c r="B8" s="2" t="s">
        <v>3</v>
      </c>
      <c r="C8" s="2"/>
      <c r="D8" s="2"/>
      <c r="E8" s="2"/>
      <c r="F8" s="2"/>
    </row>
    <row r="9" spans="1:6" x14ac:dyDescent="0.25">
      <c r="A9" s="2"/>
      <c r="B9" s="125" t="s">
        <v>4</v>
      </c>
      <c r="C9" s="2"/>
      <c r="D9" s="2"/>
      <c r="E9" s="2"/>
      <c r="F9" s="2"/>
    </row>
    <row r="10" spans="1:6" x14ac:dyDescent="0.25">
      <c r="A10" s="2"/>
      <c r="B10" s="2"/>
      <c r="C10" s="2"/>
      <c r="D10" s="2"/>
      <c r="E10" s="2"/>
      <c r="F10" s="2"/>
    </row>
    <row r="11" spans="1:6" ht="21" x14ac:dyDescent="0.35">
      <c r="A11" s="2"/>
      <c r="B11" s="3"/>
      <c r="C11" s="3"/>
      <c r="D11" s="2"/>
      <c r="E11" s="2"/>
      <c r="F11" s="2"/>
    </row>
    <row r="12" spans="1:6" ht="21" x14ac:dyDescent="0.35">
      <c r="A12" s="2"/>
      <c r="B12" s="18" t="s">
        <v>5</v>
      </c>
      <c r="C12" s="23">
        <f>'Totaal software en opslag'!D13</f>
        <v>0</v>
      </c>
      <c r="D12" s="2"/>
      <c r="E12" s="2"/>
      <c r="F12" s="2"/>
    </row>
    <row r="13" spans="1:6" ht="21" x14ac:dyDescent="0.35">
      <c r="A13" s="2"/>
      <c r="B13" s="18"/>
      <c r="C13" s="19"/>
      <c r="D13" s="2"/>
      <c r="E13" s="2"/>
      <c r="F13" s="2"/>
    </row>
    <row r="14" spans="1:6" ht="21" x14ac:dyDescent="0.35">
      <c r="A14" s="2"/>
      <c r="B14" s="18"/>
      <c r="C14" s="19"/>
      <c r="D14" s="2"/>
      <c r="E14" s="2"/>
      <c r="F14" s="2"/>
    </row>
    <row r="15" spans="1:6" x14ac:dyDescent="0.25">
      <c r="A15" s="2"/>
      <c r="B15" s="2"/>
      <c r="C15" s="2"/>
      <c r="D15" s="2"/>
      <c r="E15" s="2"/>
      <c r="F15" s="2"/>
    </row>
    <row r="16" spans="1:6" ht="21" x14ac:dyDescent="0.35">
      <c r="A16" s="2"/>
      <c r="B16" s="18" t="s">
        <v>179</v>
      </c>
      <c r="C16" s="24">
        <f>Uurtarief!H8</f>
        <v>0</v>
      </c>
      <c r="D16" s="2"/>
      <c r="E16" s="2"/>
      <c r="F16" s="2"/>
    </row>
    <row r="17" spans="1:6" x14ac:dyDescent="0.25">
      <c r="A17" s="2"/>
      <c r="B17" s="2"/>
      <c r="C17" s="2"/>
      <c r="D17" s="2"/>
      <c r="E17" s="2"/>
      <c r="F17" s="2"/>
    </row>
    <row r="18" spans="1:6" x14ac:dyDescent="0.25">
      <c r="A18" s="2"/>
      <c r="B18" s="4" t="s">
        <v>6</v>
      </c>
      <c r="C18" s="126"/>
      <c r="D18" s="127"/>
      <c r="E18" s="2"/>
      <c r="F18" s="2"/>
    </row>
    <row r="19" spans="1:6" x14ac:dyDescent="0.25">
      <c r="A19" s="2"/>
      <c r="B19" s="4" t="s">
        <v>7</v>
      </c>
      <c r="C19" s="128"/>
      <c r="D19" s="129"/>
      <c r="E19" s="2"/>
      <c r="F19" s="2"/>
    </row>
    <row r="20" spans="1:6" x14ac:dyDescent="0.25">
      <c r="A20" s="2"/>
      <c r="B20" s="4" t="s">
        <v>8</v>
      </c>
      <c r="C20" s="130"/>
      <c r="D20" s="131"/>
      <c r="E20" s="2"/>
      <c r="F20" s="2"/>
    </row>
    <row r="21" spans="1:6" x14ac:dyDescent="0.25">
      <c r="A21" s="2"/>
      <c r="B21" s="4"/>
      <c r="C21" s="132"/>
      <c r="D21" s="133"/>
      <c r="E21" s="2"/>
      <c r="F21" s="2"/>
    </row>
    <row r="22" spans="1:6" x14ac:dyDescent="0.25">
      <c r="A22" s="2"/>
      <c r="B22" s="4"/>
      <c r="C22" s="132"/>
      <c r="D22" s="133"/>
      <c r="E22" s="2"/>
      <c r="F22" s="2"/>
    </row>
    <row r="23" spans="1:6" x14ac:dyDescent="0.25">
      <c r="A23" s="2"/>
      <c r="B23" s="4"/>
      <c r="C23" s="132"/>
      <c r="D23" s="133"/>
      <c r="E23" s="2"/>
      <c r="F23" s="2"/>
    </row>
    <row r="24" spans="1:6" x14ac:dyDescent="0.25">
      <c r="A24" s="2"/>
      <c r="B24" s="4"/>
      <c r="C24" s="134"/>
      <c r="D24" s="135"/>
      <c r="E24" s="2"/>
      <c r="F24" s="2"/>
    </row>
    <row r="25" spans="1:6" x14ac:dyDescent="0.25">
      <c r="A25" s="2"/>
      <c r="B25" s="2"/>
      <c r="C25" s="2"/>
      <c r="D25" s="2"/>
      <c r="E25" s="2"/>
      <c r="F25" s="2"/>
    </row>
    <row r="26" spans="1:6" x14ac:dyDescent="0.25">
      <c r="A26" s="2"/>
      <c r="B26" s="2"/>
      <c r="C26" s="2"/>
      <c r="D26" s="2"/>
      <c r="E26" s="2"/>
      <c r="F26" s="2"/>
    </row>
    <row r="27" spans="1:6" x14ac:dyDescent="0.25">
      <c r="A27" s="2"/>
      <c r="B27" s="2"/>
      <c r="C27" s="2"/>
      <c r="D27" s="2"/>
      <c r="E27" s="2"/>
      <c r="F27" s="2"/>
    </row>
    <row r="28" spans="1:6" x14ac:dyDescent="0.25">
      <c r="A28" s="2"/>
      <c r="B28" s="2"/>
      <c r="C28" s="2"/>
      <c r="D28" s="2"/>
      <c r="E28" s="2"/>
      <c r="F28" s="2"/>
    </row>
  </sheetData>
  <mergeCells count="3">
    <mergeCell ref="C18:D18"/>
    <mergeCell ref="C19:D19"/>
    <mergeCell ref="C20:D24"/>
  </mergeCells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9AD953-B00F-45AC-9DAC-25DB4FE801BF}">
  <dimension ref="A1:F77"/>
  <sheetViews>
    <sheetView topLeftCell="A55" workbookViewId="0">
      <selection activeCell="E74" sqref="E74"/>
    </sheetView>
  </sheetViews>
  <sheetFormatPr defaultColWidth="12.5703125" defaultRowHeight="15" x14ac:dyDescent="0.25"/>
  <cols>
    <col min="1" max="1" width="25.85546875" style="8" customWidth="1"/>
    <col min="2" max="2" width="24.85546875" style="92" customWidth="1"/>
    <col min="3" max="3" width="78.5703125" style="8" customWidth="1"/>
    <col min="4" max="4" width="28.28515625" style="9" customWidth="1"/>
    <col min="5" max="5" width="29.28515625" style="9" customWidth="1"/>
    <col min="6" max="6" width="23.85546875" style="9" customWidth="1"/>
  </cols>
  <sheetData>
    <row r="1" spans="1:6" ht="40.5" customHeight="1" thickBot="1" x14ac:dyDescent="0.4">
      <c r="A1" s="65" t="s">
        <v>9</v>
      </c>
      <c r="B1" s="84"/>
      <c r="C1" s="65"/>
      <c r="D1" s="66"/>
      <c r="E1" s="64"/>
      <c r="F1" s="5"/>
    </row>
    <row r="2" spans="1:6" ht="15.75" thickBot="1" x14ac:dyDescent="0.3">
      <c r="A2" s="136" t="s">
        <v>10</v>
      </c>
      <c r="B2" s="137"/>
      <c r="C2" s="138"/>
      <c r="D2" s="7"/>
      <c r="E2" s="7"/>
      <c r="F2" s="7"/>
    </row>
    <row r="3" spans="1:6" x14ac:dyDescent="0.25">
      <c r="A3" s="139" t="s">
        <v>11</v>
      </c>
      <c r="B3" s="140"/>
      <c r="C3" s="141"/>
      <c r="D3" s="7"/>
      <c r="E3" s="7"/>
      <c r="F3" s="7"/>
    </row>
    <row r="4" spans="1:6" x14ac:dyDescent="0.25">
      <c r="A4" s="142" t="s">
        <v>4</v>
      </c>
      <c r="B4" s="142"/>
      <c r="C4" s="142"/>
      <c r="D4"/>
      <c r="E4" s="7"/>
      <c r="F4" s="7"/>
    </row>
    <row r="5" spans="1:6" x14ac:dyDescent="0.25">
      <c r="A5" s="6"/>
      <c r="B5" s="85"/>
      <c r="C5" s="6"/>
      <c r="D5" s="7"/>
      <c r="E5" s="7"/>
      <c r="F5" s="7"/>
    </row>
    <row r="6" spans="1:6" x14ac:dyDescent="0.25">
      <c r="A6" s="6"/>
      <c r="B6" s="85"/>
      <c r="C6" s="6"/>
      <c r="D6" s="7"/>
      <c r="E6" s="7"/>
      <c r="F6" s="7"/>
    </row>
    <row r="7" spans="1:6" s="12" customFormat="1" ht="15.75" x14ac:dyDescent="0.25">
      <c r="A7" s="10" t="s">
        <v>12</v>
      </c>
      <c r="B7" s="86" t="s">
        <v>13</v>
      </c>
      <c r="C7" s="10" t="s">
        <v>14</v>
      </c>
      <c r="D7" s="11" t="s">
        <v>15</v>
      </c>
      <c r="E7" s="11" t="s">
        <v>16</v>
      </c>
      <c r="F7" s="11" t="s">
        <v>17</v>
      </c>
    </row>
    <row r="8" spans="1:6" s="12" customFormat="1" ht="15.75" x14ac:dyDescent="0.25">
      <c r="A8" s="10"/>
      <c r="B8" s="86"/>
      <c r="C8" s="10"/>
      <c r="D8" s="11"/>
      <c r="E8" s="11"/>
      <c r="F8" s="11"/>
    </row>
    <row r="9" spans="1:6" x14ac:dyDescent="0.25">
      <c r="A9" s="35"/>
      <c r="B9" s="87"/>
      <c r="C9" s="35"/>
      <c r="D9" s="36"/>
      <c r="E9" s="37"/>
      <c r="F9" s="14"/>
    </row>
    <row r="10" spans="1:6" x14ac:dyDescent="0.25">
      <c r="A10" s="15"/>
      <c r="B10" s="88"/>
      <c r="C10"/>
      <c r="D10" s="13"/>
      <c r="E10" s="108" t="s">
        <v>18</v>
      </c>
      <c r="F10" s="117"/>
    </row>
    <row r="11" spans="1:6" x14ac:dyDescent="0.25">
      <c r="A11" s="38" t="s">
        <v>19</v>
      </c>
      <c r="B11" s="89"/>
      <c r="C11" s="52" t="s">
        <v>20</v>
      </c>
      <c r="D11" s="53" t="s">
        <v>21</v>
      </c>
      <c r="E11" s="17"/>
      <c r="F11" s="14"/>
    </row>
    <row r="12" spans="1:6" x14ac:dyDescent="0.25">
      <c r="A12" s="38"/>
      <c r="B12" s="89" t="s">
        <v>22</v>
      </c>
      <c r="C12" s="51" t="s">
        <v>23</v>
      </c>
      <c r="D12" s="39">
        <v>1015</v>
      </c>
      <c r="E12" s="17"/>
      <c r="F12" s="14">
        <f t="shared" ref="F12:F25" si="0">D12*E12</f>
        <v>0</v>
      </c>
    </row>
    <row r="13" spans="1:6" x14ac:dyDescent="0.25">
      <c r="A13" s="38"/>
      <c r="B13" s="89" t="s">
        <v>24</v>
      </c>
      <c r="C13" s="51" t="s">
        <v>25</v>
      </c>
      <c r="D13" s="39">
        <v>50</v>
      </c>
      <c r="E13" s="17"/>
      <c r="F13" s="14">
        <f t="shared" si="0"/>
        <v>0</v>
      </c>
    </row>
    <row r="14" spans="1:6" x14ac:dyDescent="0.25">
      <c r="A14" s="38"/>
      <c r="B14" s="89" t="s">
        <v>26</v>
      </c>
      <c r="C14" s="51" t="s">
        <v>27</v>
      </c>
      <c r="D14" s="39">
        <v>24</v>
      </c>
      <c r="E14" s="17"/>
      <c r="F14" s="14">
        <f t="shared" si="0"/>
        <v>0</v>
      </c>
    </row>
    <row r="15" spans="1:6" x14ac:dyDescent="0.25">
      <c r="A15" s="38"/>
      <c r="B15" s="89" t="s">
        <v>28</v>
      </c>
      <c r="C15" s="51" t="s">
        <v>29</v>
      </c>
      <c r="D15" s="40">
        <v>82</v>
      </c>
      <c r="E15" s="17"/>
      <c r="F15" s="14">
        <f t="shared" si="0"/>
        <v>0</v>
      </c>
    </row>
    <row r="16" spans="1:6" x14ac:dyDescent="0.25">
      <c r="A16" s="38"/>
      <c r="B16" s="89" t="s">
        <v>30</v>
      </c>
      <c r="C16" s="51" t="s">
        <v>31</v>
      </c>
      <c r="D16" s="40">
        <v>71</v>
      </c>
      <c r="E16" s="17"/>
      <c r="F16" s="14">
        <f t="shared" si="0"/>
        <v>0</v>
      </c>
    </row>
    <row r="17" spans="1:6" x14ac:dyDescent="0.25">
      <c r="A17" s="52"/>
      <c r="B17" s="90" t="s">
        <v>32</v>
      </c>
      <c r="C17" s="51" t="s">
        <v>33</v>
      </c>
      <c r="D17" s="40">
        <v>100</v>
      </c>
      <c r="E17" s="17"/>
      <c r="F17" s="14">
        <f t="shared" si="0"/>
        <v>0</v>
      </c>
    </row>
    <row r="18" spans="1:6" x14ac:dyDescent="0.25">
      <c r="A18" s="42"/>
      <c r="B18" s="91" t="s">
        <v>34</v>
      </c>
      <c r="C18" s="52" t="s">
        <v>35</v>
      </c>
      <c r="D18" s="41">
        <v>20</v>
      </c>
      <c r="E18" s="17"/>
      <c r="F18" s="14">
        <f t="shared" ref="F18" si="1">D18*E18</f>
        <v>0</v>
      </c>
    </row>
    <row r="19" spans="1:6" x14ac:dyDescent="0.25">
      <c r="A19" s="38"/>
      <c r="B19" s="89" t="s">
        <v>177</v>
      </c>
      <c r="C19" s="52" t="s">
        <v>37</v>
      </c>
      <c r="D19" s="41">
        <v>11</v>
      </c>
      <c r="E19" s="17"/>
      <c r="F19" s="14">
        <f t="shared" si="0"/>
        <v>0</v>
      </c>
    </row>
    <row r="20" spans="1:6" x14ac:dyDescent="0.25">
      <c r="A20" s="38"/>
      <c r="B20" s="89" t="s">
        <v>38</v>
      </c>
      <c r="C20" s="52" t="s">
        <v>39</v>
      </c>
      <c r="D20" s="41">
        <v>15</v>
      </c>
      <c r="E20" s="17"/>
      <c r="F20" s="14">
        <f t="shared" si="0"/>
        <v>0</v>
      </c>
    </row>
    <row r="21" spans="1:6" x14ac:dyDescent="0.25">
      <c r="A21" s="42"/>
      <c r="B21" s="89" t="s">
        <v>40</v>
      </c>
      <c r="C21" s="52" t="s">
        <v>41</v>
      </c>
      <c r="D21" s="41">
        <v>177</v>
      </c>
      <c r="E21" s="17"/>
      <c r="F21" s="14">
        <f t="shared" si="0"/>
        <v>0</v>
      </c>
    </row>
    <row r="22" spans="1:6" x14ac:dyDescent="0.25">
      <c r="A22" s="42"/>
      <c r="B22" s="89" t="s">
        <v>42</v>
      </c>
      <c r="C22" s="52" t="s">
        <v>43</v>
      </c>
      <c r="D22" s="41">
        <v>107</v>
      </c>
      <c r="E22" s="17"/>
      <c r="F22" s="14">
        <f t="shared" si="0"/>
        <v>0</v>
      </c>
    </row>
    <row r="23" spans="1:6" x14ac:dyDescent="0.25">
      <c r="A23" s="42"/>
      <c r="B23" s="89" t="s">
        <v>44</v>
      </c>
      <c r="C23" s="52" t="s">
        <v>45</v>
      </c>
      <c r="D23" s="41">
        <v>107</v>
      </c>
      <c r="E23" s="17"/>
      <c r="F23" s="14">
        <f t="shared" si="0"/>
        <v>0</v>
      </c>
    </row>
    <row r="24" spans="1:6" x14ac:dyDescent="0.25">
      <c r="A24" s="42"/>
      <c r="B24" s="89" t="s">
        <v>46</v>
      </c>
      <c r="C24" s="52" t="s">
        <v>47</v>
      </c>
      <c r="D24" s="41">
        <v>3</v>
      </c>
      <c r="E24" s="17"/>
      <c r="F24" s="14">
        <f t="shared" si="0"/>
        <v>0</v>
      </c>
    </row>
    <row r="25" spans="1:6" x14ac:dyDescent="0.25">
      <c r="A25" s="42"/>
      <c r="B25" s="89" t="s">
        <v>48</v>
      </c>
      <c r="C25" s="52" t="s">
        <v>49</v>
      </c>
      <c r="D25" s="41">
        <v>3</v>
      </c>
      <c r="E25" s="17"/>
      <c r="F25" s="14">
        <f t="shared" si="0"/>
        <v>0</v>
      </c>
    </row>
    <row r="26" spans="1:6" x14ac:dyDescent="0.25">
      <c r="B26" s="88"/>
      <c r="C26"/>
      <c r="D26" s="29"/>
      <c r="E26" s="114"/>
      <c r="F26" s="110"/>
    </row>
    <row r="27" spans="1:6" x14ac:dyDescent="0.25">
      <c r="C27"/>
      <c r="D27" s="29"/>
      <c r="E27" s="107" t="s">
        <v>50</v>
      </c>
      <c r="F27" s="110"/>
    </row>
    <row r="28" spans="1:6" ht="30" x14ac:dyDescent="0.25">
      <c r="A28" s="55" t="s">
        <v>51</v>
      </c>
      <c r="B28" s="93" t="s">
        <v>52</v>
      </c>
      <c r="C28" s="56" t="s">
        <v>53</v>
      </c>
      <c r="D28" s="54">
        <v>1</v>
      </c>
      <c r="E28" s="17"/>
      <c r="F28" s="21">
        <f>E28</f>
        <v>0</v>
      </c>
    </row>
    <row r="29" spans="1:6" x14ac:dyDescent="0.25">
      <c r="A29" s="116"/>
      <c r="B29" s="111"/>
      <c r="C29" s="112"/>
      <c r="D29" s="113"/>
      <c r="E29" s="109"/>
      <c r="F29" s="110"/>
    </row>
    <row r="30" spans="1:6" x14ac:dyDescent="0.25">
      <c r="A30" s="55"/>
      <c r="B30" s="93" t="s">
        <v>54</v>
      </c>
      <c r="C30" s="56" t="s">
        <v>55</v>
      </c>
      <c r="D30" s="54">
        <v>25</v>
      </c>
      <c r="E30" s="109"/>
      <c r="F30" s="110"/>
    </row>
    <row r="31" spans="1:6" x14ac:dyDescent="0.25">
      <c r="A31" s="55"/>
      <c r="B31" s="93" t="s">
        <v>54</v>
      </c>
      <c r="C31" s="56" t="s">
        <v>56</v>
      </c>
      <c r="D31" s="54">
        <v>1</v>
      </c>
      <c r="E31" s="109"/>
      <c r="F31" s="110"/>
    </row>
    <row r="32" spans="1:6" x14ac:dyDescent="0.25">
      <c r="A32" s="55"/>
      <c r="B32" s="93" t="s">
        <v>54</v>
      </c>
      <c r="C32" s="56" t="s">
        <v>57</v>
      </c>
      <c r="D32" s="54">
        <v>1</v>
      </c>
      <c r="E32" s="109"/>
      <c r="F32" s="110"/>
    </row>
    <row r="33" spans="1:6" x14ac:dyDescent="0.25">
      <c r="A33" s="55"/>
      <c r="B33" s="93" t="s">
        <v>54</v>
      </c>
      <c r="C33" s="56" t="s">
        <v>58</v>
      </c>
      <c r="D33" s="54">
        <v>2</v>
      </c>
      <c r="E33" s="109"/>
      <c r="F33" s="110"/>
    </row>
    <row r="34" spans="1:6" x14ac:dyDescent="0.25">
      <c r="A34" s="55"/>
      <c r="B34" s="93"/>
      <c r="C34" s="56"/>
      <c r="D34" s="54" t="s">
        <v>59</v>
      </c>
      <c r="E34" s="17"/>
      <c r="F34" s="119">
        <f>E34</f>
        <v>0</v>
      </c>
    </row>
    <row r="35" spans="1:6" x14ac:dyDescent="0.25">
      <c r="A35" s="120"/>
      <c r="B35" s="121"/>
      <c r="C35" s="122"/>
      <c r="D35" s="123"/>
      <c r="E35" s="109"/>
      <c r="F35" s="110"/>
    </row>
    <row r="36" spans="1:6" x14ac:dyDescent="0.25">
      <c r="A36" s="55"/>
      <c r="B36" s="93" t="s">
        <v>60</v>
      </c>
      <c r="C36" s="56" t="s">
        <v>61</v>
      </c>
      <c r="D36" s="54">
        <v>4</v>
      </c>
      <c r="E36" s="17"/>
      <c r="F36" s="21">
        <f>E36</f>
        <v>0</v>
      </c>
    </row>
    <row r="37" spans="1:6" x14ac:dyDescent="0.25">
      <c r="A37" s="116"/>
      <c r="B37" s="111"/>
      <c r="C37" s="112"/>
      <c r="D37" s="113"/>
      <c r="E37" s="109"/>
      <c r="F37" s="110"/>
    </row>
    <row r="38" spans="1:6" x14ac:dyDescent="0.25">
      <c r="A38" s="55"/>
      <c r="B38" s="93" t="s">
        <v>62</v>
      </c>
      <c r="C38" s="56" t="s">
        <v>63</v>
      </c>
      <c r="D38" s="54">
        <v>15</v>
      </c>
      <c r="E38" s="109"/>
      <c r="F38" s="110"/>
    </row>
    <row r="39" spans="1:6" x14ac:dyDescent="0.25">
      <c r="A39" s="55"/>
      <c r="B39" s="93" t="s">
        <v>62</v>
      </c>
      <c r="C39" s="56" t="s">
        <v>63</v>
      </c>
      <c r="D39" s="54">
        <v>40</v>
      </c>
      <c r="E39" s="109"/>
      <c r="F39" s="110"/>
    </row>
    <row r="40" spans="1:6" x14ac:dyDescent="0.25">
      <c r="A40" s="55"/>
      <c r="B40" s="93" t="s">
        <v>62</v>
      </c>
      <c r="C40" s="56" t="s">
        <v>64</v>
      </c>
      <c r="D40" s="54">
        <v>5</v>
      </c>
      <c r="E40" s="109"/>
      <c r="F40" s="110"/>
    </row>
    <row r="41" spans="1:6" x14ac:dyDescent="0.25">
      <c r="A41" s="55"/>
      <c r="B41" s="93" t="s">
        <v>62</v>
      </c>
      <c r="C41" s="56" t="s">
        <v>64</v>
      </c>
      <c r="D41" s="54">
        <v>10</v>
      </c>
      <c r="E41" s="109"/>
      <c r="F41" s="110"/>
    </row>
    <row r="42" spans="1:6" x14ac:dyDescent="0.25">
      <c r="A42" s="55"/>
      <c r="B42" s="93" t="s">
        <v>62</v>
      </c>
      <c r="C42" s="56" t="s">
        <v>65</v>
      </c>
      <c r="D42" s="54">
        <v>20</v>
      </c>
      <c r="E42" s="109"/>
      <c r="F42" s="110"/>
    </row>
    <row r="43" spans="1:6" x14ac:dyDescent="0.25">
      <c r="A43" s="55"/>
      <c r="B43" s="93" t="s">
        <v>62</v>
      </c>
      <c r="C43" s="56" t="s">
        <v>65</v>
      </c>
      <c r="D43" s="54">
        <v>40</v>
      </c>
      <c r="E43" s="109"/>
      <c r="F43" s="110"/>
    </row>
    <row r="44" spans="1:6" x14ac:dyDescent="0.25">
      <c r="A44" s="55"/>
      <c r="B44" s="93" t="s">
        <v>62</v>
      </c>
      <c r="C44" s="56" t="s">
        <v>66</v>
      </c>
      <c r="D44" s="54">
        <v>600</v>
      </c>
      <c r="E44" s="109"/>
      <c r="F44" s="110"/>
    </row>
    <row r="45" spans="1:6" x14ac:dyDescent="0.25">
      <c r="A45" s="55"/>
      <c r="B45" s="93"/>
      <c r="C45" s="56"/>
      <c r="D45" s="54" t="s">
        <v>67</v>
      </c>
      <c r="E45" s="17"/>
      <c r="F45" s="21">
        <f t="shared" ref="F45:F65" si="2">E45</f>
        <v>0</v>
      </c>
    </row>
    <row r="46" spans="1:6" x14ac:dyDescent="0.25">
      <c r="A46" s="111"/>
      <c r="B46" s="111"/>
      <c r="C46" s="112"/>
      <c r="D46" s="113"/>
      <c r="E46" s="109"/>
      <c r="F46" s="110"/>
    </row>
    <row r="47" spans="1:6" x14ac:dyDescent="0.25">
      <c r="A47" s="55"/>
      <c r="B47" s="93" t="s">
        <v>68</v>
      </c>
      <c r="C47" s="56" t="s">
        <v>69</v>
      </c>
      <c r="D47" s="54">
        <v>25</v>
      </c>
      <c r="E47" s="109"/>
      <c r="F47" s="110"/>
    </row>
    <row r="48" spans="1:6" x14ac:dyDescent="0.25">
      <c r="A48" s="55"/>
      <c r="B48" s="93" t="s">
        <v>68</v>
      </c>
      <c r="C48" s="56" t="s">
        <v>70</v>
      </c>
      <c r="D48" s="54">
        <v>1</v>
      </c>
      <c r="E48" s="109"/>
      <c r="F48" s="110"/>
    </row>
    <row r="49" spans="1:6" x14ac:dyDescent="0.25">
      <c r="A49" s="55"/>
      <c r="B49" s="93" t="s">
        <v>68</v>
      </c>
      <c r="C49" s="56" t="s">
        <v>71</v>
      </c>
      <c r="D49" s="54">
        <v>1</v>
      </c>
      <c r="E49" s="109"/>
      <c r="F49" s="110"/>
    </row>
    <row r="50" spans="1:6" x14ac:dyDescent="0.25">
      <c r="A50" s="55"/>
      <c r="B50" s="93"/>
      <c r="C50" s="56"/>
      <c r="D50" s="54" t="s">
        <v>72</v>
      </c>
      <c r="E50" s="17"/>
      <c r="F50" s="21">
        <f t="shared" si="2"/>
        <v>0</v>
      </c>
    </row>
    <row r="51" spans="1:6" x14ac:dyDescent="0.25">
      <c r="A51" s="111"/>
      <c r="B51" s="111"/>
      <c r="C51" s="112"/>
      <c r="D51" s="113"/>
      <c r="E51" s="109"/>
      <c r="F51" s="110"/>
    </row>
    <row r="52" spans="1:6" x14ac:dyDescent="0.25">
      <c r="A52" s="55"/>
      <c r="B52" s="93" t="s">
        <v>73</v>
      </c>
      <c r="C52" s="56" t="s">
        <v>74</v>
      </c>
      <c r="D52" s="54">
        <v>20</v>
      </c>
      <c r="E52" s="17"/>
      <c r="F52" s="21">
        <f t="shared" si="2"/>
        <v>0</v>
      </c>
    </row>
    <row r="53" spans="1:6" x14ac:dyDescent="0.25">
      <c r="A53" s="111"/>
      <c r="B53" s="111"/>
      <c r="C53" s="112"/>
      <c r="D53" s="113"/>
      <c r="E53" s="109"/>
      <c r="F53" s="110"/>
    </row>
    <row r="54" spans="1:6" x14ac:dyDescent="0.25">
      <c r="A54" s="55"/>
      <c r="B54" s="93" t="s">
        <v>75</v>
      </c>
      <c r="C54" s="56" t="s">
        <v>76</v>
      </c>
      <c r="D54" s="54">
        <v>5</v>
      </c>
      <c r="E54" s="109"/>
      <c r="F54" s="110"/>
    </row>
    <row r="55" spans="1:6" x14ac:dyDescent="0.25">
      <c r="A55" s="55"/>
      <c r="B55" s="93" t="s">
        <v>75</v>
      </c>
      <c r="C55" s="56" t="s">
        <v>74</v>
      </c>
      <c r="D55" s="54">
        <v>25</v>
      </c>
      <c r="E55" s="109"/>
      <c r="F55" s="110"/>
    </row>
    <row r="56" spans="1:6" x14ac:dyDescent="0.25">
      <c r="A56" s="55"/>
      <c r="B56" s="93" t="s">
        <v>75</v>
      </c>
      <c r="C56" s="56" t="s">
        <v>77</v>
      </c>
      <c r="D56" s="54">
        <v>10</v>
      </c>
      <c r="E56" s="109"/>
      <c r="F56" s="110"/>
    </row>
    <row r="57" spans="1:6" x14ac:dyDescent="0.25">
      <c r="A57" s="55"/>
      <c r="B57" s="93" t="s">
        <v>75</v>
      </c>
      <c r="C57" s="56" t="s">
        <v>78</v>
      </c>
      <c r="D57" s="54">
        <v>10</v>
      </c>
      <c r="E57" s="109"/>
      <c r="F57" s="110"/>
    </row>
    <row r="58" spans="1:6" x14ac:dyDescent="0.25">
      <c r="A58" s="55"/>
      <c r="B58" s="93" t="s">
        <v>75</v>
      </c>
      <c r="C58" s="56" t="s">
        <v>79</v>
      </c>
      <c r="D58" s="54">
        <v>5</v>
      </c>
      <c r="E58" s="109"/>
      <c r="F58" s="110"/>
    </row>
    <row r="59" spans="1:6" x14ac:dyDescent="0.25">
      <c r="A59" s="55"/>
      <c r="B59" s="93" t="s">
        <v>75</v>
      </c>
      <c r="C59" s="56" t="s">
        <v>80</v>
      </c>
      <c r="D59" s="54">
        <v>1000</v>
      </c>
      <c r="E59" s="109"/>
      <c r="F59" s="110"/>
    </row>
    <row r="60" spans="1:6" x14ac:dyDescent="0.25">
      <c r="A60" s="55"/>
      <c r="B60" s="93" t="s">
        <v>75</v>
      </c>
      <c r="C60" s="56" t="s">
        <v>81</v>
      </c>
      <c r="D60" s="54">
        <v>75</v>
      </c>
      <c r="E60" s="109"/>
      <c r="F60" s="110"/>
    </row>
    <row r="61" spans="1:6" x14ac:dyDescent="0.25">
      <c r="A61" s="55"/>
      <c r="B61" s="93"/>
      <c r="C61" s="56"/>
      <c r="D61" s="54" t="s">
        <v>82</v>
      </c>
      <c r="E61" s="17"/>
      <c r="F61" s="21">
        <f t="shared" si="2"/>
        <v>0</v>
      </c>
    </row>
    <row r="62" spans="1:6" x14ac:dyDescent="0.25">
      <c r="A62" s="111"/>
      <c r="B62" s="111"/>
      <c r="C62" s="112"/>
      <c r="D62" s="113"/>
      <c r="E62" s="109"/>
      <c r="F62" s="110"/>
    </row>
    <row r="63" spans="1:6" x14ac:dyDescent="0.25">
      <c r="A63" s="55"/>
      <c r="B63" s="93" t="s">
        <v>83</v>
      </c>
      <c r="C63" s="56" t="s">
        <v>71</v>
      </c>
      <c r="D63" s="54">
        <v>1</v>
      </c>
      <c r="E63" s="109"/>
      <c r="F63" s="110"/>
    </row>
    <row r="64" spans="1:6" x14ac:dyDescent="0.25">
      <c r="A64" s="55"/>
      <c r="B64" s="93" t="s">
        <v>83</v>
      </c>
      <c r="C64" s="56" t="s">
        <v>84</v>
      </c>
      <c r="D64" s="54">
        <v>2</v>
      </c>
      <c r="E64" s="109"/>
      <c r="F64" s="110"/>
    </row>
    <row r="65" spans="1:6" x14ac:dyDescent="0.25">
      <c r="A65" s="55"/>
      <c r="B65" s="93"/>
      <c r="C65" s="56"/>
      <c r="D65" s="54" t="s">
        <v>85</v>
      </c>
      <c r="E65" s="17"/>
      <c r="F65" s="21">
        <f t="shared" si="2"/>
        <v>0</v>
      </c>
    </row>
    <row r="66" spans="1:6" x14ac:dyDescent="0.25">
      <c r="A66" s="115"/>
      <c r="C66" s="115"/>
      <c r="D66" s="115"/>
      <c r="E66" s="109"/>
      <c r="F66" s="115"/>
    </row>
    <row r="67" spans="1:6" x14ac:dyDescent="0.25">
      <c r="A67"/>
      <c r="C67"/>
      <c r="D67"/>
      <c r="E67" s="108" t="s">
        <v>18</v>
      </c>
      <c r="F67"/>
    </row>
    <row r="68" spans="1:6" x14ac:dyDescent="0.25">
      <c r="A68" s="96" t="s">
        <v>86</v>
      </c>
      <c r="B68" s="97" t="s">
        <v>87</v>
      </c>
      <c r="C68" s="95" t="s">
        <v>88</v>
      </c>
      <c r="D68" s="57">
        <v>90</v>
      </c>
      <c r="E68" s="17"/>
      <c r="F68" s="21">
        <f>D68*E68</f>
        <v>0</v>
      </c>
    </row>
    <row r="69" spans="1:6" x14ac:dyDescent="0.25">
      <c r="A69" s="96"/>
      <c r="B69" s="97" t="s">
        <v>89</v>
      </c>
      <c r="C69" s="95" t="s">
        <v>90</v>
      </c>
      <c r="D69" s="57">
        <v>3</v>
      </c>
      <c r="E69" s="17"/>
      <c r="F69" s="21">
        <f t="shared" ref="F69:F72" si="3">D69*E69</f>
        <v>0</v>
      </c>
    </row>
    <row r="70" spans="1:6" x14ac:dyDescent="0.25">
      <c r="A70" s="96"/>
      <c r="B70" s="97" t="s">
        <v>91</v>
      </c>
      <c r="C70" s="95" t="s">
        <v>92</v>
      </c>
      <c r="D70" s="57">
        <v>1</v>
      </c>
      <c r="E70" s="17"/>
      <c r="F70" s="21">
        <f t="shared" si="3"/>
        <v>0</v>
      </c>
    </row>
    <row r="71" spans="1:6" x14ac:dyDescent="0.25">
      <c r="A71" s="96"/>
      <c r="B71" s="97" t="s">
        <v>93</v>
      </c>
      <c r="C71" s="95" t="s">
        <v>94</v>
      </c>
      <c r="D71" s="57">
        <v>21</v>
      </c>
      <c r="E71" s="17"/>
      <c r="F71" s="21">
        <f t="shared" si="3"/>
        <v>0</v>
      </c>
    </row>
    <row r="72" spans="1:6" x14ac:dyDescent="0.25">
      <c r="A72" s="96"/>
      <c r="B72" s="97" t="s">
        <v>95</v>
      </c>
      <c r="C72" s="95" t="s">
        <v>96</v>
      </c>
      <c r="D72" s="57">
        <v>2</v>
      </c>
      <c r="E72" s="17"/>
      <c r="F72" s="21">
        <f t="shared" si="3"/>
        <v>0</v>
      </c>
    </row>
    <row r="73" spans="1:6" x14ac:dyDescent="0.25">
      <c r="A73" s="96"/>
      <c r="B73" s="97" t="s">
        <v>97</v>
      </c>
      <c r="C73" s="95" t="s">
        <v>98</v>
      </c>
      <c r="D73" s="57">
        <v>8</v>
      </c>
      <c r="E73" s="17"/>
      <c r="F73" s="21">
        <f>D73*E73</f>
        <v>0</v>
      </c>
    </row>
    <row r="74" spans="1:6" x14ac:dyDescent="0.25">
      <c r="A74" s="96"/>
      <c r="B74" s="97" t="s">
        <v>99</v>
      </c>
      <c r="C74" s="95" t="s">
        <v>100</v>
      </c>
      <c r="D74" s="57">
        <v>1</v>
      </c>
      <c r="E74" s="17"/>
      <c r="F74" s="21">
        <f>D74*E74</f>
        <v>0</v>
      </c>
    </row>
    <row r="75" spans="1:6" s="62" customFormat="1" x14ac:dyDescent="0.25">
      <c r="A75" s="58"/>
      <c r="B75" s="94"/>
      <c r="C75" s="58"/>
      <c r="D75" s="59"/>
      <c r="E75" s="60" t="s">
        <v>17</v>
      </c>
      <c r="F75" s="61">
        <f>SUM(F11:F74)</f>
        <v>0</v>
      </c>
    </row>
    <row r="77" spans="1:6" ht="15.75" x14ac:dyDescent="0.3">
      <c r="C77" s="67"/>
    </row>
  </sheetData>
  <mergeCells count="3">
    <mergeCell ref="A2:C2"/>
    <mergeCell ref="A3:C3"/>
    <mergeCell ref="A4:C4"/>
  </mergeCells>
  <phoneticPr fontId="11" type="noConversion"/>
  <pageMargins left="0.7" right="0.7" top="0.75" bottom="0.75" header="0.3" footer="0.3"/>
  <pageSetup paperSize="9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621551-261B-4349-809D-C8424598DDE7}">
  <dimension ref="A1:F58"/>
  <sheetViews>
    <sheetView topLeftCell="B22" workbookViewId="0">
      <selection activeCell="F52" sqref="F52"/>
    </sheetView>
  </sheetViews>
  <sheetFormatPr defaultRowHeight="15" x14ac:dyDescent="0.25"/>
  <cols>
    <col min="1" max="1" width="31" customWidth="1"/>
    <col min="2" max="2" width="37" style="88" customWidth="1"/>
    <col min="3" max="3" width="85.42578125" customWidth="1"/>
    <col min="4" max="4" width="19.28515625" customWidth="1"/>
    <col min="5" max="5" width="24.28515625" style="83" customWidth="1"/>
    <col min="6" max="6" width="33.5703125" customWidth="1"/>
  </cols>
  <sheetData>
    <row r="1" spans="1:6" ht="36" customHeight="1" x14ac:dyDescent="0.35">
      <c r="A1" s="63" t="s">
        <v>101</v>
      </c>
      <c r="B1" s="98"/>
      <c r="C1" s="63"/>
      <c r="D1" s="64"/>
      <c r="E1" s="78"/>
      <c r="F1" s="5"/>
    </row>
    <row r="2" spans="1:6" ht="15.75" thickBot="1" x14ac:dyDescent="0.3">
      <c r="A2" s="136" t="s">
        <v>102</v>
      </c>
      <c r="B2" s="137"/>
      <c r="C2" s="138"/>
      <c r="D2" s="7"/>
      <c r="E2" s="79"/>
      <c r="F2" s="7"/>
    </row>
    <row r="3" spans="1:6" ht="15.75" thickBot="1" x14ac:dyDescent="0.3">
      <c r="A3" s="139" t="s">
        <v>11</v>
      </c>
      <c r="B3" s="140"/>
      <c r="C3" s="141"/>
      <c r="D3" s="7"/>
      <c r="E3" s="79"/>
      <c r="F3" s="7"/>
    </row>
    <row r="4" spans="1:6" ht="15.75" customHeight="1" thickBot="1" x14ac:dyDescent="0.3">
      <c r="A4" s="136" t="s">
        <v>4</v>
      </c>
      <c r="B4" s="137"/>
      <c r="C4" s="138"/>
      <c r="E4" s="79"/>
      <c r="F4" s="7"/>
    </row>
    <row r="5" spans="1:6" x14ac:dyDescent="0.25">
      <c r="A5" s="6"/>
      <c r="B5" s="85"/>
      <c r="C5" s="6"/>
      <c r="D5" s="7"/>
      <c r="E5" s="79"/>
      <c r="F5" s="7"/>
    </row>
    <row r="6" spans="1:6" x14ac:dyDescent="0.25">
      <c r="A6" s="6"/>
      <c r="B6" s="85"/>
      <c r="C6" s="6"/>
      <c r="D6" s="7"/>
      <c r="E6" s="79"/>
      <c r="F6" s="7"/>
    </row>
    <row r="7" spans="1:6" x14ac:dyDescent="0.25">
      <c r="A7" s="6"/>
      <c r="B7" s="85"/>
      <c r="C7" s="6"/>
      <c r="D7" s="7"/>
      <c r="E7" s="79"/>
      <c r="F7" s="7"/>
    </row>
    <row r="8" spans="1:6" ht="47.25" x14ac:dyDescent="0.25">
      <c r="A8" s="10" t="s">
        <v>12</v>
      </c>
      <c r="B8" s="11" t="s">
        <v>103</v>
      </c>
      <c r="C8" s="10" t="s">
        <v>14</v>
      </c>
      <c r="D8" s="11" t="s">
        <v>15</v>
      </c>
      <c r="E8" s="80" t="s">
        <v>104</v>
      </c>
      <c r="F8" s="11" t="s">
        <v>17</v>
      </c>
    </row>
    <row r="9" spans="1:6" ht="15.75" x14ac:dyDescent="0.25">
      <c r="A9" s="10"/>
      <c r="B9" s="86"/>
      <c r="C9" s="10"/>
      <c r="D9" s="11"/>
      <c r="E9" s="80"/>
      <c r="F9" s="11"/>
    </row>
    <row r="10" spans="1:6" x14ac:dyDescent="0.25">
      <c r="A10" s="30" t="s">
        <v>19</v>
      </c>
      <c r="B10" s="100" t="s">
        <v>36</v>
      </c>
      <c r="C10" s="32" t="s">
        <v>105</v>
      </c>
      <c r="D10" s="68"/>
      <c r="E10" s="81"/>
      <c r="F10" s="31">
        <f t="shared" ref="F10:F25" si="0">D10*E10</f>
        <v>0</v>
      </c>
    </row>
    <row r="11" spans="1:6" ht="16.5" x14ac:dyDescent="0.3">
      <c r="A11" s="25" t="s">
        <v>106</v>
      </c>
      <c r="B11" s="102" t="s">
        <v>107</v>
      </c>
      <c r="C11" s="33" t="s">
        <v>108</v>
      </c>
      <c r="D11" s="25">
        <v>2</v>
      </c>
      <c r="E11" s="81"/>
      <c r="F11" s="31">
        <f t="shared" si="0"/>
        <v>0</v>
      </c>
    </row>
    <row r="12" spans="1:6" ht="16.5" x14ac:dyDescent="0.3">
      <c r="A12" s="25" t="s">
        <v>106</v>
      </c>
      <c r="B12" s="102" t="s">
        <v>109</v>
      </c>
      <c r="C12" s="33" t="s">
        <v>110</v>
      </c>
      <c r="D12" s="25">
        <v>12</v>
      </c>
      <c r="E12" s="81"/>
      <c r="F12" s="31">
        <f t="shared" si="0"/>
        <v>0</v>
      </c>
    </row>
    <row r="13" spans="1:6" ht="16.5" x14ac:dyDescent="0.3">
      <c r="A13" s="25" t="s">
        <v>106</v>
      </c>
      <c r="B13" s="102" t="s">
        <v>111</v>
      </c>
      <c r="C13" s="33" t="s">
        <v>112</v>
      </c>
      <c r="D13" s="25">
        <v>32</v>
      </c>
      <c r="E13" s="81"/>
      <c r="F13" s="31">
        <f t="shared" si="0"/>
        <v>0</v>
      </c>
    </row>
    <row r="14" spans="1:6" ht="16.5" x14ac:dyDescent="0.3">
      <c r="A14" s="25" t="s">
        <v>106</v>
      </c>
      <c r="B14" s="102" t="s">
        <v>113</v>
      </c>
      <c r="C14" s="33" t="s">
        <v>114</v>
      </c>
      <c r="D14" s="25">
        <v>18</v>
      </c>
      <c r="E14" s="81"/>
      <c r="F14" s="31">
        <f t="shared" si="0"/>
        <v>0</v>
      </c>
    </row>
    <row r="15" spans="1:6" ht="16.5" x14ac:dyDescent="0.3">
      <c r="A15" s="25" t="s">
        <v>106</v>
      </c>
      <c r="B15" s="102" t="s">
        <v>115</v>
      </c>
      <c r="C15" s="33" t="s">
        <v>116</v>
      </c>
      <c r="D15" s="25">
        <v>11</v>
      </c>
      <c r="E15" s="81"/>
      <c r="F15" s="31">
        <f t="shared" si="0"/>
        <v>0</v>
      </c>
    </row>
    <row r="16" spans="1:6" ht="16.5" x14ac:dyDescent="0.3">
      <c r="A16" s="25" t="s">
        <v>106</v>
      </c>
      <c r="B16" s="102" t="s">
        <v>117</v>
      </c>
      <c r="C16" s="33" t="s">
        <v>118</v>
      </c>
      <c r="D16" s="25">
        <v>1</v>
      </c>
      <c r="E16" s="81"/>
      <c r="F16" s="31">
        <f t="shared" si="0"/>
        <v>0</v>
      </c>
    </row>
    <row r="17" spans="1:6" ht="16.5" x14ac:dyDescent="0.3">
      <c r="A17" s="25" t="s">
        <v>106</v>
      </c>
      <c r="B17" s="102" t="s">
        <v>119</v>
      </c>
      <c r="C17" s="33" t="s">
        <v>120</v>
      </c>
      <c r="D17" s="25">
        <v>2</v>
      </c>
      <c r="E17" s="81"/>
      <c r="F17" s="31">
        <f t="shared" si="0"/>
        <v>0</v>
      </c>
    </row>
    <row r="18" spans="1:6" ht="16.5" x14ac:dyDescent="0.3">
      <c r="A18" s="25" t="s">
        <v>106</v>
      </c>
      <c r="B18" s="102" t="s">
        <v>121</v>
      </c>
      <c r="C18" s="33" t="s">
        <v>122</v>
      </c>
      <c r="D18" s="25">
        <v>1112</v>
      </c>
      <c r="E18" s="81"/>
      <c r="F18" s="31">
        <f t="shared" si="0"/>
        <v>0</v>
      </c>
    </row>
    <row r="19" spans="1:6" ht="16.5" x14ac:dyDescent="0.3">
      <c r="A19" s="25" t="s">
        <v>106</v>
      </c>
      <c r="B19" s="102" t="s">
        <v>111</v>
      </c>
      <c r="C19" s="33" t="s">
        <v>123</v>
      </c>
      <c r="D19" s="25">
        <v>144</v>
      </c>
      <c r="E19" s="81"/>
      <c r="F19" s="31">
        <f t="shared" si="0"/>
        <v>0</v>
      </c>
    </row>
    <row r="20" spans="1:6" ht="16.5" x14ac:dyDescent="0.3">
      <c r="A20" s="44" t="s">
        <v>106</v>
      </c>
      <c r="B20" s="102" t="s">
        <v>124</v>
      </c>
      <c r="C20" s="43" t="s">
        <v>125</v>
      </c>
      <c r="D20" s="44">
        <v>200</v>
      </c>
      <c r="E20" s="81"/>
      <c r="F20" s="31">
        <f t="shared" si="0"/>
        <v>0</v>
      </c>
    </row>
    <row r="21" spans="1:6" ht="16.5" x14ac:dyDescent="0.3">
      <c r="A21" s="44" t="s">
        <v>106</v>
      </c>
      <c r="B21" s="102" t="s">
        <v>126</v>
      </c>
      <c r="C21" s="43" t="s">
        <v>127</v>
      </c>
      <c r="D21" s="44">
        <v>1</v>
      </c>
      <c r="E21" s="81"/>
      <c r="F21" s="31">
        <f t="shared" si="0"/>
        <v>0</v>
      </c>
    </row>
    <row r="22" spans="1:6" ht="16.5" x14ac:dyDescent="0.3">
      <c r="A22" s="44" t="s">
        <v>106</v>
      </c>
      <c r="B22" s="102" t="s">
        <v>128</v>
      </c>
      <c r="C22" s="43" t="s">
        <v>129</v>
      </c>
      <c r="D22" s="44">
        <v>1</v>
      </c>
      <c r="E22" s="81"/>
      <c r="F22" s="31">
        <f t="shared" si="0"/>
        <v>0</v>
      </c>
    </row>
    <row r="23" spans="1:6" ht="16.5" x14ac:dyDescent="0.3">
      <c r="A23" s="44" t="s">
        <v>106</v>
      </c>
      <c r="B23" s="102" t="s">
        <v>130</v>
      </c>
      <c r="C23" s="43" t="s">
        <v>131</v>
      </c>
      <c r="D23" s="44">
        <v>1268</v>
      </c>
      <c r="E23" s="81"/>
      <c r="F23" s="31">
        <f t="shared" si="0"/>
        <v>0</v>
      </c>
    </row>
    <row r="24" spans="1:6" ht="16.5" x14ac:dyDescent="0.3">
      <c r="A24" s="44" t="s">
        <v>106</v>
      </c>
      <c r="B24" s="102" t="s">
        <v>132</v>
      </c>
      <c r="C24" s="43" t="s">
        <v>133</v>
      </c>
      <c r="D24" s="44">
        <v>91</v>
      </c>
      <c r="E24" s="81"/>
      <c r="F24" s="31">
        <f t="shared" si="0"/>
        <v>0</v>
      </c>
    </row>
    <row r="25" spans="1:6" ht="16.5" x14ac:dyDescent="0.3">
      <c r="A25" s="44" t="s">
        <v>106</v>
      </c>
      <c r="B25" s="102" t="s">
        <v>130</v>
      </c>
      <c r="C25" s="43" t="s">
        <v>134</v>
      </c>
      <c r="D25" s="44">
        <v>240</v>
      </c>
      <c r="E25" s="81"/>
      <c r="F25" s="31">
        <f t="shared" si="0"/>
        <v>0</v>
      </c>
    </row>
    <row r="26" spans="1:6" ht="16.5" x14ac:dyDescent="0.3">
      <c r="A26" s="44" t="s">
        <v>106</v>
      </c>
      <c r="B26" s="102" t="s">
        <v>132</v>
      </c>
      <c r="C26" s="43" t="s">
        <v>133</v>
      </c>
      <c r="D26" s="44">
        <v>18</v>
      </c>
      <c r="E26" s="81"/>
      <c r="F26" s="31">
        <f t="shared" ref="F26:F46" si="1">D26*E26</f>
        <v>0</v>
      </c>
    </row>
    <row r="27" spans="1:6" ht="16.5" x14ac:dyDescent="0.3">
      <c r="A27" s="44" t="s">
        <v>106</v>
      </c>
      <c r="B27" s="102" t="s">
        <v>30</v>
      </c>
      <c r="C27" s="43" t="s">
        <v>135</v>
      </c>
      <c r="D27" s="44">
        <v>50</v>
      </c>
      <c r="E27" s="81"/>
      <c r="F27" s="31">
        <f t="shared" si="1"/>
        <v>0</v>
      </c>
    </row>
    <row r="28" spans="1:6" ht="16.5" x14ac:dyDescent="0.3">
      <c r="A28" s="44" t="s">
        <v>106</v>
      </c>
      <c r="B28" s="102" t="s">
        <v>136</v>
      </c>
      <c r="C28" s="43" t="s">
        <v>137</v>
      </c>
      <c r="D28" s="44">
        <v>1</v>
      </c>
      <c r="E28" s="81"/>
      <c r="F28" s="31">
        <f t="shared" si="1"/>
        <v>0</v>
      </c>
    </row>
    <row r="29" spans="1:6" ht="16.5" x14ac:dyDescent="0.3">
      <c r="A29" s="44" t="s">
        <v>106</v>
      </c>
      <c r="B29" s="102" t="s">
        <v>138</v>
      </c>
      <c r="C29" s="43" t="s">
        <v>139</v>
      </c>
      <c r="D29" s="44">
        <v>3</v>
      </c>
      <c r="E29" s="81"/>
      <c r="F29" s="31">
        <f t="shared" si="1"/>
        <v>0</v>
      </c>
    </row>
    <row r="30" spans="1:6" ht="16.5" x14ac:dyDescent="0.3">
      <c r="A30" s="44" t="s">
        <v>106</v>
      </c>
      <c r="B30" s="102" t="s">
        <v>140</v>
      </c>
      <c r="C30" s="43" t="s">
        <v>141</v>
      </c>
      <c r="D30" s="44">
        <v>37</v>
      </c>
      <c r="E30" s="81"/>
      <c r="F30" s="31">
        <f t="shared" si="1"/>
        <v>0</v>
      </c>
    </row>
    <row r="31" spans="1:6" ht="16.5" x14ac:dyDescent="0.3">
      <c r="A31" s="44" t="s">
        <v>106</v>
      </c>
      <c r="B31" s="102" t="s">
        <v>28</v>
      </c>
      <c r="C31" s="43" t="s">
        <v>142</v>
      </c>
      <c r="D31" s="44">
        <v>30</v>
      </c>
      <c r="E31" s="81"/>
      <c r="F31" s="31">
        <f t="shared" si="1"/>
        <v>0</v>
      </c>
    </row>
    <row r="32" spans="1:6" ht="16.5" x14ac:dyDescent="0.3">
      <c r="A32" s="44" t="s">
        <v>106</v>
      </c>
      <c r="B32" s="102" t="s">
        <v>143</v>
      </c>
      <c r="C32" s="43" t="s">
        <v>144</v>
      </c>
      <c r="D32" s="44">
        <v>45</v>
      </c>
      <c r="E32" s="81"/>
      <c r="F32" s="31">
        <f t="shared" si="1"/>
        <v>0</v>
      </c>
    </row>
    <row r="33" spans="1:6" ht="16.5" x14ac:dyDescent="0.3">
      <c r="A33" s="44" t="s">
        <v>106</v>
      </c>
      <c r="B33" s="102" t="s">
        <v>30</v>
      </c>
      <c r="C33" s="43" t="s">
        <v>135</v>
      </c>
      <c r="D33" s="44">
        <v>5</v>
      </c>
      <c r="E33" s="81"/>
      <c r="F33" s="31">
        <f t="shared" si="1"/>
        <v>0</v>
      </c>
    </row>
    <row r="34" spans="1:6" x14ac:dyDescent="0.25">
      <c r="A34" s="44" t="s">
        <v>106</v>
      </c>
      <c r="B34" s="124" t="s">
        <v>178</v>
      </c>
      <c r="C34" s="43" t="s">
        <v>145</v>
      </c>
      <c r="D34" s="45">
        <v>90</v>
      </c>
      <c r="E34" s="81"/>
      <c r="F34" s="31">
        <f t="shared" si="1"/>
        <v>0</v>
      </c>
    </row>
    <row r="35" spans="1:6" x14ac:dyDescent="0.25">
      <c r="A35" s="44" t="s">
        <v>106</v>
      </c>
      <c r="B35" s="101" t="s">
        <v>146</v>
      </c>
      <c r="C35" s="43" t="s">
        <v>147</v>
      </c>
      <c r="D35" s="45">
        <v>2</v>
      </c>
      <c r="E35" s="81"/>
      <c r="F35" s="31">
        <f t="shared" si="1"/>
        <v>0</v>
      </c>
    </row>
    <row r="36" spans="1:6" x14ac:dyDescent="0.25">
      <c r="A36" s="26"/>
      <c r="B36" s="99"/>
      <c r="C36" s="34"/>
      <c r="D36" s="28"/>
      <c r="E36" s="82"/>
      <c r="F36" s="50"/>
    </row>
    <row r="37" spans="1:6" x14ac:dyDescent="0.25">
      <c r="A37" s="27" t="s">
        <v>148</v>
      </c>
      <c r="B37" s="103" t="s">
        <v>149</v>
      </c>
      <c r="C37" s="74" t="s">
        <v>150</v>
      </c>
      <c r="D37" s="106">
        <v>45</v>
      </c>
      <c r="E37" s="81"/>
      <c r="F37" s="31">
        <f t="shared" si="1"/>
        <v>0</v>
      </c>
    </row>
    <row r="38" spans="1:6" ht="16.5" x14ac:dyDescent="0.3">
      <c r="A38" s="27" t="s">
        <v>106</v>
      </c>
      <c r="B38" s="104" t="s">
        <v>151</v>
      </c>
      <c r="C38" s="74" t="s">
        <v>152</v>
      </c>
      <c r="D38" s="106">
        <v>3900</v>
      </c>
      <c r="E38" s="81"/>
      <c r="F38" s="31">
        <f t="shared" si="1"/>
        <v>0</v>
      </c>
    </row>
    <row r="39" spans="1:6" x14ac:dyDescent="0.25">
      <c r="A39" s="27" t="s">
        <v>106</v>
      </c>
      <c r="B39" s="103" t="s">
        <v>176</v>
      </c>
      <c r="C39" s="74" t="s">
        <v>153</v>
      </c>
      <c r="D39" s="106">
        <v>120</v>
      </c>
      <c r="E39" s="81"/>
      <c r="F39" s="31">
        <f t="shared" si="1"/>
        <v>0</v>
      </c>
    </row>
    <row r="40" spans="1:6" x14ac:dyDescent="0.25">
      <c r="A40" s="27" t="s">
        <v>106</v>
      </c>
      <c r="B40" s="103" t="s">
        <v>154</v>
      </c>
      <c r="C40" s="74" t="s">
        <v>155</v>
      </c>
      <c r="D40" s="106">
        <v>1200</v>
      </c>
      <c r="E40" s="81"/>
      <c r="F40" s="31">
        <f t="shared" si="1"/>
        <v>0</v>
      </c>
    </row>
    <row r="41" spans="1:6" x14ac:dyDescent="0.25">
      <c r="A41" s="27" t="s">
        <v>106</v>
      </c>
      <c r="B41" s="103" t="s">
        <v>156</v>
      </c>
      <c r="C41" s="74" t="s">
        <v>157</v>
      </c>
      <c r="D41" s="106">
        <v>100</v>
      </c>
      <c r="E41" s="81"/>
      <c r="F41" s="31">
        <f t="shared" si="1"/>
        <v>0</v>
      </c>
    </row>
    <row r="42" spans="1:6" x14ac:dyDescent="0.25">
      <c r="A42" s="27" t="s">
        <v>106</v>
      </c>
      <c r="B42" s="103" t="s">
        <v>158</v>
      </c>
      <c r="C42" s="74" t="s">
        <v>159</v>
      </c>
      <c r="D42" s="106">
        <v>180</v>
      </c>
      <c r="E42" s="81"/>
      <c r="F42" s="31">
        <f t="shared" si="1"/>
        <v>0</v>
      </c>
    </row>
    <row r="43" spans="1:6" x14ac:dyDescent="0.25">
      <c r="A43" s="27" t="s">
        <v>106</v>
      </c>
      <c r="B43" s="103" t="s">
        <v>160</v>
      </c>
      <c r="C43" s="74" t="s">
        <v>161</v>
      </c>
      <c r="D43" s="106">
        <v>804</v>
      </c>
      <c r="E43" s="81"/>
      <c r="F43" s="31">
        <f t="shared" si="1"/>
        <v>0</v>
      </c>
    </row>
    <row r="44" spans="1:6" x14ac:dyDescent="0.25">
      <c r="A44" s="27" t="s">
        <v>106</v>
      </c>
      <c r="B44" s="103" t="s">
        <v>162</v>
      </c>
      <c r="C44" s="74" t="s">
        <v>163</v>
      </c>
      <c r="D44" s="106">
        <v>310</v>
      </c>
      <c r="E44" s="81"/>
      <c r="F44" s="31">
        <f t="shared" si="1"/>
        <v>0</v>
      </c>
    </row>
    <row r="45" spans="1:6" x14ac:dyDescent="0.25">
      <c r="A45" s="27" t="s">
        <v>106</v>
      </c>
      <c r="B45" s="103" t="s">
        <v>164</v>
      </c>
      <c r="C45" s="74" t="s">
        <v>165</v>
      </c>
      <c r="D45" s="106">
        <v>800</v>
      </c>
      <c r="E45" s="81"/>
      <c r="F45" s="31">
        <f t="shared" si="1"/>
        <v>0</v>
      </c>
    </row>
    <row r="46" spans="1:6" x14ac:dyDescent="0.25">
      <c r="A46" s="27" t="s">
        <v>106</v>
      </c>
      <c r="B46" s="103" t="s">
        <v>156</v>
      </c>
      <c r="C46" s="74" t="s">
        <v>166</v>
      </c>
      <c r="D46" s="106">
        <v>145</v>
      </c>
      <c r="E46" s="81"/>
      <c r="F46" s="31">
        <f t="shared" si="1"/>
        <v>0</v>
      </c>
    </row>
    <row r="47" spans="1:6" x14ac:dyDescent="0.25">
      <c r="A47" s="27" t="s">
        <v>106</v>
      </c>
      <c r="B47" s="103" t="s">
        <v>158</v>
      </c>
      <c r="C47" s="74" t="s">
        <v>167</v>
      </c>
      <c r="D47" s="106">
        <v>40</v>
      </c>
      <c r="E47" s="81"/>
      <c r="F47" s="31">
        <f t="shared" ref="F47:F50" si="2">D47*E47</f>
        <v>0</v>
      </c>
    </row>
    <row r="48" spans="1:6" x14ac:dyDescent="0.25">
      <c r="A48" s="27" t="s">
        <v>106</v>
      </c>
      <c r="B48" s="103" t="s">
        <v>158</v>
      </c>
      <c r="C48" s="74" t="s">
        <v>168</v>
      </c>
      <c r="D48" s="106">
        <v>40</v>
      </c>
      <c r="E48" s="81"/>
      <c r="F48" s="31">
        <f t="shared" si="2"/>
        <v>0</v>
      </c>
    </row>
    <row r="49" spans="1:6" x14ac:dyDescent="0.25">
      <c r="A49" s="27" t="s">
        <v>106</v>
      </c>
      <c r="B49" s="105" t="s">
        <v>158</v>
      </c>
      <c r="C49" s="74" t="s">
        <v>169</v>
      </c>
      <c r="D49" s="106">
        <v>5</v>
      </c>
      <c r="E49" s="81"/>
      <c r="F49" s="31">
        <f t="shared" si="2"/>
        <v>0</v>
      </c>
    </row>
    <row r="50" spans="1:6" x14ac:dyDescent="0.25">
      <c r="A50" s="27" t="s">
        <v>106</v>
      </c>
      <c r="B50" s="105" t="s">
        <v>158</v>
      </c>
      <c r="C50" s="74" t="s">
        <v>170</v>
      </c>
      <c r="D50" s="106">
        <v>5</v>
      </c>
      <c r="E50" s="81"/>
      <c r="F50" s="31">
        <f t="shared" si="2"/>
        <v>0</v>
      </c>
    </row>
    <row r="51" spans="1:6" x14ac:dyDescent="0.25">
      <c r="A51" s="26"/>
      <c r="B51" s="99"/>
      <c r="C51" s="34"/>
      <c r="D51" s="26"/>
      <c r="E51" s="82"/>
      <c r="F51" s="50"/>
    </row>
    <row r="52" spans="1:6" x14ac:dyDescent="0.25">
      <c r="C52" s="76"/>
      <c r="D52" s="76"/>
      <c r="E52" s="118" t="s">
        <v>17</v>
      </c>
      <c r="F52" s="77"/>
    </row>
    <row r="55" spans="1:6" ht="15.75" x14ac:dyDescent="0.3">
      <c r="C55" s="67"/>
    </row>
    <row r="58" spans="1:6" x14ac:dyDescent="0.25">
      <c r="F58" s="75"/>
    </row>
  </sheetData>
  <mergeCells count="3">
    <mergeCell ref="A2:C2"/>
    <mergeCell ref="A3:C3"/>
    <mergeCell ref="A4:C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4D7CF4-6812-4E6A-92C5-29E8917630E4}">
  <dimension ref="A1:L27"/>
  <sheetViews>
    <sheetView tabSelected="1" workbookViewId="0">
      <selection activeCell="C17" sqref="C17"/>
    </sheetView>
  </sheetViews>
  <sheetFormatPr defaultColWidth="12.5703125" defaultRowHeight="15" x14ac:dyDescent="0.25"/>
  <cols>
    <col min="2" max="2" width="33.7109375" bestFit="1" customWidth="1"/>
    <col min="3" max="3" width="12.42578125" customWidth="1"/>
    <col min="4" max="4" width="12.5703125" style="49"/>
    <col min="6" max="6" width="12.42578125" customWidth="1"/>
  </cols>
  <sheetData>
    <row r="1" spans="1:12" ht="21" x14ac:dyDescent="0.35">
      <c r="A1" s="16" t="s">
        <v>171</v>
      </c>
      <c r="B1" s="2"/>
      <c r="C1" s="2"/>
      <c r="D1" s="47"/>
      <c r="E1" s="2"/>
      <c r="F1" s="2"/>
      <c r="G1" s="2"/>
      <c r="H1" s="2"/>
      <c r="I1" s="2"/>
      <c r="J1" s="2"/>
      <c r="K1" s="2"/>
      <c r="L1" s="2"/>
    </row>
    <row r="2" spans="1:12" ht="21" x14ac:dyDescent="0.35">
      <c r="A2" s="16"/>
      <c r="B2" s="2"/>
      <c r="C2" s="2"/>
      <c r="D2" s="47"/>
      <c r="E2" s="2"/>
      <c r="F2" s="2"/>
      <c r="G2" s="2"/>
      <c r="H2" s="2"/>
      <c r="I2" s="2"/>
      <c r="J2" s="2"/>
      <c r="K2" s="2"/>
      <c r="L2" s="2"/>
    </row>
    <row r="3" spans="1:12" x14ac:dyDescent="0.25">
      <c r="A3" s="2"/>
      <c r="B3" s="2"/>
      <c r="C3" s="2"/>
      <c r="D3" s="47"/>
      <c r="E3" s="2"/>
      <c r="F3" s="2"/>
      <c r="G3" s="2"/>
      <c r="H3" s="2"/>
      <c r="I3" s="2"/>
      <c r="J3" s="2"/>
      <c r="K3" s="2"/>
      <c r="L3" s="2"/>
    </row>
    <row r="4" spans="1:12" x14ac:dyDescent="0.25">
      <c r="A4" s="2"/>
      <c r="B4" s="2"/>
      <c r="C4" s="2"/>
      <c r="D4" s="47"/>
      <c r="E4" s="2"/>
      <c r="F4" s="2"/>
      <c r="G4" s="2"/>
      <c r="H4" s="2"/>
      <c r="I4" s="2"/>
      <c r="J4" s="2"/>
      <c r="K4" s="2"/>
      <c r="L4" s="2"/>
    </row>
    <row r="5" spans="1:12" x14ac:dyDescent="0.25">
      <c r="A5" s="2"/>
      <c r="B5" s="2" t="s">
        <v>180</v>
      </c>
      <c r="D5" s="71">
        <f>'Winkelmandje 1'!F75</f>
        <v>0</v>
      </c>
      <c r="E5" s="2"/>
      <c r="F5" s="2"/>
      <c r="G5" s="2"/>
      <c r="H5" s="2"/>
      <c r="I5" s="2"/>
      <c r="J5" s="2"/>
      <c r="K5" s="2"/>
      <c r="L5" s="2"/>
    </row>
    <row r="6" spans="1:12" x14ac:dyDescent="0.25">
      <c r="A6" s="2"/>
      <c r="B6" s="2" t="s">
        <v>181</v>
      </c>
      <c r="D6" s="71">
        <f>'winkelmandje 2'!F52</f>
        <v>0</v>
      </c>
      <c r="E6" s="2"/>
      <c r="F6" s="2"/>
      <c r="G6" s="2"/>
      <c r="H6" s="2"/>
      <c r="I6" s="2"/>
      <c r="J6" s="2"/>
      <c r="K6" s="2"/>
      <c r="L6" s="2"/>
    </row>
    <row r="7" spans="1:12" x14ac:dyDescent="0.25">
      <c r="A7" s="2"/>
      <c r="B7" s="2" t="s">
        <v>17</v>
      </c>
      <c r="D7" s="72">
        <f>SUM(D5:D6)</f>
        <v>0</v>
      </c>
      <c r="E7" s="2"/>
      <c r="F7" s="2"/>
      <c r="G7" s="2"/>
      <c r="H7" s="2"/>
      <c r="I7" s="2"/>
      <c r="J7" s="2"/>
      <c r="K7" s="2"/>
      <c r="L7" s="2"/>
    </row>
    <row r="8" spans="1:12" x14ac:dyDescent="0.25">
      <c r="A8" s="2"/>
      <c r="B8" s="2"/>
      <c r="C8" s="2"/>
      <c r="D8" s="47"/>
      <c r="E8" s="2"/>
      <c r="F8" s="2"/>
      <c r="G8" s="2"/>
      <c r="H8" s="2"/>
      <c r="I8" s="2"/>
      <c r="J8" s="2"/>
      <c r="K8" s="2"/>
      <c r="L8" s="2"/>
    </row>
    <row r="9" spans="1:12" x14ac:dyDescent="0.25">
      <c r="A9" s="2"/>
      <c r="B9" s="2"/>
      <c r="C9" s="2"/>
      <c r="D9" s="47"/>
      <c r="E9" s="2"/>
      <c r="F9" s="2"/>
      <c r="G9" s="2"/>
      <c r="H9" s="2"/>
      <c r="I9" s="2"/>
      <c r="J9" s="2"/>
      <c r="K9" s="2"/>
      <c r="L9" s="2"/>
    </row>
    <row r="10" spans="1:12" x14ac:dyDescent="0.25">
      <c r="A10" s="2"/>
      <c r="B10" s="2"/>
      <c r="C10" s="2"/>
      <c r="D10" s="47"/>
      <c r="E10" s="2"/>
      <c r="F10" s="2"/>
      <c r="G10" s="2"/>
      <c r="H10" s="2"/>
      <c r="I10" s="2"/>
      <c r="J10" s="2"/>
      <c r="K10" s="2"/>
      <c r="L10" s="2"/>
    </row>
    <row r="11" spans="1:12" x14ac:dyDescent="0.25">
      <c r="A11" s="2"/>
      <c r="B11" s="2" t="s">
        <v>172</v>
      </c>
      <c r="C11" s="46"/>
      <c r="D11" s="47">
        <f>D7*C11</f>
        <v>0</v>
      </c>
      <c r="E11" s="2"/>
      <c r="G11" s="2"/>
      <c r="H11" s="2"/>
      <c r="I11" s="2"/>
      <c r="J11" s="2"/>
      <c r="K11" s="2"/>
      <c r="L11" s="2"/>
    </row>
    <row r="12" spans="1:12" ht="15.75" thickBot="1" x14ac:dyDescent="0.3">
      <c r="A12" s="2"/>
      <c r="B12" s="2"/>
      <c r="C12" s="22"/>
      <c r="D12" s="48"/>
      <c r="E12" s="22"/>
      <c r="F12" s="22"/>
      <c r="G12" s="2"/>
      <c r="H12" s="2"/>
      <c r="I12" s="2"/>
      <c r="J12" s="2"/>
      <c r="K12" s="2"/>
      <c r="L12" s="2"/>
    </row>
    <row r="13" spans="1:12" ht="15.75" thickBot="1" x14ac:dyDescent="0.3">
      <c r="A13" s="2"/>
      <c r="B13" s="2" t="s">
        <v>173</v>
      </c>
      <c r="C13" s="22"/>
      <c r="D13" s="70">
        <f>SUM(D7,D11)</f>
        <v>0</v>
      </c>
      <c r="E13" s="22"/>
      <c r="F13" s="22"/>
      <c r="G13" s="2"/>
      <c r="H13" s="2"/>
      <c r="I13" s="2"/>
      <c r="J13" s="2"/>
      <c r="K13" s="2"/>
      <c r="L13" s="2"/>
    </row>
    <row r="14" spans="1:12" x14ac:dyDescent="0.25">
      <c r="A14" s="2"/>
      <c r="B14" s="2"/>
      <c r="C14" s="22"/>
      <c r="D14" s="48"/>
      <c r="E14" s="22"/>
      <c r="F14" s="22"/>
      <c r="G14" s="2"/>
      <c r="H14" s="2"/>
      <c r="I14" s="2"/>
      <c r="J14" s="2"/>
      <c r="K14" s="2"/>
      <c r="L14" s="2"/>
    </row>
    <row r="15" spans="1:12" x14ac:dyDescent="0.25">
      <c r="A15" s="2"/>
      <c r="B15" s="2"/>
      <c r="C15" s="22"/>
      <c r="D15" s="48"/>
      <c r="E15" s="22"/>
      <c r="F15" s="22"/>
      <c r="G15" s="2"/>
      <c r="H15" s="2"/>
      <c r="I15" s="2"/>
      <c r="J15" s="2"/>
      <c r="K15" s="2"/>
      <c r="L15" s="2"/>
    </row>
    <row r="16" spans="1:12" x14ac:dyDescent="0.25">
      <c r="A16" s="2"/>
      <c r="B16" s="2"/>
      <c r="C16" s="22"/>
      <c r="D16" s="48"/>
      <c r="E16" s="22"/>
      <c r="F16" s="22"/>
      <c r="G16" s="2"/>
      <c r="H16" s="2"/>
      <c r="I16" s="2"/>
      <c r="J16" s="2"/>
      <c r="K16" s="2"/>
      <c r="L16" s="2"/>
    </row>
    <row r="17" spans="1:12" x14ac:dyDescent="0.25">
      <c r="A17" s="2"/>
      <c r="B17" s="2"/>
      <c r="C17" s="22"/>
      <c r="D17" s="48"/>
      <c r="E17" s="22"/>
      <c r="F17" s="22"/>
      <c r="G17" s="2"/>
      <c r="H17" s="2"/>
      <c r="I17" s="2"/>
      <c r="J17" s="2"/>
      <c r="K17" s="2"/>
      <c r="L17" s="2"/>
    </row>
    <row r="18" spans="1:12" x14ac:dyDescent="0.25">
      <c r="A18" s="2"/>
      <c r="B18" s="2"/>
      <c r="C18" s="22"/>
      <c r="D18" s="48"/>
      <c r="E18" s="22"/>
      <c r="F18" s="22"/>
      <c r="G18" s="2"/>
      <c r="H18" s="2"/>
      <c r="I18" s="2"/>
      <c r="J18" s="2"/>
      <c r="K18" s="2"/>
      <c r="L18" s="2"/>
    </row>
    <row r="19" spans="1:12" x14ac:dyDescent="0.25">
      <c r="A19" s="2"/>
      <c r="B19" s="2"/>
      <c r="C19" s="22"/>
      <c r="D19" s="48"/>
      <c r="E19" s="22"/>
      <c r="F19" s="22"/>
      <c r="G19" s="2"/>
      <c r="H19" s="2"/>
      <c r="I19" s="2"/>
      <c r="J19" s="2"/>
      <c r="K19" s="2"/>
      <c r="L19" s="2"/>
    </row>
    <row r="20" spans="1:12" x14ac:dyDescent="0.25">
      <c r="A20" s="2"/>
      <c r="B20" s="2"/>
      <c r="C20" s="22"/>
      <c r="D20" s="48"/>
      <c r="E20" s="22"/>
      <c r="F20" s="22"/>
      <c r="G20" s="2"/>
      <c r="H20" s="2"/>
      <c r="I20" s="2"/>
      <c r="J20" s="2"/>
      <c r="K20" s="2"/>
      <c r="L20" s="2"/>
    </row>
    <row r="21" spans="1:12" x14ac:dyDescent="0.25">
      <c r="A21" s="2"/>
      <c r="B21" s="2"/>
      <c r="C21" s="2"/>
      <c r="D21" s="47"/>
      <c r="E21" s="2"/>
      <c r="F21" s="2"/>
      <c r="G21" s="2"/>
      <c r="H21" s="2"/>
      <c r="I21" s="2"/>
      <c r="J21" s="2"/>
      <c r="K21" s="2"/>
      <c r="L21" s="2"/>
    </row>
    <row r="22" spans="1:12" ht="15.95" customHeight="1" x14ac:dyDescent="0.25">
      <c r="A22" s="2"/>
      <c r="B22" s="2"/>
      <c r="C22" s="2"/>
      <c r="D22" s="47"/>
      <c r="E22" s="2"/>
      <c r="F22" s="2"/>
      <c r="G22" s="2"/>
      <c r="H22" s="2"/>
      <c r="I22" s="2"/>
      <c r="J22" s="2"/>
      <c r="K22" s="2"/>
      <c r="L22" s="2"/>
    </row>
    <row r="23" spans="1:12" x14ac:dyDescent="0.25">
      <c r="A23" s="2"/>
      <c r="B23" s="2"/>
      <c r="C23" s="2"/>
      <c r="D23" s="47"/>
      <c r="E23" s="2"/>
      <c r="F23" s="2"/>
      <c r="G23" s="2"/>
      <c r="H23" s="2"/>
      <c r="I23" s="2"/>
      <c r="J23" s="2"/>
      <c r="K23" s="2"/>
      <c r="L23" s="2"/>
    </row>
    <row r="24" spans="1:12" x14ac:dyDescent="0.25">
      <c r="A24" s="2"/>
      <c r="B24" s="2"/>
      <c r="C24" s="2"/>
      <c r="D24" s="47"/>
      <c r="E24" s="2"/>
      <c r="F24" s="2"/>
      <c r="G24" s="2"/>
      <c r="H24" s="2"/>
      <c r="I24" s="2"/>
      <c r="J24" s="2"/>
      <c r="K24" s="2"/>
      <c r="L24" s="2"/>
    </row>
    <row r="25" spans="1:12" x14ac:dyDescent="0.25">
      <c r="A25" s="2"/>
      <c r="B25" s="2"/>
      <c r="C25" s="2"/>
      <c r="D25" s="47"/>
      <c r="E25" s="2"/>
      <c r="F25" s="2"/>
      <c r="G25" s="2"/>
      <c r="H25" s="2"/>
      <c r="I25" s="2"/>
      <c r="J25" s="2"/>
      <c r="K25" s="2"/>
      <c r="L25" s="2"/>
    </row>
    <row r="26" spans="1:12" x14ac:dyDescent="0.25">
      <c r="A26" s="2"/>
      <c r="B26" s="2"/>
      <c r="C26" s="2"/>
      <c r="D26" s="47"/>
      <c r="E26" s="2"/>
      <c r="F26" s="2"/>
      <c r="G26" s="2"/>
      <c r="H26" s="2"/>
      <c r="I26" s="2"/>
      <c r="J26" s="2"/>
      <c r="K26" s="2"/>
      <c r="L26" s="2"/>
    </row>
    <row r="27" spans="1:12" x14ac:dyDescent="0.25">
      <c r="A27" s="2"/>
      <c r="B27" s="2"/>
      <c r="C27" s="2"/>
      <c r="D27" s="47"/>
      <c r="E27" s="2"/>
      <c r="F27" s="2"/>
      <c r="G27" s="2"/>
      <c r="H27" s="2"/>
      <c r="I27" s="2"/>
      <c r="J27" s="2"/>
      <c r="K27" s="2"/>
      <c r="L27" s="2"/>
    </row>
  </sheetData>
  <sheetProtection algorithmName="SHA-512" hashValue="A9xWOFGQJP6DQfEcaQFnajM7ml4si8+pfz5yv37CJNbu7ZTvtWHjcfwxu0ovHUrqfO8wK6D12ChQYX5usipaIQ==" saltValue="B2CUDrKez7sH8H6/sue4ig==" spinCount="100000" sheet="1" objects="1" scenarios="1"/>
  <pageMargins left="0.7" right="0.7" top="0.75" bottom="0.75" header="0.3" footer="0.3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E5B3CB-5866-43B6-8E1F-51628E085785}">
  <dimension ref="A1:L21"/>
  <sheetViews>
    <sheetView workbookViewId="0">
      <selection activeCell="H8" sqref="H8"/>
    </sheetView>
  </sheetViews>
  <sheetFormatPr defaultRowHeight="15" x14ac:dyDescent="0.25"/>
  <cols>
    <col min="2" max="2" width="21.140625" customWidth="1"/>
    <col min="8" max="8" width="15.7109375" customWidth="1"/>
  </cols>
  <sheetData>
    <row r="1" spans="1:12" ht="18.75" x14ac:dyDescent="0.3">
      <c r="A1" s="20" t="s">
        <v>174</v>
      </c>
    </row>
    <row r="2" spans="1:12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spans="1:12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</row>
    <row r="6" spans="1:12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</row>
    <row r="7" spans="1:12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</row>
    <row r="8" spans="1:12" x14ac:dyDescent="0.25">
      <c r="A8" s="2"/>
      <c r="B8" s="2" t="s">
        <v>182</v>
      </c>
      <c r="C8" s="2"/>
      <c r="D8" s="2"/>
      <c r="E8" s="2"/>
      <c r="G8" s="2"/>
      <c r="H8" s="73"/>
      <c r="I8" s="2"/>
      <c r="J8" s="2"/>
      <c r="K8" s="2"/>
      <c r="L8" s="2"/>
    </row>
    <row r="9" spans="1:12" x14ac:dyDescent="0.25">
      <c r="A9" s="2"/>
      <c r="B9" s="2" t="s">
        <v>183</v>
      </c>
      <c r="C9" s="2"/>
      <c r="D9" s="2"/>
      <c r="E9" s="2"/>
      <c r="G9" s="2"/>
      <c r="H9" s="2"/>
      <c r="I9" s="2"/>
      <c r="J9" s="2"/>
      <c r="K9" s="2"/>
      <c r="L9" s="2"/>
    </row>
    <row r="10" spans="1:12" x14ac:dyDescent="0.25">
      <c r="A10" s="2"/>
      <c r="B10" s="2" t="s">
        <v>175</v>
      </c>
      <c r="C10" s="2"/>
      <c r="D10" s="2"/>
      <c r="E10" s="2"/>
      <c r="G10" s="2"/>
      <c r="H10" s="2"/>
      <c r="I10" s="2"/>
      <c r="J10" s="2"/>
      <c r="K10" s="2"/>
      <c r="L10" s="2"/>
    </row>
    <row r="11" spans="1:12" x14ac:dyDescent="0.2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</row>
    <row r="12" spans="1:12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</row>
    <row r="13" spans="1:12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</row>
    <row r="14" spans="1:12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</row>
    <row r="15" spans="1:12" x14ac:dyDescent="0.2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</row>
    <row r="16" spans="1:12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</row>
    <row r="17" spans="1:12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</row>
    <row r="18" spans="1:12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</row>
    <row r="19" spans="1:12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</row>
    <row r="20" spans="1:12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</row>
    <row r="21" spans="1:12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4d7783cc-833b-46b8-9765-558d23f5018d">
      <UserInfo>
        <DisplayName>Sybrand Bekius</DisplayName>
        <AccountId>116</AccountId>
        <AccountType/>
      </UserInfo>
      <UserInfo>
        <DisplayName>Monique Feenstra</DisplayName>
        <AccountId>27</AccountId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84003C33FC5F04EBA611156EEDB0E5E" ma:contentTypeVersion="12" ma:contentTypeDescription="Een nieuw document maken." ma:contentTypeScope="" ma:versionID="84eeea8cac058b6048a6387399f24aa5">
  <xsd:schema xmlns:xsd="http://www.w3.org/2001/XMLSchema" xmlns:xs="http://www.w3.org/2001/XMLSchema" xmlns:p="http://schemas.microsoft.com/office/2006/metadata/properties" xmlns:ns2="8419188a-9797-4cc5-92c2-d2c893df8f3d" xmlns:ns3="4d7783cc-833b-46b8-9765-558d23f5018d" targetNamespace="http://schemas.microsoft.com/office/2006/metadata/properties" ma:root="true" ma:fieldsID="3dd67ad8b8efad0a2346175b0f272e35" ns2:_="" ns3:_="">
    <xsd:import namespace="8419188a-9797-4cc5-92c2-d2c893df8f3d"/>
    <xsd:import namespace="4d7783cc-833b-46b8-9765-558d23f5018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19188a-9797-4cc5-92c2-d2c893df8f3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7783cc-833b-46b8-9765-558d23f5018d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211CA9E-D3C4-43D9-A592-8F055E0DD1A7}">
  <ds:schemaRefs>
    <ds:schemaRef ds:uri="http://schemas.microsoft.com/office/2006/metadata/properties"/>
    <ds:schemaRef ds:uri="http://schemas.microsoft.com/office/infopath/2007/PartnerControls"/>
    <ds:schemaRef ds:uri="4d7783cc-833b-46b8-9765-558d23f5018d"/>
  </ds:schemaRefs>
</ds:datastoreItem>
</file>

<file path=customXml/itemProps2.xml><?xml version="1.0" encoding="utf-8"?>
<ds:datastoreItem xmlns:ds="http://schemas.openxmlformats.org/officeDocument/2006/customXml" ds:itemID="{87D655E0-FB84-404F-84D6-40A3C363226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BAD9326-C3B3-458B-9E48-D0DB73BBF7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419188a-9797-4cc5-92c2-d2c893df8f3d"/>
    <ds:schemaRef ds:uri="4d7783cc-833b-46b8-9765-558d23f5018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5</vt:i4>
      </vt:variant>
    </vt:vector>
  </HeadingPairs>
  <TitlesOfParts>
    <vt:vector size="5" baseType="lpstr">
      <vt:lpstr>Voorblad</vt:lpstr>
      <vt:lpstr>Winkelmandje 1</vt:lpstr>
      <vt:lpstr>winkelmandje 2</vt:lpstr>
      <vt:lpstr>Totaal software en opslag</vt:lpstr>
      <vt:lpstr>Uurtarief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Kees Groeneveld MBA</dc:creator>
  <cp:keywords/>
  <dc:description/>
  <cp:lastModifiedBy>Raymond Visser</cp:lastModifiedBy>
  <cp:revision/>
  <dcterms:created xsi:type="dcterms:W3CDTF">2020-08-30T07:57:26Z</dcterms:created>
  <dcterms:modified xsi:type="dcterms:W3CDTF">2022-03-09T12:48:29Z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0x010100484003C33FC5F04EBA611156EEDB0E5E</vt:lpwstr>
  </property>
</Properties>
</file>