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:\Mijn Documenten\1. Mijn documenten\Aanbestedingen\Aanbesteding diensten\Aanbesteding 2022-2025\"/>
    </mc:Choice>
  </mc:AlternateContent>
  <xr:revisionPtr revIDLastSave="0" documentId="14_{0D68A219-76B2-41AB-BCC2-876497B6FDAC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NEN2767 NM" sheetId="6" r:id="rId1"/>
    <sheet name="Energielabel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6" l="1"/>
  <c r="K19" i="6"/>
  <c r="E19" i="6"/>
  <c r="F19" i="6" s="1"/>
  <c r="R18" i="6"/>
  <c r="K18" i="6"/>
  <c r="E18" i="6"/>
  <c r="F18" i="6" s="1"/>
  <c r="R17" i="6"/>
  <c r="K17" i="6"/>
  <c r="E17" i="6"/>
  <c r="F17" i="6" s="1"/>
  <c r="R16" i="6"/>
  <c r="K16" i="6"/>
  <c r="L16" i="6"/>
  <c r="M16" i="6" s="1"/>
  <c r="E16" i="6"/>
  <c r="F16" i="6" s="1"/>
  <c r="R15" i="6"/>
  <c r="K15" i="6"/>
  <c r="L15" i="6"/>
  <c r="M15" i="6" s="1"/>
  <c r="E15" i="6"/>
  <c r="F15" i="6" s="1"/>
  <c r="R14" i="6"/>
  <c r="S14" i="6" s="1"/>
  <c r="T14" i="6" s="1"/>
  <c r="K14" i="6"/>
  <c r="L14" i="6" s="1"/>
  <c r="M14" i="6" s="1"/>
  <c r="E14" i="6"/>
  <c r="F14" i="6" s="1"/>
  <c r="R13" i="6"/>
  <c r="S13" i="6"/>
  <c r="T13" i="6" s="1"/>
  <c r="K13" i="6"/>
  <c r="E13" i="6"/>
  <c r="F13" i="6" s="1"/>
  <c r="R12" i="6"/>
  <c r="S12" i="6"/>
  <c r="T12" i="6" s="1"/>
  <c r="K12" i="6"/>
  <c r="L12" i="6"/>
  <c r="M12" i="6" s="1"/>
  <c r="E12" i="6"/>
  <c r="F12" i="6" s="1"/>
  <c r="R11" i="6"/>
  <c r="K11" i="6"/>
  <c r="E11" i="6"/>
  <c r="F11" i="6" s="1"/>
  <c r="F21" i="6" l="1"/>
  <c r="S11" i="6"/>
  <c r="T11" i="6" s="1"/>
  <c r="L13" i="6"/>
  <c r="M13" i="6" s="1"/>
  <c r="S16" i="6"/>
  <c r="T16" i="6" s="1"/>
  <c r="L18" i="6"/>
  <c r="M18" i="6" s="1"/>
  <c r="S15" i="6"/>
  <c r="T15" i="6" s="1"/>
  <c r="L11" i="6"/>
  <c r="M11" i="6" s="1"/>
  <c r="S17" i="6"/>
  <c r="T17" i="6" s="1"/>
  <c r="L17" i="6"/>
  <c r="M17" i="6" s="1"/>
  <c r="S18" i="6"/>
  <c r="T18" i="6" s="1"/>
  <c r="L19" i="6"/>
  <c r="M19" i="6" s="1"/>
  <c r="S19" i="6"/>
  <c r="T19" i="6" s="1"/>
  <c r="M21" i="6" l="1"/>
  <c r="T21" i="6"/>
  <c r="S24" i="6" l="1"/>
  <c r="D7" i="3"/>
  <c r="D8" i="3" l="1"/>
  <c r="D9" i="3"/>
  <c r="D10" i="3"/>
  <c r="D11" i="3"/>
  <c r="D12" i="3"/>
  <c r="D13" i="3"/>
  <c r="D14" i="3"/>
  <c r="D15" i="3"/>
  <c r="D21" i="3" l="1"/>
  <c r="D29" i="3" l="1"/>
  <c r="E29" i="3" s="1"/>
  <c r="D28" i="3"/>
  <c r="E28" i="3" s="1"/>
  <c r="D27" i="3"/>
  <c r="E27" i="3" s="1"/>
  <c r="D26" i="3"/>
  <c r="E26" i="3" s="1"/>
  <c r="D25" i="3"/>
  <c r="E25" i="3" s="1"/>
  <c r="D24" i="3"/>
  <c r="E24" i="3" s="1"/>
  <c r="D23" i="3"/>
  <c r="E23" i="3" s="1"/>
  <c r="D22" i="3"/>
  <c r="E22" i="3" s="1"/>
  <c r="E21" i="3"/>
  <c r="F30" i="3" l="1"/>
  <c r="E10" i="3"/>
  <c r="E12" i="3"/>
  <c r="E8" i="3"/>
  <c r="E11" i="3"/>
  <c r="E9" i="3"/>
  <c r="E13" i="3"/>
  <c r="E14" i="3"/>
  <c r="E15" i="3"/>
  <c r="E7" i="3"/>
  <c r="F16" i="3" l="1"/>
  <c r="G32" i="3" s="1"/>
  <c r="S25" i="6" l="1"/>
  <c r="S26" i="6" s="1"/>
</calcChain>
</file>

<file path=xl/sharedStrings.xml><?xml version="1.0" encoding="utf-8"?>
<sst xmlns="http://schemas.openxmlformats.org/spreadsheetml/2006/main" count="95" uniqueCount="40">
  <si>
    <t>0-250</t>
  </si>
  <si>
    <t>250-500</t>
  </si>
  <si>
    <t>500-1000</t>
  </si>
  <si>
    <t>1000-1500</t>
  </si>
  <si>
    <t>1500-2500</t>
  </si>
  <si>
    <t>2500-5000</t>
  </si>
  <si>
    <t>5000-7500</t>
  </si>
  <si>
    <t>7500-10000</t>
  </si>
  <si>
    <t>&gt;10000</t>
  </si>
  <si>
    <t>BVO per object</t>
  </si>
  <si>
    <t>Prijs per object</t>
  </si>
  <si>
    <t>Verwacht aantal objecten per jaar</t>
  </si>
  <si>
    <t>Totaal prijsindicatie per jaar</t>
  </si>
  <si>
    <t>Totaal prijsindicatie gedurende totale looptijd van de overeenkomst</t>
  </si>
  <si>
    <t>excl. BTW</t>
  </si>
  <si>
    <t>Energielabels</t>
  </si>
  <si>
    <t>Advies t.b.v. verbetering energielabel</t>
  </si>
  <si>
    <t>Het betreft aanvullende en optionele werkzaam-</t>
  </si>
  <si>
    <t>heden en prijzen op bovenstaande posten</t>
  </si>
  <si>
    <t>Advies-werkzaamheden</t>
  </si>
  <si>
    <t>&gt;20000</t>
  </si>
  <si>
    <t xml:space="preserve">E. </t>
  </si>
  <si>
    <t>W.</t>
  </si>
  <si>
    <t>B.</t>
  </si>
  <si>
    <t>Bouwkundig - NEN2767 Niet Monumentaal</t>
  </si>
  <si>
    <t>Werktuigbouwkundig - NEN2767 Niet Monumentaal</t>
  </si>
  <si>
    <t>Elektrotechnisch - NEN2767 Niet Monumentaal</t>
  </si>
  <si>
    <t>10000-20000</t>
  </si>
  <si>
    <t>Verwacht aantal objecten voor vier jaar</t>
  </si>
  <si>
    <t>Prijzenblad behorend bij Perceel 1: NEN2767 Niet-monumentaal</t>
  </si>
  <si>
    <t>Aanbesteding Meet- en inspectiediensten;  kenmerk 2021-VGU-008</t>
  </si>
  <si>
    <t>* Alleen de geel gearceerde cellen dienen ingevuld te worden, de overige cellen of delen mogen niet bewerkt/gewijzigd worden.</t>
  </si>
  <si>
    <t xml:space="preserve">* Alleen de geel gearceerde cellen dienen ingevuld te worden, </t>
  </si>
  <si>
    <t xml:space="preserve">   de overige cellen of delen mogen niet bewerkt/gewijzigd worden.</t>
  </si>
  <si>
    <t>Prijzenblad behorend bij Perceel 1: EPA-U labels</t>
  </si>
  <si>
    <t>Prijs per object inclusief registratie  Label</t>
  </si>
  <si>
    <t>Totaalprijs NEN2767</t>
  </si>
  <si>
    <t>Totaalprijs EPA-U Labels</t>
  </si>
  <si>
    <t>Totaal EPA-U labels excl. btw</t>
  </si>
  <si>
    <t>Totale inschrijfprijs 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</si>
</sst>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/>
    <xf numFmtId="44" fontId="1" fillId="0" borderId="2" xfId="0" applyNumberFormat="1" applyFont="1" applyBorder="1"/>
    <xf numFmtId="44" fontId="1" fillId="3" borderId="1" xfId="0" applyNumberFormat="1" applyFont="1" applyFill="1" applyBorder="1"/>
    <xf numFmtId="44" fontId="1" fillId="2" borderId="1" xfId="0" applyNumberFormat="1" applyFont="1" applyFill="1" applyBorder="1"/>
    <xf numFmtId="44" fontId="1" fillId="4" borderId="1" xfId="0" applyNumberFormat="1" applyFont="1" applyFill="1" applyBorder="1"/>
    <xf numFmtId="44" fontId="1" fillId="5" borderId="1" xfId="0" applyNumberFormat="1" applyFont="1" applyFill="1" applyBorder="1"/>
    <xf numFmtId="44" fontId="1" fillId="6" borderId="1" xfId="0" applyNumberFormat="1" applyFont="1" applyFill="1" applyBorder="1"/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0" xfId="0" applyBorder="1"/>
    <xf numFmtId="0" fontId="0" fillId="0" borderId="6" xfId="0" applyBorder="1"/>
    <xf numFmtId="0" fontId="0" fillId="0" borderId="5" xfId="0" applyBorder="1"/>
    <xf numFmtId="44" fontId="0" fillId="0" borderId="0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5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44" fontId="0" fillId="0" borderId="0" xfId="0" applyNumberFormat="1" applyFill="1" applyBorder="1"/>
    <xf numFmtId="0" fontId="3" fillId="0" borderId="0" xfId="0" applyFont="1" applyProtection="1">
      <protection locked="0"/>
    </xf>
    <xf numFmtId="44" fontId="0" fillId="7" borderId="0" xfId="0" applyNumberFormat="1" applyFill="1" applyProtection="1">
      <protection locked="0"/>
    </xf>
    <xf numFmtId="44" fontId="0" fillId="7" borderId="0" xfId="0" applyNumberFormat="1" applyFill="1" applyBorder="1" applyProtection="1">
      <protection locked="0"/>
    </xf>
    <xf numFmtId="0" fontId="0" fillId="5" borderId="6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wrapText="1"/>
    </xf>
    <xf numFmtId="0" fontId="0" fillId="6" borderId="0" xfId="0" applyFill="1" applyBorder="1" applyAlignment="1">
      <alignment horizontal="center" wrapText="1"/>
    </xf>
    <xf numFmtId="0" fontId="0" fillId="5" borderId="0" xfId="0" applyFill="1" applyBorder="1" applyAlignment="1">
      <alignment horizontal="center" wrapText="1"/>
    </xf>
    <xf numFmtId="0" fontId="0" fillId="4" borderId="6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44" fontId="6" fillId="0" borderId="11" xfId="0" applyNumberFormat="1" applyFont="1" applyBorder="1" applyAlignment="1">
      <alignment horizontal="center"/>
    </xf>
    <xf numFmtId="44" fontId="6" fillId="0" borderId="12" xfId="0" applyNumberFormat="1" applyFont="1" applyBorder="1" applyAlignment="1">
      <alignment horizontal="center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1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06977-FBED-45ED-8DA1-9DFD111ECEC7}">
  <dimension ref="B1:Y28"/>
  <sheetViews>
    <sheetView tabSelected="1" zoomScale="60" zoomScaleNormal="60" workbookViewId="0">
      <selection activeCell="C11" sqref="C11"/>
    </sheetView>
  </sheetViews>
  <sheetFormatPr defaultRowHeight="15" x14ac:dyDescent="0.25"/>
  <cols>
    <col min="1" max="1" width="1.140625" customWidth="1"/>
    <col min="2" max="2" width="12.7109375" bestFit="1" customWidth="1"/>
    <col min="3" max="3" width="11.28515625" bestFit="1" customWidth="1"/>
    <col min="4" max="4" width="10.7109375" customWidth="1"/>
    <col min="5" max="5" width="14.42578125" customWidth="1"/>
    <col min="6" max="6" width="16.42578125" bestFit="1" customWidth="1"/>
    <col min="7" max="7" width="7.7109375" customWidth="1"/>
    <col min="8" max="8" width="1.140625" customWidth="1"/>
    <col min="9" max="9" width="12.7109375" customWidth="1"/>
    <col min="10" max="10" width="11.28515625" customWidth="1"/>
    <col min="11" max="11" width="10.7109375" customWidth="1"/>
    <col min="12" max="12" width="14.42578125" customWidth="1"/>
    <col min="13" max="13" width="16.42578125" customWidth="1"/>
    <col min="14" max="14" width="7.7109375" customWidth="1"/>
    <col min="15" max="15" width="1.140625" customWidth="1"/>
    <col min="16" max="16" width="12.7109375" customWidth="1"/>
    <col min="17" max="17" width="11.28515625" customWidth="1"/>
    <col min="18" max="18" width="10.7109375" customWidth="1"/>
    <col min="19" max="19" width="14.42578125" customWidth="1"/>
    <col min="20" max="20" width="16.42578125" customWidth="1"/>
    <col min="21" max="21" width="7.7109375" customWidth="1"/>
    <col min="22" max="22" width="1.140625" customWidth="1"/>
  </cols>
  <sheetData>
    <row r="1" spans="2:21" s="26" customFormat="1" ht="23.25" x14ac:dyDescent="0.35">
      <c r="B1" s="26" t="s">
        <v>30</v>
      </c>
    </row>
    <row r="2" spans="2:21" s="26" customFormat="1" ht="23.25" x14ac:dyDescent="0.35">
      <c r="B2" s="26" t="s">
        <v>29</v>
      </c>
    </row>
    <row r="7" spans="2:21" ht="90" x14ac:dyDescent="0.25">
      <c r="B7" s="9" t="s">
        <v>9</v>
      </c>
      <c r="C7" s="10" t="s">
        <v>10</v>
      </c>
      <c r="D7" s="10" t="s">
        <v>28</v>
      </c>
      <c r="E7" s="10" t="s">
        <v>12</v>
      </c>
      <c r="F7" s="10" t="s">
        <v>13</v>
      </c>
      <c r="G7" s="11"/>
      <c r="I7" s="9" t="s">
        <v>9</v>
      </c>
      <c r="J7" s="10" t="s">
        <v>10</v>
      </c>
      <c r="K7" s="10" t="s">
        <v>28</v>
      </c>
      <c r="L7" s="10" t="s">
        <v>12</v>
      </c>
      <c r="M7" s="10" t="s">
        <v>13</v>
      </c>
      <c r="N7" s="11"/>
      <c r="P7" s="9" t="s">
        <v>9</v>
      </c>
      <c r="Q7" s="10" t="s">
        <v>10</v>
      </c>
      <c r="R7" s="10" t="s">
        <v>28</v>
      </c>
      <c r="S7" s="10" t="s">
        <v>12</v>
      </c>
      <c r="T7" s="10" t="s">
        <v>13</v>
      </c>
      <c r="U7" s="11"/>
    </row>
    <row r="8" spans="2:21" x14ac:dyDescent="0.25">
      <c r="B8" s="12"/>
      <c r="C8" s="35" t="s">
        <v>24</v>
      </c>
      <c r="D8" s="35"/>
      <c r="E8" s="35"/>
      <c r="F8" s="35"/>
      <c r="G8" s="14"/>
      <c r="I8" s="12"/>
      <c r="J8" s="36" t="s">
        <v>25</v>
      </c>
      <c r="K8" s="36"/>
      <c r="L8" s="36"/>
      <c r="M8" s="36"/>
      <c r="N8" s="14"/>
      <c r="P8" s="12"/>
      <c r="Q8" s="37" t="s">
        <v>26</v>
      </c>
      <c r="R8" s="37"/>
      <c r="S8" s="37"/>
      <c r="T8" s="37"/>
      <c r="U8" s="14"/>
    </row>
    <row r="9" spans="2:21" x14ac:dyDescent="0.25">
      <c r="B9" s="15"/>
      <c r="C9" s="13"/>
      <c r="D9" s="13"/>
      <c r="E9" s="13"/>
      <c r="F9" s="13"/>
      <c r="G9" s="14"/>
      <c r="I9" s="15"/>
      <c r="J9" s="13"/>
      <c r="K9" s="13"/>
      <c r="L9" s="13"/>
      <c r="M9" s="13"/>
      <c r="N9" s="14"/>
      <c r="P9" s="15"/>
      <c r="Q9" s="13"/>
      <c r="R9" s="13"/>
      <c r="S9" s="13"/>
      <c r="T9" s="13"/>
      <c r="U9" s="14"/>
    </row>
    <row r="10" spans="2:21" x14ac:dyDescent="0.25">
      <c r="B10" s="15"/>
      <c r="C10" s="13"/>
      <c r="D10" s="13"/>
      <c r="E10" s="13"/>
      <c r="F10" s="13"/>
      <c r="G10" s="14"/>
      <c r="I10" s="15"/>
      <c r="J10" s="13"/>
      <c r="K10" s="13"/>
      <c r="L10" s="13"/>
      <c r="M10" s="13"/>
      <c r="N10" s="14"/>
      <c r="P10" s="15"/>
      <c r="Q10" s="13"/>
      <c r="R10" s="13"/>
      <c r="S10" s="13"/>
      <c r="T10" s="13"/>
      <c r="U10" s="14"/>
    </row>
    <row r="11" spans="2:21" x14ac:dyDescent="0.25">
      <c r="B11" s="15" t="s">
        <v>0</v>
      </c>
      <c r="C11" s="33"/>
      <c r="D11" s="24">
        <v>177</v>
      </c>
      <c r="E11" s="16">
        <f>(C11*D11)/4</f>
        <v>0</v>
      </c>
      <c r="F11" s="16">
        <f t="shared" ref="F11:F19" si="0">E11*4</f>
        <v>0</v>
      </c>
      <c r="G11" s="38" t="s">
        <v>23</v>
      </c>
      <c r="I11" s="15" t="s">
        <v>0</v>
      </c>
      <c r="J11" s="33"/>
      <c r="K11" s="24">
        <f t="shared" ref="K11:K19" si="1">CEILING(D11*0.5,1)</f>
        <v>89</v>
      </c>
      <c r="L11" s="16">
        <f>(J11*K11)/4</f>
        <v>0</v>
      </c>
      <c r="M11" s="16">
        <f>L11*4</f>
        <v>0</v>
      </c>
      <c r="N11" s="39" t="s">
        <v>22</v>
      </c>
      <c r="P11" s="15" t="s">
        <v>0</v>
      </c>
      <c r="Q11" s="33"/>
      <c r="R11" s="24">
        <f t="shared" ref="R11:R19" si="2">CEILING(D11*0.5,1)</f>
        <v>89</v>
      </c>
      <c r="S11" s="16">
        <f>(Q11*R11)/4</f>
        <v>0</v>
      </c>
      <c r="T11" s="16">
        <f t="shared" ref="T11:T19" si="3">S11*4</f>
        <v>0</v>
      </c>
      <c r="U11" s="34" t="s">
        <v>21</v>
      </c>
    </row>
    <row r="12" spans="2:21" x14ac:dyDescent="0.25">
      <c r="B12" s="15" t="s">
        <v>1</v>
      </c>
      <c r="C12" s="33"/>
      <c r="D12" s="24">
        <v>53</v>
      </c>
      <c r="E12" s="16">
        <f t="shared" ref="E12:E19" si="4">(C12*D12)/4</f>
        <v>0</v>
      </c>
      <c r="F12" s="16">
        <f t="shared" si="0"/>
        <v>0</v>
      </c>
      <c r="G12" s="38"/>
      <c r="I12" s="15" t="s">
        <v>1</v>
      </c>
      <c r="J12" s="33"/>
      <c r="K12" s="24">
        <f t="shared" si="1"/>
        <v>27</v>
      </c>
      <c r="L12" s="16">
        <f t="shared" ref="L12:L19" si="5">(J12*K12)/4</f>
        <v>0</v>
      </c>
      <c r="M12" s="16">
        <f t="shared" ref="M12:M19" si="6">L12*4</f>
        <v>0</v>
      </c>
      <c r="N12" s="39"/>
      <c r="P12" s="15" t="s">
        <v>1</v>
      </c>
      <c r="Q12" s="33"/>
      <c r="R12" s="24">
        <f t="shared" si="2"/>
        <v>27</v>
      </c>
      <c r="S12" s="16">
        <f t="shared" ref="S12:S19" si="7">(Q12*R12)/4</f>
        <v>0</v>
      </c>
      <c r="T12" s="16">
        <f t="shared" si="3"/>
        <v>0</v>
      </c>
      <c r="U12" s="34"/>
    </row>
    <row r="13" spans="2:21" x14ac:dyDescent="0.25">
      <c r="B13" s="15" t="s">
        <v>2</v>
      </c>
      <c r="C13" s="33"/>
      <c r="D13" s="24">
        <v>53</v>
      </c>
      <c r="E13" s="16">
        <f t="shared" si="4"/>
        <v>0</v>
      </c>
      <c r="F13" s="16">
        <f t="shared" si="0"/>
        <v>0</v>
      </c>
      <c r="G13" s="38"/>
      <c r="I13" s="15" t="s">
        <v>2</v>
      </c>
      <c r="J13" s="33"/>
      <c r="K13" s="24">
        <f t="shared" si="1"/>
        <v>27</v>
      </c>
      <c r="L13" s="16">
        <f t="shared" si="5"/>
        <v>0</v>
      </c>
      <c r="M13" s="16">
        <f t="shared" si="6"/>
        <v>0</v>
      </c>
      <c r="N13" s="39"/>
      <c r="P13" s="15" t="s">
        <v>2</v>
      </c>
      <c r="Q13" s="33"/>
      <c r="R13" s="24">
        <f t="shared" si="2"/>
        <v>27</v>
      </c>
      <c r="S13" s="16">
        <f t="shared" si="7"/>
        <v>0</v>
      </c>
      <c r="T13" s="16">
        <f t="shared" si="3"/>
        <v>0</v>
      </c>
      <c r="U13" s="34"/>
    </row>
    <row r="14" spans="2:21" x14ac:dyDescent="0.25">
      <c r="B14" s="15" t="s">
        <v>3</v>
      </c>
      <c r="C14" s="33"/>
      <c r="D14" s="24">
        <v>53</v>
      </c>
      <c r="E14" s="16">
        <f t="shared" si="4"/>
        <v>0</v>
      </c>
      <c r="F14" s="16">
        <f t="shared" si="0"/>
        <v>0</v>
      </c>
      <c r="G14" s="38"/>
      <c r="I14" s="15" t="s">
        <v>3</v>
      </c>
      <c r="J14" s="33"/>
      <c r="K14" s="24">
        <f t="shared" si="1"/>
        <v>27</v>
      </c>
      <c r="L14" s="16">
        <f t="shared" si="5"/>
        <v>0</v>
      </c>
      <c r="M14" s="16">
        <f t="shared" si="6"/>
        <v>0</v>
      </c>
      <c r="N14" s="39"/>
      <c r="P14" s="15" t="s">
        <v>3</v>
      </c>
      <c r="Q14" s="33"/>
      <c r="R14" s="24">
        <f t="shared" si="2"/>
        <v>27</v>
      </c>
      <c r="S14" s="16">
        <f t="shared" si="7"/>
        <v>0</v>
      </c>
      <c r="T14" s="16">
        <f t="shared" si="3"/>
        <v>0</v>
      </c>
      <c r="U14" s="34"/>
    </row>
    <row r="15" spans="2:21" x14ac:dyDescent="0.25">
      <c r="B15" s="15" t="s">
        <v>4</v>
      </c>
      <c r="C15" s="33"/>
      <c r="D15" s="24">
        <v>24</v>
      </c>
      <c r="E15" s="16">
        <f t="shared" si="4"/>
        <v>0</v>
      </c>
      <c r="F15" s="16">
        <f t="shared" si="0"/>
        <v>0</v>
      </c>
      <c r="G15" s="38"/>
      <c r="I15" s="15" t="s">
        <v>4</v>
      </c>
      <c r="J15" s="33"/>
      <c r="K15" s="24">
        <f t="shared" si="1"/>
        <v>12</v>
      </c>
      <c r="L15" s="16">
        <f t="shared" si="5"/>
        <v>0</v>
      </c>
      <c r="M15" s="16">
        <f t="shared" si="6"/>
        <v>0</v>
      </c>
      <c r="N15" s="39"/>
      <c r="P15" s="15" t="s">
        <v>4</v>
      </c>
      <c r="Q15" s="33"/>
      <c r="R15" s="24">
        <f t="shared" si="2"/>
        <v>12</v>
      </c>
      <c r="S15" s="16">
        <f t="shared" si="7"/>
        <v>0</v>
      </c>
      <c r="T15" s="16">
        <f t="shared" si="3"/>
        <v>0</v>
      </c>
      <c r="U15" s="34"/>
    </row>
    <row r="16" spans="2:21" x14ac:dyDescent="0.25">
      <c r="B16" s="15" t="s">
        <v>5</v>
      </c>
      <c r="C16" s="33"/>
      <c r="D16" s="24">
        <v>17</v>
      </c>
      <c r="E16" s="16">
        <f t="shared" si="4"/>
        <v>0</v>
      </c>
      <c r="F16" s="16">
        <f t="shared" si="0"/>
        <v>0</v>
      </c>
      <c r="G16" s="38"/>
      <c r="I16" s="15" t="s">
        <v>5</v>
      </c>
      <c r="J16" s="33"/>
      <c r="K16" s="24">
        <f t="shared" si="1"/>
        <v>9</v>
      </c>
      <c r="L16" s="16">
        <f t="shared" si="5"/>
        <v>0</v>
      </c>
      <c r="M16" s="16">
        <f t="shared" si="6"/>
        <v>0</v>
      </c>
      <c r="N16" s="39"/>
      <c r="P16" s="15" t="s">
        <v>5</v>
      </c>
      <c r="Q16" s="33"/>
      <c r="R16" s="24">
        <f t="shared" si="2"/>
        <v>9</v>
      </c>
      <c r="S16" s="16">
        <f t="shared" si="7"/>
        <v>0</v>
      </c>
      <c r="T16" s="16">
        <f t="shared" si="3"/>
        <v>0</v>
      </c>
      <c r="U16" s="34"/>
    </row>
    <row r="17" spans="2:25" x14ac:dyDescent="0.25">
      <c r="B17" s="15" t="s">
        <v>6</v>
      </c>
      <c r="C17" s="33"/>
      <c r="D17" s="24">
        <v>5</v>
      </c>
      <c r="E17" s="16">
        <f t="shared" si="4"/>
        <v>0</v>
      </c>
      <c r="F17" s="16">
        <f t="shared" si="0"/>
        <v>0</v>
      </c>
      <c r="G17" s="38"/>
      <c r="I17" s="15" t="s">
        <v>6</v>
      </c>
      <c r="J17" s="33"/>
      <c r="K17" s="24">
        <f t="shared" si="1"/>
        <v>3</v>
      </c>
      <c r="L17" s="16">
        <f t="shared" si="5"/>
        <v>0</v>
      </c>
      <c r="M17" s="16">
        <f t="shared" si="6"/>
        <v>0</v>
      </c>
      <c r="N17" s="39"/>
      <c r="P17" s="15" t="s">
        <v>6</v>
      </c>
      <c r="Q17" s="33"/>
      <c r="R17" s="24">
        <f t="shared" si="2"/>
        <v>3</v>
      </c>
      <c r="S17" s="16">
        <f t="shared" si="7"/>
        <v>0</v>
      </c>
      <c r="T17" s="16">
        <f t="shared" si="3"/>
        <v>0</v>
      </c>
      <c r="U17" s="34"/>
    </row>
    <row r="18" spans="2:25" x14ac:dyDescent="0.25">
      <c r="B18" s="15" t="s">
        <v>7</v>
      </c>
      <c r="C18" s="33"/>
      <c r="D18" s="24">
        <v>1</v>
      </c>
      <c r="E18" s="16">
        <f t="shared" si="4"/>
        <v>0</v>
      </c>
      <c r="F18" s="16">
        <f t="shared" si="0"/>
        <v>0</v>
      </c>
      <c r="G18" s="38"/>
      <c r="I18" s="15" t="s">
        <v>7</v>
      </c>
      <c r="J18" s="33"/>
      <c r="K18" s="24">
        <f t="shared" si="1"/>
        <v>1</v>
      </c>
      <c r="L18" s="16">
        <f t="shared" si="5"/>
        <v>0</v>
      </c>
      <c r="M18" s="16">
        <f t="shared" si="6"/>
        <v>0</v>
      </c>
      <c r="N18" s="39"/>
      <c r="P18" s="15" t="s">
        <v>7</v>
      </c>
      <c r="Q18" s="33"/>
      <c r="R18" s="24">
        <f t="shared" si="2"/>
        <v>1</v>
      </c>
      <c r="S18" s="16">
        <f t="shared" si="7"/>
        <v>0</v>
      </c>
      <c r="T18" s="16">
        <f t="shared" si="3"/>
        <v>0</v>
      </c>
      <c r="U18" s="34"/>
    </row>
    <row r="19" spans="2:25" x14ac:dyDescent="0.25">
      <c r="B19" s="15" t="s">
        <v>27</v>
      </c>
      <c r="C19" s="33"/>
      <c r="D19" s="24">
        <v>3</v>
      </c>
      <c r="E19" s="16">
        <f t="shared" si="4"/>
        <v>0</v>
      </c>
      <c r="F19" s="16">
        <f t="shared" si="0"/>
        <v>0</v>
      </c>
      <c r="G19" s="38"/>
      <c r="I19" s="15" t="s">
        <v>27</v>
      </c>
      <c r="J19" s="33"/>
      <c r="K19" s="24">
        <f t="shared" si="1"/>
        <v>2</v>
      </c>
      <c r="L19" s="16">
        <f t="shared" si="5"/>
        <v>0</v>
      </c>
      <c r="M19" s="16">
        <f t="shared" si="6"/>
        <v>0</v>
      </c>
      <c r="N19" s="39"/>
      <c r="P19" s="15" t="s">
        <v>27</v>
      </c>
      <c r="Q19" s="33"/>
      <c r="R19" s="24">
        <f t="shared" si="2"/>
        <v>2</v>
      </c>
      <c r="S19" s="16">
        <f t="shared" si="7"/>
        <v>0</v>
      </c>
      <c r="T19" s="16">
        <f t="shared" si="3"/>
        <v>0</v>
      </c>
      <c r="U19" s="34"/>
    </row>
    <row r="20" spans="2:25" x14ac:dyDescent="0.25">
      <c r="B20" s="15" t="s">
        <v>20</v>
      </c>
      <c r="C20" s="30"/>
      <c r="D20" s="24"/>
      <c r="E20" s="16"/>
      <c r="F20" s="16"/>
      <c r="G20" s="22"/>
      <c r="I20" s="15" t="s">
        <v>20</v>
      </c>
      <c r="J20" s="30"/>
      <c r="K20" s="24"/>
      <c r="L20" s="16"/>
      <c r="M20" s="16"/>
      <c r="N20" s="23"/>
      <c r="P20" s="15" t="s">
        <v>20</v>
      </c>
      <c r="Q20" s="30"/>
      <c r="R20" s="24"/>
      <c r="S20" s="16"/>
      <c r="T20" s="16"/>
      <c r="U20" s="21"/>
      <c r="Y20" s="29"/>
    </row>
    <row r="21" spans="2:25" x14ac:dyDescent="0.25">
      <c r="B21" s="15"/>
      <c r="C21" s="13"/>
      <c r="D21" s="13"/>
      <c r="E21" s="13"/>
      <c r="F21" s="6">
        <f>SUM(F11:F19)</f>
        <v>0</v>
      </c>
      <c r="G21" s="14"/>
      <c r="I21" s="15"/>
      <c r="J21" s="13"/>
      <c r="K21" s="13"/>
      <c r="L21" s="13"/>
      <c r="M21" s="8">
        <f>SUM(M11:M19)</f>
        <v>0</v>
      </c>
      <c r="N21" s="14"/>
      <c r="P21" s="15"/>
      <c r="Q21" s="13"/>
      <c r="R21" s="13"/>
      <c r="S21" s="13"/>
      <c r="T21" s="7">
        <f>SUM(T11:T19)</f>
        <v>0</v>
      </c>
      <c r="U21" s="14"/>
    </row>
    <row r="22" spans="2:25" x14ac:dyDescent="0.25">
      <c r="B22" s="17"/>
      <c r="C22" s="18"/>
      <c r="D22" s="18"/>
      <c r="E22" s="18"/>
      <c r="F22" s="18" t="s">
        <v>14</v>
      </c>
      <c r="G22" s="19"/>
      <c r="I22" s="17"/>
      <c r="J22" s="18"/>
      <c r="K22" s="18"/>
      <c r="L22" s="18"/>
      <c r="M22" s="18" t="s">
        <v>14</v>
      </c>
      <c r="N22" s="19"/>
      <c r="P22" s="17"/>
      <c r="Q22" s="18"/>
      <c r="R22" s="18"/>
      <c r="S22" s="18"/>
      <c r="T22" s="20" t="s">
        <v>14</v>
      </c>
      <c r="U22" s="19"/>
    </row>
    <row r="24" spans="2:25" ht="23.25" customHeight="1" x14ac:dyDescent="0.35">
      <c r="N24" s="44" t="s">
        <v>36</v>
      </c>
      <c r="O24" s="45"/>
      <c r="P24" s="45"/>
      <c r="Q24" s="45"/>
      <c r="R24" s="45"/>
      <c r="S24" s="42">
        <f>F21+M21+T21</f>
        <v>0</v>
      </c>
      <c r="T24" s="43"/>
    </row>
    <row r="25" spans="2:25" ht="23.25" customHeight="1" x14ac:dyDescent="0.35">
      <c r="N25" s="44" t="s">
        <v>37</v>
      </c>
      <c r="O25" s="45"/>
      <c r="P25" s="45"/>
      <c r="Q25" s="45"/>
      <c r="R25" s="45"/>
      <c r="S25" s="42">
        <f>Energielabels!G32</f>
        <v>0</v>
      </c>
      <c r="T25" s="43"/>
    </row>
    <row r="26" spans="2:25" ht="23.25" customHeight="1" x14ac:dyDescent="0.35">
      <c r="N26" s="46" t="s">
        <v>39</v>
      </c>
      <c r="O26" s="47"/>
      <c r="P26" s="47"/>
      <c r="Q26" s="47"/>
      <c r="R26" s="47"/>
      <c r="S26" s="42">
        <f>S24+S25</f>
        <v>0</v>
      </c>
      <c r="T26" s="43"/>
    </row>
    <row r="28" spans="2:25" ht="23.25" x14ac:dyDescent="0.35">
      <c r="B28" s="26" t="s">
        <v>31</v>
      </c>
    </row>
  </sheetData>
  <sheetProtection algorithmName="SHA-512" hashValue="xGoVSZXcN+vyRcyifALYpLIO1tLoovSNt0qzEdUu7Va6qXmPWOjGhCsGyYqRmnbeBjoF7QgG0a0Zw07Ih0VNgQ==" saltValue="4vsunZcC0SIFo2TGwAxTew==" spinCount="100000" sheet="1" objects="1" scenarios="1" selectLockedCells="1"/>
  <mergeCells count="12">
    <mergeCell ref="N26:R26"/>
    <mergeCell ref="S26:T26"/>
    <mergeCell ref="S24:T24"/>
    <mergeCell ref="N24:R24"/>
    <mergeCell ref="N25:R25"/>
    <mergeCell ref="S25:T25"/>
    <mergeCell ref="U11:U19"/>
    <mergeCell ref="C8:F8"/>
    <mergeCell ref="J8:M8"/>
    <mergeCell ref="Q8:T8"/>
    <mergeCell ref="G11:G19"/>
    <mergeCell ref="N11:N19"/>
  </mergeCells>
  <pageMargins left="0.11811023622047245" right="0.11811023622047245" top="0.74803149606299213" bottom="0.74803149606299213" header="0.31496062992125984" footer="0.31496062992125984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zoomScale="90" zoomScaleNormal="90" workbookViewId="0">
      <selection activeCell="B7" sqref="B7"/>
    </sheetView>
  </sheetViews>
  <sheetFormatPr defaultRowHeight="15" x14ac:dyDescent="0.25"/>
  <cols>
    <col min="1" max="1" width="10.7109375" bestFit="1" customWidth="1"/>
    <col min="2" max="2" width="10.42578125" bestFit="1" customWidth="1"/>
    <col min="4" max="4" width="12.42578125" customWidth="1"/>
    <col min="5" max="5" width="14.85546875" customWidth="1"/>
    <col min="6" max="6" width="14.140625" bestFit="1" customWidth="1"/>
    <col min="7" max="7" width="15.42578125" customWidth="1"/>
  </cols>
  <sheetData>
    <row r="1" spans="1:7" s="26" customFormat="1" ht="23.25" x14ac:dyDescent="0.35">
      <c r="A1" s="31" t="s">
        <v>30</v>
      </c>
    </row>
    <row r="2" spans="1:7" s="26" customFormat="1" ht="23.25" x14ac:dyDescent="0.35">
      <c r="A2" s="27" t="s">
        <v>34</v>
      </c>
    </row>
    <row r="4" spans="1:7" ht="77.45" customHeight="1" x14ac:dyDescent="0.25">
      <c r="A4" s="1" t="s">
        <v>9</v>
      </c>
      <c r="B4" s="28" t="s">
        <v>35</v>
      </c>
      <c r="C4" s="1" t="s">
        <v>11</v>
      </c>
      <c r="D4" s="1" t="s">
        <v>12</v>
      </c>
      <c r="E4" s="1" t="s">
        <v>13</v>
      </c>
    </row>
    <row r="7" spans="1:7" x14ac:dyDescent="0.25">
      <c r="A7" t="s">
        <v>0</v>
      </c>
      <c r="B7" s="32"/>
      <c r="C7" s="25">
        <v>10</v>
      </c>
      <c r="D7" s="2">
        <f>B7*C7</f>
        <v>0</v>
      </c>
      <c r="E7" s="2">
        <f>D7*4</f>
        <v>0</v>
      </c>
      <c r="G7" s="40" t="s">
        <v>15</v>
      </c>
    </row>
    <row r="8" spans="1:7" x14ac:dyDescent="0.25">
      <c r="A8" t="s">
        <v>1</v>
      </c>
      <c r="B8" s="32"/>
      <c r="C8" s="25">
        <v>15</v>
      </c>
      <c r="D8" s="2">
        <f t="shared" ref="D8:D15" si="0">B8*C8</f>
        <v>0</v>
      </c>
      <c r="E8" s="2">
        <f t="shared" ref="E8:E15" si="1">D8*4</f>
        <v>0</v>
      </c>
      <c r="G8" s="40"/>
    </row>
    <row r="9" spans="1:7" x14ac:dyDescent="0.25">
      <c r="A9" t="s">
        <v>2</v>
      </c>
      <c r="B9" s="32"/>
      <c r="C9" s="25">
        <v>15</v>
      </c>
      <c r="D9" s="2">
        <f t="shared" si="0"/>
        <v>0</v>
      </c>
      <c r="E9" s="2">
        <f t="shared" si="1"/>
        <v>0</v>
      </c>
      <c r="G9" s="40"/>
    </row>
    <row r="10" spans="1:7" x14ac:dyDescent="0.25">
      <c r="A10" t="s">
        <v>3</v>
      </c>
      <c r="B10" s="32"/>
      <c r="C10" s="25">
        <v>10</v>
      </c>
      <c r="D10" s="2">
        <f t="shared" si="0"/>
        <v>0</v>
      </c>
      <c r="E10" s="2">
        <f t="shared" si="1"/>
        <v>0</v>
      </c>
      <c r="G10" s="40"/>
    </row>
    <row r="11" spans="1:7" x14ac:dyDescent="0.25">
      <c r="A11" t="s">
        <v>4</v>
      </c>
      <c r="B11" s="32"/>
      <c r="C11" s="25">
        <v>10</v>
      </c>
      <c r="D11" s="2">
        <f t="shared" si="0"/>
        <v>0</v>
      </c>
      <c r="E11" s="2">
        <f t="shared" si="1"/>
        <v>0</v>
      </c>
      <c r="G11" s="40"/>
    </row>
    <row r="12" spans="1:7" x14ac:dyDescent="0.25">
      <c r="A12" t="s">
        <v>5</v>
      </c>
      <c r="B12" s="32"/>
      <c r="C12" s="25">
        <v>10</v>
      </c>
      <c r="D12" s="2">
        <f t="shared" si="0"/>
        <v>0</v>
      </c>
      <c r="E12" s="2">
        <f t="shared" si="1"/>
        <v>0</v>
      </c>
      <c r="G12" s="40"/>
    </row>
    <row r="13" spans="1:7" x14ac:dyDescent="0.25">
      <c r="A13" t="s">
        <v>6</v>
      </c>
      <c r="B13" s="32"/>
      <c r="C13" s="25">
        <v>2</v>
      </c>
      <c r="D13" s="2">
        <f t="shared" si="0"/>
        <v>0</v>
      </c>
      <c r="E13" s="2">
        <f t="shared" si="1"/>
        <v>0</v>
      </c>
      <c r="G13" s="40"/>
    </row>
    <row r="14" spans="1:7" x14ac:dyDescent="0.25">
      <c r="A14" t="s">
        <v>7</v>
      </c>
      <c r="B14" s="32"/>
      <c r="C14" s="25">
        <v>5</v>
      </c>
      <c r="D14" s="2">
        <f t="shared" si="0"/>
        <v>0</v>
      </c>
      <c r="E14" s="2">
        <f t="shared" si="1"/>
        <v>0</v>
      </c>
      <c r="G14" s="40"/>
    </row>
    <row r="15" spans="1:7" x14ac:dyDescent="0.25">
      <c r="A15" t="s">
        <v>8</v>
      </c>
      <c r="B15" s="32"/>
      <c r="C15" s="25">
        <v>2</v>
      </c>
      <c r="D15" s="2">
        <f t="shared" si="0"/>
        <v>0</v>
      </c>
      <c r="E15" s="2">
        <f t="shared" si="1"/>
        <v>0</v>
      </c>
      <c r="G15" s="40"/>
    </row>
    <row r="16" spans="1:7" x14ac:dyDescent="0.25">
      <c r="F16" s="5">
        <f>SUM(E7:E15)</f>
        <v>0</v>
      </c>
      <c r="G16" t="s">
        <v>14</v>
      </c>
    </row>
    <row r="18" spans="1:7" x14ac:dyDescent="0.25">
      <c r="B18" t="s">
        <v>16</v>
      </c>
    </row>
    <row r="19" spans="1:7" x14ac:dyDescent="0.25">
      <c r="B19" t="s">
        <v>17</v>
      </c>
    </row>
    <row r="20" spans="1:7" x14ac:dyDescent="0.25">
      <c r="B20" t="s">
        <v>18</v>
      </c>
    </row>
    <row r="21" spans="1:7" x14ac:dyDescent="0.25">
      <c r="A21" t="s">
        <v>0</v>
      </c>
      <c r="B21" s="32"/>
      <c r="C21" s="25">
        <v>1</v>
      </c>
      <c r="D21" s="2">
        <f>B21*C21</f>
        <v>0</v>
      </c>
      <c r="E21" s="2">
        <f t="shared" ref="E21:E29" si="2">D21*4</f>
        <v>0</v>
      </c>
      <c r="G21" s="41" t="s">
        <v>19</v>
      </c>
    </row>
    <row r="22" spans="1:7" x14ac:dyDescent="0.25">
      <c r="A22" t="s">
        <v>1</v>
      </c>
      <c r="B22" s="32"/>
      <c r="C22" s="25">
        <v>1</v>
      </c>
      <c r="D22" s="2">
        <f t="shared" ref="D22:D29" si="3">B22*C22</f>
        <v>0</v>
      </c>
      <c r="E22" s="2">
        <f t="shared" si="2"/>
        <v>0</v>
      </c>
      <c r="G22" s="41"/>
    </row>
    <row r="23" spans="1:7" x14ac:dyDescent="0.25">
      <c r="A23" t="s">
        <v>2</v>
      </c>
      <c r="B23" s="32"/>
      <c r="C23" s="25">
        <v>1</v>
      </c>
      <c r="D23" s="2">
        <f t="shared" si="3"/>
        <v>0</v>
      </c>
      <c r="E23" s="2">
        <f t="shared" si="2"/>
        <v>0</v>
      </c>
      <c r="G23" s="41"/>
    </row>
    <row r="24" spans="1:7" x14ac:dyDescent="0.25">
      <c r="A24" t="s">
        <v>3</v>
      </c>
      <c r="B24" s="32"/>
      <c r="C24" s="25">
        <v>2</v>
      </c>
      <c r="D24" s="2">
        <f t="shared" si="3"/>
        <v>0</v>
      </c>
      <c r="E24" s="2">
        <f t="shared" si="2"/>
        <v>0</v>
      </c>
      <c r="G24" s="41"/>
    </row>
    <row r="25" spans="1:7" x14ac:dyDescent="0.25">
      <c r="A25" t="s">
        <v>4</v>
      </c>
      <c r="B25" s="32"/>
      <c r="C25" s="25">
        <v>2</v>
      </c>
      <c r="D25" s="2">
        <f t="shared" si="3"/>
        <v>0</v>
      </c>
      <c r="E25" s="2">
        <f t="shared" si="2"/>
        <v>0</v>
      </c>
      <c r="G25" s="41"/>
    </row>
    <row r="26" spans="1:7" x14ac:dyDescent="0.25">
      <c r="A26" t="s">
        <v>5</v>
      </c>
      <c r="B26" s="32"/>
      <c r="C26" s="25">
        <v>2</v>
      </c>
      <c r="D26" s="2">
        <f t="shared" si="3"/>
        <v>0</v>
      </c>
      <c r="E26" s="2">
        <f t="shared" si="2"/>
        <v>0</v>
      </c>
      <c r="G26" s="41"/>
    </row>
    <row r="27" spans="1:7" x14ac:dyDescent="0.25">
      <c r="A27" t="s">
        <v>6</v>
      </c>
      <c r="B27" s="32"/>
      <c r="C27" s="25">
        <v>2</v>
      </c>
      <c r="D27" s="2">
        <f t="shared" si="3"/>
        <v>0</v>
      </c>
      <c r="E27" s="2">
        <f t="shared" si="2"/>
        <v>0</v>
      </c>
      <c r="G27" s="41"/>
    </row>
    <row r="28" spans="1:7" x14ac:dyDescent="0.25">
      <c r="A28" t="s">
        <v>7</v>
      </c>
      <c r="B28" s="32"/>
      <c r="C28" s="25">
        <v>2</v>
      </c>
      <c r="D28" s="2">
        <f t="shared" si="3"/>
        <v>0</v>
      </c>
      <c r="E28" s="2">
        <f t="shared" si="2"/>
        <v>0</v>
      </c>
      <c r="G28" s="41"/>
    </row>
    <row r="29" spans="1:7" x14ac:dyDescent="0.25">
      <c r="A29" t="s">
        <v>8</v>
      </c>
      <c r="B29" s="32"/>
      <c r="C29" s="25">
        <v>2</v>
      </c>
      <c r="D29" s="2">
        <f t="shared" si="3"/>
        <v>0</v>
      </c>
      <c r="E29" s="2">
        <f t="shared" si="2"/>
        <v>0</v>
      </c>
      <c r="G29" s="41"/>
    </row>
    <row r="30" spans="1:7" x14ac:dyDescent="0.25">
      <c r="F30" s="4">
        <f>SUM(E21:E29)</f>
        <v>0</v>
      </c>
      <c r="G30" t="s">
        <v>14</v>
      </c>
    </row>
    <row r="32" spans="1:7" ht="15.75" thickBot="1" x14ac:dyDescent="0.3">
      <c r="F32" s="48" t="s">
        <v>38</v>
      </c>
      <c r="G32" s="3">
        <f>F16+F30</f>
        <v>0</v>
      </c>
    </row>
    <row r="33" spans="1:1" ht="15.75" thickTop="1" x14ac:dyDescent="0.25"/>
    <row r="35" spans="1:1" ht="15.75" x14ac:dyDescent="0.25">
      <c r="A35" s="27" t="s">
        <v>32</v>
      </c>
    </row>
    <row r="36" spans="1:1" x14ac:dyDescent="0.25">
      <c r="A36" t="s">
        <v>33</v>
      </c>
    </row>
  </sheetData>
  <sheetProtection algorithmName="SHA-512" hashValue="dmuSV+I8iHC/crh/vw1NUA4yaHYsJTVDnWS+eEHOPTqh6lVlll28jJQ/xBFZOX03mf312LWF/VipZLzPa0DxBQ==" saltValue="6i8uu5UZoTaS5z2OLyPg9w==" spinCount="100000" sheet="1" objects="1" scenarios="1" selectLockedCells="1"/>
  <mergeCells count="2">
    <mergeCell ref="G7:G15"/>
    <mergeCell ref="G21:G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NEN2767 NM</vt:lpstr>
      <vt:lpstr>Energielabels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</dc:creator>
  <cp:lastModifiedBy>Drie, Jos van</cp:lastModifiedBy>
  <cp:lastPrinted>2021-11-18T16:00:26Z</cp:lastPrinted>
  <dcterms:created xsi:type="dcterms:W3CDTF">2021-06-08T09:23:20Z</dcterms:created>
  <dcterms:modified xsi:type="dcterms:W3CDTF">2021-11-25T18:41:56Z</dcterms:modified>
</cp:coreProperties>
</file>