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showInkAnnotation="0" autoCompressPictures="0"/>
  <mc:AlternateContent xmlns:mc="http://schemas.openxmlformats.org/markup-compatibility/2006">
    <mc:Choice Requires="x15">
      <x15ac:absPath xmlns:x15ac="http://schemas.microsoft.com/office/spreadsheetml/2010/11/ac" url="/Users/hans/Desktop/"/>
    </mc:Choice>
  </mc:AlternateContent>
  <xr:revisionPtr revIDLastSave="0" documentId="13_ncr:1_{55E35617-EF61-544D-A75C-48EDBF5FFA98}" xr6:coauthVersionLast="47" xr6:coauthVersionMax="47" xr10:uidLastSave="{00000000-0000-0000-0000-000000000000}"/>
  <bookViews>
    <workbookView xWindow="3400" yWindow="500" windowWidth="41140" windowHeight="26880" tabRatio="928" activeTab="3" xr2:uid="{00000000-000D-0000-FFFF-FFFF00000000}"/>
  </bookViews>
  <sheets>
    <sheet name="Uitleg tabbladen" sheetId="46" r:id="rId1"/>
    <sheet name="Staat van eenheidsprijzen" sheetId="28" r:id="rId2"/>
    <sheet name="Verzamelblad" sheetId="34" r:id="rId3"/>
    <sheet name=" Raadzaal " sheetId="38" r:id="rId4"/>
    <sheet name="Gildenborchzaal" sheetId="50" r:id="rId5"/>
    <sheet name="Technische ondersteuning" sheetId="49" r:id="rId6"/>
    <sheet name="Training" sheetId="42" r:id="rId7"/>
    <sheet name="Exploitatiekosten" sheetId="27" r:id="rId8"/>
    <sheet name="Punten berekening prijs" sheetId="52" r:id="rId9"/>
  </sheets>
  <definedNames>
    <definedName name="_xlnm.Print_Titles" localSheetId="4">Gildenborchzaal!$8:$8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0" i="52" l="1"/>
  <c r="G227" i="50"/>
  <c r="G228" i="50"/>
  <c r="G229" i="50"/>
  <c r="G230" i="50"/>
  <c r="G231" i="50"/>
  <c r="G226" i="50"/>
  <c r="G232" i="50"/>
  <c r="G233" i="50"/>
  <c r="G234" i="50"/>
  <c r="G235" i="50"/>
  <c r="G240" i="50"/>
  <c r="G239" i="50"/>
  <c r="G238" i="50"/>
  <c r="G237" i="50"/>
  <c r="G236" i="50"/>
  <c r="G225" i="50"/>
  <c r="G224" i="50"/>
  <c r="G223" i="50"/>
  <c r="G220" i="50"/>
  <c r="G219" i="50"/>
  <c r="G218" i="50"/>
  <c r="G217" i="50"/>
  <c r="G216" i="50"/>
  <c r="G213" i="50"/>
  <c r="G212" i="50"/>
  <c r="G211" i="50"/>
  <c r="G210" i="50"/>
  <c r="G209" i="50"/>
  <c r="G208" i="50"/>
  <c r="G207" i="50"/>
  <c r="G206" i="50"/>
  <c r="G186" i="50"/>
  <c r="G185" i="50"/>
  <c r="G184" i="50"/>
  <c r="G183" i="50"/>
  <c r="G182" i="50"/>
  <c r="G181" i="50"/>
  <c r="G180" i="50"/>
  <c r="G179" i="50"/>
  <c r="G178" i="50"/>
  <c r="G170" i="50"/>
  <c r="G171" i="50"/>
  <c r="G172" i="50"/>
  <c r="G173" i="50"/>
  <c r="G175" i="50"/>
  <c r="G174" i="50"/>
  <c r="G169" i="50"/>
  <c r="G168" i="50"/>
  <c r="G167" i="50"/>
  <c r="G166" i="50"/>
  <c r="G165" i="50"/>
  <c r="G164" i="50"/>
  <c r="G163" i="50"/>
  <c r="G160" i="50"/>
  <c r="G159" i="50"/>
  <c r="G158" i="50"/>
  <c r="G157" i="50"/>
  <c r="G156" i="50"/>
  <c r="G155" i="50"/>
  <c r="G154" i="50"/>
  <c r="G153" i="50"/>
  <c r="G152" i="50"/>
  <c r="G144" i="50"/>
  <c r="G145" i="50"/>
  <c r="G146" i="50"/>
  <c r="G138" i="50"/>
  <c r="G137" i="50"/>
  <c r="G136" i="50"/>
  <c r="G135" i="50"/>
  <c r="G134" i="50"/>
  <c r="G133" i="50"/>
  <c r="G132" i="50"/>
  <c r="G131" i="50"/>
  <c r="G130" i="50"/>
  <c r="G129" i="50"/>
  <c r="G128" i="50"/>
  <c r="G127" i="50"/>
  <c r="G126" i="50"/>
  <c r="G125" i="50"/>
  <c r="G122" i="50"/>
  <c r="G121" i="50"/>
  <c r="G120" i="50"/>
  <c r="G119" i="50"/>
  <c r="G118" i="50"/>
  <c r="G117" i="50"/>
  <c r="G116" i="50"/>
  <c r="G115" i="50"/>
  <c r="G114" i="50"/>
  <c r="G113" i="50"/>
  <c r="G112" i="50"/>
  <c r="G111" i="50"/>
  <c r="G110" i="50"/>
  <c r="E284" i="50"/>
  <c r="G284" i="50" s="1"/>
  <c r="E283" i="50"/>
  <c r="G283" i="50" s="1"/>
  <c r="E282" i="50"/>
  <c r="G282" i="50" s="1"/>
  <c r="E281" i="50"/>
  <c r="G281" i="50" s="1"/>
  <c r="E280" i="50"/>
  <c r="G280" i="50" s="1"/>
  <c r="G278" i="50"/>
  <c r="G277" i="50"/>
  <c r="G276" i="50"/>
  <c r="G270" i="50"/>
  <c r="G269" i="50"/>
  <c r="G268" i="50"/>
  <c r="G267" i="50"/>
  <c r="G266" i="50"/>
  <c r="G265" i="50"/>
  <c r="G264" i="50"/>
  <c r="G263" i="50"/>
  <c r="G262" i="50"/>
  <c r="G261" i="50"/>
  <c r="G260" i="50"/>
  <c r="G259" i="50"/>
  <c r="G258" i="50"/>
  <c r="G255" i="50"/>
  <c r="G254" i="50"/>
  <c r="G253" i="50"/>
  <c r="G252" i="50"/>
  <c r="G251" i="50"/>
  <c r="G250" i="50"/>
  <c r="G247" i="50"/>
  <c r="G246" i="50"/>
  <c r="G245" i="50"/>
  <c r="G244" i="50"/>
  <c r="G243" i="50"/>
  <c r="G203" i="50"/>
  <c r="G202" i="50"/>
  <c r="G201" i="50"/>
  <c r="G200" i="50"/>
  <c r="G199" i="50"/>
  <c r="G198" i="50"/>
  <c r="G195" i="50"/>
  <c r="G194" i="50"/>
  <c r="G193" i="50"/>
  <c r="G192" i="50"/>
  <c r="G191" i="50"/>
  <c r="G190" i="50"/>
  <c r="G189" i="50"/>
  <c r="G149" i="50"/>
  <c r="G148" i="50"/>
  <c r="G147" i="50"/>
  <c r="G143" i="50"/>
  <c r="G142" i="50"/>
  <c r="G141" i="50"/>
  <c r="G107" i="50"/>
  <c r="G106" i="50"/>
  <c r="G105" i="50"/>
  <c r="G104" i="50"/>
  <c r="G103" i="50"/>
  <c r="G102" i="50"/>
  <c r="G101" i="50"/>
  <c r="G100" i="50"/>
  <c r="G97" i="50"/>
  <c r="G96" i="50"/>
  <c r="G95" i="50"/>
  <c r="G94" i="50"/>
  <c r="G93" i="50"/>
  <c r="G92" i="50"/>
  <c r="G91" i="50"/>
  <c r="G90" i="50"/>
  <c r="G89" i="50"/>
  <c r="G88" i="50"/>
  <c r="G87" i="50"/>
  <c r="G86" i="50"/>
  <c r="G83" i="50"/>
  <c r="G82" i="50"/>
  <c r="G81" i="50"/>
  <c r="G80" i="50"/>
  <c r="G79" i="50"/>
  <c r="G78" i="50"/>
  <c r="G75" i="50"/>
  <c r="G74" i="50"/>
  <c r="G73" i="50"/>
  <c r="G72" i="50"/>
  <c r="G71" i="50"/>
  <c r="G70" i="50"/>
  <c r="G69" i="50"/>
  <c r="G66" i="50"/>
  <c r="G65" i="50"/>
  <c r="G64" i="50"/>
  <c r="G63" i="50"/>
  <c r="G62" i="50"/>
  <c r="G61" i="50"/>
  <c r="G58" i="50"/>
  <c r="G57" i="50"/>
  <c r="G56" i="50"/>
  <c r="G55" i="50"/>
  <c r="G54" i="50"/>
  <c r="G53" i="50"/>
  <c r="G52" i="50"/>
  <c r="G51" i="50"/>
  <c r="G50" i="50"/>
  <c r="G49" i="50"/>
  <c r="G48" i="50"/>
  <c r="G47" i="50"/>
  <c r="G46" i="50"/>
  <c r="G45" i="50"/>
  <c r="G44" i="50"/>
  <c r="G43" i="50"/>
  <c r="G42" i="50"/>
  <c r="G41" i="50"/>
  <c r="G40" i="50"/>
  <c r="G39" i="50"/>
  <c r="G38" i="50"/>
  <c r="G37" i="50"/>
  <c r="G36" i="50"/>
  <c r="G35" i="50"/>
  <c r="G34" i="50"/>
  <c r="G29" i="50"/>
  <c r="G28" i="50"/>
  <c r="G27" i="50"/>
  <c r="G26" i="50"/>
  <c r="G25" i="50"/>
  <c r="G24" i="50"/>
  <c r="G23" i="50"/>
  <c r="G22" i="50"/>
  <c r="G21" i="50"/>
  <c r="G20" i="50"/>
  <c r="G19" i="50"/>
  <c r="G18" i="50"/>
  <c r="G17" i="50"/>
  <c r="G16" i="50"/>
  <c r="G15" i="50"/>
  <c r="G14" i="50"/>
  <c r="G13" i="50"/>
  <c r="G12" i="50"/>
  <c r="G11" i="50"/>
  <c r="G10" i="50"/>
  <c r="G288" i="38"/>
  <c r="G287" i="38"/>
  <c r="G286" i="38"/>
  <c r="G285" i="38"/>
  <c r="G284" i="38"/>
  <c r="G283" i="38"/>
  <c r="G263" i="38"/>
  <c r="G262" i="38"/>
  <c r="G261" i="38"/>
  <c r="G260" i="38"/>
  <c r="G259" i="38"/>
  <c r="G177" i="38"/>
  <c r="G178" i="38"/>
  <c r="G179" i="38"/>
  <c r="G152" i="38"/>
  <c r="G151" i="38"/>
  <c r="G150" i="38"/>
  <c r="G149" i="38"/>
  <c r="G148" i="38"/>
  <c r="G145" i="38"/>
  <c r="G144" i="38"/>
  <c r="G143" i="38"/>
  <c r="G142" i="38"/>
  <c r="G141" i="38"/>
  <c r="G131" i="38"/>
  <c r="G130" i="38"/>
  <c r="G129" i="38"/>
  <c r="G128" i="38"/>
  <c r="G127" i="38"/>
  <c r="G126" i="38"/>
  <c r="G125" i="38"/>
  <c r="G124" i="38"/>
  <c r="G123" i="38"/>
  <c r="G122" i="38"/>
  <c r="G121" i="38"/>
  <c r="G120" i="38"/>
  <c r="G55" i="38"/>
  <c r="G56" i="38"/>
  <c r="G287" i="50" l="1"/>
  <c r="B15" i="34" s="1"/>
  <c r="H240" i="50"/>
  <c r="H220" i="50"/>
  <c r="H213" i="50"/>
  <c r="H186" i="50"/>
  <c r="H175" i="50"/>
  <c r="H160" i="50"/>
  <c r="H247" i="50"/>
  <c r="H138" i="50"/>
  <c r="H195" i="50"/>
  <c r="H30" i="50"/>
  <c r="H31" i="50" s="1"/>
  <c r="H122" i="50"/>
  <c r="H83" i="50"/>
  <c r="H75" i="50"/>
  <c r="H149" i="50"/>
  <c r="H66" i="50"/>
  <c r="H270" i="50"/>
  <c r="H97" i="50"/>
  <c r="H107" i="50"/>
  <c r="H255" i="50"/>
  <c r="H203" i="50"/>
  <c r="H58" i="50"/>
  <c r="H288" i="38"/>
  <c r="H263" i="38"/>
  <c r="H152" i="38"/>
  <c r="H145" i="38"/>
  <c r="H131" i="38"/>
  <c r="H272" i="50" l="1"/>
  <c r="G286" i="50" l="1"/>
  <c r="G289" i="50" l="1"/>
  <c r="B14" i="34"/>
  <c r="C8" i="49"/>
  <c r="C16" i="34" l="1"/>
  <c r="E339" i="38"/>
  <c r="G76" i="38"/>
  <c r="G220" i="38"/>
  <c r="G221" i="38"/>
  <c r="G222" i="38"/>
  <c r="G223" i="38"/>
  <c r="G206" i="38"/>
  <c r="G207" i="38"/>
  <c r="G190" i="38"/>
  <c r="G189" i="38"/>
  <c r="G188" i="38"/>
  <c r="G187" i="38"/>
  <c r="G186" i="38"/>
  <c r="G185" i="38"/>
  <c r="G184" i="38"/>
  <c r="G183" i="38"/>
  <c r="G182" i="38"/>
  <c r="G181" i="38"/>
  <c r="G180" i="38"/>
  <c r="G176" i="38"/>
  <c r="G175" i="38"/>
  <c r="G174" i="38"/>
  <c r="G173" i="38"/>
  <c r="G107" i="38"/>
  <c r="G104" i="38"/>
  <c r="G105" i="38"/>
  <c r="G106" i="38"/>
  <c r="G62" i="38"/>
  <c r="G63" i="38"/>
  <c r="G64" i="38"/>
  <c r="G65" i="38"/>
  <c r="G66" i="38"/>
  <c r="G61" i="38"/>
  <c r="G36" i="38"/>
  <c r="G37" i="38"/>
  <c r="G38" i="38"/>
  <c r="C11" i="42"/>
  <c r="C10" i="42"/>
  <c r="H190" i="38" l="1"/>
  <c r="H66" i="38"/>
  <c r="B16" i="27"/>
  <c r="B26" i="34" l="1"/>
  <c r="D8" i="49"/>
  <c r="D10" i="49" s="1"/>
  <c r="B18" i="34" s="1"/>
  <c r="C19" i="34" s="1"/>
  <c r="G71" i="38" l="1"/>
  <c r="G72" i="38"/>
  <c r="G73" i="38"/>
  <c r="G74" i="38"/>
  <c r="G75" i="38"/>
  <c r="G28" i="38"/>
  <c r="G29" i="38"/>
  <c r="B46" i="27" l="1"/>
  <c r="B48" i="27" s="1"/>
  <c r="G310" i="38"/>
  <c r="G311" i="38"/>
  <c r="G305" i="38"/>
  <c r="G294" i="38"/>
  <c r="G295" i="38"/>
  <c r="G296" i="38"/>
  <c r="G297" i="38"/>
  <c r="G298" i="38"/>
  <c r="G276" i="38"/>
  <c r="G277" i="38"/>
  <c r="G278" i="38"/>
  <c r="G279" i="38"/>
  <c r="G280" i="38"/>
  <c r="G268" i="38"/>
  <c r="G269" i="38"/>
  <c r="G270" i="38"/>
  <c r="G271" i="38"/>
  <c r="G272" i="38"/>
  <c r="G275" i="38"/>
  <c r="G292" i="38"/>
  <c r="G293" i="38"/>
  <c r="G299" i="38"/>
  <c r="G302" i="38"/>
  <c r="G246" i="38"/>
  <c r="G247" i="38"/>
  <c r="G248" i="38"/>
  <c r="G249" i="38"/>
  <c r="G252" i="38"/>
  <c r="G253" i="38"/>
  <c r="G254" i="38"/>
  <c r="G255" i="38"/>
  <c r="G256" i="38"/>
  <c r="G266" i="38"/>
  <c r="G267" i="38"/>
  <c r="G303" i="38"/>
  <c r="G304" i="38"/>
  <c r="G236" i="38"/>
  <c r="G237" i="38"/>
  <c r="G238" i="38"/>
  <c r="G239" i="38"/>
  <c r="G240" i="38"/>
  <c r="G241" i="38"/>
  <c r="G218" i="38"/>
  <c r="G219" i="38"/>
  <c r="G224" i="38"/>
  <c r="G225" i="38"/>
  <c r="G226" i="38"/>
  <c r="G227" i="38"/>
  <c r="G228" i="38"/>
  <c r="G229" i="38"/>
  <c r="G230" i="38"/>
  <c r="G231" i="38"/>
  <c r="G234" i="38"/>
  <c r="G235" i="38"/>
  <c r="G216" i="38"/>
  <c r="G217" i="38"/>
  <c r="G244" i="38"/>
  <c r="G245" i="38"/>
  <c r="G194" i="38"/>
  <c r="G195" i="38"/>
  <c r="G193" i="38"/>
  <c r="G196" i="38"/>
  <c r="G197" i="38"/>
  <c r="G198" i="38"/>
  <c r="G199" i="38"/>
  <c r="G200" i="38"/>
  <c r="G203" i="38"/>
  <c r="G204" i="38"/>
  <c r="G205" i="38"/>
  <c r="G156" i="38"/>
  <c r="G157" i="38"/>
  <c r="G158" i="38"/>
  <c r="G137" i="38"/>
  <c r="G57" i="38"/>
  <c r="G98" i="38"/>
  <c r="G99" i="38"/>
  <c r="G100" i="38"/>
  <c r="G101" i="38"/>
  <c r="G102" i="38"/>
  <c r="G41" i="38"/>
  <c r="G42" i="38"/>
  <c r="G43" i="38"/>
  <c r="G44" i="38"/>
  <c r="G45" i="38"/>
  <c r="G70" i="38"/>
  <c r="G13" i="38"/>
  <c r="G14" i="38"/>
  <c r="G15" i="38"/>
  <c r="G16" i="38"/>
  <c r="G17" i="38"/>
  <c r="E343" i="38"/>
  <c r="E342" i="38"/>
  <c r="E341" i="38"/>
  <c r="E340" i="38"/>
  <c r="B28" i="34" l="1"/>
  <c r="C30" i="34" s="1"/>
  <c r="H299" i="38"/>
  <c r="H249" i="38"/>
  <c r="H280" i="38"/>
  <c r="H272" i="38"/>
  <c r="H256" i="38"/>
  <c r="H241" i="38"/>
  <c r="H200" i="38"/>
  <c r="G97" i="38" l="1"/>
  <c r="G103" i="38"/>
  <c r="G96" i="38"/>
  <c r="G319" i="38"/>
  <c r="G320" i="38"/>
  <c r="G321" i="38"/>
  <c r="G322" i="38"/>
  <c r="G323" i="38"/>
  <c r="G324" i="38"/>
  <c r="G212" i="38"/>
  <c r="G211" i="38"/>
  <c r="G210" i="38"/>
  <c r="G209" i="38"/>
  <c r="G208" i="38"/>
  <c r="G215" i="38"/>
  <c r="H231" i="38" s="1"/>
  <c r="G166" i="38"/>
  <c r="G167" i="38"/>
  <c r="G168" i="38"/>
  <c r="G170" i="38"/>
  <c r="G169" i="38"/>
  <c r="G165" i="38"/>
  <c r="G164" i="38"/>
  <c r="G161" i="38"/>
  <c r="G160" i="38"/>
  <c r="G159" i="38"/>
  <c r="G155" i="38"/>
  <c r="G69" i="38"/>
  <c r="H76" i="38" s="1"/>
  <c r="G346" i="38" s="1"/>
  <c r="B11" i="34" s="1"/>
  <c r="C25" i="28" s="1"/>
  <c r="G40" i="38"/>
  <c r="G46" i="38"/>
  <c r="G47" i="38"/>
  <c r="G48" i="38"/>
  <c r="G58" i="38"/>
  <c r="G54" i="38"/>
  <c r="G53" i="38"/>
  <c r="G52" i="38"/>
  <c r="G51" i="38"/>
  <c r="G50" i="38"/>
  <c r="G49" i="38"/>
  <c r="G39" i="38"/>
  <c r="G35" i="38"/>
  <c r="G34" i="38"/>
  <c r="H107" i="38" l="1"/>
  <c r="H212" i="38"/>
  <c r="H170" i="38"/>
  <c r="H161" i="38"/>
  <c r="H58" i="38"/>
  <c r="G306" i="38" l="1"/>
  <c r="G135" i="38"/>
  <c r="G134" i="38"/>
  <c r="H306" i="38" l="1"/>
  <c r="G326" i="38"/>
  <c r="G26" i="38"/>
  <c r="G25" i="38"/>
  <c r="G24" i="38"/>
  <c r="G23" i="38"/>
  <c r="G22" i="38"/>
  <c r="G21" i="38"/>
  <c r="G20" i="38"/>
  <c r="G19" i="38"/>
  <c r="G18" i="38"/>
  <c r="B31" i="27" l="1"/>
  <c r="B33" i="27" s="1"/>
  <c r="B52" i="27" l="1"/>
  <c r="C26" i="28"/>
  <c r="B27" i="34"/>
  <c r="C32" i="34" s="1"/>
  <c r="D10" i="42"/>
  <c r="B21" i="34" s="1"/>
  <c r="D11" i="42"/>
  <c r="B22" i="34" s="1"/>
  <c r="C23" i="34" l="1"/>
  <c r="D14" i="42"/>
  <c r="G112" i="38" l="1"/>
  <c r="G343" i="38" l="1"/>
  <c r="G342" i="38"/>
  <c r="G341" i="38"/>
  <c r="G340" i="38"/>
  <c r="G339" i="38"/>
  <c r="G337" i="38"/>
  <c r="G336" i="38"/>
  <c r="G335" i="38"/>
  <c r="G329" i="38"/>
  <c r="G328" i="38"/>
  <c r="G327" i="38"/>
  <c r="G325" i="38"/>
  <c r="G318" i="38"/>
  <c r="G317" i="38"/>
  <c r="G314" i="38"/>
  <c r="G313" i="38"/>
  <c r="G312" i="38"/>
  <c r="G309" i="38"/>
  <c r="G138" i="38"/>
  <c r="G136" i="38"/>
  <c r="G117" i="38"/>
  <c r="G116" i="38"/>
  <c r="G115" i="38"/>
  <c r="G114" i="38"/>
  <c r="G113" i="38"/>
  <c r="G111" i="38"/>
  <c r="G110" i="38"/>
  <c r="G93" i="38"/>
  <c r="G92" i="38"/>
  <c r="G91" i="38"/>
  <c r="G90" i="38"/>
  <c r="G89" i="38"/>
  <c r="G88" i="38"/>
  <c r="G85" i="38"/>
  <c r="G84" i="38"/>
  <c r="G83" i="38"/>
  <c r="G82" i="38"/>
  <c r="G81" i="38"/>
  <c r="G80" i="38"/>
  <c r="G79" i="38"/>
  <c r="G27" i="38"/>
  <c r="G12" i="38"/>
  <c r="G11" i="38"/>
  <c r="G10" i="38"/>
  <c r="G347" i="38" l="1"/>
  <c r="H138" i="38"/>
  <c r="H329" i="38"/>
  <c r="H30" i="38"/>
  <c r="H31" i="38" s="1"/>
  <c r="H93" i="38"/>
  <c r="H85" i="38"/>
  <c r="H314" i="38"/>
  <c r="H117" i="38"/>
  <c r="B10" i="34"/>
  <c r="H331" i="38" l="1"/>
  <c r="G345" i="38" s="1"/>
  <c r="G349" i="38" l="1"/>
  <c r="B9" i="34"/>
  <c r="C12" i="34" l="1"/>
  <c r="C34" i="34" s="1"/>
  <c r="C9" i="52" s="1"/>
  <c r="D9" i="52" s="1"/>
  <c r="C24" i="28"/>
  <c r="C28" i="28" s="1"/>
</calcChain>
</file>

<file path=xl/sharedStrings.xml><?xml version="1.0" encoding="utf-8"?>
<sst xmlns="http://schemas.openxmlformats.org/spreadsheetml/2006/main" count="267" uniqueCount="213">
  <si>
    <t>Nadere uitleg tabbladen</t>
  </si>
  <si>
    <r>
      <rPr>
        <b/>
        <sz val="12"/>
        <rFont val="Verdana"/>
        <family val="2"/>
      </rPr>
      <t>Tabblad ‘Staat van eenheidsprijzen’:</t>
    </r>
    <r>
      <rPr>
        <sz val="12"/>
        <rFont val="Verdana"/>
        <family val="2"/>
      </rPr>
      <t xml:space="preserve">
Dit is het hoofdtabblad. De inschrijver vult onder de ‘uurtarieven’ in de zandkleurige velden de uurtarieven in voor de diverse type medewerkers. Deze tarieven gelden gedurende de gehele contractduur. Inflatiecorrectie mag, na overleg met de opdrachtgever, toegepast worden op basis van de eisen in het PvE. De uurtarieven zijn o.a. inclusief reis, transport en verblijfkosten.
De tarieven worden ook als uitgangspunt genomen voor de uren die u invult in de volgende tabbladen. De betreffende ingevulde uurtarieven komen geautomatiseerd terug in enkele vervolgtabbladen. Deze velden zijn dan groen gekleurd.
In de groene velden onder ‘Prijs excl. 21% BTW’ worden de subtotalen van een aantal tabbladen of samenvoegingen van tabbladen, geautomatiseerd weergegeven.
Bij totaal aanbiedingsprijs wordt in het rode veld onder de groene velden, de totale aanbiedingsprijs voor de looptijd van de overeenkomst, geautomatiseerd weergegeven.
De inschrijver vult, onder aan het tabblad, de naam en functie van de rechtsgeldig ondertekenaar, de bedrijfsnaam, de handtekening en de datum in, in de zandkleurige velden. De Inschrijver zorgt tevens voor een scan van dit tabblad met een officiële handtekening van de rechtsgeldige functionaris als bijlage bij de aanbieding.</t>
    </r>
  </si>
  <si>
    <r>
      <rPr>
        <b/>
        <sz val="12"/>
        <rFont val="Verdana"/>
        <family val="2"/>
      </rPr>
      <t>Tabblad ‘Verzamelblad’:</t>
    </r>
    <r>
      <rPr>
        <sz val="12"/>
        <rFont val="Verdana"/>
        <family val="2"/>
      </rPr>
      <t xml:space="preserve">
Dit tabblad is een verzamelblad waarin alle subtotalen van de diverse tabbladen geautomatiseerd verzameld en indien nodig opgeteld of vermenigvuldigd worden. De eindprijs komt overeen met de eindprijs in tabblad "Staat van eenheidsprijzen". De inschrijver hoeft hier en mag hier niets invullen (mocht dit mogelijk zijn).</t>
    </r>
  </si>
  <si>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</si>
  <si>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</si>
  <si>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</si>
  <si>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t xml:space="preserve">Invoer </t>
  </si>
  <si>
    <r>
      <t xml:space="preserve">U dient alle onderstaande zandkleurige cellen in te vullen! </t>
    </r>
    <r>
      <rPr>
        <b/>
        <sz val="12"/>
        <color rgb="FFFF0000"/>
        <rFont val="Verdana"/>
        <family val="2"/>
      </rPr>
      <t>De overige gekleurde cellen worden automatisch ingevuld.</t>
    </r>
  </si>
  <si>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(aanpassing na overleg op basis van CPI index zie aabestedingsdocumenten). De bedragen worden ook als uitgangspunt genomen voor de uren die u invult in de volgende tabbladen. </t>
  </si>
  <si>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</si>
  <si>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</si>
  <si>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</si>
  <si>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</si>
  <si>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</si>
  <si>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</si>
  <si>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</si>
  <si>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</si>
  <si>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</si>
  <si>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</si>
  <si>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</si>
  <si>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</si>
  <si>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Totaal aanbiedingsprijs (evaluatiewaarde) voor de looptijd van de overeenkomst. (exclusief 21% BTW)</t>
  </si>
  <si>
    <t>Naam (rechtsgeldig ondertekenaar)</t>
  </si>
  <si>
    <t>Functie (rechtsgeldig ondertekenaar)</t>
  </si>
  <si>
    <t>Bedrijfsnaam</t>
  </si>
  <si>
    <t>Handtekening</t>
  </si>
  <si>
    <t>Datum</t>
  </si>
  <si>
    <t>Invulinstructie: De inschrijver vult onder 'uurtarieven' in de zandkleurigevelden de uurtarieven in voor de diverse type medewerkers.  De ingevulde bedragen zijn bindend voor de gehele contractduur, maar mogen na overleg gecorrigeerd worden op basis van de Consumenten Prijs Index (zie aanbestedingsdocument). De bedragen worden ook als uitgangspunt genomen voor de uren die u invult in de volgende tabbladen. De inschrijver vult de naam en functie van de rechtsgeldig ondertekenaar, de bedrijfsnaam, de handtekening en de datum in, in de zandkleurige velden. De Inschrijver zorgt tevens voor een scan (in PDF formaat) van dit tabblad met een officiële  handtekening van de rechtsgeldige functionaris als bijlage bij de aanbieding.</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</si>
  <si>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</si>
  <si>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</si>
  <si>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</si>
  <si>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</si>
  <si>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</si>
  <si>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t>Audiovisuele apparatuur Raadzaal zonder opties (nettoprijs)</t>
  </si>
  <si>
    <t xml:space="preserve">Installatiekosten Raadzaal </t>
  </si>
  <si>
    <t>Technische ondersteuning Raadzaal (nettoprijs)</t>
  </si>
  <si>
    <t>Totaal aanbieding technische ondersteuning raadzaal</t>
  </si>
  <si>
    <t>Training eerstelijnsservice medewerkers</t>
  </si>
  <si>
    <t>Training Griffiemedewerkers en andere medewerkers</t>
  </si>
  <si>
    <t>Totaal training</t>
  </si>
  <si>
    <t>Exploitatiekosten</t>
  </si>
  <si>
    <t>Totaal aanbiedingsprijs voor de looptijd van de overeenkomst inclusief opties. (exclusief 21% BTW)</t>
  </si>
  <si>
    <r>
      <t xml:space="preserve">Prijs invulformulier voor ''Raadzaal'' </t>
    </r>
    <r>
      <rPr>
        <b/>
        <sz val="14"/>
        <color rgb="FFFF0000"/>
        <rFont val="Verdana"/>
        <family val="2"/>
      </rPr>
      <t>-  ! Zie invulinstructie onder aan tabblad !</t>
    </r>
  </si>
  <si>
    <t>Doel tabblad:</t>
  </si>
  <si>
    <t>Aantal</t>
  </si>
  <si>
    <t>Merk</t>
  </si>
  <si>
    <t>Typenummer</t>
  </si>
  <si>
    <t>Omschrijving</t>
  </si>
  <si>
    <t>Bruto adviesprijs excl. 21% BTW</t>
  </si>
  <si>
    <t>Kortings- percentage</t>
  </si>
  <si>
    <t>Totaal Netto prijs excl. 21% BTW</t>
  </si>
  <si>
    <t>Subtotaal Netto prijs excl. 21% BTW</t>
  </si>
  <si>
    <t>Subtotaal  discussie systeem  Raadzaal</t>
  </si>
  <si>
    <t>UPS noodstroomvoorziening</t>
  </si>
  <si>
    <t>De audio DSP 1x</t>
  </si>
  <si>
    <t>Touchpanel bediensysteem</t>
  </si>
  <si>
    <t>Touchpanel:</t>
  </si>
  <si>
    <t>Systeem controller:</t>
  </si>
  <si>
    <t>iPad incl. docking laadstation en wifi access point.</t>
  </si>
  <si>
    <t>Een AV over IP "virtueel" matrixsysteem (inclusief randapparatuur)</t>
  </si>
  <si>
    <t>De netwerkswitches voor av-toepassingen (incl. randapparatuur)</t>
  </si>
  <si>
    <t>Beeld, audio en metadata aansluiting voor webcast encoder. (incl. randapparatuur)</t>
  </si>
  <si>
    <t>Opname van beeld, geluid en metadata van vergaderingen (incl. randapparatuur)</t>
  </si>
  <si>
    <t>Extra aansluitpunten (incl. randapparatuur)</t>
  </si>
  <si>
    <t>Spanningsloos maken installatie</t>
  </si>
  <si>
    <t>Mogelijke extra apparatuur:</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</si>
  <si>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</si>
  <si>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</si>
  <si>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</si>
  <si>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</si>
  <si>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</si>
  <si>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</si>
  <si>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</si>
  <si>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</si>
  <si>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</si>
  <si>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</si>
  <si>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 xml:space="preserve">Subtotaal installatiekosten </t>
  </si>
  <si>
    <t>Totaal exclusief 21% BTW</t>
  </si>
  <si>
    <t xml:space="preserve"> </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</si>
  <si>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</si>
  <si>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r>
      <t xml:space="preserve">Technische Ondersteuing </t>
    </r>
    <r>
      <rPr>
        <b/>
        <sz val="12"/>
        <color rgb="FFFF0000"/>
        <rFont val="Verdana"/>
        <family val="2"/>
      </rPr>
      <t>- ! Let op hier niets invullen !</t>
    </r>
  </si>
  <si>
    <t>Doel Tabblad:</t>
  </si>
  <si>
    <t>Aantal uren</t>
  </si>
  <si>
    <t>Netto uurprijs excl. 21% BTW</t>
  </si>
  <si>
    <t>Bedieningstechnicus per uur gedurende eerste periode na oplevering</t>
  </si>
  <si>
    <t>Totaal bedieningskosten tijdens eerste periode na oplevering exclusief 21% BTW</t>
  </si>
  <si>
    <t>Het eindbedrag telt mee mee bij de beoordeling op prijs. Het aantal opgegeven uren betreft een realistische indicatie. Opdrachtgever heeft geen afnameverplichting van het aantal uren. Meer- of minderuren worden conform het opgegeven uurtarief afgerekend.</t>
  </si>
  <si>
    <r>
      <rPr>
        <sz val="12"/>
        <rFont val="Verdana"/>
        <family val="2"/>
      </rPr>
      <t>Invul instructie: U hoeft geen aantallen uren en tarieven in te vullen. Het aantal uren is al ingevuld door de aanbestedende dienst. De uurtarieven  heeft u al ingevuld in het tabblad "Staat van eenheidsprijzen".</t>
    </r>
    <r>
      <rPr>
        <b/>
        <sz val="12"/>
        <rFont val="Verdana"/>
        <family val="2"/>
      </rPr>
      <t xml:space="preserve"> Het eindbedrag is onderdeel van de beoordeling op prijs. Er mogen geen rechten ontleend worden aan het aantal ingevulde uren en het eindbedrag.</t>
    </r>
  </si>
  <si>
    <t>Doel van dit tabblad: Dit tabblad moet inzicht geven in de prijs die de inschrijver rekent voor het trainen van de medewerkers van de gemeente. De eindprijs telt mee bij de beoordeling op prijs.</t>
  </si>
  <si>
    <t xml:space="preserve">Uurtarief trainer </t>
  </si>
  <si>
    <t>Netto prijs excl. BTW</t>
  </si>
  <si>
    <r>
      <t xml:space="preserve">Prijs SLA afspraken t.b.v. apparatuur raadzaal voor jaar 5 </t>
    </r>
    <r>
      <rPr>
        <sz val="12"/>
        <color rgb="FFFF0000"/>
        <rFont val="Verdana"/>
        <family val="2"/>
      </rPr>
      <t>(optiejaar)</t>
    </r>
  </si>
  <si>
    <r>
      <t xml:space="preserve">Prijs SLA afspraken t.b.v. apparatuur raadzaal voor jaar 6 </t>
    </r>
    <r>
      <rPr>
        <sz val="12"/>
        <color rgb="FFFF0000"/>
        <rFont val="Verdana"/>
        <family val="2"/>
      </rPr>
      <t>(optiejaar)</t>
    </r>
  </si>
  <si>
    <r>
      <t xml:space="preserve">Totaal SLA afspraken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</si>
  <si>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r>
      <rPr>
        <b/>
        <sz val="12"/>
        <rFont val="Verdana"/>
        <family val="2"/>
      </rPr>
      <t>Invulinstructie:</t>
    </r>
    <r>
      <rPr>
        <sz val="12"/>
        <rFont val="Verdana"/>
        <family val="2"/>
      </rPr>
      <t xml:space="preserve"> In de zandkleurige velden vult u uw aanbiedingsprijs in voor de SLA kosten t.b.v. de audiovisuele apparatuur in de raadzaal op basis van de door u aangeboden apparatuur en installatie . U vult een prijs in per jaar. </t>
    </r>
  </si>
  <si>
    <t xml:space="preserve"> Raadzaal</t>
  </si>
  <si>
    <t xml:space="preserve">Prijs maintenance overeenkomst t.b.v. Vergadermanagement systemen voor jaar 1 </t>
  </si>
  <si>
    <t>Subtotaal maintenance kosten t.b.v.  Vergadermanagement systeem</t>
  </si>
  <si>
    <r>
      <t>Maintenance kosten vergadermanagement systeem totaal voor</t>
    </r>
    <r>
      <rPr>
        <b/>
        <sz val="12"/>
        <color rgb="FFFF0000"/>
        <rFont val="Verdana"/>
        <family val="2"/>
      </rPr>
      <t xml:space="preserve"> 6 jaar</t>
    </r>
  </si>
  <si>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</si>
  <si>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t>Installatie kosten</t>
  </si>
  <si>
    <t>Raadzaal</t>
  </si>
  <si>
    <t>Prijs SLA afspraken t.b.v. apparatuur raadzaal voor jaar 2 (jaar met volledige garantie op nieuwe apparatuur in de raadzaal uitgezonderd de her te gebruiken apparatuur)</t>
  </si>
  <si>
    <t>Prijs SLA afspraken t.b.v. apparatuur raadzaal voor jaar 1 (jaar met volledige garantie op nieuwe apparatuur en installatie in de raadzaal uitgezonderd de her te gebruiken apparatuur)</t>
  </si>
  <si>
    <t>Inschrijver geeft hiermee, geautomatiseerd, een prijs voor technische ondersteuning door bedieningstechnici bij raadsvergaderingen en commissievergaderingen.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</si>
  <si>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t>Vergadermanagement systeem t.b.v. specifieke functionaliteit bij raadsvergaderingen en commissievergaderingen inclusief camera regie systeem, op basis van eisen in dit PvE.</t>
  </si>
  <si>
    <t>HD overzichtscamera (1 x )</t>
  </si>
  <si>
    <t>De  bediening van de vergadermanagementsysteem PC op de technische bedienpositie (incl. PC monitor, toetsenbord en muis + randapparatuur).</t>
  </si>
  <si>
    <t>De 19 inch apparatuurkasten voor de techniekruimte  ( te leveren met mogelijke accessoires en uitbreiding)</t>
  </si>
  <si>
    <r>
      <t xml:space="preserve">Tabblad ‘Technische ondersteuning’:
</t>
    </r>
    <r>
      <rPr>
        <sz val="12"/>
        <rFont val="Verdana"/>
        <family val="2"/>
      </rPr>
      <t>Dit tabblad moet inzicht geven in de prijs die de inschrijver rekent voor de technische ondersteuning bij raadsvergaderingen en commissievergaderingen. Het totaalbedrag techniche ondersteuning telt mee bij de beoordeling op prijs.
Het, door de aanbestedende dienst, ingevulde aantal uren zijn fictieve aantallen gebaseerd op een inschatting van het aantal uren bij de ondersteuning bij de raadsveragaderingen en commissievergaderingen gedurende de eerste periode na oplevering. De inschrijver hoeft geen aantallen uren en tarieven in te vullen. Het aantal uren is al ingevuld door de aanbestedende dienst. De uurtarieven heeft u al ingevuld in het tabblad "Staat van eenheidsprijzen". 
Het totaalbedrag technische ondersteuning telt mee bij de beoordeling op prijs. Het aantal opgegeven uren betreft een globale indicatie. Opdrachtgever heeft geen afnameverplichting van het aantal uren. Voor extra uren techniche ondersteuning zal altijd een offerte ter goedkeuring aangeboden moeten worden aan de opdrachtgever op basis van de uurtarieven in het tabblad 'Staat van eenheidsprijzen'. Er mogen geen rechten ontleend worden aan het aantal ingevulde uren en het eindbedrag.</t>
    </r>
  </si>
  <si>
    <t xml:space="preserve">Totaal aanbieding Raadzaal  </t>
  </si>
  <si>
    <t>De ambiance microfoon (1x) en 2 aansluitpunten voor vaste microfoons.</t>
  </si>
  <si>
    <r>
      <t xml:space="preserve">Doel tabblad:  Dit tabblad dient ervoor om de prijs van de inschrijver m.b.t. de exploitatiekosten vast te leggen. Dit betreft de totaalprijs voor onderhoud (preventief en correctef), de prijs voor een maintenance overeenkomst t.b.v. het vergadermanagementsysteem en </t>
    </r>
    <r>
      <rPr>
        <b/>
        <sz val="12"/>
        <color rgb="FFFF0000"/>
        <rFont val="Verdana"/>
        <family val="2"/>
      </rPr>
      <t>optioneel</t>
    </r>
    <r>
      <rPr>
        <b/>
        <sz val="12"/>
        <color theme="1"/>
        <rFont val="Verdana"/>
        <family val="2"/>
      </rPr>
      <t xml:space="preserve"> de jaarlijkse kosten t.b.v. de oplossing voor vergaderen op afstand of hybride vergaderen. De inschrijver dient hierbij rekening te houden met alle mogelijke werkzaamheden zoals omschreven in het PvE. De totaalprijs voor de exploitatiekosten telt mee bij de beoordeling op prijs.</t>
    </r>
  </si>
  <si>
    <r>
      <t xml:space="preserve">Totaal exploitatiekosten gedurende </t>
    </r>
    <r>
      <rPr>
        <b/>
        <sz val="12"/>
        <color rgb="FFFF0000"/>
        <rFont val="Verdana"/>
        <family val="2"/>
      </rPr>
      <t xml:space="preserve">6 jaar </t>
    </r>
    <r>
      <rPr>
        <b/>
        <sz val="12"/>
        <rFont val="Verdana"/>
        <family val="2"/>
      </rPr>
      <t>(inclusief optie)</t>
    </r>
  </si>
  <si>
    <t>Subtotaal (opties)</t>
  </si>
  <si>
    <t>Subtotaal apparatuur en software (zonder opties)</t>
  </si>
  <si>
    <t>Vul hier ook de installatiekosten voor deze optie in.</t>
  </si>
  <si>
    <t>Subtotaal opties (incl. installatiekosten)</t>
  </si>
  <si>
    <t>Totaal exploitatiekosten exclusief exploitatiekosten voor alle opties</t>
  </si>
  <si>
    <r>
      <rPr>
        <b/>
        <sz val="12"/>
        <rFont val="Verdana"/>
        <family val="2"/>
      </rPr>
      <t xml:space="preserve">Algemeen: </t>
    </r>
    <r>
      <rPr>
        <sz val="12"/>
        <rFont val="Verdana"/>
        <family val="2"/>
      </rPr>
      <t xml:space="preserve">
De inschrijver mag alleen bedragen/getallen invullen in de zandkleurige invulvelden. De inschrijver mag geen aanpassingen doen aan rekenformules (mocht dit mogelijk zijn). De inschrijver past marktconforme prijzen toe. Apparatuur en software moet aangeboden worden voor de bruto adviesprijzen van de fabrikant/importeur/distributeur minus de aan te beiden korting.</t>
    </r>
  </si>
  <si>
    <r>
      <rPr>
        <b/>
        <sz val="12"/>
        <rFont val="Verdana"/>
        <family val="2"/>
      </rPr>
      <t>Tabblad ‘Raadzaal’:</t>
    </r>
    <r>
      <rPr>
        <sz val="12"/>
        <rFont val="Verdana"/>
        <family val="2"/>
      </rPr>
      <t xml:space="preserve">
Dit tabblad moet inzicht geven in de prijs die de inschrijver rekent voor levering en installatie van apparatuur en software voor de  Raadzaal. Het eindbedrag telt mee bij de beoordeling op prijs. De inschrijver vult prijzen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
U vult onder de productgroep in alle zandkleurige velden de diverse apparatuur in op basis van aantallen, merk, omschrijving, bruto adviesprijs (lijst prijzen fabrikanten/importeurs/distributeurs)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color theme="1"/>
        <rFont val="Verdana"/>
        <family val="2"/>
      </rPr>
      <t>Voor eventuele jaarlijkse kosten vermenigvuldigt u het jaarbedrag maal 6. U dient deze jaarlijkse kosten in principe in te vullen in het tabblad Exploitatiekosten tenzij daar geen mogelijkheid voor is.</t>
    </r>
  </si>
  <si>
    <r>
      <rPr>
        <b/>
        <sz val="12"/>
        <rFont val="Verdana"/>
        <family val="2"/>
      </rPr>
      <t>Tabblad ‘Gildenborchzaal’:</t>
    </r>
    <r>
      <rPr>
        <sz val="12"/>
        <rFont val="Verdana"/>
        <family val="2"/>
      </rPr>
      <t xml:space="preserve">
Dit tabblad moet inzicht geven in de prijs die de inschrijver rekent voor levering en installatie van apparatuur en software voor de  Gildenborchzaal. Het eindbedrag telt mee bij de beoordeling op prijs. De inschrijver vult prijzen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
U vult onder de productgroep in alle zandkleurige velden de diverse apparatuur in op basis van aantallen, merk, omschrijving, bruto adviesprijs (lijst prijzen fabrikanten/importeurs/distributeurs)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color theme="1"/>
        <rFont val="Verdana"/>
        <family val="2"/>
      </rPr>
      <t>Voor eventuele jaarlijkse kosten vermenigvuldigt u het jaarbedrag maal 6. U dient deze jaarlijkse kosten in principe in te vullen in het tabblad Exploitatiekosten tenzij daar geen mogelijkheid voor is.</t>
    </r>
  </si>
  <si>
    <t>Aanbesteding Onderhoud en revitalisering audiovisuele installaties raadzaal en Gildenborchzaal  Gemeente Nieuwegein</t>
  </si>
  <si>
    <t>AAanbesteding Onderhoud en revitalisering audiovisuele installaties raadzaal en Gildenborchzaal  Gemeente Nieuwegein</t>
  </si>
  <si>
    <r>
      <rPr>
        <b/>
        <sz val="14"/>
        <color rgb="FFFF0000"/>
        <rFont val="Verdana"/>
        <family val="2"/>
      </rPr>
      <t>Exploitatiekosten  op basis van 4  jaar en 2 x 1 optiejaar)</t>
    </r>
    <r>
      <rPr>
        <b/>
        <sz val="14"/>
        <rFont val="Verdana"/>
        <family val="2"/>
      </rPr>
      <t xml:space="preserve"> -</t>
    </r>
    <r>
      <rPr>
        <b/>
        <sz val="14"/>
        <color rgb="FFFF0000"/>
        <rFont val="Verdana"/>
        <family val="2"/>
      </rPr>
      <t xml:space="preserve"> ! Zie invulinstructie onder berekening exploitatiekosten per onderdeel. !</t>
    </r>
  </si>
  <si>
    <t xml:space="preserve">Prijs SLA afspraken t.b.v. apparatuur raadzaal voor jaar 3 (jaar met volledige garantie op nieuwe apparatuur in de raadzaal uitgezonderd de her te gebruiken apparatuur) </t>
  </si>
  <si>
    <t xml:space="preserve">Prijs SLA afspraken t.b.v. apparatuur raadzaal voor jaar 4 </t>
  </si>
  <si>
    <r>
      <t>SLA prijs  t.b.v. apparatuur raadzaal en Gildenborchzaal</t>
    </r>
    <r>
      <rPr>
        <b/>
        <sz val="12"/>
        <color rgb="FFFF0000"/>
        <rFont val="Verdana"/>
        <family val="2"/>
      </rPr>
      <t xml:space="preserve"> (exclusief opties)</t>
    </r>
  </si>
  <si>
    <t xml:space="preserve">Netto SLA prijs t.b.v. Raadzaal en Gildenborchzaal excl. 21% BTW </t>
  </si>
  <si>
    <t xml:space="preserve">Prijs maintenance overeenkomst t.b.v. Vergadermanagement systemen voor jaar 2 </t>
  </si>
  <si>
    <r>
      <t xml:space="preserve">Prijs maintenance overeenkomst t.b.v. Vergadermanagement systemen voor jaar 3 </t>
    </r>
    <r>
      <rPr>
        <sz val="12"/>
        <color rgb="FFFF0000"/>
        <rFont val="Verdana"/>
        <family val="2"/>
      </rPr>
      <t xml:space="preserve"> </t>
    </r>
  </si>
  <si>
    <t xml:space="preserve">Prijs maintenance overeenkomst t.b.v. Vergadermanagement systemen voor jaar 4 </t>
  </si>
  <si>
    <r>
      <t xml:space="preserve">Prijs maintenance overeenkomst t.b.v. Vergadermanagement systemen voor jaar 5 </t>
    </r>
    <r>
      <rPr>
        <sz val="12"/>
        <color rgb="FFFF0000"/>
        <rFont val="Verdana"/>
        <family val="2"/>
      </rPr>
      <t>(optiejaar)</t>
    </r>
  </si>
  <si>
    <r>
      <t xml:space="preserve">Prijs maintenance overeenkomst t.b.v. Vergadermanagement systemen voor jaar 6 </t>
    </r>
    <r>
      <rPr>
        <sz val="12"/>
        <color rgb="FFFF0000"/>
        <rFont val="Verdana"/>
        <family val="2"/>
      </rPr>
      <t>(optiejaar)</t>
    </r>
  </si>
  <si>
    <t>Maintenance overeenkomst  t.b.v. vergadermanagement systemen voor raadzaal en Gildenborchzaal</t>
  </si>
  <si>
    <t>Prijs maintenance overeenkomt per jaar t.b.v. Vergadermanagementsysteem voor raadzaal en Gildenborchzaal Netto prijs excl. 21% BTW</t>
  </si>
  <si>
    <r>
      <t>Training medewerkers  t.b.v. Eerstelijnsservice en bediening systeem (raadzaal en Gildenborchzaal gemeente Nieuwegein)</t>
    </r>
    <r>
      <rPr>
        <b/>
        <sz val="12"/>
        <color rgb="FFFF0000"/>
        <rFont val="Verdana"/>
        <family val="2"/>
      </rPr>
      <t xml:space="preserve"> ! Zie invulinstructie onder aan tabblad.</t>
    </r>
  </si>
  <si>
    <t xml:space="preserve">Prijs training medewerkers gemeente Nieuwegein t.b.v. eerste lijns correctief onderhoud en bediening installaties raadzaal </t>
  </si>
  <si>
    <t xml:space="preserve">Prijs training medewerkers Griffie en andere medewerkers van de gemeente Nieuwegein in het gebruik van het totale AV-systeem </t>
  </si>
  <si>
    <t>Totaal training medewerkers gemeente Nieuwegein exclusief BTW</t>
  </si>
  <si>
    <t>Invulinstructie: In de zandkleurige velden vult u het aantal uren in dat u nodig heeft voor de training van de medewerkers van de gemeente Nieuwegein t.b.v. eerste lijns correctief onderhoud. In het tweede zandkleurige veld vult u het aantal uren in dat u nodig heeft voor het trainen van medewerkers van de Griffie en andere medwerkers van de Gemeente Nieuwegein in het gebruik van het totale AV-systeem inclusief opties. Het uurtarief van de trainer heeft u al ingevuld in het tabblad 'Staat van eenheidsprijzen'.</t>
  </si>
  <si>
    <t>Prijs voor optie inclusief exploitatiekosten</t>
  </si>
  <si>
    <r>
      <t>Totaal Exploitatiekosten voor een periode van</t>
    </r>
    <r>
      <rPr>
        <sz val="12"/>
        <color rgb="FFFF0000"/>
        <rFont val="Verdana"/>
        <family val="2"/>
      </rPr>
      <t xml:space="preserve"> 4 jaar na oplevering en 2 x 1 optiejaar</t>
    </r>
    <r>
      <rPr>
        <sz val="12"/>
        <rFont val="Verdana"/>
        <family val="2"/>
      </rPr>
      <t xml:space="preserve"> (exclusief opties)</t>
    </r>
  </si>
  <si>
    <r>
      <rPr>
        <b/>
        <sz val="10"/>
        <color rgb="FF000000"/>
        <rFont val="Verdana"/>
        <family val="2"/>
      </rPr>
      <t>Algemene toelichting</t>
    </r>
    <r>
      <rPr>
        <sz val="10"/>
        <color indexed="8"/>
        <rFont val="Verdana"/>
        <family val="2"/>
      </rPr>
      <t xml:space="preserve">
NB. Inschrijver verzorgt een concrete aanbieding voor de audiovisuele inrichting van de Raadzaal en de Gildenborchzaal voor de gemeente Nieuwegein op basis van audiovisuele apparatuur, randapparatuur en installatie, alsmede implementatie, programmering, training, etc., middels een korting op de bruto prijs (marktconform en verifieerbaar in de markt). Verder verzorgt de inschrijver een aanbieding voor een SLA. De aanbiedingen kunnen gerealiseerd worden door het invullen van de volgende invulcalculatiesheets </t>
    </r>
    <r>
      <rPr>
        <u/>
        <sz val="10"/>
        <color rgb="FF000000"/>
        <rFont val="Verdana"/>
        <family val="2"/>
      </rPr>
      <t>(men hoeft het verzamelbald niet in te vullen)</t>
    </r>
    <r>
      <rPr>
        <sz val="10"/>
        <color indexed="8"/>
        <rFont val="Verdana"/>
        <family val="2"/>
      </rPr>
      <t>.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De inschrijfprijs voor de uitvoering van de totale opdracht moet zijn gebaseerd op informatie neergelegd in</t>
    </r>
    <r>
      <rPr>
        <sz val="10"/>
        <color rgb="FFFF0000"/>
        <rFont val="Verdana"/>
        <family val="2"/>
      </rPr>
      <t xml:space="preserve"> </t>
    </r>
    <r>
      <rPr>
        <sz val="10"/>
        <color indexed="8"/>
        <rFont val="Verdana"/>
        <family val="2"/>
      </rPr>
      <t xml:space="preserve">het PvE (inclusief de bijbehorende bijlagen) en eventuele Nota(‘s) van Inlichtingen. Van Inschrijver wordt tevens verwacht dat hij/zij op basis van zijn/haar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</si>
  <si>
    <t xml:space="preserve">Maintenance overeenkomst  t.b.v. mogelijke vergadermanagement systemen voor de Raadzaal en de Gildenborchzaal. In de zandkleurige velden vult u uw aanbiedingsprijs in voor de maintenance kosten op basis van het mogelijk door u aangeboden vergadermanagement/cameraregie systeem. U vult een prijs in per jaar. </t>
  </si>
  <si>
    <r>
      <rPr>
        <b/>
        <sz val="12"/>
        <rFont val="Verdana"/>
        <family val="2"/>
      </rPr>
      <t>Tabblad ‘Training medewerkers’:</t>
    </r>
    <r>
      <rPr>
        <sz val="12"/>
        <rFont val="Verdana"/>
        <family val="2"/>
      </rPr>
      <t xml:space="preserve">
Dit tabblad moet inzicht geven in de prijs die de inschrijver rekent voor het trainen van de medewerkers van de gemeente Nieuwegein. Het totaalbedrag training medewerkers telt mee bij de beoordeling op prijs.
In de zandkleurige velden vult u het aantal uren in dat u nodig heeft voor de training van de medewerkers van de gemeente Nieuwegein t.b.v. eerste lijns correctief onderhoud.In het tweede zandkleurige veld vult u het aantal uren in dat u nodig heeft voor het trainen van medewerkers van de Griffie en andere medwerkers van de Gemeente Nieuwgein in het gebruik van het totale AV-systeem inclusief opties. Het uurtarief van de trainer heeft u al ingevuld in het tabblad 'Staat van eenheidsprijzen'.</t>
    </r>
  </si>
  <si>
    <r>
      <rPr>
        <b/>
        <sz val="12"/>
        <rFont val="Verdana"/>
        <family val="2"/>
      </rPr>
      <t>Tabblad ‘Exploitatiekosten’:</t>
    </r>
    <r>
      <rPr>
        <sz val="12"/>
        <rFont val="Verdana"/>
        <family val="2"/>
      </rPr>
      <t xml:space="preserve">
Dit tabblad dient ervoor om de prijs van de inschrijver m.b.t. de exploitatiekosten vast te leggen. Dit betreft de totaalprijs voor onderhoud, de prijs voor een maintenance overeenkomst t.b.v. het vergadermanagementsysteem en de jaarlijkse kosten t.b.v. de optionele oplossing voor vergaderen op afstand of hybride vergaderen.  De inschrijver dient hierbij rekening te houden met alle mogelijke werkzaamheden zoals omschreven in het PvE.  De totaalprijs voor de exploitatiekosten telt mee bij de beoordeling op prijs. Voor de optie geldt geen afname verplichting. 
Prijzen SLA kosten voor alle apparatuur en software: In de zandkleurige velden vult u uw aanbiedingsprijs in voor de SLA kosten (exclusief opties) t.b.v. de Gemeente Nieuwegein. U vult een prijs in per jaar. De ingevulde prijs is inclusief alle voorkomende werkzaamheden zoals omschreven in het PvE m.b.t. de service.                                                                
                                                                           </t>
    </r>
  </si>
  <si>
    <t xml:space="preserve">Jaarlijkse kosten t.b.v. oplossing vergaderen op afstand en hybride vergaderen. De inschrijver vult in de zandkleurige velden een prijs in per jaar voor jaarlijkse kosten m.b.t. de oplossing voor raadsvergaderen op afstand en hybride vergaderen. Er kan een prijs ingevuld worden per aantal gebruikers voor de raadzaal . </t>
  </si>
  <si>
    <r>
      <t xml:space="preserve">Prijs invulformulier voor ''Gildenborchzaal'' </t>
    </r>
    <r>
      <rPr>
        <b/>
        <sz val="14"/>
        <color rgb="FFFF0000"/>
        <rFont val="Verdana"/>
        <family val="2"/>
      </rPr>
      <t>-  ! Zie invulinstructie onder aan tabblad !</t>
    </r>
  </si>
  <si>
    <t>Dit tabblad moet inzicht geven in de prijs die de inschrijver rekent voor levering en installatie van apparatuur en software voor de Gildenborchzaal . Het eindbedrag telt mee bij de beoordeling op prijs. De inschrijver vult de bruto lijst prijzen en de korting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t>
  </si>
  <si>
    <r>
      <t xml:space="preserve">Draadloos discussiesysteem op basis van o.a. </t>
    </r>
    <r>
      <rPr>
        <b/>
        <sz val="12"/>
        <color rgb="FFFF0000"/>
        <rFont val="Verdana"/>
        <family val="2"/>
      </rPr>
      <t>41</t>
    </r>
    <r>
      <rPr>
        <b/>
        <sz val="12"/>
        <rFont val="Verdana"/>
        <family val="2"/>
      </rPr>
      <t xml:space="preserve"> tabletop draadloze discussieposten (inclusief voorzitterspost of als voorzitterpost te configureren), centrale unit/WAP, accu's, microfoons, acculaders, </t>
    </r>
    <r>
      <rPr>
        <b/>
        <sz val="12"/>
        <color rgb="FFFF0000"/>
        <rFont val="Verdana"/>
        <family val="2"/>
      </rPr>
      <t>41</t>
    </r>
    <r>
      <rPr>
        <b/>
        <sz val="12"/>
        <rFont val="Verdana"/>
        <family val="2"/>
      </rPr>
      <t xml:space="preserve"> licenties voor ID pas identificatie , </t>
    </r>
    <r>
      <rPr>
        <b/>
        <sz val="12"/>
        <color rgb="FFFF0000"/>
        <rFont val="Verdana"/>
        <family val="2"/>
      </rPr>
      <t>33</t>
    </r>
    <r>
      <rPr>
        <b/>
        <sz val="12"/>
        <rFont val="Verdana"/>
        <family val="2"/>
      </rPr>
      <t xml:space="preserve"> voor voting en flightcases . Plus wat verder nodig is op basis van het PvE.</t>
    </r>
  </si>
  <si>
    <t>iPad of tablet met docking laadstation en Wifi access point:</t>
  </si>
  <si>
    <r>
      <rPr>
        <b/>
        <sz val="12"/>
        <color rgb="FFFF0000"/>
        <rFont val="Verdana"/>
        <family val="2"/>
      </rPr>
      <t>(Optioneel)</t>
    </r>
    <r>
      <rPr>
        <b/>
        <sz val="12"/>
        <rFont val="Verdana"/>
        <family val="2"/>
      </rPr>
      <t>Oplossing voor op afstand deelnemen aan raadsvergaderingen</t>
    </r>
  </si>
  <si>
    <r>
      <t xml:space="preserve">Jaarlijkse kosten t.b.v. oplossing voor op afstand deelnemen aan raadsvergaderingen. </t>
    </r>
    <r>
      <rPr>
        <b/>
        <sz val="12"/>
        <color rgb="FFFF0000"/>
        <rFont val="Verdana"/>
        <family val="2"/>
      </rPr>
      <t>(optioneel)</t>
    </r>
  </si>
  <si>
    <r>
      <rPr>
        <b/>
        <sz val="12"/>
        <color rgb="FFFF0000"/>
        <rFont val="Verdana"/>
        <family val="2"/>
      </rPr>
      <t xml:space="preserve">(Optioneel) </t>
    </r>
    <r>
      <rPr>
        <b/>
        <sz val="12"/>
        <rFont val="Verdana"/>
        <family val="2"/>
      </rPr>
      <t xml:space="preserve">Prijs kosten per jaar t.b.v. oplossing voor op afstand deelnemen aan raadsvergaderingen (totaal voor </t>
    </r>
    <r>
      <rPr>
        <b/>
        <sz val="12"/>
        <color rgb="FFFF0000"/>
        <rFont val="Verdana"/>
        <family val="2"/>
      </rPr>
      <t xml:space="preserve">35 </t>
    </r>
    <r>
      <rPr>
        <b/>
        <sz val="12"/>
        <rFont val="Verdana"/>
        <family val="2"/>
      </rPr>
      <t>personen)</t>
    </r>
  </si>
  <si>
    <t xml:space="preserve">Prijs kosten t.b.v. oplossing voor op afstand deelnemen aan raadsvergaderingen voor jaar 1 </t>
  </si>
  <si>
    <t xml:space="preserve">Prijs kosten t.b.v. oplossing voor op afstand deelnemen aan raadsvergaderingen voor jaar 2 </t>
  </si>
  <si>
    <r>
      <t xml:space="preserve">Prijs kosten t.b.v. oplossing voor op afstand deelnemen aan raadsvergaderingen voor jaar 5 </t>
    </r>
    <r>
      <rPr>
        <sz val="12"/>
        <color rgb="FFFF0000"/>
        <rFont val="Verdana"/>
        <family val="2"/>
      </rPr>
      <t>(optiejaar)</t>
    </r>
    <r>
      <rPr>
        <sz val="12"/>
        <rFont val="Verdana"/>
        <family val="2"/>
      </rPr>
      <t xml:space="preserve"> </t>
    </r>
  </si>
  <si>
    <r>
      <t>Prijs kosten t.b.v. oplossing voor op afstand deelnemen aan raadsvergaderingen voor jaar 6</t>
    </r>
    <r>
      <rPr>
        <sz val="12"/>
        <color rgb="FFFF0000"/>
        <rFont val="Verdana"/>
        <family val="2"/>
      </rPr>
      <t xml:space="preserve"> (optiejaar)</t>
    </r>
    <r>
      <rPr>
        <sz val="12"/>
        <rFont val="Verdana"/>
        <family val="2"/>
      </rPr>
      <t xml:space="preserve"> </t>
    </r>
  </si>
  <si>
    <t>Subtotaal jaarlijkse kosten t.b.v. oplossing voor op afstand deelnemen aan raadsvergaderingen.</t>
  </si>
  <si>
    <r>
      <t>Kosten t.b.v. oplossing voor op afstand deelnemen aan raadsvergaderingen totaal voor</t>
    </r>
    <r>
      <rPr>
        <b/>
        <sz val="12"/>
        <color rgb="FFFF0000"/>
        <rFont val="Verdana"/>
        <family val="2"/>
      </rPr>
      <t xml:space="preserve"> 6 jaar</t>
    </r>
    <r>
      <rPr>
        <b/>
        <sz val="12"/>
        <rFont val="Verdana"/>
        <family val="2"/>
      </rPr>
      <t xml:space="preserve"> (optioneel)</t>
    </r>
  </si>
  <si>
    <r>
      <rPr>
        <b/>
        <sz val="12"/>
        <rFont val="Verdana"/>
        <family val="2"/>
      </rPr>
      <t>Invulinstructie:</t>
    </r>
    <r>
      <rPr>
        <sz val="12"/>
        <rFont val="Verdana"/>
        <family val="2"/>
      </rPr>
      <t xml:space="preserve"> In de zandkleurige velden vult u u de jaarlijkse kosten in t.b.v. de oplossing voor op afstand deelnemen aan raadsvergaderingen. U vult een prijs in per jaar. Deze prijs is optioneel. De prijs telt wel mee bij de beoordeling op prijs. Hier kunnen geen rechten aan ontleend worden. Voor deze optie geldt geen afname verplichting.</t>
    </r>
  </si>
  <si>
    <t xml:space="preserve">PTZ camera's (7x) </t>
  </si>
  <si>
    <t>Passieve luidspreker en 1 versterker (incl. bevestigingssysteem t.b.v. Luidspreker) + hergebruik bestaande luidsprekers en bijbehorende versterker.</t>
  </si>
  <si>
    <t>Videowall op basis van 9 x 55 inch videowall monitoren (incl. bevestigingssysteem voor totale videowall)</t>
  </si>
  <si>
    <t>Dit tabblad moet inzicht geven in de prijs die de inschrijver rekent voor levering en installatie van apparatuur en software voor de Raadzaal . Het eindbedrag telt mee bij de beoordeling op prijs. De inschrijver vult de bruto lijstprijzen en de korting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 Voor de optie geldt geen afname verplichting.</t>
  </si>
  <si>
    <t>De 10 inch preview monitor voor de technische bedienpositie 1x (incl. mogelijke randapparatuur).</t>
  </si>
  <si>
    <t>De 10 inch preview monitor voor de voorzitter en griffier 1x (incl. mogelijke randapparatuur).</t>
  </si>
  <si>
    <t>De 10 inch preview monitoren voor de raadsleden die met de rug richting videowall zitten 4x (incl. mogelijke randapparatuur).</t>
  </si>
  <si>
    <t>Actieve luidspreker voor technische bedienpositie 1x</t>
  </si>
  <si>
    <t>Installeren Barco ClickShare uit Gildenborchzaal en leveren en installeren encoder av over IP systeem</t>
  </si>
  <si>
    <t>HDMI aansluitpunten in de zaal (3x) incl. randapparatuur.</t>
  </si>
  <si>
    <t>De zendermicrofoons (4x) incl. randapparatuur.</t>
  </si>
  <si>
    <t>De ringleidngversterker hergebruik , metingen en aanvraag goedkeuring door NVVS.</t>
  </si>
  <si>
    <t>Streamen over het netwerk (inclusief randapparatuur)</t>
  </si>
  <si>
    <r>
      <t>Draadloos discussiesysteem op basis van o.a.</t>
    </r>
    <r>
      <rPr>
        <b/>
        <sz val="12"/>
        <color rgb="FFFF0000"/>
        <rFont val="Verdana"/>
        <family val="2"/>
      </rPr>
      <t xml:space="preserve"> 24</t>
    </r>
    <r>
      <rPr>
        <b/>
        <sz val="12"/>
        <rFont val="Verdana"/>
        <family val="2"/>
      </rPr>
      <t xml:space="preserve"> tabletop draadloze discussieposten (inclusief voorzitterspost of als voorzitterpost te configureren), centrale unit/WAP, accu's, microfoons, acculaders, </t>
    </r>
    <r>
      <rPr>
        <b/>
        <sz val="12"/>
        <color rgb="FFFF0000"/>
        <rFont val="Verdana"/>
        <family val="2"/>
      </rPr>
      <t>24</t>
    </r>
    <r>
      <rPr>
        <b/>
        <sz val="12"/>
        <rFont val="Verdana"/>
        <family val="2"/>
      </rPr>
      <t xml:space="preserve"> licenties voor ID pas identificatie en flightcases . Plus wat verder nodig is op basis van het PvE.</t>
    </r>
  </si>
  <si>
    <t>Subtotaal  discussie systeem Gildenborchzaal</t>
  </si>
  <si>
    <t>PTZ camera's (5x) + pendels</t>
  </si>
  <si>
    <t>HD overzichtscamera (1 x ) + pendel</t>
  </si>
  <si>
    <t xml:space="preserve">Passieve luidsprekers (4x) en 1 versterker (incl. bevestigingssysteem t.b.v. Luidsprekers) </t>
  </si>
  <si>
    <t xml:space="preserve">iPad of tablet  incl. docking laadstation </t>
  </si>
  <si>
    <t>iPad en dockingstation</t>
  </si>
  <si>
    <t>De bestaande 84 inch monitor op trolley + randapparatuur en accessoires</t>
  </si>
  <si>
    <t>Een 43 inch monitor op lage trolley + randapparatuur en accessoires</t>
  </si>
  <si>
    <t>De zendermicrofoons 2x (inclusief randapparatuur)</t>
  </si>
  <si>
    <t>Het bestaande RF slechthorenden systeem</t>
  </si>
  <si>
    <t>Een AV over IP "virtueel" matrixsysteem  (inclusief randapparatuur)</t>
  </si>
  <si>
    <t>Totaal audiovisuele apparatuur Gildenborchzaal</t>
  </si>
  <si>
    <t>Totaal audiovisuele apparatuur  raadzaal inclusief opties</t>
  </si>
  <si>
    <t xml:space="preserve">De ambiance microfoon (1x) </t>
  </si>
  <si>
    <t>Het geschikt maken van deze zaal voor webconference (incl. randapparatuur)</t>
  </si>
  <si>
    <t xml:space="preserve">Installatiekosten Gildenborchzaal </t>
  </si>
  <si>
    <t>Audiovisuele apparatuur Gildenborchzaal (nettoprijs)</t>
  </si>
  <si>
    <t>Totaal aanbieding Gildenborchzaal</t>
  </si>
  <si>
    <t>SLA prijs t.b.v.raadzaal 4 jaar + 2 x 1 optiejaar</t>
  </si>
  <si>
    <t>Maintenance kosten t.b.v. vergadermanagement systeem voor raadzaal en Gildenborchzaal 4 jaar + 2 x 1 optiejaren</t>
  </si>
  <si>
    <r>
      <t xml:space="preserve">Totaal jaarlijkse kosten t.b.v. oplossing voor op afstand deelnemen aan raadsvergaderingen  </t>
    </r>
    <r>
      <rPr>
        <sz val="12"/>
        <color rgb="FFFF0000"/>
        <rFont val="Verdana"/>
        <family val="2"/>
      </rPr>
      <t>(optioneel)</t>
    </r>
    <r>
      <rPr>
        <sz val="12"/>
        <color theme="1"/>
        <rFont val="Verdana"/>
        <family val="2"/>
      </rPr>
      <t xml:space="preserve"> op basis van 4 jaar + 2 x 1 optiejaar</t>
    </r>
  </si>
  <si>
    <t>Totaal exploitatiekosten exploitatiekosten voor de opties</t>
  </si>
  <si>
    <t>Prijs voor audiovisuele apparatuur en software t.b.v. raadzaal en Gildenborchzaal inclusief randapparatuur, installatie, technische ondersteuning en training. (exclusief opties)</t>
  </si>
  <si>
    <t xml:space="preserve">Aanbesteding Onderhoud en revitalisering audiovisuele installaties raadzaal en Gildenborchzaal  Gemeente Nieuwegein
</t>
  </si>
  <si>
    <r>
      <t xml:space="preserve">Van alle  </t>
    </r>
    <r>
      <rPr>
        <b/>
        <sz val="12"/>
        <color rgb="FFFF0000"/>
        <rFont val="Verdana"/>
        <family val="2"/>
      </rPr>
      <t xml:space="preserve">9 </t>
    </r>
    <r>
      <rPr>
        <b/>
        <sz val="12"/>
        <rFont val="Verdana"/>
        <family val="2"/>
      </rPr>
      <t xml:space="preserve"> tabbladen dient u er </t>
    </r>
    <r>
      <rPr>
        <b/>
        <sz val="12"/>
        <color rgb="FFFF0000"/>
        <rFont val="Verdana"/>
        <family val="2"/>
      </rPr>
      <t xml:space="preserve">5 </t>
    </r>
    <r>
      <rPr>
        <b/>
        <sz val="12"/>
        <color theme="1"/>
        <rFont val="Verdana"/>
        <family val="2"/>
      </rPr>
      <t>in</t>
    </r>
    <r>
      <rPr>
        <b/>
        <sz val="12"/>
        <rFont val="Verdana"/>
        <family val="2"/>
      </rPr>
      <t xml:space="preserve"> te vullen. Het andere tabblad wordt geautomatiseerd ingevuld of  is een uitleg tabblad.</t>
    </r>
  </si>
  <si>
    <t xml:space="preserve">Prijs kosten t.b.v. oplossing voor op afstand deelnemen aan raadsvergaderingen voor jaar 3  </t>
  </si>
  <si>
    <t xml:space="preserve">Prijs kosten t.b.v. oplossing voor op afstand deelnemen aan raadsvergaderingen voor jaar 4  </t>
  </si>
  <si>
    <t>Waarde</t>
  </si>
  <si>
    <t>Score</t>
  </si>
  <si>
    <t>Lijnfunctie</t>
  </si>
  <si>
    <t>Slechtste waarde / laagste score</t>
  </si>
  <si>
    <t>Beste waarde / hoogste score</t>
  </si>
  <si>
    <t>Score voor waarde van inschrijver</t>
  </si>
  <si>
    <t>Tussen twee punten geldt de volgende formule:</t>
  </si>
  <si>
    <t>= minmale score + (max. te behalen punten - min. te behalen punten) / (laagste prijs - hoogste prijs) * (inschrijfprijs - hoogsteprijs)</t>
  </si>
  <si>
    <t>Concreet met de bovenstaande instelling:</t>
  </si>
  <si>
    <r>
      <rPr>
        <b/>
        <sz val="12"/>
        <rFont val="Verdana"/>
        <family val="2"/>
      </rPr>
      <t xml:space="preserve">Tabblad ‘Punten berekening prijs’:
</t>
    </r>
    <r>
      <rPr>
        <sz val="12"/>
        <rFont val="Verdana"/>
        <family val="2"/>
      </rPr>
      <t xml:space="preserve">
In dit tabblad wordt de totaalprijs uit het verzamelblad omgerekend naar een punten score voor prijs conform paragraaf 5.2 van het Beschrijvend Documement.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</si>
</sst>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quot;€&quot;\ * #,##0_ ;_ &quot;€&quot;\ * \-#,##0_ ;_ &quot;€&quot;\ * &quot;-&quot;_ ;_ @_ "/>
    <numFmt numFmtId="165" formatCode="_ &quot;€&quot;\ * #,##0.00_ ;_ &quot;€&quot;\ * \-#,##0.00_ ;_ &quot;€&quot;\ * &quot;-&quot;??_ ;_ @_ "/>
    <numFmt numFmtId="166" formatCode="&quot;€&quot;\ #,##0.00_-;&quot;€&quot;\ #,##0.00\-"/>
    <numFmt numFmtId="167" formatCode="_-&quot;€&quot;\ * #,##0.00_-;_-&quot;€&quot;\ * #,##0.00\-;_-&quot;€&quot;\ * &quot;-&quot;??_-;_-@_-"/>
    <numFmt numFmtId="168" formatCode="&quot;€&quot;\ #,##0.00_-"/>
    <numFmt numFmtId="169" formatCode="&quot;€&quot;\ #,##0.00"/>
    <numFmt numFmtId="170" formatCode="&quot;€&quot;\ #,##0"/>
    <numFmt numFmtId="171" formatCode="0.0"/>
    <numFmt numFmtId="172" formatCode="0.0%"/>
    <numFmt numFmtId="173" formatCode="_-* #,##0.00_-;_-* #,##0.00\-;_-* &quot;-&quot;??_-;_-@_-"/>
    <numFmt numFmtId="174" formatCode="0_ ;[Red]\-0\ "/>
    <numFmt numFmtId="175" formatCode="_-* #,##0_-;_-* #,##0\-;_-* &quot;-&quot;??_-;_-@_-"/>
  </numFmts>
  <fonts count="54" x14ac:knownFonts="1">
    <font>
      <sz val="12"/>
      <name val="Verdana"/>
    </font>
    <font>
      <sz val="11"/>
      <color theme="1"/>
      <name val="Calibri"/>
      <family val="2"/>
      <scheme val="minor"/>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b/>
      <sz val="12"/>
      <color theme="0"/>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b/>
      <sz val="11"/>
      <name val="Verdana"/>
      <family val="2"/>
    </font>
    <font>
      <sz val="18"/>
      <name val="Arial"/>
      <family val="2"/>
    </font>
    <font>
      <sz val="18"/>
      <name val="Verdana"/>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sz val="10"/>
      <color rgb="FFFF0000"/>
      <name val="Verdana"/>
      <family val="2"/>
    </font>
    <font>
      <u/>
      <sz val="10"/>
      <color rgb="FF000000"/>
      <name val="Verdana"/>
      <family val="2"/>
    </font>
    <font>
      <b/>
      <sz val="10"/>
      <color rgb="FF000000"/>
      <name val="Verdana"/>
      <family val="2"/>
    </font>
    <font>
      <b/>
      <sz val="11"/>
      <color rgb="FFFF0000"/>
      <name val="Verdana"/>
      <family val="2"/>
    </font>
    <font>
      <sz val="11"/>
      <color rgb="FF006100"/>
      <name val="Calibri"/>
      <family val="2"/>
      <scheme val="minor"/>
    </font>
    <font>
      <sz val="11"/>
      <color rgb="FF9C0006"/>
      <name val="Calibri"/>
      <family val="2"/>
      <scheme val="minor"/>
    </font>
    <font>
      <sz val="11"/>
      <color rgb="FFFF0000"/>
      <name val="Calibri"/>
      <family val="2"/>
      <scheme val="minor"/>
    </font>
    <font>
      <sz val="11"/>
      <color theme="0"/>
      <name val="Calibri"/>
      <family val="2"/>
      <scheme val="minor"/>
    </font>
    <font>
      <sz val="11"/>
      <color indexed="22"/>
      <name val="Calibri"/>
      <family val="2"/>
      <scheme val="minor"/>
    </font>
    <font>
      <sz val="11"/>
      <color indexed="9"/>
      <name val="Calibri"/>
      <family val="2"/>
      <scheme val="minor"/>
    </font>
    <font>
      <b/>
      <sz val="11"/>
      <name val="Calibri"/>
      <family val="2"/>
      <scheme val="minor"/>
    </font>
    <font>
      <sz val="11"/>
      <color rgb="FF3F3F76"/>
      <name val="Calibri"/>
      <family val="2"/>
      <scheme val="minor"/>
    </font>
    <font>
      <b/>
      <sz val="11"/>
      <color rgb="FF3F3F76"/>
      <name val="Calibri"/>
      <family val="2"/>
      <scheme val="minor"/>
    </font>
    <font>
      <sz val="11"/>
      <name val="Calibri"/>
      <family val="2"/>
      <scheme val="minor"/>
    </font>
    <font>
      <b/>
      <i/>
      <sz val="11"/>
      <name val="Calibri"/>
      <family val="2"/>
      <scheme val="minor"/>
    </font>
    <font>
      <sz val="11"/>
      <color rgb="FFCC9900"/>
      <name val="Calibri"/>
      <family val="2"/>
      <scheme val="minor"/>
    </font>
    <font>
      <i/>
      <sz val="11"/>
      <name val="Calibri"/>
      <family val="2"/>
      <scheme val="minor"/>
    </font>
    <font>
      <sz val="9"/>
      <name val="Verdana"/>
      <family val="2"/>
    </font>
  </fonts>
  <fills count="23">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
      <patternFill patternType="solid">
        <fgColor theme="0" tint="-0.34998626667073579"/>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indexed="9"/>
        <bgColor indexed="64"/>
      </patternFill>
    </fill>
    <fill>
      <patternFill patternType="solid">
        <fgColor theme="3" tint="0.79998168889431442"/>
        <bgColor indexed="64"/>
      </patternFill>
    </fill>
  </fills>
  <borders count="70">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right style="thin">
        <color theme="4"/>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s>
  <cellStyleXfs count="655">
    <xf numFmtId="0" fontId="0" fillId="0" borderId="0"/>
    <xf numFmtId="0" fontId="2" fillId="0" borderId="0"/>
    <xf numFmtId="0" fontId="5" fillId="0" borderId="0" applyNumberFormat="0" applyFill="0" applyBorder="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2" borderId="4"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40" fillId="16" borderId="0" applyNumberFormat="0" applyBorder="0" applyAlignment="0" applyProtection="0"/>
    <xf numFmtId="0" fontId="41" fillId="17" borderId="0" applyNumberFormat="0" applyBorder="0" applyAlignment="0" applyProtection="0"/>
    <xf numFmtId="0" fontId="43" fillId="19" borderId="0" applyNumberFormat="0" applyBorder="0" applyAlignment="0" applyProtection="0"/>
    <xf numFmtId="0" fontId="1" fillId="20" borderId="0" applyNumberFormat="0" applyBorder="0" applyAlignment="0" applyProtection="0"/>
    <xf numFmtId="0" fontId="1" fillId="0" borderId="0"/>
    <xf numFmtId="0" fontId="47" fillId="2" borderId="4" applyNumberFormat="0" applyAlignment="0" applyProtection="0"/>
    <xf numFmtId="0" fontId="1" fillId="18" borderId="56" applyNumberFormat="0" applyFont="0" applyAlignment="0" applyProtection="0"/>
    <xf numFmtId="43" fontId="1" fillId="0" borderId="0" applyFont="0" applyFill="0" applyBorder="0" applyAlignment="0" applyProtection="0"/>
  </cellStyleXfs>
  <cellXfs count="546">
    <xf numFmtId="0" fontId="0" fillId="0" borderId="0" xfId="0"/>
    <xf numFmtId="0" fontId="3" fillId="0" borderId="0" xfId="0" applyFont="1"/>
    <xf numFmtId="166" fontId="7" fillId="0" borderId="0" xfId="0" applyNumberFormat="1" applyFont="1" applyAlignment="1">
      <alignment horizontal="right"/>
    </xf>
    <xf numFmtId="168" fontId="7" fillId="0" borderId="0" xfId="0" applyNumberFormat="1" applyFont="1" applyAlignment="1">
      <alignment horizontal="right"/>
    </xf>
    <xf numFmtId="0" fontId="2" fillId="0" borderId="0" xfId="1"/>
    <xf numFmtId="0" fontId="2" fillId="0" borderId="0" xfId="1" applyAlignment="1">
      <alignment horizontal="left" vertical="top"/>
    </xf>
    <xf numFmtId="0" fontId="14" fillId="0" borderId="0" xfId="0" applyFont="1"/>
    <xf numFmtId="0" fontId="11" fillId="0" borderId="2" xfId="0" applyFont="1" applyBorder="1" applyAlignment="1">
      <alignment horizontal="left" vertical="top"/>
    </xf>
    <xf numFmtId="0" fontId="7" fillId="0" borderId="2" xfId="0" applyFont="1" applyBorder="1" applyAlignment="1">
      <alignment vertical="top" wrapText="1"/>
    </xf>
    <xf numFmtId="168" fontId="7" fillId="9" borderId="2" xfId="0" applyNumberFormat="1" applyFont="1" applyFill="1" applyBorder="1" applyAlignment="1">
      <alignment vertical="top" wrapText="1"/>
    </xf>
    <xf numFmtId="0" fontId="11" fillId="0" borderId="2" xfId="0" applyFont="1" applyBorder="1" applyAlignment="1">
      <alignment vertical="top" wrapText="1"/>
    </xf>
    <xf numFmtId="0" fontId="7" fillId="0" borderId="3" xfId="0" applyFont="1" applyBorder="1" applyAlignment="1">
      <alignment vertical="top"/>
    </xf>
    <xf numFmtId="0" fontId="7" fillId="0" borderId="2" xfId="0" applyFont="1" applyBorder="1" applyAlignment="1">
      <alignment vertical="top"/>
    </xf>
    <xf numFmtId="0" fontId="7" fillId="0" borderId="0" xfId="0" applyFont="1" applyAlignment="1">
      <alignment vertical="top"/>
    </xf>
    <xf numFmtId="0" fontId="11" fillId="0" borderId="2" xfId="0" applyFont="1" applyBorder="1" applyAlignment="1">
      <alignment vertical="top" wrapText="1" shrinkToFit="1"/>
    </xf>
    <xf numFmtId="0" fontId="7" fillId="0" borderId="2" xfId="0" applyFont="1" applyBorder="1" applyAlignment="1">
      <alignment vertical="top" wrapText="1" shrinkToFit="1"/>
    </xf>
    <xf numFmtId="168" fontId="7" fillId="0" borderId="2" xfId="0" applyNumberFormat="1" applyFont="1" applyBorder="1" applyAlignment="1">
      <alignment horizontal="center" vertical="top"/>
    </xf>
    <xf numFmtId="4" fontId="7" fillId="0" borderId="2" xfId="0" applyNumberFormat="1" applyFont="1" applyBorder="1" applyAlignment="1">
      <alignment horizontal="center" vertical="top"/>
    </xf>
    <xf numFmtId="168" fontId="7" fillId="3" borderId="2" xfId="0" applyNumberFormat="1" applyFont="1" applyFill="1" applyBorder="1" applyAlignment="1">
      <alignment vertical="top"/>
    </xf>
    <xf numFmtId="0" fontId="11" fillId="0" borderId="2" xfId="0" applyFont="1" applyBorder="1" applyAlignment="1">
      <alignment vertical="top"/>
    </xf>
    <xf numFmtId="0" fontId="11" fillId="0" borderId="0" xfId="0" applyFont="1" applyAlignment="1">
      <alignment vertical="top"/>
    </xf>
    <xf numFmtId="0" fontId="11" fillId="0" borderId="2" xfId="0" applyFont="1" applyBorder="1" applyAlignment="1">
      <alignment horizontal="center" vertical="top"/>
    </xf>
    <xf numFmtId="0" fontId="11" fillId="0" borderId="3" xfId="0" applyFont="1" applyBorder="1" applyAlignment="1">
      <alignment vertical="top"/>
    </xf>
    <xf numFmtId="168" fontId="11" fillId="0" borderId="2" xfId="0" applyNumberFormat="1" applyFont="1" applyBorder="1" applyAlignment="1">
      <alignment horizontal="center" vertical="top"/>
    </xf>
    <xf numFmtId="4" fontId="11" fillId="0" borderId="2" xfId="0" applyNumberFormat="1" applyFont="1" applyBorder="1" applyAlignment="1">
      <alignment horizontal="center" vertical="top"/>
    </xf>
    <xf numFmtId="168" fontId="11" fillId="0" borderId="2" xfId="0" applyNumberFormat="1" applyFont="1" applyBorder="1" applyAlignment="1">
      <alignment vertical="top"/>
    </xf>
    <xf numFmtId="168" fontId="11" fillId="9" borderId="2" xfId="0" applyNumberFormat="1" applyFont="1" applyFill="1" applyBorder="1" applyAlignment="1">
      <alignment vertical="top"/>
    </xf>
    <xf numFmtId="168" fontId="11" fillId="7" borderId="2" xfId="0" applyNumberFormat="1" applyFont="1" applyFill="1" applyBorder="1" applyAlignment="1">
      <alignment vertical="top"/>
    </xf>
    <xf numFmtId="168" fontId="11" fillId="7" borderId="2" xfId="0" applyNumberFormat="1" applyFont="1" applyFill="1" applyBorder="1" applyAlignment="1">
      <alignment horizontal="center" vertical="top"/>
    </xf>
    <xf numFmtId="4" fontId="11" fillId="7" borderId="2" xfId="0" applyNumberFormat="1" applyFont="1" applyFill="1" applyBorder="1" applyAlignment="1">
      <alignment horizontal="center" vertical="top"/>
    </xf>
    <xf numFmtId="168" fontId="11" fillId="9" borderId="2" xfId="0" applyNumberFormat="1" applyFont="1" applyFill="1" applyBorder="1" applyAlignment="1">
      <alignment horizontal="center" vertical="top"/>
    </xf>
    <xf numFmtId="168" fontId="11" fillId="8" borderId="2" xfId="0" applyNumberFormat="1" applyFont="1" applyFill="1" applyBorder="1" applyAlignment="1">
      <alignment vertical="top"/>
    </xf>
    <xf numFmtId="0" fontId="11" fillId="0" borderId="0" xfId="0" applyFont="1" applyAlignment="1">
      <alignment vertical="top" wrapText="1"/>
    </xf>
    <xf numFmtId="168" fontId="11" fillId="0" borderId="0" xfId="0" applyNumberFormat="1" applyFont="1" applyAlignment="1">
      <alignment horizontal="center" vertical="top"/>
    </xf>
    <xf numFmtId="4" fontId="11" fillId="0" borderId="0" xfId="0" applyNumberFormat="1" applyFont="1" applyAlignment="1">
      <alignment horizontal="center" vertical="top"/>
    </xf>
    <xf numFmtId="168" fontId="11" fillId="0" borderId="0" xfId="0" applyNumberFormat="1" applyFont="1" applyAlignment="1">
      <alignment vertical="top"/>
    </xf>
    <xf numFmtId="0" fontId="0" fillId="0" borderId="0" xfId="0" applyAlignment="1">
      <alignment vertical="top"/>
    </xf>
    <xf numFmtId="0" fontId="10" fillId="0" borderId="0" xfId="0" applyFont="1" applyAlignment="1">
      <alignment vertical="top"/>
    </xf>
    <xf numFmtId="168" fontId="0" fillId="9" borderId="2" xfId="0" applyNumberFormat="1" applyFill="1" applyBorder="1"/>
    <xf numFmtId="168" fontId="0" fillId="5" borderId="2" xfId="0" applyNumberFormat="1" applyFill="1" applyBorder="1" applyAlignment="1">
      <alignment horizontal="right"/>
    </xf>
    <xf numFmtId="0" fontId="7" fillId="0" borderId="2" xfId="0" applyFont="1" applyBorder="1" applyAlignment="1">
      <alignment horizontal="left" vertical="top"/>
    </xf>
    <xf numFmtId="0" fontId="11" fillId="0" borderId="0" xfId="1" applyFont="1"/>
    <xf numFmtId="0" fontId="11" fillId="0" borderId="0" xfId="1" applyFont="1" applyAlignment="1">
      <alignment horizontal="left" vertical="top" wrapText="1"/>
    </xf>
    <xf numFmtId="0" fontId="24" fillId="0" borderId="0" xfId="0" applyFont="1"/>
    <xf numFmtId="0" fontId="7" fillId="0" borderId="2" xfId="0" applyFont="1" applyBorder="1" applyAlignment="1">
      <alignment wrapText="1"/>
    </xf>
    <xf numFmtId="167" fontId="11" fillId="9" borderId="2" xfId="0" applyNumberFormat="1" applyFont="1" applyFill="1" applyBorder="1" applyAlignment="1">
      <alignment wrapText="1"/>
    </xf>
    <xf numFmtId="0" fontId="11" fillId="0" borderId="0" xfId="1" applyFont="1" applyAlignment="1">
      <alignment horizontal="left" vertical="top"/>
    </xf>
    <xf numFmtId="0" fontId="11" fillId="6" borderId="2" xfId="0" applyFont="1" applyFill="1" applyBorder="1" applyAlignment="1" applyProtection="1">
      <alignment vertical="top"/>
      <protection locked="0"/>
    </xf>
    <xf numFmtId="0" fontId="11" fillId="6" borderId="3" xfId="0" applyFont="1" applyFill="1" applyBorder="1" applyAlignment="1" applyProtection="1">
      <alignment vertical="top"/>
      <protection locked="0"/>
    </xf>
    <xf numFmtId="0" fontId="7" fillId="6" borderId="2" xfId="0" applyFont="1" applyFill="1" applyBorder="1" applyAlignment="1" applyProtection="1">
      <alignment vertical="top"/>
      <protection locked="0"/>
    </xf>
    <xf numFmtId="0" fontId="11" fillId="6" borderId="2" xfId="0" applyFont="1" applyFill="1" applyBorder="1" applyAlignment="1" applyProtection="1">
      <alignment vertical="top" wrapText="1"/>
      <protection locked="0"/>
    </xf>
    <xf numFmtId="168" fontId="11" fillId="6" borderId="2" xfId="0" applyNumberFormat="1" applyFont="1" applyFill="1" applyBorder="1" applyAlignment="1" applyProtection="1">
      <alignment horizontal="center" vertical="top"/>
      <protection locked="0"/>
    </xf>
    <xf numFmtId="4" fontId="11" fillId="6" borderId="2" xfId="0" applyNumberFormat="1" applyFont="1" applyFill="1" applyBorder="1" applyAlignment="1" applyProtection="1">
      <alignment horizontal="center" vertical="top"/>
      <protection locked="0"/>
    </xf>
    <xf numFmtId="0" fontId="11" fillId="6" borderId="3" xfId="0" applyFont="1" applyFill="1" applyBorder="1" applyProtection="1">
      <protection locked="0"/>
    </xf>
    <xf numFmtId="0" fontId="7" fillId="6" borderId="2" xfId="0" applyFont="1" applyFill="1" applyBorder="1" applyProtection="1">
      <protection locked="0"/>
    </xf>
    <xf numFmtId="168" fontId="0" fillId="6" borderId="2" xfId="0" applyNumberFormat="1" applyFill="1" applyBorder="1" applyAlignment="1" applyProtection="1">
      <alignment horizontal="center"/>
      <protection locked="0"/>
    </xf>
    <xf numFmtId="4" fontId="0" fillId="6" borderId="2" xfId="0" applyNumberFormat="1" applyFill="1" applyBorder="1" applyAlignment="1" applyProtection="1">
      <alignment horizontal="center"/>
      <protection locked="0"/>
    </xf>
    <xf numFmtId="0" fontId="11" fillId="6" borderId="2" xfId="0" applyFont="1" applyFill="1" applyBorder="1" applyAlignment="1" applyProtection="1">
      <alignment wrapText="1"/>
      <protection locked="0"/>
    </xf>
    <xf numFmtId="0" fontId="20" fillId="6" borderId="2" xfId="0" applyFont="1" applyFill="1" applyBorder="1" applyAlignment="1" applyProtection="1">
      <alignment wrapText="1"/>
      <protection locked="0"/>
    </xf>
    <xf numFmtId="168" fontId="20" fillId="6" borderId="2" xfId="0" applyNumberFormat="1" applyFont="1" applyFill="1" applyBorder="1" applyAlignment="1" applyProtection="1">
      <alignment horizontal="center"/>
      <protection locked="0"/>
    </xf>
    <xf numFmtId="0" fontId="0" fillId="6" borderId="3" xfId="0" applyFill="1" applyBorder="1" applyAlignment="1" applyProtection="1">
      <alignment vertical="top"/>
      <protection locked="0"/>
    </xf>
    <xf numFmtId="0" fontId="11" fillId="6" borderId="3" xfId="0" applyFont="1" applyFill="1" applyBorder="1" applyAlignment="1" applyProtection="1">
      <alignment vertical="top" wrapText="1"/>
      <protection locked="0"/>
    </xf>
    <xf numFmtId="0" fontId="19" fillId="12" borderId="3" xfId="0" applyFont="1" applyFill="1" applyBorder="1" applyAlignment="1" applyProtection="1">
      <alignment vertical="top"/>
      <protection locked="0"/>
    </xf>
    <xf numFmtId="0" fontId="7" fillId="12" borderId="3" xfId="0" applyFont="1" applyFill="1" applyBorder="1" applyAlignment="1" applyProtection="1">
      <alignment vertical="top"/>
      <protection locked="0"/>
    </xf>
    <xf numFmtId="168" fontId="11" fillId="12" borderId="3" xfId="0" applyNumberFormat="1" applyFont="1" applyFill="1" applyBorder="1" applyAlignment="1" applyProtection="1">
      <alignment horizontal="center" vertical="top"/>
      <protection locked="0"/>
    </xf>
    <xf numFmtId="4" fontId="11" fillId="12" borderId="3" xfId="0" applyNumberFormat="1" applyFont="1" applyFill="1" applyBorder="1" applyAlignment="1" applyProtection="1">
      <alignment horizontal="center" vertical="top"/>
      <protection locked="0"/>
    </xf>
    <xf numFmtId="0" fontId="11" fillId="12" borderId="3" xfId="0" applyFont="1" applyFill="1" applyBorder="1" applyAlignment="1" applyProtection="1">
      <alignment vertical="top"/>
      <protection locked="0"/>
    </xf>
    <xf numFmtId="0" fontId="7" fillId="12" borderId="2" xfId="0" applyFont="1" applyFill="1" applyBorder="1" applyAlignment="1" applyProtection="1">
      <alignment vertical="top"/>
      <protection locked="0"/>
    </xf>
    <xf numFmtId="168" fontId="11" fillId="12" borderId="2" xfId="0" applyNumberFormat="1" applyFont="1" applyFill="1" applyBorder="1" applyAlignment="1" applyProtection="1">
      <alignment horizontal="center" vertical="top"/>
      <protection locked="0"/>
    </xf>
    <xf numFmtId="4" fontId="11" fillId="12" borderId="2" xfId="0" applyNumberFormat="1" applyFont="1" applyFill="1" applyBorder="1" applyAlignment="1" applyProtection="1">
      <alignment horizontal="center" vertical="top"/>
      <protection locked="0"/>
    </xf>
    <xf numFmtId="0" fontId="11" fillId="12" borderId="3" xfId="0" applyFont="1" applyFill="1" applyBorder="1" applyAlignment="1" applyProtection="1">
      <alignment vertical="top" wrapText="1"/>
      <protection locked="0"/>
    </xf>
    <xf numFmtId="0" fontId="0" fillId="12" borderId="3" xfId="0" applyFill="1" applyBorder="1" applyAlignment="1" applyProtection="1">
      <alignment vertical="top"/>
      <protection locked="0"/>
    </xf>
    <xf numFmtId="0" fontId="7" fillId="13" borderId="3" xfId="0" applyFont="1" applyFill="1" applyBorder="1" applyAlignment="1" applyProtection="1">
      <alignment vertical="top"/>
      <protection locked="0"/>
    </xf>
    <xf numFmtId="168" fontId="0" fillId="13" borderId="3" xfId="0" applyNumberFormat="1" applyFill="1" applyBorder="1" applyAlignment="1" applyProtection="1">
      <alignment horizontal="center" vertical="top"/>
      <protection locked="0"/>
    </xf>
    <xf numFmtId="4" fontId="0" fillId="13" borderId="3" xfId="0" applyNumberFormat="1" applyFill="1" applyBorder="1" applyAlignment="1" applyProtection="1">
      <alignment horizontal="center" vertical="top"/>
      <protection locked="0"/>
    </xf>
    <xf numFmtId="0" fontId="11" fillId="10" borderId="3" xfId="0" applyFont="1" applyFill="1" applyBorder="1" applyAlignment="1" applyProtection="1">
      <alignment vertical="top"/>
      <protection locked="0"/>
    </xf>
    <xf numFmtId="0" fontId="7" fillId="10" borderId="3" xfId="0" applyFont="1" applyFill="1" applyBorder="1" applyAlignment="1" applyProtection="1">
      <alignment vertical="top"/>
      <protection locked="0"/>
    </xf>
    <xf numFmtId="0" fontId="11" fillId="10" borderId="3" xfId="0" applyFont="1" applyFill="1" applyBorder="1" applyAlignment="1" applyProtection="1">
      <alignment vertical="top" wrapText="1"/>
      <protection locked="0"/>
    </xf>
    <xf numFmtId="168" fontId="11" fillId="10" borderId="3" xfId="0" applyNumberFormat="1" applyFont="1" applyFill="1" applyBorder="1" applyAlignment="1" applyProtection="1">
      <alignment horizontal="center" vertical="top"/>
      <protection locked="0"/>
    </xf>
    <xf numFmtId="4" fontId="0" fillId="10" borderId="3" xfId="0" applyNumberFormat="1" applyFill="1" applyBorder="1" applyAlignment="1" applyProtection="1">
      <alignment horizontal="center" vertical="top"/>
      <protection locked="0"/>
    </xf>
    <xf numFmtId="0" fontId="0" fillId="10" borderId="3" xfId="0" applyFill="1" applyBorder="1" applyAlignment="1" applyProtection="1">
      <alignment vertical="top"/>
      <protection locked="0"/>
    </xf>
    <xf numFmtId="168" fontId="0" fillId="10" borderId="3" xfId="0" applyNumberFormat="1" applyFill="1" applyBorder="1" applyAlignment="1" applyProtection="1">
      <alignment horizontal="center" vertical="top"/>
      <protection locked="0"/>
    </xf>
    <xf numFmtId="0" fontId="20" fillId="10" borderId="3" xfId="0" applyFont="1" applyFill="1" applyBorder="1" applyAlignment="1" applyProtection="1">
      <alignment vertical="top" wrapText="1"/>
      <protection locked="0"/>
    </xf>
    <xf numFmtId="0" fontId="20" fillId="10" borderId="3" xfId="0" applyFont="1" applyFill="1" applyBorder="1" applyAlignment="1" applyProtection="1">
      <alignment vertical="top"/>
      <protection locked="0"/>
    </xf>
    <xf numFmtId="168" fontId="20" fillId="10" borderId="3" xfId="0" applyNumberFormat="1" applyFont="1" applyFill="1" applyBorder="1" applyAlignment="1" applyProtection="1">
      <alignment horizontal="center" vertical="top"/>
      <protection locked="0"/>
    </xf>
    <xf numFmtId="0" fontId="21" fillId="10" borderId="3" xfId="0" applyFont="1" applyFill="1" applyBorder="1" applyAlignment="1" applyProtection="1">
      <alignment vertical="top" wrapText="1"/>
      <protection locked="0"/>
    </xf>
    <xf numFmtId="0" fontId="22" fillId="10" borderId="3" xfId="0" applyFont="1" applyFill="1" applyBorder="1" applyAlignment="1" applyProtection="1">
      <alignment vertical="top"/>
      <protection locked="0"/>
    </xf>
    <xf numFmtId="168" fontId="21" fillId="10" borderId="3" xfId="0" applyNumberFormat="1" applyFont="1" applyFill="1" applyBorder="1" applyAlignment="1" applyProtection="1">
      <alignment horizontal="center" vertical="top"/>
      <protection locked="0"/>
    </xf>
    <xf numFmtId="0" fontId="0" fillId="6" borderId="3" xfId="0" applyFill="1" applyBorder="1" applyAlignment="1" applyProtection="1">
      <alignment vertical="top" wrapText="1"/>
      <protection locked="0"/>
    </xf>
    <xf numFmtId="0" fontId="0" fillId="0" borderId="0" xfId="0" applyAlignment="1">
      <alignment horizontal="center"/>
    </xf>
    <xf numFmtId="0" fontId="11" fillId="0" borderId="12" xfId="0" applyFont="1" applyBorder="1" applyAlignment="1">
      <alignment wrapText="1" shrinkToFit="1"/>
    </xf>
    <xf numFmtId="168" fontId="0" fillId="9" borderId="12" xfId="0" applyNumberFormat="1" applyFill="1" applyBorder="1" applyAlignment="1">
      <alignment horizontal="center"/>
    </xf>
    <xf numFmtId="0" fontId="0" fillId="0" borderId="2" xfId="0" applyBorder="1" applyAlignment="1">
      <alignment wrapText="1" shrinkToFit="1"/>
    </xf>
    <xf numFmtId="168" fontId="0" fillId="7" borderId="2" xfId="0" applyNumberFormat="1" applyFill="1" applyBorder="1" applyAlignment="1">
      <alignment horizontal="center"/>
    </xf>
    <xf numFmtId="168" fontId="7" fillId="0" borderId="2" xfId="0" applyNumberFormat="1" applyFont="1" applyBorder="1" applyAlignment="1">
      <alignment horizontal="center"/>
    </xf>
    <xf numFmtId="0" fontId="27" fillId="0" borderId="0" xfId="0" applyFont="1"/>
    <xf numFmtId="0" fontId="0" fillId="7" borderId="0" xfId="0" applyFill="1"/>
    <xf numFmtId="0" fontId="7" fillId="7" borderId="0" xfId="0" applyFont="1" applyFill="1" applyAlignment="1">
      <alignment horizontal="left" vertical="top"/>
    </xf>
    <xf numFmtId="0" fontId="11" fillId="7" borderId="2" xfId="0" applyFont="1" applyFill="1" applyBorder="1" applyAlignment="1">
      <alignment vertical="top" wrapText="1"/>
    </xf>
    <xf numFmtId="0" fontId="0" fillId="7" borderId="0" xfId="0" applyFill="1" applyAlignment="1">
      <alignment vertical="top"/>
    </xf>
    <xf numFmtId="0" fontId="11" fillId="7" borderId="0" xfId="0" applyFont="1" applyFill="1" applyAlignment="1">
      <alignment vertical="top" wrapText="1"/>
    </xf>
    <xf numFmtId="0" fontId="11" fillId="7" borderId="13" xfId="0" applyFont="1" applyFill="1" applyBorder="1" applyAlignment="1">
      <alignment vertical="top" wrapText="1"/>
    </xf>
    <xf numFmtId="0" fontId="0" fillId="7" borderId="16" xfId="0" applyFill="1" applyBorder="1" applyAlignment="1">
      <alignment vertical="top"/>
    </xf>
    <xf numFmtId="0" fontId="14" fillId="7" borderId="0" xfId="0" applyFont="1" applyFill="1"/>
    <xf numFmtId="0" fontId="7" fillId="7" borderId="0" xfId="0" applyFont="1" applyFill="1" applyAlignment="1">
      <alignment horizontal="left"/>
    </xf>
    <xf numFmtId="0" fontId="15" fillId="7" borderId="0" xfId="0" applyFont="1" applyFill="1"/>
    <xf numFmtId="0" fontId="16" fillId="7" borderId="0" xfId="0" applyFont="1" applyFill="1" applyAlignment="1">
      <alignment vertical="top" wrapText="1"/>
    </xf>
    <xf numFmtId="0" fontId="7" fillId="7" borderId="0" xfId="0" applyFont="1" applyFill="1"/>
    <xf numFmtId="0" fontId="15" fillId="7" borderId="19" xfId="0" applyFont="1" applyFill="1" applyBorder="1"/>
    <xf numFmtId="0" fontId="15" fillId="7" borderId="20" xfId="0" applyFont="1" applyFill="1" applyBorder="1"/>
    <xf numFmtId="0" fontId="7" fillId="7" borderId="17" xfId="0" applyFont="1" applyFill="1" applyBorder="1" applyAlignment="1">
      <alignment vertical="center"/>
    </xf>
    <xf numFmtId="0" fontId="15" fillId="7" borderId="18" xfId="0" applyFont="1" applyFill="1" applyBorder="1" applyAlignment="1">
      <alignment vertical="center"/>
    </xf>
    <xf numFmtId="0" fontId="15" fillId="7" borderId="2" xfId="0" applyFont="1" applyFill="1" applyBorder="1"/>
    <xf numFmtId="0" fontId="11" fillId="7" borderId="2" xfId="0" applyFont="1" applyFill="1" applyBorder="1" applyAlignment="1">
      <alignment wrapText="1"/>
    </xf>
    <xf numFmtId="0" fontId="11" fillId="7" borderId="2" xfId="0" applyFont="1" applyFill="1" applyBorder="1"/>
    <xf numFmtId="0" fontId="30" fillId="7" borderId="2" xfId="0" applyFont="1" applyFill="1" applyBorder="1"/>
    <xf numFmtId="0" fontId="16" fillId="7" borderId="17" xfId="0" applyFont="1" applyFill="1" applyBorder="1" applyAlignment="1">
      <alignment horizontal="left" vertical="center"/>
    </xf>
    <xf numFmtId="0" fontId="31" fillId="7" borderId="0" xfId="0" applyFont="1" applyFill="1" applyAlignment="1">
      <alignment vertical="top"/>
    </xf>
    <xf numFmtId="0" fontId="26" fillId="0" borderId="0" xfId="0" applyFont="1"/>
    <xf numFmtId="166" fontId="7" fillId="0" borderId="3" xfId="0" applyNumberFormat="1" applyFont="1" applyBorder="1" applyAlignment="1">
      <alignment horizontal="right"/>
    </xf>
    <xf numFmtId="166" fontId="18" fillId="0" borderId="3" xfId="0" applyNumberFormat="1" applyFont="1" applyBorder="1" applyAlignment="1">
      <alignment horizontal="right"/>
    </xf>
    <xf numFmtId="166" fontId="7" fillId="7" borderId="3" xfId="0" applyNumberFormat="1" applyFont="1" applyFill="1" applyBorder="1" applyAlignment="1">
      <alignment horizontal="right"/>
    </xf>
    <xf numFmtId="166" fontId="7" fillId="0" borderId="11" xfId="0" applyNumberFormat="1" applyFont="1" applyBorder="1" applyAlignment="1">
      <alignment horizontal="right"/>
    </xf>
    <xf numFmtId="0" fontId="7" fillId="5" borderId="23" xfId="0" applyFont="1" applyFill="1" applyBorder="1"/>
    <xf numFmtId="168" fontId="7" fillId="5" borderId="24" xfId="0" applyNumberFormat="1" applyFont="1" applyFill="1" applyBorder="1" applyAlignment="1">
      <alignment horizontal="right"/>
    </xf>
    <xf numFmtId="166" fontId="7" fillId="5" borderId="25" xfId="0" applyNumberFormat="1" applyFont="1" applyFill="1" applyBorder="1" applyAlignment="1">
      <alignment horizontal="right"/>
    </xf>
    <xf numFmtId="0" fontId="0" fillId="0" borderId="26" xfId="0" applyBorder="1"/>
    <xf numFmtId="166" fontId="7" fillId="0" borderId="27" xfId="0" applyNumberFormat="1" applyFont="1" applyBorder="1" applyAlignment="1">
      <alignment horizontal="right"/>
    </xf>
    <xf numFmtId="0" fontId="11" fillId="0" borderId="26" xfId="0" applyFont="1" applyBorder="1"/>
    <xf numFmtId="0" fontId="7" fillId="0" borderId="26" xfId="0" applyFont="1" applyBorder="1"/>
    <xf numFmtId="166" fontId="7" fillId="7" borderId="27" xfId="0" applyNumberFormat="1" applyFont="1" applyFill="1" applyBorder="1" applyAlignment="1">
      <alignment horizontal="right"/>
    </xf>
    <xf numFmtId="0" fontId="20" fillId="0" borderId="26" xfId="0" applyFont="1" applyBorder="1" applyAlignment="1">
      <alignment wrapText="1"/>
    </xf>
    <xf numFmtId="0" fontId="7" fillId="0" borderId="28" xfId="0" applyFont="1" applyBorder="1"/>
    <xf numFmtId="168" fontId="0" fillId="0" borderId="29" xfId="0" applyNumberFormat="1" applyBorder="1" applyAlignment="1">
      <alignment horizontal="right"/>
    </xf>
    <xf numFmtId="0" fontId="11" fillId="0" borderId="23" xfId="0" applyFont="1" applyBorder="1"/>
    <xf numFmtId="168" fontId="0" fillId="5" borderId="24" xfId="0" applyNumberFormat="1" applyFill="1" applyBorder="1" applyAlignment="1">
      <alignment horizontal="right"/>
    </xf>
    <xf numFmtId="166" fontId="7" fillId="0" borderId="25" xfId="0" applyNumberFormat="1" applyFont="1" applyBorder="1" applyAlignment="1">
      <alignment horizontal="right"/>
    </xf>
    <xf numFmtId="166" fontId="7" fillId="9" borderId="30" xfId="0" applyNumberFormat="1" applyFont="1" applyFill="1" applyBorder="1" applyAlignment="1">
      <alignment horizontal="right"/>
    </xf>
    <xf numFmtId="166" fontId="18" fillId="0" borderId="25" xfId="0" applyNumberFormat="1" applyFont="1" applyBorder="1" applyAlignment="1">
      <alignment horizontal="right"/>
    </xf>
    <xf numFmtId="0" fontId="7" fillId="0" borderId="23" xfId="0" applyFont="1" applyBorder="1"/>
    <xf numFmtId="168" fontId="0" fillId="0" borderId="24" xfId="0" applyNumberFormat="1" applyBorder="1" applyAlignment="1">
      <alignment horizontal="right"/>
    </xf>
    <xf numFmtId="168" fontId="7" fillId="9" borderId="30" xfId="0" applyNumberFormat="1" applyFont="1" applyFill="1" applyBorder="1" applyAlignment="1">
      <alignment horizontal="right"/>
    </xf>
    <xf numFmtId="0" fontId="13" fillId="7" borderId="18" xfId="0" applyFont="1" applyFill="1" applyBorder="1" applyAlignment="1">
      <alignment vertical="center" wrapText="1"/>
    </xf>
    <xf numFmtId="0" fontId="7" fillId="7" borderId="18" xfId="0" applyFont="1" applyFill="1" applyBorder="1" applyAlignment="1">
      <alignment wrapText="1"/>
    </xf>
    <xf numFmtId="166" fontId="31" fillId="3" borderId="2" xfId="148" applyNumberFormat="1" applyFont="1" applyFill="1" applyBorder="1" applyProtection="1"/>
    <xf numFmtId="0" fontId="11" fillId="7" borderId="0" xfId="0" applyFont="1" applyFill="1"/>
    <xf numFmtId="0" fontId="15" fillId="0" borderId="0" xfId="0" applyFont="1"/>
    <xf numFmtId="0" fontId="26" fillId="7" borderId="0" xfId="0" applyFont="1" applyFill="1"/>
    <xf numFmtId="0" fontId="34" fillId="7" borderId="0" xfId="0" applyFont="1" applyFill="1"/>
    <xf numFmtId="0" fontId="34" fillId="0" borderId="0" xfId="0" applyFont="1"/>
    <xf numFmtId="0" fontId="11" fillId="7" borderId="0" xfId="0" applyFont="1" applyFill="1" applyProtection="1">
      <protection hidden="1"/>
    </xf>
    <xf numFmtId="0" fontId="15" fillId="7" borderId="0" xfId="0" applyFont="1" applyFill="1" applyProtection="1">
      <protection hidden="1"/>
    </xf>
    <xf numFmtId="0" fontId="15" fillId="7" borderId="0" xfId="0" applyFont="1" applyFill="1" applyAlignment="1" applyProtection="1">
      <alignment wrapText="1"/>
      <protection hidden="1"/>
    </xf>
    <xf numFmtId="0" fontId="15" fillId="7" borderId="0" xfId="0" applyFont="1" applyFill="1" applyAlignment="1">
      <alignment wrapText="1"/>
    </xf>
    <xf numFmtId="0" fontId="15" fillId="0" borderId="0" xfId="0" applyFont="1" applyAlignment="1">
      <alignment wrapText="1"/>
    </xf>
    <xf numFmtId="0" fontId="25" fillId="14" borderId="10" xfId="0" applyFont="1" applyFill="1" applyBorder="1"/>
    <xf numFmtId="0" fontId="15" fillId="7" borderId="14" xfId="0" applyFont="1" applyFill="1" applyBorder="1" applyAlignment="1">
      <alignment vertical="center"/>
    </xf>
    <xf numFmtId="0" fontId="15" fillId="7" borderId="0" xfId="0" applyFont="1" applyFill="1" applyAlignment="1">
      <alignment vertical="center"/>
    </xf>
    <xf numFmtId="0" fontId="15" fillId="0" borderId="0" xfId="0" applyFont="1" applyAlignment="1">
      <alignment vertical="center"/>
    </xf>
    <xf numFmtId="167" fontId="11" fillId="6" borderId="2" xfId="148" applyNumberFormat="1" applyFont="1" applyFill="1" applyBorder="1" applyProtection="1">
      <protection locked="0"/>
    </xf>
    <xf numFmtId="0" fontId="15" fillId="7" borderId="15" xfId="0" applyFont="1" applyFill="1" applyBorder="1"/>
    <xf numFmtId="0" fontId="11" fillId="7" borderId="0" xfId="0" applyFont="1" applyFill="1" applyAlignment="1">
      <alignment horizontal="left" indent="1"/>
    </xf>
    <xf numFmtId="0" fontId="15" fillId="7" borderId="21" xfId="0" applyFont="1" applyFill="1" applyBorder="1"/>
    <xf numFmtId="0" fontId="15" fillId="7" borderId="22" xfId="0" applyFont="1" applyFill="1" applyBorder="1"/>
    <xf numFmtId="0" fontId="15" fillId="7" borderId="18" xfId="0" applyFont="1" applyFill="1" applyBorder="1"/>
    <xf numFmtId="0" fontId="15" fillId="7" borderId="14" xfId="0" applyFont="1" applyFill="1" applyBorder="1"/>
    <xf numFmtId="166" fontId="11" fillId="9" borderId="2" xfId="148" applyNumberFormat="1" applyFont="1" applyFill="1" applyBorder="1" applyProtection="1"/>
    <xf numFmtId="167" fontId="11" fillId="0" borderId="2" xfId="148" applyNumberFormat="1" applyFont="1" applyFill="1" applyBorder="1" applyProtection="1"/>
    <xf numFmtId="0" fontId="11" fillId="0" borderId="0" xfId="0" applyFont="1"/>
    <xf numFmtId="0" fontId="31" fillId="0" borderId="28" xfId="0" applyFont="1" applyBorder="1"/>
    <xf numFmtId="168" fontId="26" fillId="0" borderId="29" xfId="0" applyNumberFormat="1" applyFont="1" applyBorder="1" applyAlignment="1">
      <alignment horizontal="right"/>
    </xf>
    <xf numFmtId="166" fontId="31" fillId="3" borderId="30" xfId="0" applyNumberFormat="1" applyFont="1" applyFill="1" applyBorder="1" applyAlignment="1">
      <alignment horizontal="right"/>
    </xf>
    <xf numFmtId="0" fontId="0" fillId="0" borderId="22" xfId="0" applyBorder="1"/>
    <xf numFmtId="0" fontId="22" fillId="7" borderId="0" xfId="0" applyFont="1" applyFill="1"/>
    <xf numFmtId="168" fontId="7" fillId="7" borderId="0" xfId="0" applyNumberFormat="1" applyFont="1" applyFill="1" applyAlignment="1">
      <alignment horizontal="right"/>
    </xf>
    <xf numFmtId="166" fontId="7" fillId="7" borderId="0" xfId="0" applyNumberFormat="1" applyFont="1" applyFill="1" applyAlignment="1">
      <alignment horizontal="right"/>
    </xf>
    <xf numFmtId="0" fontId="3" fillId="7" borderId="0" xfId="0" applyFont="1" applyFill="1"/>
    <xf numFmtId="0" fontId="7" fillId="7" borderId="33" xfId="0" applyFont="1" applyFill="1" applyBorder="1"/>
    <xf numFmtId="168" fontId="0" fillId="7" borderId="16" xfId="0" applyNumberFormat="1" applyFill="1" applyBorder="1" applyAlignment="1">
      <alignment horizontal="right"/>
    </xf>
    <xf numFmtId="166" fontId="7" fillId="7" borderId="34" xfId="0" applyNumberFormat="1" applyFont="1" applyFill="1" applyBorder="1" applyAlignment="1">
      <alignment horizontal="right"/>
    </xf>
    <xf numFmtId="0" fontId="0" fillId="7" borderId="26" xfId="0" applyFill="1" applyBorder="1"/>
    <xf numFmtId="168" fontId="0" fillId="7" borderId="2" xfId="0" applyNumberFormat="1" applyFill="1" applyBorder="1" applyAlignment="1">
      <alignment horizontal="right"/>
    </xf>
    <xf numFmtId="0" fontId="29" fillId="7" borderId="0" xfId="0" applyFont="1" applyFill="1"/>
    <xf numFmtId="0" fontId="11" fillId="7" borderId="0" xfId="0" applyFont="1" applyFill="1" applyAlignment="1">
      <alignment horizontal="left" vertical="top" wrapText="1"/>
    </xf>
    <xf numFmtId="168" fontId="11" fillId="7" borderId="0" xfId="0" applyNumberFormat="1" applyFont="1" applyFill="1" applyAlignment="1">
      <alignment horizontal="left" vertical="top"/>
    </xf>
    <xf numFmtId="4" fontId="11" fillId="7" borderId="0" xfId="0" applyNumberFormat="1" applyFont="1" applyFill="1" applyAlignment="1">
      <alignment horizontal="left" vertical="top"/>
    </xf>
    <xf numFmtId="0" fontId="0" fillId="7" borderId="0" xfId="0" applyFill="1" applyAlignment="1">
      <alignment wrapText="1"/>
    </xf>
    <xf numFmtId="168" fontId="0" fillId="7" borderId="0" xfId="0" applyNumberFormat="1" applyFill="1" applyAlignment="1">
      <alignment horizontal="center"/>
    </xf>
    <xf numFmtId="4" fontId="0" fillId="7" borderId="0" xfId="0" applyNumberFormat="1" applyFill="1" applyAlignment="1">
      <alignment horizontal="center"/>
    </xf>
    <xf numFmtId="168" fontId="0" fillId="7" borderId="0" xfId="0" applyNumberFormat="1" applyFill="1"/>
    <xf numFmtId="0" fontId="7" fillId="7" borderId="0" xfId="0" applyFont="1" applyFill="1" applyAlignment="1">
      <alignment vertical="top" wrapText="1"/>
    </xf>
    <xf numFmtId="0" fontId="11" fillId="7" borderId="0" xfId="0" applyFont="1" applyFill="1" applyAlignment="1">
      <alignment vertical="top"/>
    </xf>
    <xf numFmtId="0" fontId="7" fillId="7" borderId="0" xfId="0" applyFont="1" applyFill="1" applyAlignment="1">
      <alignment vertical="top"/>
    </xf>
    <xf numFmtId="168" fontId="11" fillId="7" borderId="0" xfId="0" applyNumberFormat="1" applyFont="1" applyFill="1" applyAlignment="1">
      <alignment horizontal="center" vertical="top"/>
    </xf>
    <xf numFmtId="4" fontId="11" fillId="7" borderId="0" xfId="0" applyNumberFormat="1" applyFont="1" applyFill="1" applyAlignment="1">
      <alignment horizontal="center" vertical="top"/>
    </xf>
    <xf numFmtId="168" fontId="11" fillId="7" borderId="0" xfId="0" applyNumberFormat="1" applyFont="1" applyFill="1" applyAlignment="1">
      <alignment vertical="top"/>
    </xf>
    <xf numFmtId="0" fontId="24" fillId="7" borderId="0" xfId="0" applyFont="1" applyFill="1"/>
    <xf numFmtId="0" fontId="22" fillId="7" borderId="0" xfId="0" applyFont="1" applyFill="1" applyAlignment="1">
      <alignment vertical="center"/>
    </xf>
    <xf numFmtId="0" fontId="11" fillId="0" borderId="3" xfId="0" applyFont="1" applyBorder="1" applyAlignment="1">
      <alignment horizontal="center" vertical="top"/>
    </xf>
    <xf numFmtId="0" fontId="11" fillId="0" borderId="0" xfId="0" applyFont="1" applyAlignment="1">
      <alignment horizontal="center" vertical="top"/>
    </xf>
    <xf numFmtId="0" fontId="11" fillId="0" borderId="0" xfId="0" applyFont="1" applyAlignment="1">
      <alignment horizontal="left" vertical="top"/>
    </xf>
    <xf numFmtId="0" fontId="7" fillId="5" borderId="23" xfId="0" applyFont="1" applyFill="1" applyBorder="1" applyAlignment="1">
      <alignment horizontal="center" vertical="top"/>
    </xf>
    <xf numFmtId="0" fontId="7" fillId="5" borderId="35" xfId="0" applyFont="1" applyFill="1" applyBorder="1" applyAlignment="1">
      <alignment horizontal="center" vertical="top"/>
    </xf>
    <xf numFmtId="0" fontId="7" fillId="5" borderId="24" xfId="0" applyFont="1" applyFill="1" applyBorder="1" applyAlignment="1">
      <alignment horizontal="center" vertical="top"/>
    </xf>
    <xf numFmtId="0" fontId="7" fillId="5" borderId="24" xfId="0" applyFont="1" applyFill="1" applyBorder="1" applyAlignment="1">
      <alignment horizontal="center" vertical="top" wrapText="1"/>
    </xf>
    <xf numFmtId="168" fontId="7" fillId="5" borderId="24" xfId="0" applyNumberFormat="1" applyFont="1" applyFill="1" applyBorder="1" applyAlignment="1">
      <alignment horizontal="center" vertical="top" wrapText="1"/>
    </xf>
    <xf numFmtId="4" fontId="7" fillId="5" borderId="24" xfId="0" applyNumberFormat="1" applyFont="1" applyFill="1" applyBorder="1" applyAlignment="1">
      <alignment horizontal="center" vertical="top" wrapText="1"/>
    </xf>
    <xf numFmtId="168" fontId="7" fillId="5" borderId="25" xfId="0" applyNumberFormat="1" applyFont="1" applyFill="1" applyBorder="1" applyAlignment="1">
      <alignment horizontal="center" vertical="top" wrapText="1"/>
    </xf>
    <xf numFmtId="0" fontId="11" fillId="6" borderId="26" xfId="0" applyFont="1" applyFill="1" applyBorder="1" applyAlignment="1" applyProtection="1">
      <alignment vertical="top"/>
      <protection locked="0"/>
    </xf>
    <xf numFmtId="0" fontId="0" fillId="0" borderId="38" xfId="0" applyBorder="1" applyAlignment="1">
      <alignment vertical="top"/>
    </xf>
    <xf numFmtId="0" fontId="11" fillId="0" borderId="38" xfId="0" applyFont="1" applyBorder="1" applyAlignment="1">
      <alignment vertical="top"/>
    </xf>
    <xf numFmtId="0" fontId="0" fillId="6" borderId="26" xfId="0" applyFill="1" applyBorder="1" applyProtection="1">
      <protection locked="0"/>
    </xf>
    <xf numFmtId="0" fontId="0" fillId="0" borderId="38" xfId="0" applyBorder="1"/>
    <xf numFmtId="168" fontId="7" fillId="0" borderId="38" xfId="0" applyNumberFormat="1" applyFont="1" applyBorder="1" applyAlignment="1">
      <alignment vertical="top"/>
    </xf>
    <xf numFmtId="0" fontId="0" fillId="11" borderId="28" xfId="0" applyFill="1" applyBorder="1" applyAlignment="1">
      <alignment vertical="top"/>
    </xf>
    <xf numFmtId="0" fontId="7" fillId="11" borderId="39" xfId="0" applyFont="1" applyFill="1" applyBorder="1" applyAlignment="1">
      <alignment vertical="top" wrapText="1"/>
    </xf>
    <xf numFmtId="0" fontId="10" fillId="11" borderId="29" xfId="0" applyFont="1" applyFill="1" applyBorder="1" applyAlignment="1">
      <alignment vertical="top"/>
    </xf>
    <xf numFmtId="0" fontId="10" fillId="11" borderId="29" xfId="0" applyFont="1" applyFill="1" applyBorder="1" applyAlignment="1">
      <alignment vertical="top" wrapText="1"/>
    </xf>
    <xf numFmtId="168" fontId="11" fillId="11" borderId="29" xfId="0" applyNumberFormat="1" applyFont="1" applyFill="1" applyBorder="1" applyAlignment="1">
      <alignment horizontal="center" vertical="top"/>
    </xf>
    <xf numFmtId="4" fontId="10" fillId="11" borderId="29" xfId="0" applyNumberFormat="1" applyFont="1" applyFill="1" applyBorder="1" applyAlignment="1">
      <alignment horizontal="center" vertical="top"/>
    </xf>
    <xf numFmtId="168" fontId="11" fillId="11" borderId="29" xfId="0" applyNumberFormat="1" applyFont="1" applyFill="1" applyBorder="1" applyAlignment="1">
      <alignment vertical="top"/>
    </xf>
    <xf numFmtId="170" fontId="13" fillId="11" borderId="9" xfId="0" applyNumberFormat="1" applyFont="1" applyFill="1" applyBorder="1" applyAlignment="1">
      <alignment vertical="top"/>
    </xf>
    <xf numFmtId="0" fontId="0" fillId="10" borderId="26" xfId="0" applyFill="1" applyBorder="1" applyAlignment="1" applyProtection="1">
      <alignment vertical="top"/>
      <protection locked="0"/>
    </xf>
    <xf numFmtId="0" fontId="0" fillId="10" borderId="28" xfId="0" applyFill="1" applyBorder="1" applyAlignment="1" applyProtection="1">
      <alignment vertical="top"/>
      <protection locked="0"/>
    </xf>
    <xf numFmtId="0" fontId="0" fillId="10" borderId="39" xfId="0" applyFill="1" applyBorder="1" applyAlignment="1" applyProtection="1">
      <alignment vertical="top"/>
      <protection locked="0"/>
    </xf>
    <xf numFmtId="0" fontId="7" fillId="10" borderId="39" xfId="0" applyFont="1" applyFill="1" applyBorder="1" applyAlignment="1" applyProtection="1">
      <alignment vertical="top"/>
      <protection locked="0"/>
    </xf>
    <xf numFmtId="168" fontId="0" fillId="10" borderId="39" xfId="0" applyNumberFormat="1" applyFill="1" applyBorder="1" applyAlignment="1" applyProtection="1">
      <alignment horizontal="center" vertical="top"/>
      <protection locked="0"/>
    </xf>
    <xf numFmtId="4" fontId="0" fillId="10" borderId="39" xfId="0" applyNumberFormat="1" applyFill="1" applyBorder="1" applyAlignment="1" applyProtection="1">
      <alignment horizontal="center" vertical="top"/>
      <protection locked="0"/>
    </xf>
    <xf numFmtId="168" fontId="11" fillId="9" borderId="29" xfId="0" applyNumberFormat="1" applyFont="1" applyFill="1" applyBorder="1" applyAlignment="1">
      <alignment vertical="top"/>
    </xf>
    <xf numFmtId="168" fontId="7" fillId="0" borderId="9" xfId="0" applyNumberFormat="1" applyFont="1" applyBorder="1" applyAlignment="1">
      <alignment vertical="top"/>
    </xf>
    <xf numFmtId="0" fontId="0" fillId="15" borderId="15" xfId="0" applyFill="1" applyBorder="1" applyAlignment="1" applyProtection="1">
      <alignment vertical="top"/>
      <protection locked="0"/>
    </xf>
    <xf numFmtId="0" fontId="7" fillId="15" borderId="15" xfId="0" applyFont="1" applyFill="1" applyBorder="1" applyAlignment="1" applyProtection="1">
      <alignment vertical="top"/>
      <protection locked="0"/>
    </xf>
    <xf numFmtId="0" fontId="0" fillId="15" borderId="15" xfId="0" applyFill="1" applyBorder="1" applyAlignment="1" applyProtection="1">
      <alignment vertical="top" wrapText="1"/>
      <protection locked="0"/>
    </xf>
    <xf numFmtId="168" fontId="0" fillId="15" borderId="15" xfId="0" applyNumberFormat="1" applyFill="1" applyBorder="1" applyAlignment="1" applyProtection="1">
      <alignment horizontal="center" vertical="top"/>
      <protection locked="0"/>
    </xf>
    <xf numFmtId="4" fontId="0" fillId="15" borderId="15" xfId="0" applyNumberFormat="1" applyFill="1" applyBorder="1" applyAlignment="1" applyProtection="1">
      <alignment horizontal="center" vertical="top"/>
      <protection locked="0"/>
    </xf>
    <xf numFmtId="168" fontId="11" fillId="7" borderId="16" xfId="0" applyNumberFormat="1" applyFont="1" applyFill="1" applyBorder="1" applyAlignment="1">
      <alignment vertical="top"/>
    </xf>
    <xf numFmtId="168" fontId="7" fillId="7" borderId="0" xfId="0" applyNumberFormat="1" applyFont="1" applyFill="1" applyAlignment="1">
      <alignment vertical="top"/>
    </xf>
    <xf numFmtId="0" fontId="11" fillId="0" borderId="23" xfId="0" applyFont="1" applyBorder="1" applyAlignment="1">
      <alignment vertical="top"/>
    </xf>
    <xf numFmtId="0" fontId="7" fillId="0" borderId="35" xfId="0" applyFont="1" applyBorder="1" applyAlignment="1">
      <alignment vertical="top"/>
    </xf>
    <xf numFmtId="0" fontId="11" fillId="0" borderId="24" xfId="0" applyFont="1" applyBorder="1" applyAlignment="1">
      <alignment vertical="top"/>
    </xf>
    <xf numFmtId="0" fontId="11" fillId="0" borderId="24" xfId="0" applyFont="1" applyBorder="1" applyAlignment="1">
      <alignment vertical="top" wrapText="1"/>
    </xf>
    <xf numFmtId="168" fontId="11" fillId="0" borderId="24" xfId="0" applyNumberFormat="1" applyFont="1" applyBorder="1" applyAlignment="1">
      <alignment horizontal="center" vertical="top"/>
    </xf>
    <xf numFmtId="4" fontId="11" fillId="0" borderId="24" xfId="0" applyNumberFormat="1" applyFont="1" applyBorder="1" applyAlignment="1">
      <alignment horizontal="center" vertical="top"/>
    </xf>
    <xf numFmtId="168" fontId="11" fillId="7" borderId="24" xfId="0" applyNumberFormat="1" applyFont="1" applyFill="1" applyBorder="1" applyAlignment="1">
      <alignment vertical="top"/>
    </xf>
    <xf numFmtId="164" fontId="11" fillId="0" borderId="7" xfId="0" applyNumberFormat="1" applyFont="1" applyBorder="1" applyAlignment="1">
      <alignment vertical="top"/>
    </xf>
    <xf numFmtId="164" fontId="0" fillId="0" borderId="38" xfId="0" applyNumberFormat="1" applyBorder="1" applyAlignment="1">
      <alignment vertical="top"/>
    </xf>
    <xf numFmtId="0" fontId="11" fillId="6" borderId="28" xfId="0" applyFont="1" applyFill="1" applyBorder="1" applyAlignment="1" applyProtection="1">
      <alignment vertical="top"/>
      <protection locked="0"/>
    </xf>
    <xf numFmtId="0" fontId="0" fillId="6" borderId="39" xfId="0" applyFill="1" applyBorder="1" applyAlignment="1" applyProtection="1">
      <alignment vertical="top" wrapText="1"/>
      <protection locked="0"/>
    </xf>
    <xf numFmtId="0" fontId="7" fillId="6" borderId="29" xfId="0" applyFont="1" applyFill="1" applyBorder="1" applyAlignment="1" applyProtection="1">
      <alignment vertical="top"/>
      <protection locked="0"/>
    </xf>
    <xf numFmtId="0" fontId="11" fillId="6" borderId="29" xfId="0" applyFont="1" applyFill="1" applyBorder="1" applyAlignment="1" applyProtection="1">
      <alignment vertical="top" wrapText="1"/>
      <protection locked="0"/>
    </xf>
    <xf numFmtId="168" fontId="11" fillId="6" borderId="29" xfId="0" applyNumberFormat="1" applyFont="1" applyFill="1" applyBorder="1" applyAlignment="1" applyProtection="1">
      <alignment horizontal="center" vertical="top"/>
      <protection locked="0"/>
    </xf>
    <xf numFmtId="4" fontId="11" fillId="6" borderId="29" xfId="0" applyNumberFormat="1" applyFont="1" applyFill="1" applyBorder="1" applyAlignment="1" applyProtection="1">
      <alignment horizontal="center" vertical="top"/>
      <protection locked="0"/>
    </xf>
    <xf numFmtId="0" fontId="7" fillId="0" borderId="35" xfId="0" applyFont="1" applyBorder="1" applyAlignment="1">
      <alignment vertical="top" wrapText="1"/>
    </xf>
    <xf numFmtId="0" fontId="7" fillId="0" borderId="24" xfId="0" applyFont="1" applyBorder="1" applyAlignment="1">
      <alignment vertical="top"/>
    </xf>
    <xf numFmtId="168" fontId="11" fillId="0" borderId="24" xfId="0" applyNumberFormat="1" applyFont="1" applyBorder="1" applyAlignment="1">
      <alignment vertical="top"/>
    </xf>
    <xf numFmtId="0" fontId="11" fillId="0" borderId="7" xfId="0" applyFont="1" applyBorder="1" applyAlignment="1">
      <alignment vertical="top"/>
    </xf>
    <xf numFmtId="0" fontId="11" fillId="12" borderId="26" xfId="0" applyFont="1" applyFill="1" applyBorder="1" applyAlignment="1" applyProtection="1">
      <alignment vertical="top"/>
      <protection locked="0"/>
    </xf>
    <xf numFmtId="0" fontId="11" fillId="12" borderId="28" xfId="0" applyFont="1" applyFill="1" applyBorder="1" applyAlignment="1" applyProtection="1">
      <alignment vertical="top"/>
      <protection locked="0"/>
    </xf>
    <xf numFmtId="0" fontId="11" fillId="12" borderId="39" xfId="0" applyFont="1" applyFill="1" applyBorder="1" applyAlignment="1" applyProtection="1">
      <alignment vertical="top"/>
      <protection locked="0"/>
    </xf>
    <xf numFmtId="0" fontId="7" fillId="12" borderId="29" xfId="0" applyFont="1" applyFill="1" applyBorder="1" applyAlignment="1" applyProtection="1">
      <alignment vertical="top"/>
      <protection locked="0"/>
    </xf>
    <xf numFmtId="168" fontId="11" fillId="12" borderId="29" xfId="0" applyNumberFormat="1" applyFont="1" applyFill="1" applyBorder="1" applyAlignment="1" applyProtection="1">
      <alignment horizontal="center" vertical="top"/>
      <protection locked="0"/>
    </xf>
    <xf numFmtId="4" fontId="11" fillId="12" borderId="29" xfId="0" applyNumberFormat="1" applyFont="1" applyFill="1" applyBorder="1" applyAlignment="1" applyProtection="1">
      <alignment horizontal="center" vertical="top"/>
      <protection locked="0"/>
    </xf>
    <xf numFmtId="0" fontId="11" fillId="10" borderId="26" xfId="0" applyFont="1" applyFill="1" applyBorder="1" applyAlignment="1" applyProtection="1">
      <alignment vertical="top"/>
      <protection locked="0"/>
    </xf>
    <xf numFmtId="0" fontId="11" fillId="7" borderId="15" xfId="0" applyFont="1" applyFill="1" applyBorder="1" applyAlignment="1" applyProtection="1">
      <alignment vertical="top"/>
      <protection locked="0"/>
    </xf>
    <xf numFmtId="0" fontId="0" fillId="0" borderId="23" xfId="0" applyBorder="1" applyAlignment="1">
      <alignment vertical="top"/>
    </xf>
    <xf numFmtId="0" fontId="0" fillId="0" borderId="35" xfId="0" applyBorder="1" applyAlignment="1">
      <alignment vertical="top" wrapText="1"/>
    </xf>
    <xf numFmtId="168" fontId="0" fillId="0" borderId="35" xfId="0" applyNumberFormat="1" applyBorder="1" applyAlignment="1">
      <alignment horizontal="center" vertical="top"/>
    </xf>
    <xf numFmtId="4" fontId="0" fillId="0" borderId="35" xfId="0" applyNumberFormat="1" applyBorder="1" applyAlignment="1">
      <alignment horizontal="center" vertical="top"/>
    </xf>
    <xf numFmtId="168" fontId="7" fillId="0" borderId="7" xfId="0" applyNumberFormat="1" applyFont="1" applyBorder="1" applyAlignment="1">
      <alignment vertical="top"/>
    </xf>
    <xf numFmtId="0" fontId="11" fillId="10" borderId="39" xfId="0" applyFont="1" applyFill="1" applyBorder="1" applyAlignment="1" applyProtection="1">
      <alignment vertical="top" wrapText="1"/>
      <protection locked="0"/>
    </xf>
    <xf numFmtId="0" fontId="11" fillId="6" borderId="39" xfId="0" applyFont="1" applyFill="1" applyBorder="1" applyAlignment="1" applyProtection="1">
      <alignment vertical="top"/>
      <protection locked="0"/>
    </xf>
    <xf numFmtId="169" fontId="7" fillId="0" borderId="9" xfId="0" applyNumberFormat="1" applyFont="1" applyBorder="1" applyAlignment="1">
      <alignment vertical="top"/>
    </xf>
    <xf numFmtId="0" fontId="21" fillId="6" borderId="3" xfId="0" applyFont="1" applyFill="1" applyBorder="1" applyAlignment="1" applyProtection="1">
      <alignment vertical="top" wrapText="1"/>
      <protection locked="0"/>
    </xf>
    <xf numFmtId="0" fontId="0" fillId="13" borderId="26" xfId="0" applyFill="1" applyBorder="1" applyAlignment="1" applyProtection="1">
      <alignment vertical="top"/>
      <protection locked="0"/>
    </xf>
    <xf numFmtId="0" fontId="0" fillId="0" borderId="24" xfId="0" applyBorder="1" applyAlignment="1">
      <alignment vertical="top" wrapText="1"/>
    </xf>
    <xf numFmtId="0" fontId="7" fillId="0" borderId="7" xfId="0" applyFont="1" applyBorder="1" applyAlignment="1">
      <alignment vertical="top"/>
    </xf>
    <xf numFmtId="0" fontId="7" fillId="0" borderId="38" xfId="0" applyFont="1" applyBorder="1" applyAlignment="1">
      <alignment vertical="top"/>
    </xf>
    <xf numFmtId="164" fontId="7" fillId="0" borderId="38" xfId="0" applyNumberFormat="1" applyFont="1" applyBorder="1" applyAlignment="1">
      <alignment vertical="top"/>
    </xf>
    <xf numFmtId="0" fontId="0" fillId="11" borderId="43" xfId="0" applyFill="1" applyBorder="1" applyAlignment="1">
      <alignment vertical="top"/>
    </xf>
    <xf numFmtId="0" fontId="7" fillId="11" borderId="44" xfId="0" applyFont="1" applyFill="1" applyBorder="1" applyAlignment="1">
      <alignment vertical="top" wrapText="1"/>
    </xf>
    <xf numFmtId="0" fontId="10" fillId="11" borderId="45" xfId="0" applyFont="1" applyFill="1" applyBorder="1" applyAlignment="1">
      <alignment vertical="top"/>
    </xf>
    <xf numFmtId="0" fontId="10" fillId="11" borderId="45" xfId="0" applyFont="1" applyFill="1" applyBorder="1" applyAlignment="1">
      <alignment vertical="top" wrapText="1"/>
    </xf>
    <xf numFmtId="168" fontId="11" fillId="11" borderId="45" xfId="0" applyNumberFormat="1" applyFont="1" applyFill="1" applyBorder="1" applyAlignment="1">
      <alignment horizontal="center" vertical="top"/>
    </xf>
    <xf numFmtId="4" fontId="10" fillId="11" borderId="45" xfId="0" applyNumberFormat="1" applyFont="1" applyFill="1" applyBorder="1" applyAlignment="1">
      <alignment horizontal="center" vertical="top"/>
    </xf>
    <xf numFmtId="168" fontId="11" fillId="11" borderId="45" xfId="0" applyNumberFormat="1" applyFont="1" applyFill="1" applyBorder="1" applyAlignment="1">
      <alignment vertical="top"/>
    </xf>
    <xf numFmtId="170" fontId="13" fillId="11" borderId="46" xfId="0" applyNumberFormat="1" applyFont="1" applyFill="1" applyBorder="1" applyAlignment="1">
      <alignment vertical="top"/>
    </xf>
    <xf numFmtId="0" fontId="11" fillId="7" borderId="0" xfId="0" applyFont="1" applyFill="1" applyAlignment="1">
      <alignment horizontal="center" vertical="top"/>
    </xf>
    <xf numFmtId="0" fontId="11" fillId="7" borderId="0" xfId="0" applyFont="1" applyFill="1" applyAlignment="1">
      <alignment horizontal="left" vertical="top"/>
    </xf>
    <xf numFmtId="0" fontId="10" fillId="7" borderId="0" xfId="0" applyFont="1" applyFill="1" applyAlignment="1">
      <alignment vertical="top"/>
    </xf>
    <xf numFmtId="0" fontId="11" fillId="0" borderId="35" xfId="0" applyFont="1" applyBorder="1" applyAlignment="1">
      <alignment vertical="top"/>
    </xf>
    <xf numFmtId="0" fontId="11" fillId="0" borderId="26" xfId="0" applyFont="1" applyBorder="1" applyAlignment="1">
      <alignment vertical="top"/>
    </xf>
    <xf numFmtId="0" fontId="7" fillId="0" borderId="26" xfId="0" applyFont="1" applyBorder="1" applyAlignment="1">
      <alignment vertical="top"/>
    </xf>
    <xf numFmtId="0" fontId="11" fillId="0" borderId="28" xfId="0" applyFont="1" applyBorder="1" applyAlignment="1">
      <alignment vertical="top"/>
    </xf>
    <xf numFmtId="0" fontId="11" fillId="0" borderId="39" xfId="0" applyFont="1" applyBorder="1" applyAlignment="1">
      <alignment vertical="top"/>
    </xf>
    <xf numFmtId="0" fontId="11" fillId="0" borderId="29" xfId="0" applyFont="1" applyBorder="1" applyAlignment="1">
      <alignment vertical="top"/>
    </xf>
    <xf numFmtId="0" fontId="11" fillId="0" borderId="29" xfId="0" applyFont="1" applyBorder="1" applyAlignment="1">
      <alignment vertical="top" wrapText="1"/>
    </xf>
    <xf numFmtId="168" fontId="11" fillId="0" borderId="29" xfId="0" applyNumberFormat="1" applyFont="1" applyBorder="1" applyAlignment="1">
      <alignment horizontal="center" vertical="top"/>
    </xf>
    <xf numFmtId="4" fontId="11" fillId="0" borderId="29" xfId="0" applyNumberFormat="1" applyFont="1" applyBorder="1" applyAlignment="1">
      <alignment horizontal="center" vertical="top"/>
    </xf>
    <xf numFmtId="168" fontId="11" fillId="0" borderId="29" xfId="0" applyNumberFormat="1" applyFont="1" applyBorder="1" applyAlignment="1">
      <alignment vertical="top"/>
    </xf>
    <xf numFmtId="0" fontId="11" fillId="0" borderId="9" xfId="0" applyFont="1" applyBorder="1" applyAlignment="1">
      <alignment vertical="top"/>
    </xf>
    <xf numFmtId="0" fontId="0" fillId="7" borderId="0" xfId="0" applyFill="1" applyAlignment="1">
      <alignment horizontal="center"/>
    </xf>
    <xf numFmtId="0" fontId="27" fillId="7" borderId="0" xfId="0" applyFont="1" applyFill="1"/>
    <xf numFmtId="0" fontId="0" fillId="9" borderId="31" xfId="0" applyFill="1" applyBorder="1"/>
    <xf numFmtId="168" fontId="0" fillId="7" borderId="32" xfId="0" applyNumberFormat="1" applyFill="1" applyBorder="1"/>
    <xf numFmtId="168" fontId="0" fillId="7" borderId="27" xfId="0" applyNumberFormat="1" applyFill="1" applyBorder="1"/>
    <xf numFmtId="168" fontId="7" fillId="8" borderId="27" xfId="0" applyNumberFormat="1" applyFont="1" applyFill="1" applyBorder="1"/>
    <xf numFmtId="0" fontId="0" fillId="0" borderId="28" xfId="0" applyBorder="1"/>
    <xf numFmtId="0" fontId="10" fillId="0" borderId="39" xfId="0" applyFont="1" applyBorder="1" applyAlignment="1">
      <alignment vertical="top" wrapText="1"/>
    </xf>
    <xf numFmtId="4" fontId="0" fillId="0" borderId="29" xfId="0" applyNumberFormat="1" applyBorder="1" applyAlignment="1">
      <alignment horizontal="center"/>
    </xf>
    <xf numFmtId="168" fontId="0" fillId="0" borderId="30" xfId="0" applyNumberFormat="1" applyBorder="1"/>
    <xf numFmtId="0" fontId="7" fillId="5" borderId="23" xfId="0" applyFont="1" applyFill="1" applyBorder="1" applyAlignment="1">
      <alignment horizontal="center"/>
    </xf>
    <xf numFmtId="0" fontId="7" fillId="5" borderId="24" xfId="0" applyFont="1" applyFill="1" applyBorder="1" applyAlignment="1">
      <alignment horizontal="center" wrapText="1"/>
    </xf>
    <xf numFmtId="168" fontId="7" fillId="5" borderId="24" xfId="0" applyNumberFormat="1" applyFont="1" applyFill="1" applyBorder="1" applyAlignment="1">
      <alignment horizontal="center" wrapText="1"/>
    </xf>
    <xf numFmtId="168" fontId="7" fillId="5" borderId="25" xfId="0" applyNumberFormat="1" applyFont="1" applyFill="1" applyBorder="1" applyAlignment="1">
      <alignment horizontal="center" wrapText="1"/>
    </xf>
    <xf numFmtId="0" fontId="7" fillId="7" borderId="0" xfId="0" applyFont="1" applyFill="1" applyAlignment="1">
      <alignment horizontal="left" vertical="top" wrapText="1"/>
    </xf>
    <xf numFmtId="0" fontId="11" fillId="7" borderId="0" xfId="1" applyFont="1" applyFill="1"/>
    <xf numFmtId="0" fontId="2" fillId="7" borderId="0" xfId="1" applyFill="1"/>
    <xf numFmtId="0" fontId="7" fillId="5" borderId="23" xfId="0" applyFont="1" applyFill="1" applyBorder="1" applyAlignment="1">
      <alignment horizontal="left"/>
    </xf>
    <xf numFmtId="0" fontId="7" fillId="5" borderId="24" xfId="0" applyFont="1" applyFill="1" applyBorder="1" applyAlignment="1">
      <alignment horizontal="left"/>
    </xf>
    <xf numFmtId="0" fontId="7" fillId="5" borderId="24" xfId="0" applyFont="1" applyFill="1" applyBorder="1" applyAlignment="1">
      <alignment horizontal="left" wrapText="1"/>
    </xf>
    <xf numFmtId="0" fontId="7" fillId="0" borderId="26" xfId="0" applyFont="1" applyBorder="1" applyAlignment="1">
      <alignment horizontal="left" vertical="top"/>
    </xf>
    <xf numFmtId="168" fontId="7" fillId="0" borderId="27" xfId="0" applyNumberFormat="1" applyFont="1" applyBorder="1" applyAlignment="1">
      <alignment horizontal="center" wrapText="1"/>
    </xf>
    <xf numFmtId="0" fontId="7" fillId="0" borderId="26" xfId="0" applyFont="1" applyBorder="1" applyAlignment="1">
      <alignment vertical="top" wrapText="1"/>
    </xf>
    <xf numFmtId="168" fontId="11" fillId="9" borderId="27" xfId="0" applyNumberFormat="1" applyFont="1" applyFill="1" applyBorder="1" applyAlignment="1">
      <alignment horizontal="center"/>
    </xf>
    <xf numFmtId="0" fontId="7" fillId="0" borderId="26" xfId="0" applyFont="1" applyBorder="1" applyAlignment="1">
      <alignment horizontal="left" vertical="top" wrapText="1"/>
    </xf>
    <xf numFmtId="0" fontId="11" fillId="0" borderId="26" xfId="0" applyFont="1" applyBorder="1" applyAlignment="1">
      <alignment horizontal="left" vertical="top"/>
    </xf>
    <xf numFmtId="168" fontId="11" fillId="7" borderId="27" xfId="0" applyNumberFormat="1" applyFont="1" applyFill="1" applyBorder="1" applyAlignment="1">
      <alignment horizontal="center"/>
    </xf>
    <xf numFmtId="0" fontId="7" fillId="0" borderId="28" xfId="0" applyFont="1" applyBorder="1" applyAlignment="1">
      <alignment vertical="top" wrapText="1"/>
    </xf>
    <xf numFmtId="0" fontId="7" fillId="0" borderId="29" xfId="0" applyFont="1" applyBorder="1" applyAlignment="1">
      <alignment vertical="top" wrapText="1"/>
    </xf>
    <xf numFmtId="168" fontId="7" fillId="8" borderId="30" xfId="0" applyNumberFormat="1" applyFont="1" applyFill="1" applyBorder="1" applyAlignment="1">
      <alignment horizontal="center"/>
    </xf>
    <xf numFmtId="0" fontId="11" fillId="7" borderId="0" xfId="1" applyFont="1" applyFill="1" applyAlignment="1">
      <alignment horizontal="left" vertical="top"/>
    </xf>
    <xf numFmtId="168" fontId="7" fillId="7" borderId="0" xfId="0" applyNumberFormat="1" applyFont="1" applyFill="1" applyAlignment="1">
      <alignment horizontal="center" wrapText="1"/>
    </xf>
    <xf numFmtId="168" fontId="11" fillId="7" borderId="0" xfId="0" applyNumberFormat="1" applyFont="1" applyFill="1" applyAlignment="1">
      <alignment horizontal="center"/>
    </xf>
    <xf numFmtId="168" fontId="7" fillId="7" borderId="0" xfId="0" applyNumberFormat="1" applyFont="1" applyFill="1" applyAlignment="1">
      <alignment horizontal="center"/>
    </xf>
    <xf numFmtId="0" fontId="7" fillId="7" borderId="0" xfId="1" applyFont="1" applyFill="1" applyAlignment="1">
      <alignment wrapText="1"/>
    </xf>
    <xf numFmtId="0" fontId="7" fillId="7" borderId="0" xfId="1" applyFont="1" applyFill="1" applyAlignment="1">
      <alignment horizontal="center" vertical="top" wrapText="1"/>
    </xf>
    <xf numFmtId="168" fontId="20" fillId="7" borderId="0" xfId="0" applyNumberFormat="1" applyFont="1" applyFill="1" applyAlignment="1" applyProtection="1">
      <alignment horizontal="center"/>
      <protection locked="0"/>
    </xf>
    <xf numFmtId="0" fontId="28" fillId="7" borderId="0" xfId="1" applyFont="1" applyFill="1"/>
    <xf numFmtId="0" fontId="11" fillId="7" borderId="0" xfId="1" applyFont="1" applyFill="1" applyAlignment="1">
      <alignment horizontal="left" vertical="top" wrapText="1"/>
    </xf>
    <xf numFmtId="0" fontId="7" fillId="7" borderId="13" xfId="0" applyFont="1" applyFill="1" applyBorder="1" applyAlignment="1">
      <alignment horizontal="left" vertical="top" wrapText="1"/>
    </xf>
    <xf numFmtId="0" fontId="4" fillId="7" borderId="13" xfId="1" applyFont="1" applyFill="1" applyBorder="1"/>
    <xf numFmtId="0" fontId="7" fillId="0" borderId="26" xfId="0" applyFont="1" applyBorder="1" applyAlignment="1">
      <alignment horizontal="left"/>
    </xf>
    <xf numFmtId="0" fontId="11" fillId="0" borderId="26" xfId="0" applyFont="1" applyBorder="1" applyAlignment="1">
      <alignment vertical="top" wrapText="1"/>
    </xf>
    <xf numFmtId="168" fontId="11" fillId="6" borderId="27" xfId="0" applyNumberFormat="1" applyFont="1" applyFill="1" applyBorder="1" applyAlignment="1" applyProtection="1">
      <alignment horizontal="center"/>
      <protection locked="0"/>
    </xf>
    <xf numFmtId="0" fontId="4" fillId="0" borderId="26" xfId="0" applyFont="1" applyBorder="1" applyAlignment="1">
      <alignment horizontal="left" vertical="top"/>
    </xf>
    <xf numFmtId="168" fontId="7" fillId="3" borderId="30" xfId="0" applyNumberFormat="1" applyFont="1" applyFill="1" applyBorder="1" applyAlignment="1">
      <alignment horizontal="center"/>
    </xf>
    <xf numFmtId="0" fontId="2" fillId="7" borderId="0" xfId="1" applyFill="1" applyAlignment="1">
      <alignment horizontal="left" vertical="top"/>
    </xf>
    <xf numFmtId="0" fontId="7" fillId="5" borderId="48" xfId="0" applyFont="1" applyFill="1" applyBorder="1" applyAlignment="1">
      <alignment horizontal="left"/>
    </xf>
    <xf numFmtId="0" fontId="7" fillId="5" borderId="25" xfId="1" applyFont="1" applyFill="1" applyBorder="1" applyAlignment="1">
      <alignment wrapText="1"/>
    </xf>
    <xf numFmtId="0" fontId="2" fillId="0" borderId="42" xfId="1" applyBorder="1" applyAlignment="1">
      <alignment horizontal="left" vertical="top" wrapText="1"/>
    </xf>
    <xf numFmtId="0" fontId="2" fillId="0" borderId="27" xfId="1" applyBorder="1"/>
    <xf numFmtId="0" fontId="7" fillId="0" borderId="51" xfId="0" applyFont="1" applyBorder="1" applyAlignment="1">
      <alignment horizontal="left" vertical="top" wrapText="1"/>
    </xf>
    <xf numFmtId="168" fontId="7" fillId="0" borderId="27" xfId="0" applyNumberFormat="1" applyFont="1" applyBorder="1" applyAlignment="1">
      <alignment horizontal="center" vertical="top"/>
    </xf>
    <xf numFmtId="0" fontId="11" fillId="0" borderId="51" xfId="0" applyFont="1" applyBorder="1" applyAlignment="1">
      <alignment vertical="top" wrapText="1"/>
    </xf>
    <xf numFmtId="168" fontId="20" fillId="6" borderId="27" xfId="0" applyNumberFormat="1" applyFont="1" applyFill="1" applyBorder="1" applyAlignment="1" applyProtection="1">
      <alignment horizontal="center"/>
      <protection locked="0"/>
    </xf>
    <xf numFmtId="168" fontId="11" fillId="3" borderId="27" xfId="0" applyNumberFormat="1" applyFont="1" applyFill="1" applyBorder="1" applyAlignment="1">
      <alignment horizontal="center"/>
    </xf>
    <xf numFmtId="168" fontId="11" fillId="0" borderId="27" xfId="0" applyNumberFormat="1" applyFont="1" applyBorder="1" applyAlignment="1">
      <alignment horizontal="center"/>
    </xf>
    <xf numFmtId="0" fontId="7" fillId="0" borderId="52" xfId="0" applyFont="1" applyBorder="1" applyAlignment="1">
      <alignment horizontal="left" vertical="top" wrapText="1"/>
    </xf>
    <xf numFmtId="168" fontId="11" fillId="8" borderId="30" xfId="0" applyNumberFormat="1" applyFont="1" applyFill="1" applyBorder="1" applyAlignment="1">
      <alignment horizontal="center"/>
    </xf>
    <xf numFmtId="0" fontId="11" fillId="7" borderId="47" xfId="1" applyFont="1" applyFill="1" applyBorder="1" applyAlignment="1">
      <alignment horizontal="left" vertical="top" wrapText="1"/>
    </xf>
    <xf numFmtId="0" fontId="2" fillId="7" borderId="46" xfId="1" applyFill="1" applyBorder="1"/>
    <xf numFmtId="0" fontId="7" fillId="0" borderId="23" xfId="1" applyFont="1" applyBorder="1" applyAlignment="1">
      <alignment wrapText="1"/>
    </xf>
    <xf numFmtId="169" fontId="11" fillId="8" borderId="25" xfId="1" applyNumberFormat="1" applyFont="1" applyFill="1" applyBorder="1"/>
    <xf numFmtId="0" fontId="21" fillId="7" borderId="0" xfId="0" applyFont="1" applyFill="1" applyAlignment="1">
      <alignment vertical="center" wrapText="1"/>
    </xf>
    <xf numFmtId="0" fontId="21" fillId="0" borderId="0" xfId="0" applyFont="1" applyAlignment="1">
      <alignment wrapText="1"/>
    </xf>
    <xf numFmtId="0" fontId="21" fillId="7" borderId="0" xfId="1" applyFont="1" applyFill="1" applyAlignment="1">
      <alignment wrapText="1"/>
    </xf>
    <xf numFmtId="0" fontId="21" fillId="7" borderId="0" xfId="1" applyFont="1" applyFill="1" applyAlignment="1">
      <alignment vertical="center" wrapText="1"/>
    </xf>
    <xf numFmtId="0" fontId="21" fillId="7" borderId="0" xfId="0" applyFont="1" applyFill="1" applyAlignment="1">
      <alignment horizontal="left" vertical="top" wrapText="1"/>
    </xf>
    <xf numFmtId="165" fontId="15" fillId="7" borderId="0" xfId="0" applyNumberFormat="1" applyFont="1" applyFill="1"/>
    <xf numFmtId="2" fontId="15" fillId="7" borderId="0" xfId="0" applyNumberFormat="1" applyFont="1" applyFill="1"/>
    <xf numFmtId="0" fontId="21" fillId="7" borderId="0" xfId="0" applyFont="1" applyFill="1"/>
    <xf numFmtId="168" fontId="22" fillId="0" borderId="27" xfId="0" applyNumberFormat="1" applyFont="1" applyBorder="1" applyAlignment="1">
      <alignment horizontal="center" vertical="top"/>
    </xf>
    <xf numFmtId="0" fontId="11" fillId="7" borderId="0" xfId="0" applyFont="1" applyFill="1" applyAlignment="1">
      <alignment wrapText="1"/>
    </xf>
    <xf numFmtId="0" fontId="11" fillId="7" borderId="12" xfId="0" applyFont="1" applyFill="1" applyBorder="1" applyAlignment="1">
      <alignment vertical="top" wrapText="1"/>
    </xf>
    <xf numFmtId="0" fontId="11" fillId="7" borderId="16" xfId="0" applyFont="1" applyFill="1" applyBorder="1" applyAlignment="1">
      <alignment vertical="top" wrapText="1"/>
    </xf>
    <xf numFmtId="0" fontId="11" fillId="6" borderId="29" xfId="0" applyFont="1" applyFill="1" applyBorder="1" applyAlignment="1" applyProtection="1">
      <alignment vertical="top"/>
      <protection locked="0"/>
    </xf>
    <xf numFmtId="0" fontId="39" fillId="7" borderId="0" xfId="1" applyFont="1" applyFill="1" applyAlignment="1">
      <alignment horizontal="center" vertical="top" wrapText="1"/>
    </xf>
    <xf numFmtId="0" fontId="0" fillId="0" borderId="49" xfId="0" applyFill="1" applyBorder="1" applyAlignment="1">
      <alignment vertical="top"/>
    </xf>
    <xf numFmtId="0" fontId="7" fillId="0" borderId="53" xfId="0" applyFont="1" applyFill="1" applyBorder="1" applyAlignment="1">
      <alignment vertical="top" wrapText="1"/>
    </xf>
    <xf numFmtId="0" fontId="10" fillId="0" borderId="50" xfId="0" applyFont="1" applyFill="1" applyBorder="1" applyAlignment="1">
      <alignment vertical="top"/>
    </xf>
    <xf numFmtId="0" fontId="10" fillId="0" borderId="50" xfId="0" applyFont="1" applyFill="1" applyBorder="1" applyAlignment="1">
      <alignment vertical="top" wrapText="1"/>
    </xf>
    <xf numFmtId="168" fontId="11" fillId="0" borderId="50" xfId="0" applyNumberFormat="1" applyFont="1" applyFill="1" applyBorder="1" applyAlignment="1">
      <alignment horizontal="center" vertical="top"/>
    </xf>
    <xf numFmtId="4" fontId="10" fillId="0" borderId="50" xfId="0" applyNumberFormat="1" applyFont="1" applyFill="1" applyBorder="1" applyAlignment="1">
      <alignment horizontal="center" vertical="top"/>
    </xf>
    <xf numFmtId="168" fontId="11" fillId="0" borderId="50" xfId="0" applyNumberFormat="1" applyFont="1" applyFill="1" applyBorder="1" applyAlignment="1">
      <alignment vertical="top"/>
    </xf>
    <xf numFmtId="170" fontId="13" fillId="0" borderId="7" xfId="0" applyNumberFormat="1" applyFont="1" applyFill="1" applyBorder="1" applyAlignment="1">
      <alignment vertical="top"/>
    </xf>
    <xf numFmtId="0" fontId="10" fillId="0" borderId="0" xfId="0" applyFont="1" applyFill="1" applyAlignment="1">
      <alignment vertical="top"/>
    </xf>
    <xf numFmtId="0" fontId="0" fillId="5" borderId="49" xfId="0" applyFill="1" applyBorder="1" applyAlignment="1">
      <alignment vertical="top"/>
    </xf>
    <xf numFmtId="0" fontId="7" fillId="5" borderId="53" xfId="0" applyFont="1" applyFill="1" applyBorder="1" applyAlignment="1">
      <alignment vertical="top" wrapText="1"/>
    </xf>
    <xf numFmtId="0" fontId="10" fillId="5" borderId="50" xfId="0" applyFont="1" applyFill="1" applyBorder="1" applyAlignment="1">
      <alignment vertical="top"/>
    </xf>
    <xf numFmtId="0" fontId="10" fillId="5" borderId="50" xfId="0" applyFont="1" applyFill="1" applyBorder="1" applyAlignment="1">
      <alignment vertical="top" wrapText="1"/>
    </xf>
    <xf numFmtId="168" fontId="11" fillId="5" borderId="50" xfId="0" applyNumberFormat="1" applyFont="1" applyFill="1" applyBorder="1" applyAlignment="1">
      <alignment horizontal="center" vertical="top"/>
    </xf>
    <xf numFmtId="4" fontId="10" fillId="5" borderId="50" xfId="0" applyNumberFormat="1" applyFont="1" applyFill="1" applyBorder="1" applyAlignment="1">
      <alignment horizontal="center" vertical="top"/>
    </xf>
    <xf numFmtId="168" fontId="11" fillId="5" borderId="50" xfId="0" applyNumberFormat="1" applyFont="1" applyFill="1" applyBorder="1" applyAlignment="1">
      <alignment vertical="top"/>
    </xf>
    <xf numFmtId="170" fontId="13" fillId="5" borderId="7" xfId="0" applyNumberFormat="1" applyFont="1" applyFill="1" applyBorder="1" applyAlignment="1">
      <alignment vertical="top"/>
    </xf>
    <xf numFmtId="0" fontId="7" fillId="7" borderId="2" xfId="0" applyFont="1" applyFill="1" applyBorder="1" applyAlignment="1">
      <alignment vertical="top" wrapText="1"/>
    </xf>
    <xf numFmtId="0" fontId="11" fillId="0" borderId="26" xfId="0" applyFont="1" applyBorder="1" applyAlignment="1">
      <alignment wrapText="1"/>
    </xf>
    <xf numFmtId="0" fontId="11" fillId="0" borderId="23" xfId="0" applyFont="1" applyFill="1" applyBorder="1" applyAlignment="1">
      <alignment vertical="top"/>
    </xf>
    <xf numFmtId="0" fontId="7" fillId="0" borderId="35" xfId="0" applyFont="1" applyFill="1" applyBorder="1" applyAlignment="1">
      <alignment vertical="top"/>
    </xf>
    <xf numFmtId="0" fontId="11" fillId="0" borderId="24" xfId="0" applyFont="1" applyFill="1" applyBorder="1" applyAlignment="1">
      <alignment vertical="top"/>
    </xf>
    <xf numFmtId="0" fontId="11" fillId="0" borderId="24" xfId="0" applyFont="1" applyFill="1" applyBorder="1" applyAlignment="1">
      <alignment vertical="top" wrapText="1"/>
    </xf>
    <xf numFmtId="168" fontId="11" fillId="0" borderId="24" xfId="0" applyNumberFormat="1" applyFont="1" applyFill="1" applyBorder="1" applyAlignment="1">
      <alignment horizontal="center" vertical="top"/>
    </xf>
    <xf numFmtId="4" fontId="11" fillId="0" borderId="24" xfId="0" applyNumberFormat="1" applyFont="1" applyFill="1" applyBorder="1" applyAlignment="1">
      <alignment horizontal="center" vertical="top"/>
    </xf>
    <xf numFmtId="168" fontId="11" fillId="0" borderId="24" xfId="0" applyNumberFormat="1" applyFont="1" applyFill="1" applyBorder="1" applyAlignment="1">
      <alignment vertical="top"/>
    </xf>
    <xf numFmtId="164" fontId="11" fillId="0" borderId="7" xfId="0" applyNumberFormat="1" applyFont="1" applyFill="1" applyBorder="1" applyAlignment="1">
      <alignment vertical="top"/>
    </xf>
    <xf numFmtId="0" fontId="11" fillId="0" borderId="54" xfId="0" applyFont="1" applyBorder="1"/>
    <xf numFmtId="168" fontId="0" fillId="5" borderId="13" xfId="0" applyNumberFormat="1" applyFill="1" applyBorder="1" applyAlignment="1">
      <alignment horizontal="right"/>
    </xf>
    <xf numFmtId="166" fontId="7" fillId="0" borderId="55" xfId="0" applyNumberFormat="1" applyFont="1" applyBorder="1" applyAlignment="1">
      <alignment horizontal="right"/>
    </xf>
    <xf numFmtId="0" fontId="20" fillId="0" borderId="54" xfId="0" applyFont="1" applyBorder="1" applyAlignment="1">
      <alignment wrapText="1"/>
    </xf>
    <xf numFmtId="166" fontId="7" fillId="7" borderId="55" xfId="0" applyNumberFormat="1" applyFont="1" applyFill="1" applyBorder="1" applyAlignment="1">
      <alignment horizontal="right"/>
    </xf>
    <xf numFmtId="168" fontId="0" fillId="0" borderId="13" xfId="0" applyNumberFormat="1" applyFill="1" applyBorder="1" applyAlignment="1">
      <alignment horizontal="right"/>
    </xf>
    <xf numFmtId="168" fontId="7" fillId="0" borderId="30" xfId="0" applyNumberFormat="1" applyFont="1" applyFill="1" applyBorder="1" applyAlignment="1">
      <alignment horizontal="right"/>
    </xf>
    <xf numFmtId="168" fontId="21" fillId="5" borderId="2" xfId="0" applyNumberFormat="1" applyFont="1" applyFill="1" applyBorder="1" applyAlignment="1">
      <alignment horizontal="right"/>
    </xf>
    <xf numFmtId="168" fontId="22" fillId="9" borderId="30" xfId="0" applyNumberFormat="1" applyFont="1" applyFill="1" applyBorder="1" applyAlignment="1">
      <alignment horizontal="right"/>
    </xf>
    <xf numFmtId="0" fontId="7" fillId="7" borderId="0" xfId="0" applyFont="1" applyFill="1" applyAlignment="1">
      <alignment horizontal="left" vertical="top"/>
    </xf>
    <xf numFmtId="0" fontId="7" fillId="7" borderId="0" xfId="0" applyFont="1" applyFill="1" applyAlignment="1">
      <alignment horizontal="left"/>
    </xf>
    <xf numFmtId="0" fontId="11" fillId="7" borderId="6" xfId="0" applyFont="1" applyFill="1" applyBorder="1" applyAlignment="1" applyProtection="1">
      <alignment horizontal="center" vertical="top"/>
      <protection locked="0"/>
    </xf>
    <xf numFmtId="0" fontId="11" fillId="7" borderId="0" xfId="0" applyFont="1" applyFill="1" applyAlignment="1" applyProtection="1">
      <alignment horizontal="center" vertical="top"/>
      <protection locked="0"/>
    </xf>
    <xf numFmtId="0" fontId="11" fillId="7" borderId="0" xfId="0" applyFont="1" applyFill="1" applyBorder="1" applyAlignment="1">
      <alignment vertical="top" wrapText="1"/>
    </xf>
    <xf numFmtId="168" fontId="7" fillId="0" borderId="0" xfId="0" applyNumberFormat="1" applyFont="1" applyBorder="1" applyAlignment="1">
      <alignment vertical="top"/>
    </xf>
    <xf numFmtId="0" fontId="0" fillId="0" borderId="0" xfId="0" applyFill="1" applyBorder="1" applyAlignment="1" applyProtection="1">
      <alignment vertical="top"/>
      <protection locked="0"/>
    </xf>
    <xf numFmtId="0" fontId="7" fillId="0" borderId="0" xfId="0" applyFont="1" applyFill="1" applyBorder="1" applyAlignment="1" applyProtection="1">
      <alignment vertical="top"/>
      <protection locked="0"/>
    </xf>
    <xf numFmtId="0" fontId="0" fillId="0" borderId="0" xfId="0" applyFill="1" applyBorder="1" applyAlignment="1" applyProtection="1">
      <alignment vertical="top" wrapText="1"/>
      <protection locked="0"/>
    </xf>
    <xf numFmtId="168" fontId="0" fillId="0" borderId="0" xfId="0" applyNumberFormat="1" applyFill="1" applyBorder="1" applyAlignment="1" applyProtection="1">
      <alignment horizontal="center" vertical="top"/>
      <protection locked="0"/>
    </xf>
    <xf numFmtId="4" fontId="0" fillId="0" borderId="0" xfId="0" applyNumberFormat="1" applyFill="1" applyBorder="1" applyAlignment="1" applyProtection="1">
      <alignment horizontal="center" vertical="top"/>
      <protection locked="0"/>
    </xf>
    <xf numFmtId="168" fontId="11" fillId="0" borderId="0" xfId="0" applyNumberFormat="1" applyFont="1" applyFill="1" applyBorder="1" applyAlignment="1">
      <alignment vertical="top"/>
    </xf>
    <xf numFmtId="0" fontId="1" fillId="21" borderId="0" xfId="651" applyFill="1"/>
    <xf numFmtId="0" fontId="44" fillId="21" borderId="0" xfId="651" applyFont="1" applyFill="1"/>
    <xf numFmtId="0" fontId="45" fillId="21" borderId="0" xfId="651" applyFont="1" applyFill="1"/>
    <xf numFmtId="0" fontId="1" fillId="7" borderId="0" xfId="651" applyFill="1"/>
    <xf numFmtId="0" fontId="44" fillId="21" borderId="0" xfId="651" applyFont="1" applyFill="1" applyAlignment="1">
      <alignment horizontal="center"/>
    </xf>
    <xf numFmtId="0" fontId="43" fillId="19" borderId="57" xfId="649" applyNumberFormat="1" applyBorder="1" applyAlignment="1">
      <alignment horizontal="center" vertical="top"/>
    </xf>
    <xf numFmtId="0" fontId="43" fillId="19" borderId="58" xfId="649" applyNumberFormat="1" applyBorder="1" applyAlignment="1">
      <alignment horizontal="center"/>
    </xf>
    <xf numFmtId="0" fontId="43" fillId="19" borderId="59" xfId="649" applyNumberFormat="1" applyBorder="1" applyAlignment="1">
      <alignment horizontal="center"/>
    </xf>
    <xf numFmtId="0" fontId="1" fillId="21" borderId="0" xfId="651" applyFill="1" applyAlignment="1">
      <alignment horizontal="center"/>
    </xf>
    <xf numFmtId="0" fontId="41" fillId="17" borderId="60" xfId="648" applyNumberFormat="1" applyBorder="1" applyAlignment="1">
      <alignment horizontal="left"/>
    </xf>
    <xf numFmtId="167" fontId="48" fillId="22" borderId="61" xfId="652" applyNumberFormat="1" applyFont="1" applyFill="1" applyBorder="1" applyAlignment="1"/>
    <xf numFmtId="171" fontId="48" fillId="22" borderId="62" xfId="652" applyNumberFormat="1" applyFont="1" applyFill="1" applyBorder="1"/>
    <xf numFmtId="1" fontId="49" fillId="21" borderId="0" xfId="651" applyNumberFormat="1" applyFont="1" applyFill="1"/>
    <xf numFmtId="0" fontId="46" fillId="21" borderId="0" xfId="651" applyFont="1" applyFill="1"/>
    <xf numFmtId="172" fontId="45" fillId="21" borderId="0" xfId="651" applyNumberFormat="1" applyFont="1" applyFill="1"/>
    <xf numFmtId="173" fontId="45" fillId="21" borderId="0" xfId="651" applyNumberFormat="1" applyFont="1" applyFill="1"/>
    <xf numFmtId="174" fontId="40" fillId="16" borderId="64" xfId="647" applyNumberFormat="1" applyBorder="1" applyAlignment="1">
      <alignment horizontal="left"/>
    </xf>
    <xf numFmtId="167" fontId="48" fillId="22" borderId="65" xfId="652" applyNumberFormat="1" applyFont="1" applyFill="1" applyBorder="1" applyAlignment="1"/>
    <xf numFmtId="171" fontId="48" fillId="22" borderId="66" xfId="652" applyNumberFormat="1" applyFont="1" applyFill="1" applyBorder="1"/>
    <xf numFmtId="0" fontId="1" fillId="21" borderId="67" xfId="651" applyFill="1" applyBorder="1"/>
    <xf numFmtId="167" fontId="48" fillId="22" borderId="68" xfId="653" applyNumberFormat="1" applyFont="1" applyFill="1" applyBorder="1" applyAlignment="1"/>
    <xf numFmtId="0" fontId="49" fillId="21" borderId="0" xfId="651" applyFont="1" applyFill="1" applyAlignment="1">
      <alignment horizontal="left"/>
    </xf>
    <xf numFmtId="1" fontId="46" fillId="21" borderId="0" xfId="651" applyNumberFormat="1" applyFont="1" applyFill="1"/>
    <xf numFmtId="175" fontId="46" fillId="21" borderId="0" xfId="654" applyNumberFormat="1" applyFont="1" applyFill="1"/>
    <xf numFmtId="0" fontId="1" fillId="0" borderId="0" xfId="651"/>
    <xf numFmtId="0" fontId="49" fillId="21" borderId="0" xfId="651" applyFont="1" applyFill="1"/>
    <xf numFmtId="171" fontId="49" fillId="21" borderId="0" xfId="651" applyNumberFormat="1" applyFont="1" applyFill="1"/>
    <xf numFmtId="0" fontId="49" fillId="21" borderId="0" xfId="651" quotePrefix="1" applyFont="1" applyFill="1" applyAlignment="1">
      <alignment horizontal="left"/>
    </xf>
    <xf numFmtId="175" fontId="0" fillId="21" borderId="0" xfId="654" applyNumberFormat="1" applyFont="1" applyFill="1" applyBorder="1"/>
    <xf numFmtId="2" fontId="1" fillId="21" borderId="0" xfId="651" applyNumberFormat="1" applyFill="1"/>
    <xf numFmtId="0" fontId="50" fillId="21" borderId="0" xfId="651" quotePrefix="1" applyFont="1" applyFill="1" applyAlignment="1">
      <alignment horizontal="left"/>
    </xf>
    <xf numFmtId="0" fontId="51" fillId="21" borderId="0" xfId="651" applyFont="1" applyFill="1"/>
    <xf numFmtId="0" fontId="52" fillId="21" borderId="0" xfId="651" quotePrefix="1" applyFont="1" applyFill="1" applyAlignment="1">
      <alignment horizontal="left"/>
    </xf>
    <xf numFmtId="165" fontId="52" fillId="21" borderId="0" xfId="651" applyNumberFormat="1" applyFont="1" applyFill="1" applyAlignment="1">
      <alignment horizontal="left"/>
    </xf>
    <xf numFmtId="0" fontId="42" fillId="21" borderId="0" xfId="651" applyFont="1" applyFill="1"/>
    <xf numFmtId="0" fontId="1" fillId="7" borderId="0" xfId="651" applyFill="1" applyAlignment="1">
      <alignment horizontal="center"/>
    </xf>
    <xf numFmtId="0" fontId="46" fillId="7" borderId="0" xfId="651" applyFont="1" applyFill="1"/>
    <xf numFmtId="172" fontId="45" fillId="7" borderId="0" xfId="651" applyNumberFormat="1" applyFont="1" applyFill="1"/>
    <xf numFmtId="173" fontId="45" fillId="7" borderId="0" xfId="651" applyNumberFormat="1" applyFont="1" applyFill="1"/>
    <xf numFmtId="1" fontId="46" fillId="7" borderId="0" xfId="651" applyNumberFormat="1" applyFont="1" applyFill="1"/>
    <xf numFmtId="0" fontId="43" fillId="7" borderId="0" xfId="649" applyNumberFormat="1" applyFill="1" applyBorder="1" applyAlignment="1">
      <alignment vertical="center" textRotation="90"/>
    </xf>
    <xf numFmtId="175" fontId="1" fillId="21" borderId="0" xfId="651" applyNumberFormat="1" applyFill="1"/>
    <xf numFmtId="171" fontId="53" fillId="20" borderId="57" xfId="650" applyNumberFormat="1" applyFont="1" applyBorder="1"/>
    <xf numFmtId="171" fontId="24" fillId="20" borderId="69" xfId="650" applyNumberFormat="1" applyFont="1" applyBorder="1"/>
    <xf numFmtId="0" fontId="0" fillId="10" borderId="3" xfId="0" applyFill="1" applyBorder="1" applyAlignment="1" applyProtection="1">
      <alignment wrapText="1"/>
      <protection locked="0"/>
    </xf>
    <xf numFmtId="0" fontId="0" fillId="10" borderId="39" xfId="0" applyFill="1" applyBorder="1" applyAlignment="1" applyProtection="1">
      <alignment wrapText="1"/>
      <protection locked="0"/>
    </xf>
    <xf numFmtId="0" fontId="11" fillId="6" borderId="29" xfId="0" applyFont="1" applyFill="1" applyBorder="1" applyAlignment="1" applyProtection="1">
      <alignment wrapText="1"/>
      <protection locked="0"/>
    </xf>
    <xf numFmtId="0" fontId="0" fillId="12" borderId="3" xfId="0" applyFill="1" applyBorder="1" applyAlignment="1" applyProtection="1">
      <alignment wrapText="1"/>
      <protection locked="0"/>
    </xf>
    <xf numFmtId="0" fontId="0" fillId="12" borderId="2" xfId="0" applyFill="1" applyBorder="1" applyAlignment="1" applyProtection="1">
      <alignment wrapText="1"/>
      <protection locked="0"/>
    </xf>
    <xf numFmtId="0" fontId="11" fillId="12" borderId="2" xfId="0" applyFont="1" applyFill="1" applyBorder="1" applyAlignment="1" applyProtection="1">
      <alignment wrapText="1"/>
      <protection locked="0"/>
    </xf>
    <xf numFmtId="0" fontId="0" fillId="12" borderId="29" xfId="0" applyFill="1" applyBorder="1" applyAlignment="1" applyProtection="1">
      <alignment wrapText="1"/>
      <protection locked="0"/>
    </xf>
    <xf numFmtId="0" fontId="11" fillId="12" borderId="3" xfId="0" applyFont="1" applyFill="1" applyBorder="1" applyAlignment="1" applyProtection="1">
      <alignment wrapText="1"/>
      <protection locked="0"/>
    </xf>
    <xf numFmtId="0" fontId="11" fillId="10" borderId="3" xfId="0" applyFont="1" applyFill="1" applyBorder="1" applyAlignment="1" applyProtection="1">
      <alignment wrapText="1"/>
      <protection locked="0"/>
    </xf>
    <xf numFmtId="0" fontId="11" fillId="10" borderId="39" xfId="0" applyFont="1" applyFill="1" applyBorder="1" applyAlignment="1" applyProtection="1">
      <alignment wrapText="1"/>
      <protection locked="0"/>
    </xf>
    <xf numFmtId="0" fontId="20" fillId="10" borderId="3" xfId="0" applyFont="1" applyFill="1" applyBorder="1" applyAlignment="1" applyProtection="1">
      <alignment wrapText="1"/>
      <protection locked="0"/>
    </xf>
    <xf numFmtId="0" fontId="21" fillId="10" borderId="3" xfId="0" applyFont="1" applyFill="1" applyBorder="1" applyAlignment="1" applyProtection="1">
      <alignment wrapText="1"/>
      <protection locked="0"/>
    </xf>
    <xf numFmtId="0" fontId="11" fillId="6" borderId="2" xfId="0" applyFont="1" applyFill="1" applyBorder="1" applyAlignment="1" applyProtection="1">
      <protection locked="0"/>
    </xf>
    <xf numFmtId="0" fontId="11" fillId="6" borderId="29" xfId="0" applyFont="1" applyFill="1" applyBorder="1" applyAlignment="1" applyProtection="1">
      <protection locked="0"/>
    </xf>
    <xf numFmtId="0" fontId="0" fillId="6" borderId="2" xfId="0" applyFill="1" applyBorder="1" applyAlignment="1" applyProtection="1">
      <protection locked="0"/>
    </xf>
    <xf numFmtId="0" fontId="0" fillId="6" borderId="2" xfId="0" applyFill="1" applyBorder="1" applyAlignment="1" applyProtection="1">
      <alignment wrapText="1"/>
      <protection locked="0"/>
    </xf>
    <xf numFmtId="0" fontId="11" fillId="13" borderId="3" xfId="0" applyFont="1" applyFill="1" applyBorder="1" applyAlignment="1" applyProtection="1">
      <alignment wrapText="1"/>
      <protection locked="0"/>
    </xf>
    <xf numFmtId="0" fontId="0" fillId="6" borderId="29" xfId="0" applyFill="1" applyBorder="1" applyAlignment="1" applyProtection="1">
      <alignment wrapText="1"/>
      <protection locked="0"/>
    </xf>
    <xf numFmtId="0" fontId="0" fillId="6" borderId="29" xfId="0" applyFill="1" applyBorder="1" applyAlignment="1" applyProtection="1">
      <protection locked="0"/>
    </xf>
    <xf numFmtId="0" fontId="11" fillId="6" borderId="2" xfId="0" applyFont="1" applyFill="1" applyBorder="1" applyAlignment="1" applyProtection="1">
      <alignment horizontal="center" wrapText="1"/>
      <protection locked="0"/>
    </xf>
    <xf numFmtId="0" fontId="7" fillId="7" borderId="0" xfId="0" applyFont="1" applyFill="1" applyAlignment="1">
      <alignment horizontal="left" vertical="top" wrapText="1"/>
    </xf>
    <xf numFmtId="0" fontId="7" fillId="7" borderId="0" xfId="0" applyFont="1" applyFill="1" applyAlignment="1">
      <alignment horizontal="left" vertical="top"/>
    </xf>
    <xf numFmtId="0" fontId="16" fillId="4" borderId="5" xfId="0" applyFont="1" applyFill="1" applyBorder="1" applyAlignment="1">
      <alignment horizontal="left" vertical="center" wrapText="1"/>
    </xf>
    <xf numFmtId="0" fontId="16" fillId="4" borderId="8" xfId="0" applyFont="1" applyFill="1" applyBorder="1" applyAlignment="1">
      <alignment horizontal="left" vertical="center" wrapText="1"/>
    </xf>
    <xf numFmtId="15" fontId="15" fillId="6" borderId="6" xfId="0" applyNumberFormat="1" applyFont="1" applyFill="1" applyBorder="1" applyAlignment="1" applyProtection="1">
      <alignment horizontal="left" vertical="top" wrapText="1"/>
      <protection locked="0"/>
    </xf>
    <xf numFmtId="0" fontId="15" fillId="6" borderId="6" xfId="0" applyFont="1" applyFill="1" applyBorder="1" applyAlignment="1" applyProtection="1">
      <alignment horizontal="left" vertical="top" wrapText="1"/>
      <protection locked="0"/>
    </xf>
    <xf numFmtId="0" fontId="15" fillId="6" borderId="7" xfId="0" applyFont="1" applyFill="1" applyBorder="1" applyAlignment="1" applyProtection="1">
      <alignment horizontal="left" vertical="top" wrapText="1"/>
      <protection locked="0"/>
    </xf>
    <xf numFmtId="0" fontId="15" fillId="6" borderId="1" xfId="0" applyFont="1" applyFill="1" applyBorder="1" applyAlignment="1" applyProtection="1">
      <alignment horizontal="left" vertical="top" wrapText="1"/>
      <protection locked="0"/>
    </xf>
    <xf numFmtId="0" fontId="15" fillId="6" borderId="9" xfId="0" applyFont="1" applyFill="1" applyBorder="1" applyAlignment="1" applyProtection="1">
      <alignment horizontal="left" vertical="top" wrapText="1"/>
      <protection locked="0"/>
    </xf>
    <xf numFmtId="0" fontId="31" fillId="7" borderId="0" xfId="0" applyFont="1" applyFill="1" applyAlignment="1">
      <alignment horizontal="left"/>
    </xf>
    <xf numFmtId="0" fontId="7" fillId="7" borderId="0" xfId="0" applyFont="1" applyFill="1" applyAlignment="1">
      <alignment horizontal="left"/>
    </xf>
    <xf numFmtId="0" fontId="17" fillId="0" borderId="10" xfId="0" applyFont="1" applyBorder="1" applyAlignment="1">
      <alignment horizontal="left" vertical="top" wrapText="1"/>
    </xf>
    <xf numFmtId="0" fontId="17" fillId="0" borderId="11" xfId="0" applyFont="1" applyBorder="1" applyAlignment="1">
      <alignment horizontal="left" vertical="top" wrapText="1"/>
    </xf>
    <xf numFmtId="0" fontId="17" fillId="0" borderId="3" xfId="0" applyFont="1" applyBorder="1" applyAlignment="1">
      <alignment horizontal="left" vertical="top" wrapText="1"/>
    </xf>
    <xf numFmtId="0" fontId="35" fillId="14" borderId="11" xfId="0" applyFont="1" applyFill="1" applyBorder="1" applyAlignment="1">
      <alignment horizontal="center"/>
    </xf>
    <xf numFmtId="0" fontId="35" fillId="14" borderId="3" xfId="0" applyFont="1" applyFill="1" applyBorder="1" applyAlignment="1">
      <alignment horizontal="center"/>
    </xf>
    <xf numFmtId="0" fontId="15" fillId="7" borderId="10" xfId="0" applyFont="1" applyFill="1" applyBorder="1" applyAlignment="1">
      <alignment horizontal="left" vertical="center" wrapText="1"/>
    </xf>
    <xf numFmtId="0" fontId="15" fillId="7" borderId="11" xfId="0" applyFont="1" applyFill="1" applyBorder="1" applyAlignment="1">
      <alignment horizontal="left" vertical="center" wrapText="1"/>
    </xf>
    <xf numFmtId="0" fontId="15" fillId="7" borderId="3" xfId="0" applyFont="1" applyFill="1" applyBorder="1" applyAlignment="1">
      <alignment horizontal="left" vertical="center" wrapText="1"/>
    </xf>
    <xf numFmtId="0" fontId="31" fillId="0" borderId="0" xfId="0" applyFont="1" applyAlignment="1">
      <alignment horizontal="left"/>
    </xf>
    <xf numFmtId="0" fontId="25" fillId="7" borderId="0" xfId="0" applyFont="1" applyFill="1" applyAlignment="1">
      <alignment horizontal="left" vertical="center" wrapText="1"/>
    </xf>
    <xf numFmtId="0" fontId="11" fillId="7" borderId="6" xfId="0" applyFont="1" applyFill="1" applyBorder="1" applyAlignment="1" applyProtection="1">
      <alignment horizontal="center" vertical="top"/>
      <protection locked="0"/>
    </xf>
    <xf numFmtId="0" fontId="21" fillId="7" borderId="0" xfId="0" applyFont="1" applyFill="1" applyAlignment="1">
      <alignment horizontal="center" vertical="top" wrapText="1"/>
    </xf>
    <xf numFmtId="0" fontId="11" fillId="7" borderId="47" xfId="0" applyFont="1" applyFill="1" applyBorder="1" applyAlignment="1">
      <alignment horizontal="left" vertical="top" wrapText="1"/>
    </xf>
    <xf numFmtId="0" fontId="11" fillId="7" borderId="41" xfId="0" applyFont="1" applyFill="1" applyBorder="1" applyAlignment="1">
      <alignment horizontal="left" vertical="top" wrapText="1"/>
    </xf>
    <xf numFmtId="0" fontId="11" fillId="7" borderId="46" xfId="0" applyFont="1" applyFill="1" applyBorder="1" applyAlignment="1">
      <alignment horizontal="left" vertical="top" wrapText="1"/>
    </xf>
    <xf numFmtId="0" fontId="11" fillId="7" borderId="0" xfId="0" applyFont="1" applyFill="1" applyAlignment="1" applyProtection="1">
      <alignment horizontal="center" vertical="top"/>
      <protection locked="0"/>
    </xf>
    <xf numFmtId="0" fontId="11" fillId="7" borderId="41" xfId="0" applyFont="1" applyFill="1" applyBorder="1" applyAlignment="1" applyProtection="1">
      <alignment horizontal="center" vertical="top"/>
      <protection locked="0"/>
    </xf>
    <xf numFmtId="0" fontId="0" fillId="15" borderId="6" xfId="0" applyFill="1" applyBorder="1" applyAlignment="1" applyProtection="1">
      <alignment horizontal="center" vertical="top"/>
      <protection locked="0"/>
    </xf>
    <xf numFmtId="0" fontId="25" fillId="7" borderId="0" xfId="0" applyFont="1" applyFill="1" applyAlignment="1">
      <alignment horizontal="left" vertical="top" wrapText="1"/>
    </xf>
    <xf numFmtId="0" fontId="7" fillId="0" borderId="36" xfId="0" applyFont="1" applyBorder="1" applyAlignment="1">
      <alignment horizontal="left" vertical="center" wrapText="1"/>
    </xf>
    <xf numFmtId="0" fontId="7" fillId="0" borderId="18" xfId="0" applyFont="1" applyBorder="1" applyAlignment="1">
      <alignment horizontal="left" vertical="center" wrapText="1"/>
    </xf>
    <xf numFmtId="0" fontId="7" fillId="0" borderId="37"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0" fillId="0" borderId="40" xfId="0" applyBorder="1" applyAlignment="1">
      <alignment horizontal="center" vertical="top"/>
    </xf>
    <xf numFmtId="0" fontId="0" fillId="0" borderId="6" xfId="0" applyBorder="1" applyAlignment="1">
      <alignment horizontal="center" vertical="top"/>
    </xf>
    <xf numFmtId="0" fontId="7" fillId="7" borderId="47" xfId="0" applyFont="1" applyFill="1" applyBorder="1" applyAlignment="1">
      <alignment horizontal="left" vertical="top" wrapText="1"/>
    </xf>
    <xf numFmtId="0" fontId="7" fillId="7" borderId="41" xfId="0" applyFont="1" applyFill="1" applyBorder="1" applyAlignment="1">
      <alignment horizontal="left" vertical="top" wrapText="1"/>
    </xf>
    <xf numFmtId="0" fontId="7" fillId="7" borderId="46" xfId="0" applyFont="1" applyFill="1" applyBorder="1" applyAlignment="1">
      <alignment horizontal="left" vertical="top" wrapText="1"/>
    </xf>
    <xf numFmtId="0" fontId="7" fillId="7" borderId="19" xfId="0" applyFont="1" applyFill="1" applyBorder="1" applyAlignment="1">
      <alignment horizontal="left" vertical="top" wrapText="1"/>
    </xf>
    <xf numFmtId="0" fontId="11" fillId="0" borderId="47" xfId="1" applyFont="1" applyBorder="1" applyAlignment="1">
      <alignment horizontal="left" vertical="top" wrapText="1"/>
    </xf>
    <xf numFmtId="0" fontId="11" fillId="0" borderId="41" xfId="1" applyFont="1" applyBorder="1" applyAlignment="1">
      <alignment horizontal="left" vertical="top" wrapText="1"/>
    </xf>
    <xf numFmtId="0" fontId="11" fillId="0" borderId="46" xfId="1" applyFont="1" applyBorder="1" applyAlignment="1">
      <alignment horizontal="left" vertical="top" wrapText="1"/>
    </xf>
    <xf numFmtId="0" fontId="7" fillId="7" borderId="40" xfId="0" applyFont="1" applyFill="1" applyBorder="1" applyAlignment="1">
      <alignment horizontal="center" vertical="top" wrapText="1"/>
    </xf>
    <xf numFmtId="0" fontId="7" fillId="7" borderId="53" xfId="0" applyFont="1" applyFill="1" applyBorder="1" applyAlignment="1">
      <alignment horizontal="center" vertical="top" wrapText="1"/>
    </xf>
    <xf numFmtId="0" fontId="11" fillId="0" borderId="0" xfId="1" applyFont="1" applyAlignment="1">
      <alignment horizontal="center" vertical="top" wrapText="1"/>
    </xf>
    <xf numFmtId="0" fontId="25" fillId="7" borderId="19" xfId="0" applyFont="1" applyFill="1" applyBorder="1" applyAlignment="1">
      <alignment horizontal="left" vertical="top" wrapText="1"/>
    </xf>
    <xf numFmtId="0" fontId="31" fillId="7" borderId="19" xfId="0" applyFont="1" applyFill="1" applyBorder="1" applyAlignment="1">
      <alignment horizontal="left" vertical="top" wrapText="1"/>
    </xf>
    <xf numFmtId="0" fontId="31" fillId="7" borderId="0" xfId="0" applyFont="1" applyFill="1" applyAlignment="1">
      <alignment horizontal="left" vertical="top" wrapText="1"/>
    </xf>
    <xf numFmtId="0" fontId="2" fillId="0" borderId="0" xfId="1" applyAlignment="1">
      <alignment horizontal="center" vertical="top"/>
    </xf>
    <xf numFmtId="0" fontId="11" fillId="0" borderId="0" xfId="1" applyFont="1" applyAlignment="1">
      <alignment horizontal="left" vertical="top" wrapText="1"/>
    </xf>
    <xf numFmtId="0" fontId="46" fillId="21" borderId="0" xfId="651" applyFont="1" applyFill="1" applyAlignment="1">
      <alignment horizontal="center"/>
    </xf>
    <xf numFmtId="0" fontId="43" fillId="19" borderId="60" xfId="649" applyNumberFormat="1" applyBorder="1" applyAlignment="1">
      <alignment horizontal="center" vertical="center" textRotation="90"/>
    </xf>
    <xf numFmtId="0" fontId="43" fillId="19" borderId="63" xfId="649" applyNumberFormat="1" applyBorder="1" applyAlignment="1">
      <alignment horizontal="center" vertical="center" textRotation="90"/>
    </xf>
    <xf numFmtId="0" fontId="43" fillId="19" borderId="64" xfId="649" applyNumberFormat="1" applyBorder="1" applyAlignment="1">
      <alignment horizontal="center" vertical="center" textRotation="90"/>
    </xf>
  </cellXfs>
  <cellStyles count="655">
    <cellStyle name="20% - Accent3" xfId="650" builtinId="38"/>
    <cellStyle name="Accent1" xfId="649" builtinId="29"/>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Goed" xfId="647" builtinId="26"/>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Invoer 2" xfId="652" xr:uid="{21BEDCC6-5149-48A0-8827-DCE61B3F3508}"/>
    <cellStyle name="Komma 2" xfId="654" xr:uid="{085DF69D-8373-4680-9381-46665A91D2B5}"/>
    <cellStyle name="Notitie 2" xfId="653" xr:uid="{4CEE3C18-1ED0-4397-A7D7-928B27139E55}"/>
    <cellStyle name="Ongeldig" xfId="648" builtinId="27"/>
    <cellStyle name="Standaard" xfId="0" builtinId="0" customBuiltin="1"/>
    <cellStyle name="Standaard 2" xfId="1" xr:uid="{00000000-0005-0000-0000-000086020000}"/>
    <cellStyle name="Standaard 3" xfId="651" xr:uid="{F571CC5A-FD29-4EBC-B761-E7262B462E6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Lbls>
            <c:dLbl>
              <c:idx val="0"/>
              <c:layout>
                <c:manualLayout>
                  <c:x val="-9.7116278121308394E-2"/>
                  <c:y val="-0.2207939282276204"/>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16-4C5C-A496-71EA041A183F}"/>
                </c:ext>
              </c:extLst>
            </c:dLbl>
            <c:dLbl>
              <c:idx val="1"/>
              <c:layout>
                <c:manualLayout>
                  <c:x val="4.3162790276137064E-2"/>
                  <c:y val="-3.080845510152843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16-4C5C-A496-71EA041A183F}"/>
                </c:ext>
              </c:extLst>
            </c:dLbl>
            <c:spPr>
              <a:noFill/>
              <a:ln>
                <a:noFill/>
              </a:ln>
              <a:effectLst/>
            </c:spPr>
            <c:showLegendKey val="0"/>
            <c:showVal val="1"/>
            <c:showCatName val="1"/>
            <c:showSerName val="0"/>
            <c:showPercent val="0"/>
            <c:showBubbleSize val="0"/>
            <c:showLeaderLines val="0"/>
            <c:extLst>
              <c:ext xmlns:c15="http://schemas.microsoft.com/office/drawing/2012/chart" uri="{CE6537A1-D6FC-4f65-9D91-7224C49458BB}">
                <c15:showLeaderLines val="1"/>
              </c:ext>
            </c:extLst>
          </c:dLbls>
          <c:xVal>
            <c:numRef>
              <c:f>'Punten berekening prijs'!$C$5:$C$8</c:f>
              <c:numCache>
                <c:formatCode>_-"€"\ * #,##0.00_-;_-"€"\ * #,##0.00\-;_-"€"\ * "-"??_-;_-@_-</c:formatCode>
                <c:ptCount val="4"/>
                <c:pt idx="0">
                  <c:v>500000</c:v>
                </c:pt>
                <c:pt idx="1">
                  <c:v>380000</c:v>
                </c:pt>
              </c:numCache>
            </c:numRef>
          </c:xVal>
          <c:yVal>
            <c:numRef>
              <c:f>'Punten berekening prijs'!$D$5:$D$8</c:f>
              <c:numCache>
                <c:formatCode>0.0</c:formatCode>
                <c:ptCount val="4"/>
                <c:pt idx="0">
                  <c:v>0</c:v>
                </c:pt>
                <c:pt idx="1">
                  <c:v>30</c:v>
                </c:pt>
              </c:numCache>
            </c:numRef>
          </c:yVal>
          <c:smooth val="0"/>
          <c:extLst>
            <c:ext xmlns:c16="http://schemas.microsoft.com/office/drawing/2014/chart" uri="{C3380CC4-5D6E-409C-BE32-E72D297353CC}">
              <c16:uniqueId val="{00000000-DF16-4C5C-A496-71EA041A183F}"/>
            </c:ext>
          </c:extLst>
        </c:ser>
        <c:ser>
          <c:idx val="1"/>
          <c:order val="1"/>
          <c:marker>
            <c:symbol val="diamond"/>
            <c:size val="7"/>
          </c:marker>
          <c:xVal>
            <c:numRef>
              <c:f>'Punten berekening prijs'!$C$9</c:f>
              <c:numCache>
                <c:formatCode>_-"€"\ * #,##0.00_-;_-"€"\ * #,##0.00\-;_-"€"\ * "-"??_-;_-@_-</c:formatCode>
                <c:ptCount val="1"/>
                <c:pt idx="0">
                  <c:v>0</c:v>
                </c:pt>
              </c:numCache>
            </c:numRef>
          </c:xVal>
          <c:yVal>
            <c:numRef>
              <c:f>'Punten berekening prijs'!$D$9</c:f>
              <c:numCache>
                <c:formatCode>0.0</c:formatCode>
                <c:ptCount val="1"/>
                <c:pt idx="0">
                  <c:v>30</c:v>
                </c:pt>
              </c:numCache>
            </c:numRef>
          </c:yVal>
          <c:smooth val="1"/>
          <c:extLst>
            <c:ext xmlns:c16="http://schemas.microsoft.com/office/drawing/2014/chart" uri="{C3380CC4-5D6E-409C-BE32-E72D297353CC}">
              <c16:uniqueId val="{00000001-DF16-4C5C-A496-71EA041A183F}"/>
            </c:ext>
          </c:extLst>
        </c:ser>
        <c:dLbls>
          <c:showLegendKey val="0"/>
          <c:showVal val="0"/>
          <c:showCatName val="0"/>
          <c:showSerName val="0"/>
          <c:showPercent val="0"/>
          <c:showBubbleSize val="0"/>
        </c:dLbls>
        <c:axId val="224377856"/>
        <c:axId val="224507008"/>
      </c:scatterChart>
      <c:valAx>
        <c:axId val="224377856"/>
        <c:scaling>
          <c:orientation val="minMax"/>
          <c:min val="350000"/>
        </c:scaling>
        <c:delete val="0"/>
        <c:axPos val="b"/>
        <c:majorGridlines/>
        <c:title>
          <c:tx>
            <c:rich>
              <a:bodyPr/>
              <a:lstStyle/>
              <a:p>
                <a:pPr>
                  <a:defRPr/>
                </a:pPr>
                <a:r>
                  <a:rPr lang="nl-NL"/>
                  <a:t>Prijs</a:t>
                </a:r>
              </a:p>
            </c:rich>
          </c:tx>
          <c:overlay val="0"/>
        </c:title>
        <c:numFmt formatCode="&quot;€&quot;\ #,##0" sourceLinked="0"/>
        <c:majorTickMark val="none"/>
        <c:minorTickMark val="none"/>
        <c:tickLblPos val="nextTo"/>
        <c:txPr>
          <a:bodyPr rot="0" vert="horz"/>
          <a:lstStyle/>
          <a:p>
            <a:pPr>
              <a:defRPr/>
            </a:pPr>
            <a:endParaRPr lang="nl-NL"/>
          </a:p>
        </c:txPr>
        <c:crossAx val="224507008"/>
        <c:crossesAt val="0"/>
        <c:crossBetween val="midCat"/>
      </c:valAx>
      <c:valAx>
        <c:axId val="224507008"/>
        <c:scaling>
          <c:orientation val="minMax"/>
          <c:max val="40"/>
        </c:scaling>
        <c:delete val="0"/>
        <c:axPos val="l"/>
        <c:majorGridlines/>
        <c:title>
          <c:tx>
            <c:rich>
              <a:bodyPr rot="-5400000" vert="horz"/>
              <a:lstStyle/>
              <a:p>
                <a:pPr>
                  <a:defRPr/>
                </a:pPr>
                <a:r>
                  <a:rPr lang="nl-NL"/>
                  <a:t>Punten</a:t>
                </a:r>
              </a:p>
            </c:rich>
          </c:tx>
          <c:overlay val="0"/>
        </c:title>
        <c:numFmt formatCode="#,##0" sourceLinked="0"/>
        <c:majorTickMark val="out"/>
        <c:minorTickMark val="none"/>
        <c:tickLblPos val="nextTo"/>
        <c:txPr>
          <a:bodyPr rot="0" vert="horz"/>
          <a:lstStyle/>
          <a:p>
            <a:pPr>
              <a:defRPr/>
            </a:pPr>
            <a:endParaRPr lang="nl-NL"/>
          </a:p>
        </c:txPr>
        <c:crossAx val="224377856"/>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9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1208690</xdr:colOff>
      <xdr:row>2</xdr:row>
      <xdr:rowOff>19050</xdr:rowOff>
    </xdr:from>
    <xdr:to>
      <xdr:col>9</xdr:col>
      <xdr:colOff>3639207</xdr:colOff>
      <xdr:row>14</xdr:row>
      <xdr:rowOff>186690</xdr:rowOff>
    </xdr:to>
    <xdr:graphicFrame macro="">
      <xdr:nvGraphicFramePr>
        <xdr:cNvPr id="2" name="Grafiek 1">
          <a:extLst>
            <a:ext uri="{FF2B5EF4-FFF2-40B4-BE49-F238E27FC236}">
              <a16:creationId xmlns:a16="http://schemas.microsoft.com/office/drawing/2014/main" id="{0A9DF8E6-150C-4F00-90BD-10E06F7BE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23B6D-66D3-6040-9982-C622E8ABD6C5}">
  <dimension ref="A1:AP207"/>
  <sheetViews>
    <sheetView zoomScale="85" zoomScaleNormal="85" workbookViewId="0">
      <selection activeCell="B7" sqref="B7"/>
    </sheetView>
  </sheetViews>
  <sheetFormatPr baseColWidth="10" defaultColWidth="10.625" defaultRowHeight="16" x14ac:dyDescent="0.2"/>
  <cols>
    <col min="1" max="1" width="103.75" style="36" customWidth="1"/>
    <col min="2" max="2" width="44.25" customWidth="1"/>
    <col min="10" max="42" width="10.625" style="96"/>
  </cols>
  <sheetData>
    <row r="1" spans="1:9" ht="18.75" customHeight="1" x14ac:dyDescent="0.2">
      <c r="A1" s="489" t="s">
        <v>199</v>
      </c>
      <c r="B1" s="96"/>
      <c r="C1" s="96"/>
      <c r="D1" s="96"/>
      <c r="E1" s="96"/>
      <c r="F1" s="96"/>
      <c r="G1" s="96"/>
      <c r="H1" s="96"/>
      <c r="I1" s="96"/>
    </row>
    <row r="2" spans="1:9" ht="14.25" customHeight="1" x14ac:dyDescent="0.2">
      <c r="A2" s="490"/>
      <c r="B2" s="96"/>
      <c r="C2" s="96"/>
      <c r="D2" s="96"/>
      <c r="E2" s="96"/>
      <c r="F2" s="96"/>
      <c r="G2" s="96"/>
      <c r="H2" s="96"/>
      <c r="I2" s="96"/>
    </row>
    <row r="3" spans="1:9" ht="29.25" customHeight="1" x14ac:dyDescent="0.2">
      <c r="A3" s="97"/>
      <c r="B3" s="96"/>
      <c r="C3" s="96"/>
      <c r="D3" s="96"/>
      <c r="E3" s="96"/>
      <c r="F3" s="96"/>
      <c r="G3" s="96"/>
      <c r="H3" s="96"/>
      <c r="I3" s="96"/>
    </row>
    <row r="4" spans="1:9" ht="18" x14ac:dyDescent="0.2">
      <c r="A4" s="117" t="s">
        <v>0</v>
      </c>
      <c r="B4" s="96"/>
      <c r="C4" s="96"/>
      <c r="D4" s="96"/>
      <c r="E4" s="96"/>
      <c r="F4" s="96"/>
      <c r="G4" s="96"/>
      <c r="H4" s="96"/>
      <c r="I4" s="96"/>
    </row>
    <row r="5" spans="1:9" ht="85" x14ac:dyDescent="0.2">
      <c r="A5" s="98" t="s">
        <v>119</v>
      </c>
      <c r="B5" s="96"/>
      <c r="C5" s="96"/>
      <c r="D5" s="96"/>
      <c r="E5" s="96"/>
      <c r="F5" s="96"/>
      <c r="G5" s="96"/>
      <c r="H5" s="96"/>
      <c r="I5" s="96"/>
    </row>
    <row r="6" spans="1:9" x14ac:dyDescent="0.2">
      <c r="A6" s="99"/>
      <c r="B6" s="96"/>
      <c r="C6" s="96"/>
      <c r="D6" s="96"/>
      <c r="E6" s="96"/>
      <c r="F6" s="96"/>
      <c r="G6" s="96"/>
      <c r="H6" s="96"/>
      <c r="I6" s="96"/>
    </row>
    <row r="7" spans="1:9" ht="289" x14ac:dyDescent="0.2">
      <c r="A7" s="98" t="s">
        <v>1</v>
      </c>
      <c r="B7" s="96"/>
      <c r="C7" s="96"/>
      <c r="D7" s="96"/>
      <c r="E7" s="96"/>
      <c r="F7" s="96"/>
      <c r="G7" s="96"/>
      <c r="H7" s="96"/>
      <c r="I7" s="96"/>
    </row>
    <row r="8" spans="1:9" x14ac:dyDescent="0.2">
      <c r="A8" s="99"/>
      <c r="B8" s="96"/>
      <c r="C8" s="96"/>
      <c r="D8" s="96"/>
      <c r="E8" s="96"/>
      <c r="F8" s="96"/>
      <c r="G8" s="96"/>
      <c r="H8" s="96"/>
      <c r="I8" s="96"/>
    </row>
    <row r="9" spans="1:9" ht="85" x14ac:dyDescent="0.2">
      <c r="A9" s="98" t="s">
        <v>2</v>
      </c>
      <c r="B9" s="96"/>
      <c r="C9" s="96"/>
      <c r="D9" s="96"/>
      <c r="E9" s="96"/>
      <c r="F9" s="96"/>
      <c r="G9" s="96"/>
      <c r="H9" s="96"/>
      <c r="I9" s="96"/>
    </row>
    <row r="10" spans="1:9" x14ac:dyDescent="0.2">
      <c r="A10" s="99"/>
      <c r="B10" s="96"/>
      <c r="C10" s="96"/>
      <c r="D10" s="96"/>
      <c r="E10" s="96"/>
      <c r="F10" s="96"/>
      <c r="G10" s="96"/>
      <c r="H10" s="96"/>
      <c r="I10" s="96"/>
    </row>
    <row r="11" spans="1:9" ht="272" x14ac:dyDescent="0.2">
      <c r="A11" s="98" t="s">
        <v>120</v>
      </c>
      <c r="B11" s="96"/>
      <c r="C11" s="96"/>
      <c r="D11" s="96"/>
      <c r="E11" s="96"/>
      <c r="F11" s="96"/>
      <c r="G11" s="96"/>
      <c r="H11" s="96"/>
      <c r="I11" s="96"/>
    </row>
    <row r="12" spans="1:9" x14ac:dyDescent="0.2">
      <c r="A12" s="417"/>
      <c r="B12" s="96"/>
      <c r="C12" s="96"/>
      <c r="D12" s="96"/>
      <c r="E12" s="96"/>
      <c r="F12" s="96"/>
      <c r="G12" s="96"/>
      <c r="H12" s="96"/>
      <c r="I12" s="96"/>
    </row>
    <row r="13" spans="1:9" ht="272" x14ac:dyDescent="0.2">
      <c r="A13" s="98" t="s">
        <v>121</v>
      </c>
      <c r="B13" s="96"/>
      <c r="C13" s="96"/>
      <c r="D13" s="96"/>
      <c r="E13" s="96"/>
      <c r="F13" s="96"/>
      <c r="G13" s="96"/>
      <c r="H13" s="96"/>
      <c r="I13" s="96"/>
    </row>
    <row r="14" spans="1:9" x14ac:dyDescent="0.2">
      <c r="A14" s="99"/>
      <c r="B14" s="96"/>
      <c r="C14" s="96"/>
      <c r="D14" s="96"/>
      <c r="E14" s="96"/>
      <c r="F14" s="96"/>
      <c r="G14" s="96"/>
      <c r="H14" s="96"/>
      <c r="I14" s="96"/>
    </row>
    <row r="15" spans="1:9" ht="221" x14ac:dyDescent="0.2">
      <c r="A15" s="394" t="s">
        <v>109</v>
      </c>
      <c r="B15" s="363"/>
      <c r="C15" s="96"/>
      <c r="D15" s="96"/>
      <c r="E15" s="96"/>
      <c r="F15" s="96"/>
      <c r="G15" s="96"/>
      <c r="H15" s="96"/>
      <c r="I15" s="96"/>
    </row>
    <row r="16" spans="1:9" x14ac:dyDescent="0.2">
      <c r="A16" s="99"/>
      <c r="B16" s="96"/>
      <c r="C16" s="96"/>
      <c r="D16" s="96"/>
      <c r="E16" s="96"/>
      <c r="F16" s="96"/>
      <c r="G16" s="96"/>
      <c r="H16" s="96"/>
      <c r="I16" s="96"/>
    </row>
    <row r="17" spans="1:9" ht="153" x14ac:dyDescent="0.2">
      <c r="A17" s="98" t="s">
        <v>145</v>
      </c>
      <c r="B17" s="96"/>
      <c r="C17" s="96"/>
      <c r="D17" s="96"/>
      <c r="E17" s="96"/>
      <c r="F17" s="96"/>
      <c r="G17" s="96"/>
      <c r="H17" s="96"/>
      <c r="I17" s="96"/>
    </row>
    <row r="18" spans="1:9" x14ac:dyDescent="0.2">
      <c r="A18" s="100"/>
      <c r="B18" s="96"/>
      <c r="C18" s="96"/>
      <c r="D18" s="96"/>
      <c r="E18" s="96"/>
      <c r="F18" s="96"/>
      <c r="G18" s="96"/>
      <c r="H18" s="96"/>
      <c r="I18" s="96"/>
    </row>
    <row r="19" spans="1:9" ht="194" customHeight="1" x14ac:dyDescent="0.2">
      <c r="A19" s="101" t="s">
        <v>146</v>
      </c>
      <c r="B19" s="96"/>
      <c r="C19" s="96"/>
      <c r="D19" s="96"/>
      <c r="E19" s="96"/>
      <c r="F19" s="96"/>
      <c r="G19" s="96"/>
      <c r="H19" s="96"/>
      <c r="I19" s="96"/>
    </row>
    <row r="20" spans="1:9" x14ac:dyDescent="0.2">
      <c r="A20" s="374"/>
      <c r="B20" s="96"/>
      <c r="C20" s="96"/>
      <c r="D20" s="96"/>
      <c r="E20" s="96"/>
      <c r="F20" s="96"/>
      <c r="G20" s="96"/>
      <c r="H20" s="96"/>
      <c r="I20" s="96"/>
    </row>
    <row r="21" spans="1:9" ht="51" x14ac:dyDescent="0.2">
      <c r="A21" s="374" t="s">
        <v>144</v>
      </c>
      <c r="B21" s="96"/>
      <c r="C21" s="96"/>
      <c r="D21" s="96"/>
      <c r="E21" s="96"/>
      <c r="F21" s="96"/>
      <c r="G21" s="96"/>
      <c r="H21" s="96"/>
      <c r="I21" s="96"/>
    </row>
    <row r="22" spans="1:9" x14ac:dyDescent="0.2">
      <c r="A22" s="102"/>
      <c r="B22" s="96"/>
      <c r="C22" s="96"/>
      <c r="D22" s="96"/>
      <c r="E22" s="96"/>
      <c r="F22" s="96"/>
      <c r="G22" s="96"/>
      <c r="H22" s="96"/>
      <c r="I22" s="96"/>
    </row>
    <row r="23" spans="1:9" ht="51" x14ac:dyDescent="0.2">
      <c r="A23" s="373" t="s">
        <v>147</v>
      </c>
      <c r="B23" s="364"/>
      <c r="C23" s="96"/>
      <c r="D23" s="96"/>
      <c r="E23" s="96"/>
      <c r="F23" s="96"/>
      <c r="G23" s="96"/>
      <c r="H23" s="96"/>
      <c r="I23" s="96"/>
    </row>
    <row r="24" spans="1:9" x14ac:dyDescent="0.2">
      <c r="A24" s="99"/>
      <c r="B24" s="96"/>
      <c r="C24" s="96"/>
      <c r="D24" s="96"/>
      <c r="E24" s="96"/>
      <c r="F24" s="96"/>
      <c r="G24" s="96"/>
      <c r="H24" s="96"/>
      <c r="I24" s="96"/>
    </row>
    <row r="25" spans="1:9" ht="72" customHeight="1" x14ac:dyDescent="0.2">
      <c r="A25" s="98" t="s">
        <v>212</v>
      </c>
      <c r="B25" s="96"/>
      <c r="C25" s="96"/>
      <c r="D25" s="96"/>
      <c r="E25" s="96"/>
      <c r="F25" s="96"/>
      <c r="G25" s="96"/>
      <c r="H25" s="96"/>
      <c r="I25" s="96"/>
    </row>
    <row r="26" spans="1:9" x14ac:dyDescent="0.2">
      <c r="A26" s="99"/>
      <c r="B26" s="96"/>
      <c r="C26" s="96"/>
      <c r="D26" s="96"/>
      <c r="E26" s="96"/>
      <c r="F26" s="96"/>
      <c r="G26" s="96"/>
      <c r="H26" s="96"/>
      <c r="I26" s="96"/>
    </row>
    <row r="27" spans="1:9" x14ac:dyDescent="0.2">
      <c r="A27" s="99"/>
      <c r="B27" s="96"/>
      <c r="C27" s="96"/>
      <c r="D27" s="96"/>
      <c r="E27" s="96"/>
      <c r="F27" s="96"/>
      <c r="G27" s="96"/>
      <c r="H27" s="96"/>
      <c r="I27" s="96"/>
    </row>
    <row r="28" spans="1:9" x14ac:dyDescent="0.2">
      <c r="A28" s="99"/>
      <c r="B28" s="96"/>
      <c r="C28" s="96"/>
      <c r="D28" s="96"/>
      <c r="E28" s="96"/>
      <c r="F28" s="96"/>
      <c r="G28" s="96"/>
      <c r="H28" s="96"/>
      <c r="I28" s="96"/>
    </row>
    <row r="29" spans="1:9" x14ac:dyDescent="0.2">
      <c r="A29" s="99"/>
      <c r="B29" s="96"/>
      <c r="C29" s="96"/>
      <c r="D29" s="96"/>
      <c r="E29" s="96"/>
      <c r="F29" s="96"/>
      <c r="G29" s="96"/>
      <c r="H29" s="96"/>
      <c r="I29" s="96"/>
    </row>
    <row r="30" spans="1:9" x14ac:dyDescent="0.2">
      <c r="A30" s="99"/>
      <c r="B30" s="96"/>
      <c r="C30" s="96"/>
      <c r="D30" s="96"/>
      <c r="E30" s="96"/>
      <c r="F30" s="96"/>
      <c r="G30" s="96"/>
      <c r="H30" s="96"/>
      <c r="I30" s="96"/>
    </row>
    <row r="31" spans="1:9" x14ac:dyDescent="0.2">
      <c r="A31" s="99"/>
      <c r="B31" s="96"/>
      <c r="C31" s="96"/>
      <c r="D31" s="96"/>
      <c r="E31" s="96"/>
      <c r="F31" s="96"/>
      <c r="G31" s="96"/>
      <c r="H31" s="96"/>
      <c r="I31" s="96"/>
    </row>
    <row r="32" spans="1:9" x14ac:dyDescent="0.2">
      <c r="A32" s="99"/>
      <c r="B32" s="96"/>
      <c r="C32" s="96"/>
      <c r="D32" s="96"/>
      <c r="E32" s="96"/>
      <c r="F32" s="96"/>
      <c r="G32" s="96"/>
      <c r="H32" s="96"/>
      <c r="I32" s="96"/>
    </row>
    <row r="33" spans="1:9" x14ac:dyDescent="0.2">
      <c r="A33" s="99"/>
      <c r="B33" s="96"/>
      <c r="C33" s="96"/>
      <c r="D33" s="96"/>
      <c r="E33" s="96"/>
      <c r="F33" s="96"/>
      <c r="G33" s="96"/>
      <c r="H33" s="96"/>
      <c r="I33" s="96"/>
    </row>
    <row r="34" spans="1:9" x14ac:dyDescent="0.2">
      <c r="A34" s="99"/>
      <c r="B34" s="96"/>
      <c r="C34" s="96"/>
      <c r="D34" s="96"/>
      <c r="E34" s="96"/>
      <c r="F34" s="96"/>
      <c r="G34" s="96"/>
      <c r="H34" s="96"/>
      <c r="I34" s="96"/>
    </row>
    <row r="35" spans="1:9" x14ac:dyDescent="0.2">
      <c r="A35" s="99"/>
      <c r="B35" s="96"/>
      <c r="C35" s="96"/>
      <c r="D35" s="96"/>
      <c r="E35" s="96"/>
      <c r="F35" s="96"/>
      <c r="G35" s="96"/>
      <c r="H35" s="96"/>
      <c r="I35" s="96"/>
    </row>
    <row r="36" spans="1:9" x14ac:dyDescent="0.2">
      <c r="A36" s="99"/>
      <c r="B36" s="96"/>
      <c r="C36" s="96"/>
      <c r="D36" s="96"/>
      <c r="E36" s="96"/>
      <c r="F36" s="96"/>
      <c r="G36" s="96"/>
      <c r="H36" s="96"/>
      <c r="I36" s="96"/>
    </row>
    <row r="37" spans="1:9" x14ac:dyDescent="0.2">
      <c r="A37" s="99"/>
      <c r="B37" s="96"/>
      <c r="C37" s="96"/>
      <c r="D37" s="96"/>
      <c r="E37" s="96"/>
      <c r="F37" s="96"/>
      <c r="G37" s="96"/>
      <c r="H37" s="96"/>
      <c r="I37" s="96"/>
    </row>
    <row r="38" spans="1:9" x14ac:dyDescent="0.2">
      <c r="A38" s="99"/>
      <c r="B38" s="96"/>
      <c r="C38" s="96"/>
      <c r="D38" s="96"/>
      <c r="E38" s="96"/>
      <c r="F38" s="96"/>
      <c r="G38" s="96"/>
      <c r="H38" s="96"/>
      <c r="I38" s="96"/>
    </row>
    <row r="39" spans="1:9" x14ac:dyDescent="0.2">
      <c r="A39" s="99"/>
      <c r="B39" s="96"/>
      <c r="C39" s="96"/>
      <c r="D39" s="96"/>
      <c r="E39" s="96"/>
      <c r="F39" s="96"/>
      <c r="G39" s="96"/>
      <c r="H39" s="96"/>
      <c r="I39" s="96"/>
    </row>
    <row r="40" spans="1:9" x14ac:dyDescent="0.2">
      <c r="A40" s="99"/>
      <c r="B40" s="96"/>
      <c r="C40" s="96"/>
      <c r="D40" s="96"/>
      <c r="E40" s="96"/>
      <c r="F40" s="96"/>
      <c r="G40" s="96"/>
      <c r="H40" s="96"/>
      <c r="I40" s="96"/>
    </row>
    <row r="41" spans="1:9" x14ac:dyDescent="0.2">
      <c r="A41" s="99"/>
      <c r="B41" s="96"/>
      <c r="C41" s="96"/>
      <c r="D41" s="96"/>
      <c r="E41" s="96"/>
      <c r="F41" s="96"/>
      <c r="G41" s="96"/>
      <c r="H41" s="96"/>
      <c r="I41" s="96"/>
    </row>
    <row r="42" spans="1:9" x14ac:dyDescent="0.2">
      <c r="A42" s="99"/>
      <c r="B42" s="96"/>
      <c r="C42" s="96"/>
      <c r="D42" s="96"/>
      <c r="E42" s="96"/>
      <c r="F42" s="96"/>
      <c r="G42" s="96"/>
      <c r="H42" s="96"/>
      <c r="I42" s="96"/>
    </row>
    <row r="43" spans="1:9" x14ac:dyDescent="0.2">
      <c r="A43" s="99"/>
      <c r="B43" s="96"/>
      <c r="C43" s="96"/>
      <c r="D43" s="96"/>
      <c r="E43" s="96"/>
      <c r="F43" s="96"/>
      <c r="G43" s="96"/>
      <c r="H43" s="96"/>
      <c r="I43" s="96"/>
    </row>
    <row r="44" spans="1:9" x14ac:dyDescent="0.2">
      <c r="A44" s="99"/>
      <c r="B44" s="96"/>
      <c r="C44" s="96"/>
      <c r="D44" s="96"/>
      <c r="E44" s="96"/>
      <c r="F44" s="96"/>
      <c r="G44" s="96"/>
      <c r="H44" s="96"/>
      <c r="I44" s="96"/>
    </row>
    <row r="45" spans="1:9" x14ac:dyDescent="0.2">
      <c r="A45" s="99"/>
      <c r="B45" s="96"/>
      <c r="C45" s="96"/>
      <c r="D45" s="96"/>
      <c r="E45" s="96"/>
      <c r="F45" s="96"/>
      <c r="G45" s="96"/>
      <c r="H45" s="96"/>
      <c r="I45" s="96"/>
    </row>
    <row r="46" spans="1:9" x14ac:dyDescent="0.2">
      <c r="A46" s="99"/>
      <c r="B46" s="96"/>
      <c r="C46" s="96"/>
      <c r="D46" s="96"/>
      <c r="E46" s="96"/>
      <c r="F46" s="96"/>
      <c r="G46" s="96"/>
      <c r="H46" s="96"/>
      <c r="I46" s="96"/>
    </row>
    <row r="47" spans="1:9" x14ac:dyDescent="0.2">
      <c r="A47" s="99"/>
      <c r="B47" s="96"/>
      <c r="C47" s="96"/>
      <c r="D47" s="96"/>
      <c r="E47" s="96"/>
      <c r="F47" s="96"/>
      <c r="G47" s="96"/>
      <c r="H47" s="96"/>
      <c r="I47" s="96"/>
    </row>
    <row r="48" spans="1:9" x14ac:dyDescent="0.2">
      <c r="A48" s="99"/>
      <c r="B48" s="96"/>
      <c r="C48" s="96"/>
      <c r="D48" s="96"/>
      <c r="E48" s="96"/>
      <c r="F48" s="96"/>
      <c r="G48" s="96"/>
      <c r="H48" s="96"/>
      <c r="I48" s="96"/>
    </row>
    <row r="49" spans="1:9" x14ac:dyDescent="0.2">
      <c r="A49" s="99"/>
      <c r="B49" s="96"/>
      <c r="C49" s="96"/>
      <c r="D49" s="96"/>
      <c r="E49" s="96"/>
      <c r="F49" s="96"/>
      <c r="G49" s="96"/>
      <c r="H49" s="96"/>
      <c r="I49" s="96"/>
    </row>
    <row r="50" spans="1:9" x14ac:dyDescent="0.2">
      <c r="A50" s="99"/>
      <c r="B50" s="96"/>
      <c r="C50" s="96"/>
      <c r="D50" s="96"/>
      <c r="E50" s="96"/>
      <c r="F50" s="96"/>
      <c r="G50" s="96"/>
      <c r="H50" s="96"/>
      <c r="I50" s="96"/>
    </row>
    <row r="51" spans="1:9" x14ac:dyDescent="0.2">
      <c r="A51" s="99"/>
      <c r="B51" s="96"/>
      <c r="C51" s="96"/>
      <c r="D51" s="96"/>
      <c r="E51" s="96"/>
      <c r="F51" s="96"/>
      <c r="G51" s="96"/>
      <c r="H51" s="96"/>
      <c r="I51" s="96"/>
    </row>
    <row r="52" spans="1:9" x14ac:dyDescent="0.2">
      <c r="A52" s="99"/>
      <c r="B52" s="96"/>
      <c r="C52" s="96"/>
      <c r="D52" s="96"/>
      <c r="E52" s="96"/>
      <c r="F52" s="96"/>
      <c r="G52" s="96"/>
      <c r="H52" s="96"/>
      <c r="I52" s="96"/>
    </row>
    <row r="53" spans="1:9" x14ac:dyDescent="0.2">
      <c r="A53" s="99"/>
      <c r="B53" s="96"/>
      <c r="C53" s="96"/>
      <c r="D53" s="96"/>
      <c r="E53" s="96"/>
      <c r="F53" s="96"/>
      <c r="G53" s="96"/>
      <c r="H53" s="96"/>
      <c r="I53" s="96"/>
    </row>
    <row r="54" spans="1:9" x14ac:dyDescent="0.2">
      <c r="A54" s="99"/>
      <c r="B54" s="96"/>
      <c r="C54" s="96"/>
      <c r="D54" s="96"/>
      <c r="E54" s="96"/>
      <c r="F54" s="96"/>
      <c r="G54" s="96"/>
      <c r="H54" s="96"/>
      <c r="I54" s="96"/>
    </row>
    <row r="55" spans="1:9" x14ac:dyDescent="0.2">
      <c r="A55" s="99"/>
      <c r="B55" s="96"/>
      <c r="C55" s="96"/>
      <c r="D55" s="96"/>
      <c r="E55" s="96"/>
      <c r="F55" s="96"/>
      <c r="G55" s="96"/>
      <c r="H55" s="96"/>
      <c r="I55" s="96"/>
    </row>
    <row r="56" spans="1:9" x14ac:dyDescent="0.2">
      <c r="A56" s="99"/>
      <c r="B56" s="96"/>
      <c r="C56" s="96"/>
      <c r="D56" s="96"/>
      <c r="E56" s="96"/>
      <c r="F56" s="96"/>
      <c r="G56" s="96"/>
      <c r="H56" s="96"/>
      <c r="I56" s="96"/>
    </row>
    <row r="57" spans="1:9" x14ac:dyDescent="0.2">
      <c r="A57" s="99"/>
      <c r="B57" s="96"/>
      <c r="C57" s="96"/>
      <c r="D57" s="96"/>
      <c r="E57" s="96"/>
      <c r="F57" s="96"/>
      <c r="G57" s="96"/>
      <c r="H57" s="96"/>
      <c r="I57" s="96"/>
    </row>
    <row r="58" spans="1:9" x14ac:dyDescent="0.2">
      <c r="A58" s="99"/>
      <c r="B58" s="96"/>
      <c r="C58" s="96"/>
      <c r="D58" s="96"/>
      <c r="E58" s="96"/>
      <c r="F58" s="96"/>
      <c r="G58" s="96"/>
      <c r="H58" s="96"/>
      <c r="I58" s="96"/>
    </row>
    <row r="59" spans="1:9" x14ac:dyDescent="0.2">
      <c r="A59" s="99"/>
      <c r="B59" s="96"/>
      <c r="C59" s="96"/>
      <c r="D59" s="96"/>
      <c r="E59" s="96"/>
      <c r="F59" s="96"/>
      <c r="G59" s="96"/>
      <c r="H59" s="96"/>
      <c r="I59" s="96"/>
    </row>
    <row r="60" spans="1:9" x14ac:dyDescent="0.2">
      <c r="A60" s="99"/>
      <c r="B60" s="96"/>
      <c r="C60" s="96"/>
      <c r="D60" s="96"/>
      <c r="E60" s="96"/>
      <c r="F60" s="96"/>
      <c r="G60" s="96"/>
      <c r="H60" s="96"/>
      <c r="I60" s="96"/>
    </row>
    <row r="61" spans="1:9" x14ac:dyDescent="0.2">
      <c r="A61" s="99"/>
      <c r="B61" s="96"/>
      <c r="C61" s="96"/>
      <c r="D61" s="96"/>
      <c r="E61" s="96"/>
      <c r="F61" s="96"/>
      <c r="G61" s="96"/>
      <c r="H61" s="96"/>
      <c r="I61" s="96"/>
    </row>
    <row r="62" spans="1:9" x14ac:dyDescent="0.2">
      <c r="A62" s="99"/>
      <c r="B62" s="96"/>
      <c r="C62" s="96"/>
      <c r="D62" s="96"/>
      <c r="E62" s="96"/>
      <c r="F62" s="96"/>
      <c r="G62" s="96"/>
      <c r="H62" s="96"/>
      <c r="I62" s="96"/>
    </row>
    <row r="63" spans="1:9" x14ac:dyDescent="0.2">
      <c r="A63" s="99"/>
      <c r="B63" s="96"/>
      <c r="C63" s="96"/>
      <c r="D63" s="96"/>
      <c r="E63" s="96"/>
      <c r="F63" s="96"/>
      <c r="G63" s="96"/>
      <c r="H63" s="96"/>
      <c r="I63" s="96"/>
    </row>
    <row r="64" spans="1:9" x14ac:dyDescent="0.2">
      <c r="A64" s="99"/>
      <c r="B64" s="96"/>
      <c r="C64" s="96"/>
      <c r="D64" s="96"/>
      <c r="E64" s="96"/>
      <c r="F64" s="96"/>
      <c r="G64" s="96"/>
      <c r="H64" s="96"/>
      <c r="I64" s="96"/>
    </row>
    <row r="65" spans="1:9" x14ac:dyDescent="0.2">
      <c r="A65" s="99"/>
      <c r="B65" s="96"/>
      <c r="C65" s="96"/>
      <c r="D65" s="96"/>
      <c r="E65" s="96"/>
      <c r="F65" s="96"/>
      <c r="G65" s="96"/>
      <c r="H65" s="96"/>
      <c r="I65" s="96"/>
    </row>
    <row r="66" spans="1:9" x14ac:dyDescent="0.2">
      <c r="A66" s="99"/>
      <c r="B66" s="96"/>
      <c r="C66" s="96"/>
      <c r="D66" s="96"/>
      <c r="E66" s="96"/>
      <c r="F66" s="96"/>
      <c r="G66" s="96"/>
      <c r="H66" s="96"/>
      <c r="I66" s="96"/>
    </row>
    <row r="67" spans="1:9" x14ac:dyDescent="0.2">
      <c r="A67" s="99"/>
      <c r="B67" s="96"/>
      <c r="C67" s="96"/>
      <c r="D67" s="96"/>
      <c r="E67" s="96"/>
      <c r="F67" s="96"/>
      <c r="G67" s="96"/>
      <c r="H67" s="96"/>
      <c r="I67" s="96"/>
    </row>
    <row r="68" spans="1:9" x14ac:dyDescent="0.2">
      <c r="A68" s="99"/>
      <c r="B68" s="96"/>
      <c r="C68" s="96"/>
      <c r="D68" s="96"/>
      <c r="E68" s="96"/>
      <c r="F68" s="96"/>
      <c r="G68" s="96"/>
      <c r="H68" s="96"/>
      <c r="I68" s="96"/>
    </row>
    <row r="69" spans="1:9" x14ac:dyDescent="0.2">
      <c r="A69" s="99"/>
      <c r="B69" s="96"/>
      <c r="C69" s="96"/>
      <c r="D69" s="96"/>
      <c r="E69" s="96"/>
      <c r="F69" s="96"/>
      <c r="G69" s="96"/>
      <c r="H69" s="96"/>
      <c r="I69" s="96"/>
    </row>
    <row r="70" spans="1:9" x14ac:dyDescent="0.2">
      <c r="A70" s="99"/>
      <c r="B70" s="96"/>
      <c r="C70" s="96"/>
      <c r="D70" s="96"/>
      <c r="E70" s="96"/>
      <c r="F70" s="96"/>
      <c r="G70" s="96"/>
      <c r="H70" s="96"/>
      <c r="I70" s="96"/>
    </row>
    <row r="71" spans="1:9" x14ac:dyDescent="0.2">
      <c r="A71" s="99"/>
      <c r="B71" s="96"/>
      <c r="C71" s="96"/>
      <c r="D71" s="96"/>
      <c r="E71" s="96"/>
      <c r="F71" s="96"/>
      <c r="G71" s="96"/>
      <c r="H71" s="96"/>
      <c r="I71" s="96"/>
    </row>
    <row r="72" spans="1:9" x14ac:dyDescent="0.2">
      <c r="A72" s="99"/>
      <c r="B72" s="96"/>
      <c r="C72" s="96"/>
      <c r="D72" s="96"/>
      <c r="E72" s="96"/>
      <c r="F72" s="96"/>
      <c r="G72" s="96"/>
      <c r="H72" s="96"/>
      <c r="I72" s="96"/>
    </row>
    <row r="73" spans="1:9" x14ac:dyDescent="0.2">
      <c r="A73" s="99"/>
      <c r="B73" s="96"/>
      <c r="C73" s="96"/>
      <c r="D73" s="96"/>
      <c r="E73" s="96"/>
      <c r="F73" s="96"/>
      <c r="G73" s="96"/>
      <c r="H73" s="96"/>
      <c r="I73" s="96"/>
    </row>
    <row r="74" spans="1:9" x14ac:dyDescent="0.2">
      <c r="A74" s="99"/>
      <c r="B74" s="96"/>
      <c r="C74" s="96"/>
      <c r="D74" s="96"/>
      <c r="E74" s="96"/>
      <c r="F74" s="96"/>
      <c r="G74" s="96"/>
      <c r="H74" s="96"/>
      <c r="I74" s="96"/>
    </row>
    <row r="75" spans="1:9" x14ac:dyDescent="0.2">
      <c r="A75" s="99"/>
      <c r="B75" s="96"/>
      <c r="C75" s="96"/>
      <c r="D75" s="96"/>
      <c r="E75" s="96"/>
      <c r="F75" s="96"/>
      <c r="G75" s="96"/>
      <c r="H75" s="96"/>
      <c r="I75" s="96"/>
    </row>
    <row r="76" spans="1:9" x14ac:dyDescent="0.2">
      <c r="A76" s="99"/>
      <c r="B76" s="96"/>
      <c r="C76" s="96"/>
      <c r="D76" s="96"/>
      <c r="E76" s="96"/>
      <c r="F76" s="96"/>
      <c r="G76" s="96"/>
      <c r="H76" s="96"/>
      <c r="I76" s="96"/>
    </row>
    <row r="77" spans="1:9" x14ac:dyDescent="0.2">
      <c r="A77" s="99"/>
      <c r="B77" s="96"/>
      <c r="C77" s="96"/>
      <c r="D77" s="96"/>
      <c r="E77" s="96"/>
      <c r="F77" s="96"/>
      <c r="G77" s="96"/>
      <c r="H77" s="96"/>
      <c r="I77" s="96"/>
    </row>
    <row r="78" spans="1:9" x14ac:dyDescent="0.2">
      <c r="A78" s="99"/>
      <c r="B78" s="96"/>
      <c r="C78" s="96"/>
      <c r="D78" s="96"/>
      <c r="E78" s="96"/>
      <c r="F78" s="96"/>
      <c r="G78" s="96"/>
      <c r="H78" s="96"/>
      <c r="I78" s="96"/>
    </row>
    <row r="79" spans="1:9" x14ac:dyDescent="0.2">
      <c r="A79" s="99"/>
      <c r="B79" s="96"/>
      <c r="C79" s="96"/>
      <c r="D79" s="96"/>
      <c r="E79" s="96"/>
      <c r="F79" s="96"/>
      <c r="G79" s="96"/>
      <c r="H79" s="96"/>
      <c r="I79" s="96"/>
    </row>
    <row r="80" spans="1:9" x14ac:dyDescent="0.2">
      <c r="A80" s="99"/>
      <c r="B80" s="96"/>
      <c r="C80" s="96"/>
      <c r="D80" s="96"/>
      <c r="E80" s="96"/>
      <c r="F80" s="96"/>
      <c r="G80" s="96"/>
      <c r="H80" s="96"/>
      <c r="I80" s="96"/>
    </row>
    <row r="81" spans="1:9" x14ac:dyDescent="0.2">
      <c r="A81" s="99"/>
      <c r="B81" s="96"/>
      <c r="C81" s="96"/>
      <c r="D81" s="96"/>
      <c r="E81" s="96"/>
      <c r="F81" s="96"/>
      <c r="G81" s="96"/>
      <c r="H81" s="96"/>
      <c r="I81" s="96"/>
    </row>
    <row r="82" spans="1:9" x14ac:dyDescent="0.2">
      <c r="A82" s="99"/>
      <c r="B82" s="96"/>
      <c r="C82" s="96"/>
      <c r="D82" s="96"/>
      <c r="E82" s="96"/>
      <c r="F82" s="96"/>
      <c r="G82" s="96"/>
      <c r="H82" s="96"/>
      <c r="I82" s="96"/>
    </row>
    <row r="83" spans="1:9" x14ac:dyDescent="0.2">
      <c r="A83" s="99"/>
      <c r="B83" s="96"/>
      <c r="C83" s="96"/>
      <c r="D83" s="96"/>
      <c r="E83" s="96"/>
      <c r="F83" s="96"/>
      <c r="G83" s="96"/>
      <c r="H83" s="96"/>
      <c r="I83" s="96"/>
    </row>
    <row r="84" spans="1:9" x14ac:dyDescent="0.2">
      <c r="A84" s="99"/>
      <c r="B84" s="96"/>
      <c r="C84" s="96"/>
      <c r="D84" s="96"/>
      <c r="E84" s="96"/>
      <c r="F84" s="96"/>
      <c r="G84" s="96"/>
      <c r="H84" s="96"/>
      <c r="I84" s="96"/>
    </row>
    <row r="85" spans="1:9" x14ac:dyDescent="0.2">
      <c r="A85" s="99"/>
      <c r="B85" s="96"/>
      <c r="C85" s="96"/>
      <c r="D85" s="96"/>
      <c r="E85" s="96"/>
      <c r="F85" s="96"/>
      <c r="G85" s="96"/>
      <c r="H85" s="96"/>
      <c r="I85" s="96"/>
    </row>
    <row r="86" spans="1:9" x14ac:dyDescent="0.2">
      <c r="A86" s="99"/>
      <c r="B86" s="96"/>
      <c r="C86" s="96"/>
      <c r="D86" s="96"/>
      <c r="E86" s="96"/>
      <c r="F86" s="96"/>
      <c r="G86" s="96"/>
      <c r="H86" s="96"/>
      <c r="I86" s="96"/>
    </row>
    <row r="87" spans="1:9" x14ac:dyDescent="0.2">
      <c r="A87" s="99"/>
      <c r="B87" s="96"/>
      <c r="C87" s="96"/>
      <c r="D87" s="96"/>
      <c r="E87" s="96"/>
      <c r="F87" s="96"/>
      <c r="G87" s="96"/>
      <c r="H87" s="96"/>
      <c r="I87" s="96"/>
    </row>
    <row r="88" spans="1:9" x14ac:dyDescent="0.2">
      <c r="A88" s="99"/>
      <c r="B88" s="96"/>
      <c r="C88" s="96"/>
      <c r="D88" s="96"/>
      <c r="E88" s="96"/>
      <c r="F88" s="96"/>
      <c r="G88" s="96"/>
      <c r="H88" s="96"/>
      <c r="I88" s="96"/>
    </row>
    <row r="89" spans="1:9" x14ac:dyDescent="0.2">
      <c r="A89" s="99"/>
      <c r="B89" s="96"/>
      <c r="C89" s="96"/>
      <c r="D89" s="96"/>
      <c r="E89" s="96"/>
      <c r="F89" s="96"/>
      <c r="G89" s="96"/>
      <c r="H89" s="96"/>
      <c r="I89" s="96"/>
    </row>
    <row r="90" spans="1:9" x14ac:dyDescent="0.2">
      <c r="A90" s="99"/>
      <c r="B90" s="96"/>
      <c r="C90" s="96"/>
      <c r="D90" s="96"/>
      <c r="E90" s="96"/>
      <c r="F90" s="96"/>
      <c r="G90" s="96"/>
      <c r="H90" s="96"/>
      <c r="I90" s="96"/>
    </row>
    <row r="91" spans="1:9" x14ac:dyDescent="0.2">
      <c r="A91" s="99"/>
      <c r="B91" s="96"/>
      <c r="C91" s="96"/>
      <c r="D91" s="96"/>
      <c r="E91" s="96"/>
      <c r="F91" s="96"/>
      <c r="G91" s="96"/>
      <c r="H91" s="96"/>
      <c r="I91" s="96"/>
    </row>
    <row r="92" spans="1:9" x14ac:dyDescent="0.2">
      <c r="A92" s="99"/>
      <c r="B92" s="96"/>
      <c r="C92" s="96"/>
      <c r="D92" s="96"/>
      <c r="E92" s="96"/>
      <c r="F92" s="96"/>
      <c r="G92" s="96"/>
      <c r="H92" s="96"/>
      <c r="I92" s="96"/>
    </row>
    <row r="93" spans="1:9" x14ac:dyDescent="0.2">
      <c r="A93" s="99"/>
      <c r="B93" s="96"/>
      <c r="C93" s="96"/>
      <c r="D93" s="96"/>
      <c r="E93" s="96"/>
      <c r="F93" s="96"/>
      <c r="G93" s="96"/>
      <c r="H93" s="96"/>
      <c r="I93" s="96"/>
    </row>
    <row r="94" spans="1:9" x14ac:dyDescent="0.2">
      <c r="A94" s="99"/>
      <c r="B94" s="96"/>
      <c r="C94" s="96"/>
      <c r="D94" s="96"/>
      <c r="E94" s="96"/>
      <c r="F94" s="96"/>
      <c r="G94" s="96"/>
      <c r="H94" s="96"/>
      <c r="I94" s="96"/>
    </row>
    <row r="95" spans="1:9" x14ac:dyDescent="0.2">
      <c r="A95" s="99"/>
      <c r="B95" s="96"/>
      <c r="C95" s="96"/>
      <c r="D95" s="96"/>
      <c r="E95" s="96"/>
      <c r="F95" s="96"/>
      <c r="G95" s="96"/>
      <c r="H95" s="96"/>
      <c r="I95" s="96"/>
    </row>
    <row r="96" spans="1:9" x14ac:dyDescent="0.2">
      <c r="A96" s="99"/>
      <c r="B96" s="96"/>
      <c r="C96" s="96"/>
      <c r="D96" s="96"/>
      <c r="E96" s="96"/>
      <c r="F96" s="96"/>
      <c r="G96" s="96"/>
      <c r="H96" s="96"/>
      <c r="I96" s="96"/>
    </row>
    <row r="97" spans="1:9" x14ac:dyDescent="0.2">
      <c r="A97" s="99"/>
      <c r="B97" s="96"/>
      <c r="C97" s="96"/>
      <c r="D97" s="96"/>
      <c r="E97" s="96"/>
      <c r="F97" s="96"/>
      <c r="G97" s="96"/>
      <c r="H97" s="96"/>
      <c r="I97" s="96"/>
    </row>
    <row r="98" spans="1:9" x14ac:dyDescent="0.2">
      <c r="A98" s="99"/>
      <c r="B98" s="96"/>
      <c r="C98" s="96"/>
      <c r="D98" s="96"/>
      <c r="E98" s="96"/>
      <c r="F98" s="96"/>
      <c r="G98" s="96"/>
      <c r="H98" s="96"/>
      <c r="I98" s="96"/>
    </row>
    <row r="99" spans="1:9" x14ac:dyDescent="0.2">
      <c r="A99" s="99"/>
      <c r="B99" s="96"/>
      <c r="C99" s="96"/>
      <c r="D99" s="96"/>
      <c r="E99" s="96"/>
      <c r="F99" s="96"/>
      <c r="G99" s="96"/>
      <c r="H99" s="96"/>
      <c r="I99" s="96"/>
    </row>
    <row r="100" spans="1:9" x14ac:dyDescent="0.2">
      <c r="A100" s="99"/>
      <c r="B100" s="96"/>
      <c r="C100" s="96"/>
      <c r="D100" s="96"/>
      <c r="E100" s="96"/>
      <c r="F100" s="96"/>
      <c r="G100" s="96"/>
      <c r="H100" s="96"/>
      <c r="I100" s="96"/>
    </row>
    <row r="101" spans="1:9" x14ac:dyDescent="0.2">
      <c r="A101" s="99"/>
      <c r="B101" s="96"/>
      <c r="C101" s="96"/>
      <c r="D101" s="96"/>
      <c r="E101" s="96"/>
      <c r="F101" s="96"/>
      <c r="G101" s="96"/>
      <c r="H101" s="96"/>
      <c r="I101" s="96"/>
    </row>
    <row r="102" spans="1:9" x14ac:dyDescent="0.2">
      <c r="A102" s="99"/>
      <c r="B102" s="96"/>
      <c r="C102" s="96"/>
      <c r="D102" s="96"/>
      <c r="E102" s="96"/>
      <c r="F102" s="96"/>
      <c r="G102" s="96"/>
      <c r="H102" s="96"/>
      <c r="I102" s="96"/>
    </row>
    <row r="103" spans="1:9" x14ac:dyDescent="0.2">
      <c r="A103" s="99"/>
      <c r="B103" s="96"/>
      <c r="C103" s="96"/>
      <c r="D103" s="96"/>
      <c r="E103" s="96"/>
      <c r="F103" s="96"/>
      <c r="G103" s="96"/>
      <c r="H103" s="96"/>
      <c r="I103" s="96"/>
    </row>
    <row r="104" spans="1:9" x14ac:dyDescent="0.2">
      <c r="A104" s="99"/>
      <c r="B104" s="96"/>
      <c r="C104" s="96"/>
      <c r="D104" s="96"/>
      <c r="E104" s="96"/>
      <c r="F104" s="96"/>
      <c r="G104" s="96"/>
      <c r="H104" s="96"/>
      <c r="I104" s="96"/>
    </row>
    <row r="105" spans="1:9" x14ac:dyDescent="0.2">
      <c r="A105" s="99"/>
      <c r="B105" s="96"/>
      <c r="C105" s="96"/>
      <c r="D105" s="96"/>
      <c r="E105" s="96"/>
      <c r="F105" s="96"/>
      <c r="G105" s="96"/>
      <c r="H105" s="96"/>
      <c r="I105" s="96"/>
    </row>
    <row r="106" spans="1:9" x14ac:dyDescent="0.2">
      <c r="A106" s="99"/>
      <c r="B106" s="96"/>
      <c r="C106" s="96"/>
      <c r="D106" s="96"/>
      <c r="E106" s="96"/>
      <c r="F106" s="96"/>
      <c r="G106" s="96"/>
      <c r="H106" s="96"/>
      <c r="I106" s="96"/>
    </row>
    <row r="107" spans="1:9" x14ac:dyDescent="0.2">
      <c r="A107" s="99"/>
      <c r="B107" s="96"/>
      <c r="C107" s="96"/>
      <c r="D107" s="96"/>
      <c r="E107" s="96"/>
      <c r="F107" s="96"/>
      <c r="G107" s="96"/>
      <c r="H107" s="96"/>
      <c r="I107" s="96"/>
    </row>
    <row r="108" spans="1:9" x14ac:dyDescent="0.2">
      <c r="A108" s="99"/>
      <c r="B108" s="96"/>
      <c r="C108" s="96"/>
      <c r="D108" s="96"/>
      <c r="E108" s="96"/>
      <c r="F108" s="96"/>
      <c r="G108" s="96"/>
      <c r="H108" s="96"/>
      <c r="I108" s="96"/>
    </row>
    <row r="109" spans="1:9" x14ac:dyDescent="0.2">
      <c r="A109" s="99"/>
      <c r="B109" s="96"/>
      <c r="C109" s="96"/>
      <c r="D109" s="96"/>
      <c r="E109" s="96"/>
      <c r="F109" s="96"/>
      <c r="G109" s="96"/>
      <c r="H109" s="96"/>
      <c r="I109" s="96"/>
    </row>
    <row r="110" spans="1:9" x14ac:dyDescent="0.2">
      <c r="A110" s="99"/>
      <c r="B110" s="96"/>
      <c r="C110" s="96"/>
      <c r="D110" s="96"/>
      <c r="E110" s="96"/>
      <c r="F110" s="96"/>
      <c r="G110" s="96"/>
      <c r="H110" s="96"/>
      <c r="I110" s="96"/>
    </row>
    <row r="111" spans="1:9" x14ac:dyDescent="0.2">
      <c r="A111" s="99"/>
      <c r="B111" s="96"/>
      <c r="C111" s="96"/>
      <c r="D111" s="96"/>
      <c r="E111" s="96"/>
      <c r="F111" s="96"/>
      <c r="G111" s="96"/>
      <c r="H111" s="96"/>
      <c r="I111" s="96"/>
    </row>
    <row r="112" spans="1:9" x14ac:dyDescent="0.2">
      <c r="A112" s="99"/>
      <c r="B112" s="96"/>
      <c r="C112" s="96"/>
      <c r="D112" s="96"/>
      <c r="E112" s="96"/>
      <c r="F112" s="96"/>
      <c r="G112" s="96"/>
      <c r="H112" s="96"/>
      <c r="I112" s="96"/>
    </row>
    <row r="113" spans="1:9" x14ac:dyDescent="0.2">
      <c r="A113" s="99"/>
      <c r="B113" s="96"/>
      <c r="C113" s="96"/>
      <c r="D113" s="96"/>
      <c r="E113" s="96"/>
      <c r="F113" s="96"/>
      <c r="G113" s="96"/>
      <c r="H113" s="96"/>
      <c r="I113" s="96"/>
    </row>
    <row r="114" spans="1:9" x14ac:dyDescent="0.2">
      <c r="A114" s="99"/>
      <c r="B114" s="96"/>
      <c r="C114" s="96"/>
      <c r="D114" s="96"/>
      <c r="E114" s="96"/>
      <c r="F114" s="96"/>
      <c r="G114" s="96"/>
      <c r="H114" s="96"/>
      <c r="I114" s="96"/>
    </row>
    <row r="115" spans="1:9" x14ac:dyDescent="0.2">
      <c r="A115" s="99"/>
      <c r="B115" s="96"/>
      <c r="C115" s="96"/>
      <c r="D115" s="96"/>
      <c r="E115" s="96"/>
      <c r="F115" s="96"/>
      <c r="G115" s="96"/>
      <c r="H115" s="96"/>
      <c r="I115" s="96"/>
    </row>
    <row r="116" spans="1:9" x14ac:dyDescent="0.2">
      <c r="A116" s="99"/>
      <c r="B116" s="96"/>
      <c r="C116" s="96"/>
      <c r="D116" s="96"/>
      <c r="E116" s="96"/>
      <c r="F116" s="96"/>
      <c r="G116" s="96"/>
      <c r="H116" s="96"/>
      <c r="I116" s="96"/>
    </row>
    <row r="117" spans="1:9" x14ac:dyDescent="0.2">
      <c r="A117" s="99"/>
      <c r="B117" s="96"/>
      <c r="C117" s="96"/>
      <c r="D117" s="96"/>
      <c r="E117" s="96"/>
      <c r="F117" s="96"/>
      <c r="G117" s="96"/>
      <c r="H117" s="96"/>
      <c r="I117" s="96"/>
    </row>
    <row r="118" spans="1:9" x14ac:dyDescent="0.2">
      <c r="A118" s="99"/>
      <c r="B118" s="96"/>
      <c r="C118" s="96"/>
      <c r="D118" s="96"/>
      <c r="E118" s="96"/>
      <c r="F118" s="96"/>
      <c r="G118" s="96"/>
      <c r="H118" s="96"/>
      <c r="I118" s="96"/>
    </row>
    <row r="119" spans="1:9" x14ac:dyDescent="0.2">
      <c r="A119" s="99"/>
      <c r="B119" s="96"/>
      <c r="C119" s="96"/>
      <c r="D119" s="96"/>
      <c r="E119" s="96"/>
      <c r="F119" s="96"/>
      <c r="G119" s="96"/>
      <c r="H119" s="96"/>
      <c r="I119" s="96"/>
    </row>
    <row r="120" spans="1:9" x14ac:dyDescent="0.2">
      <c r="A120" s="99"/>
      <c r="B120" s="96"/>
      <c r="C120" s="96"/>
      <c r="D120" s="96"/>
      <c r="E120" s="96"/>
      <c r="F120" s="96"/>
      <c r="G120" s="96"/>
      <c r="H120" s="96"/>
      <c r="I120" s="96"/>
    </row>
    <row r="121" spans="1:9" x14ac:dyDescent="0.2">
      <c r="A121" s="99"/>
      <c r="B121" s="96"/>
      <c r="C121" s="96"/>
      <c r="D121" s="96"/>
      <c r="E121" s="96"/>
      <c r="F121" s="96"/>
      <c r="G121" s="96"/>
      <c r="H121" s="96"/>
      <c r="I121" s="96"/>
    </row>
    <row r="122" spans="1:9" x14ac:dyDescent="0.2">
      <c r="A122" s="99"/>
      <c r="B122" s="96"/>
      <c r="C122" s="96"/>
      <c r="D122" s="96"/>
      <c r="E122" s="96"/>
      <c r="F122" s="96"/>
      <c r="G122" s="96"/>
      <c r="H122" s="96"/>
      <c r="I122" s="96"/>
    </row>
    <row r="123" spans="1:9" x14ac:dyDescent="0.2">
      <c r="A123" s="99"/>
      <c r="B123" s="96"/>
      <c r="C123" s="96"/>
      <c r="D123" s="96"/>
      <c r="E123" s="96"/>
      <c r="F123" s="96"/>
      <c r="G123" s="96"/>
      <c r="H123" s="96"/>
      <c r="I123" s="96"/>
    </row>
    <row r="124" spans="1:9" x14ac:dyDescent="0.2">
      <c r="A124" s="99"/>
      <c r="B124" s="96"/>
      <c r="C124" s="96"/>
      <c r="D124" s="96"/>
      <c r="E124" s="96"/>
      <c r="F124" s="96"/>
      <c r="G124" s="96"/>
      <c r="H124" s="96"/>
      <c r="I124" s="96"/>
    </row>
    <row r="125" spans="1:9" x14ac:dyDescent="0.2">
      <c r="A125" s="99"/>
      <c r="B125" s="96"/>
      <c r="C125" s="96"/>
      <c r="D125" s="96"/>
      <c r="E125" s="96"/>
      <c r="F125" s="96"/>
      <c r="G125" s="96"/>
      <c r="H125" s="96"/>
      <c r="I125" s="96"/>
    </row>
    <row r="126" spans="1:9" x14ac:dyDescent="0.2">
      <c r="A126" s="99"/>
      <c r="B126" s="96"/>
      <c r="C126" s="96"/>
      <c r="D126" s="96"/>
      <c r="E126" s="96"/>
      <c r="F126" s="96"/>
      <c r="G126" s="96"/>
      <c r="H126" s="96"/>
      <c r="I126" s="96"/>
    </row>
    <row r="127" spans="1:9" x14ac:dyDescent="0.2">
      <c r="A127" s="99"/>
      <c r="B127" s="96"/>
      <c r="C127" s="96"/>
      <c r="D127" s="96"/>
      <c r="E127" s="96"/>
      <c r="F127" s="96"/>
      <c r="G127" s="96"/>
      <c r="H127" s="96"/>
      <c r="I127" s="96"/>
    </row>
    <row r="128" spans="1:9" x14ac:dyDescent="0.2">
      <c r="A128" s="99"/>
      <c r="B128" s="96"/>
      <c r="C128" s="96"/>
      <c r="D128" s="96"/>
      <c r="E128" s="96"/>
      <c r="F128" s="96"/>
      <c r="G128" s="96"/>
      <c r="H128" s="96"/>
      <c r="I128" s="96"/>
    </row>
    <row r="129" spans="1:9" x14ac:dyDescent="0.2">
      <c r="A129" s="99"/>
      <c r="B129" s="96"/>
      <c r="C129" s="96"/>
      <c r="D129" s="96"/>
      <c r="E129" s="96"/>
      <c r="F129" s="96"/>
      <c r="G129" s="96"/>
      <c r="H129" s="96"/>
      <c r="I129" s="96"/>
    </row>
    <row r="130" spans="1:9" x14ac:dyDescent="0.2">
      <c r="A130" s="99"/>
      <c r="B130" s="96"/>
      <c r="C130" s="96"/>
      <c r="D130" s="96"/>
      <c r="E130" s="96"/>
      <c r="F130" s="96"/>
      <c r="G130" s="96"/>
      <c r="H130" s="96"/>
      <c r="I130" s="96"/>
    </row>
    <row r="131" spans="1:9" x14ac:dyDescent="0.2">
      <c r="A131" s="99"/>
      <c r="B131" s="96"/>
      <c r="C131" s="96"/>
      <c r="D131" s="96"/>
      <c r="E131" s="96"/>
      <c r="F131" s="96"/>
      <c r="G131" s="96"/>
      <c r="H131" s="96"/>
      <c r="I131" s="96"/>
    </row>
    <row r="132" spans="1:9" x14ac:dyDescent="0.2">
      <c r="A132" s="99"/>
      <c r="B132" s="96"/>
      <c r="C132" s="96"/>
      <c r="D132" s="96"/>
      <c r="E132" s="96"/>
      <c r="F132" s="96"/>
      <c r="G132" s="96"/>
      <c r="H132" s="96"/>
      <c r="I132" s="96"/>
    </row>
    <row r="133" spans="1:9" x14ac:dyDescent="0.2">
      <c r="A133" s="99"/>
      <c r="B133" s="96"/>
      <c r="C133" s="96"/>
      <c r="D133" s="96"/>
      <c r="E133" s="96"/>
      <c r="F133" s="96"/>
      <c r="G133" s="96"/>
      <c r="H133" s="96"/>
      <c r="I133" s="96"/>
    </row>
    <row r="134" spans="1:9" x14ac:dyDescent="0.2">
      <c r="A134" s="99"/>
      <c r="B134" s="96"/>
      <c r="C134" s="96"/>
      <c r="D134" s="96"/>
      <c r="E134" s="96"/>
      <c r="F134" s="96"/>
      <c r="G134" s="96"/>
      <c r="H134" s="96"/>
      <c r="I134" s="96"/>
    </row>
    <row r="135" spans="1:9" x14ac:dyDescent="0.2">
      <c r="A135" s="99"/>
      <c r="B135" s="96"/>
      <c r="C135" s="96"/>
      <c r="D135" s="96"/>
      <c r="E135" s="96"/>
      <c r="F135" s="96"/>
      <c r="G135" s="96"/>
      <c r="H135" s="96"/>
      <c r="I135" s="96"/>
    </row>
    <row r="136" spans="1:9" x14ac:dyDescent="0.2">
      <c r="A136" s="99"/>
      <c r="B136" s="96"/>
      <c r="C136" s="96"/>
      <c r="D136" s="96"/>
      <c r="E136" s="96"/>
      <c r="F136" s="96"/>
      <c r="G136" s="96"/>
      <c r="H136" s="96"/>
      <c r="I136" s="96"/>
    </row>
    <row r="137" spans="1:9" x14ac:dyDescent="0.2">
      <c r="A137" s="99"/>
      <c r="B137" s="96"/>
      <c r="C137" s="96"/>
      <c r="D137" s="96"/>
      <c r="E137" s="96"/>
      <c r="F137" s="96"/>
      <c r="G137" s="96"/>
      <c r="H137" s="96"/>
      <c r="I137" s="96"/>
    </row>
    <row r="138" spans="1:9" x14ac:dyDescent="0.2">
      <c r="A138" s="99"/>
      <c r="B138" s="96"/>
      <c r="C138" s="96"/>
      <c r="D138" s="96"/>
      <c r="E138" s="96"/>
      <c r="F138" s="96"/>
      <c r="G138" s="96"/>
      <c r="H138" s="96"/>
      <c r="I138" s="96"/>
    </row>
    <row r="139" spans="1:9" x14ac:dyDescent="0.2">
      <c r="A139" s="99"/>
      <c r="B139" s="96"/>
      <c r="C139" s="96"/>
      <c r="D139" s="96"/>
      <c r="E139" s="96"/>
      <c r="F139" s="96"/>
      <c r="G139" s="96"/>
      <c r="H139" s="96"/>
      <c r="I139" s="96"/>
    </row>
    <row r="140" spans="1:9" x14ac:dyDescent="0.2">
      <c r="A140" s="99"/>
      <c r="B140" s="96"/>
      <c r="C140" s="96"/>
      <c r="D140" s="96"/>
      <c r="E140" s="96"/>
      <c r="F140" s="96"/>
      <c r="G140" s="96"/>
      <c r="H140" s="96"/>
      <c r="I140" s="96"/>
    </row>
    <row r="141" spans="1:9" x14ac:dyDescent="0.2">
      <c r="A141" s="99"/>
      <c r="B141" s="96"/>
      <c r="C141" s="96"/>
      <c r="D141" s="96"/>
      <c r="E141" s="96"/>
      <c r="F141" s="96"/>
      <c r="G141" s="96"/>
      <c r="H141" s="96"/>
      <c r="I141" s="96"/>
    </row>
    <row r="142" spans="1:9" x14ac:dyDescent="0.2">
      <c r="A142" s="99"/>
      <c r="B142" s="96"/>
      <c r="C142" s="96"/>
      <c r="D142" s="96"/>
      <c r="E142" s="96"/>
      <c r="F142" s="96"/>
      <c r="G142" s="96"/>
      <c r="H142" s="96"/>
      <c r="I142" s="96"/>
    </row>
    <row r="143" spans="1:9" x14ac:dyDescent="0.2">
      <c r="A143" s="99"/>
      <c r="B143" s="96"/>
      <c r="C143" s="96"/>
      <c r="D143" s="96"/>
      <c r="E143" s="96"/>
      <c r="F143" s="96"/>
      <c r="G143" s="96"/>
      <c r="H143" s="96"/>
      <c r="I143" s="96"/>
    </row>
    <row r="144" spans="1:9" x14ac:dyDescent="0.2">
      <c r="A144" s="99"/>
      <c r="B144" s="96"/>
      <c r="C144" s="96"/>
      <c r="D144" s="96"/>
      <c r="E144" s="96"/>
      <c r="F144" s="96"/>
      <c r="G144" s="96"/>
      <c r="H144" s="96"/>
      <c r="I144" s="96"/>
    </row>
    <row r="145" spans="1:9" x14ac:dyDescent="0.2">
      <c r="A145" s="99"/>
      <c r="B145" s="96"/>
      <c r="C145" s="96"/>
      <c r="D145" s="96"/>
      <c r="E145" s="96"/>
      <c r="F145" s="96"/>
      <c r="G145" s="96"/>
      <c r="H145" s="96"/>
      <c r="I145" s="96"/>
    </row>
    <row r="146" spans="1:9" x14ac:dyDescent="0.2">
      <c r="A146" s="99"/>
      <c r="B146" s="96"/>
      <c r="C146" s="96"/>
      <c r="D146" s="96"/>
      <c r="E146" s="96"/>
      <c r="F146" s="96"/>
      <c r="G146" s="96"/>
      <c r="H146" s="96"/>
      <c r="I146" s="96"/>
    </row>
    <row r="147" spans="1:9" x14ac:dyDescent="0.2">
      <c r="A147" s="99"/>
      <c r="B147" s="96"/>
      <c r="C147" s="96"/>
      <c r="D147" s="96"/>
      <c r="E147" s="96"/>
      <c r="F147" s="96"/>
      <c r="G147" s="96"/>
      <c r="H147" s="96"/>
      <c r="I147" s="96"/>
    </row>
    <row r="148" spans="1:9" x14ac:dyDescent="0.2">
      <c r="A148" s="99"/>
      <c r="B148" s="96"/>
      <c r="C148" s="96"/>
      <c r="D148" s="96"/>
      <c r="E148" s="96"/>
      <c r="F148" s="96"/>
      <c r="G148" s="96"/>
      <c r="H148" s="96"/>
      <c r="I148" s="96"/>
    </row>
    <row r="149" spans="1:9" x14ac:dyDescent="0.2">
      <c r="A149" s="99"/>
      <c r="B149" s="96"/>
      <c r="C149" s="96"/>
      <c r="D149" s="96"/>
      <c r="E149" s="96"/>
      <c r="F149" s="96"/>
      <c r="G149" s="96"/>
      <c r="H149" s="96"/>
      <c r="I149" s="96"/>
    </row>
    <row r="150" spans="1:9" x14ac:dyDescent="0.2">
      <c r="A150" s="99"/>
      <c r="B150" s="96"/>
      <c r="C150" s="96"/>
      <c r="D150" s="96"/>
      <c r="E150" s="96"/>
      <c r="F150" s="96"/>
      <c r="G150" s="96"/>
      <c r="H150" s="96"/>
      <c r="I150" s="96"/>
    </row>
    <row r="151" spans="1:9" x14ac:dyDescent="0.2">
      <c r="A151" s="99"/>
      <c r="B151" s="96"/>
      <c r="C151" s="96"/>
      <c r="D151" s="96"/>
      <c r="E151" s="96"/>
      <c r="F151" s="96"/>
      <c r="G151" s="96"/>
      <c r="H151" s="96"/>
      <c r="I151" s="96"/>
    </row>
    <row r="152" spans="1:9" x14ac:dyDescent="0.2">
      <c r="A152" s="99"/>
      <c r="B152" s="96"/>
      <c r="C152" s="96"/>
      <c r="D152" s="96"/>
      <c r="E152" s="96"/>
      <c r="F152" s="96"/>
      <c r="G152" s="96"/>
      <c r="H152" s="96"/>
      <c r="I152" s="96"/>
    </row>
    <row r="153" spans="1:9" x14ac:dyDescent="0.2">
      <c r="A153" s="99"/>
      <c r="B153" s="96"/>
      <c r="C153" s="96"/>
      <c r="D153" s="96"/>
      <c r="E153" s="96"/>
      <c r="F153" s="96"/>
      <c r="G153" s="96"/>
      <c r="H153" s="96"/>
      <c r="I153" s="96"/>
    </row>
    <row r="154" spans="1:9" x14ac:dyDescent="0.2">
      <c r="A154" s="99"/>
      <c r="B154" s="96"/>
      <c r="C154" s="96"/>
      <c r="D154" s="96"/>
      <c r="E154" s="96"/>
      <c r="F154" s="96"/>
      <c r="G154" s="96"/>
      <c r="H154" s="96"/>
      <c r="I154" s="96"/>
    </row>
    <row r="155" spans="1:9" x14ac:dyDescent="0.2">
      <c r="A155" s="99"/>
      <c r="B155" s="96"/>
      <c r="C155" s="96"/>
      <c r="D155" s="96"/>
      <c r="E155" s="96"/>
      <c r="F155" s="96"/>
      <c r="G155" s="96"/>
      <c r="H155" s="96"/>
      <c r="I155" s="96"/>
    </row>
    <row r="156" spans="1:9" x14ac:dyDescent="0.2">
      <c r="A156" s="99"/>
      <c r="B156" s="96"/>
      <c r="C156" s="96"/>
      <c r="D156" s="96"/>
      <c r="E156" s="96"/>
      <c r="F156" s="96"/>
      <c r="G156" s="96"/>
      <c r="H156" s="96"/>
      <c r="I156" s="96"/>
    </row>
    <row r="157" spans="1:9" x14ac:dyDescent="0.2">
      <c r="A157" s="99"/>
      <c r="B157" s="96"/>
      <c r="C157" s="96"/>
      <c r="D157" s="96"/>
      <c r="E157" s="96"/>
      <c r="F157" s="96"/>
      <c r="G157" s="96"/>
      <c r="H157" s="96"/>
      <c r="I157" s="96"/>
    </row>
    <row r="158" spans="1:9" x14ac:dyDescent="0.2">
      <c r="A158" s="99"/>
      <c r="B158" s="96"/>
      <c r="C158" s="96"/>
      <c r="D158" s="96"/>
      <c r="E158" s="96"/>
      <c r="F158" s="96"/>
      <c r="G158" s="96"/>
      <c r="H158" s="96"/>
      <c r="I158" s="96"/>
    </row>
    <row r="159" spans="1:9" x14ac:dyDescent="0.2">
      <c r="A159" s="99"/>
      <c r="B159" s="96"/>
      <c r="C159" s="96"/>
      <c r="D159" s="96"/>
      <c r="E159" s="96"/>
      <c r="F159" s="96"/>
      <c r="G159" s="96"/>
      <c r="H159" s="96"/>
      <c r="I159" s="96"/>
    </row>
    <row r="160" spans="1:9" x14ac:dyDescent="0.2">
      <c r="A160" s="99"/>
      <c r="B160" s="96"/>
      <c r="C160" s="96"/>
      <c r="D160" s="96"/>
      <c r="E160" s="96"/>
      <c r="F160" s="96"/>
      <c r="G160" s="96"/>
      <c r="H160" s="96"/>
      <c r="I160" s="96"/>
    </row>
    <row r="161" spans="1:9" x14ac:dyDescent="0.2">
      <c r="A161" s="99"/>
      <c r="B161" s="96"/>
      <c r="C161" s="96"/>
      <c r="D161" s="96"/>
      <c r="E161" s="96"/>
      <c r="F161" s="96"/>
      <c r="G161" s="96"/>
      <c r="H161" s="96"/>
      <c r="I161" s="96"/>
    </row>
    <row r="162" spans="1:9" x14ac:dyDescent="0.2">
      <c r="A162" s="99"/>
      <c r="B162" s="96"/>
      <c r="C162" s="96"/>
      <c r="D162" s="96"/>
      <c r="E162" s="96"/>
      <c r="F162" s="96"/>
      <c r="G162" s="96"/>
      <c r="H162" s="96"/>
      <c r="I162" s="96"/>
    </row>
    <row r="163" spans="1:9" x14ac:dyDescent="0.2">
      <c r="A163" s="99"/>
      <c r="B163" s="96"/>
      <c r="C163" s="96"/>
      <c r="D163" s="96"/>
      <c r="E163" s="96"/>
      <c r="F163" s="96"/>
      <c r="G163" s="96"/>
      <c r="H163" s="96"/>
      <c r="I163" s="96"/>
    </row>
    <row r="164" spans="1:9" x14ac:dyDescent="0.2">
      <c r="A164" s="99"/>
      <c r="B164" s="96"/>
      <c r="C164" s="96"/>
      <c r="D164" s="96"/>
      <c r="E164" s="96"/>
      <c r="F164" s="96"/>
      <c r="G164" s="96"/>
      <c r="H164" s="96"/>
      <c r="I164" s="96"/>
    </row>
    <row r="165" spans="1:9" x14ac:dyDescent="0.2">
      <c r="A165" s="99"/>
      <c r="B165" s="96"/>
      <c r="C165" s="96"/>
      <c r="D165" s="96"/>
      <c r="E165" s="96"/>
      <c r="F165" s="96"/>
      <c r="G165" s="96"/>
      <c r="H165" s="96"/>
      <c r="I165" s="96"/>
    </row>
    <row r="166" spans="1:9" x14ac:dyDescent="0.2">
      <c r="A166" s="99"/>
      <c r="B166" s="96"/>
      <c r="C166" s="96"/>
      <c r="D166" s="96"/>
      <c r="E166" s="96"/>
      <c r="F166" s="96"/>
      <c r="G166" s="96"/>
      <c r="H166" s="96"/>
      <c r="I166" s="96"/>
    </row>
    <row r="167" spans="1:9" x14ac:dyDescent="0.2">
      <c r="A167" s="99"/>
      <c r="B167" s="96"/>
      <c r="C167" s="96"/>
      <c r="D167" s="96"/>
      <c r="E167" s="96"/>
      <c r="F167" s="96"/>
      <c r="G167" s="96"/>
      <c r="H167" s="96"/>
      <c r="I167" s="96"/>
    </row>
    <row r="168" spans="1:9" x14ac:dyDescent="0.2">
      <c r="A168" s="99"/>
      <c r="B168" s="96"/>
      <c r="C168" s="96"/>
      <c r="D168" s="96"/>
      <c r="E168" s="96"/>
      <c r="F168" s="96"/>
      <c r="G168" s="96"/>
      <c r="H168" s="96"/>
      <c r="I168" s="96"/>
    </row>
    <row r="169" spans="1:9" x14ac:dyDescent="0.2">
      <c r="A169" s="99"/>
      <c r="B169" s="96"/>
      <c r="C169" s="96"/>
      <c r="D169" s="96"/>
      <c r="E169" s="96"/>
      <c r="F169" s="96"/>
      <c r="G169" s="96"/>
      <c r="H169" s="96"/>
      <c r="I169" s="96"/>
    </row>
    <row r="170" spans="1:9" x14ac:dyDescent="0.2">
      <c r="A170" s="99"/>
      <c r="B170" s="96"/>
      <c r="C170" s="96"/>
      <c r="D170" s="96"/>
      <c r="E170" s="96"/>
      <c r="F170" s="96"/>
      <c r="G170" s="96"/>
      <c r="H170" s="96"/>
      <c r="I170" s="96"/>
    </row>
    <row r="171" spans="1:9" x14ac:dyDescent="0.2">
      <c r="A171" s="99"/>
      <c r="B171" s="96"/>
      <c r="C171" s="96"/>
      <c r="D171" s="96"/>
      <c r="E171" s="96"/>
      <c r="F171" s="96"/>
      <c r="G171" s="96"/>
      <c r="H171" s="96"/>
      <c r="I171" s="96"/>
    </row>
    <row r="172" spans="1:9" x14ac:dyDescent="0.2">
      <c r="A172" s="99"/>
      <c r="B172" s="96"/>
      <c r="C172" s="96"/>
      <c r="D172" s="96"/>
      <c r="E172" s="96"/>
      <c r="F172" s="96"/>
      <c r="G172" s="96"/>
      <c r="H172" s="96"/>
      <c r="I172" s="96"/>
    </row>
    <row r="173" spans="1:9" x14ac:dyDescent="0.2">
      <c r="A173" s="99"/>
      <c r="B173" s="96"/>
      <c r="C173" s="96"/>
      <c r="D173" s="96"/>
      <c r="E173" s="96"/>
      <c r="F173" s="96"/>
      <c r="G173" s="96"/>
      <c r="H173" s="96"/>
      <c r="I173" s="96"/>
    </row>
    <row r="174" spans="1:9" x14ac:dyDescent="0.2">
      <c r="A174" s="99"/>
      <c r="B174" s="96"/>
      <c r="C174" s="96"/>
      <c r="D174" s="96"/>
      <c r="E174" s="96"/>
      <c r="F174" s="96"/>
      <c r="G174" s="96"/>
      <c r="H174" s="96"/>
      <c r="I174" s="96"/>
    </row>
    <row r="175" spans="1:9" x14ac:dyDescent="0.2">
      <c r="A175" s="99"/>
      <c r="B175" s="96"/>
      <c r="C175" s="96"/>
      <c r="D175" s="96"/>
      <c r="E175" s="96"/>
      <c r="F175" s="96"/>
      <c r="G175" s="96"/>
      <c r="H175" s="96"/>
      <c r="I175" s="96"/>
    </row>
    <row r="176" spans="1:9" x14ac:dyDescent="0.2">
      <c r="A176" s="99"/>
      <c r="B176" s="96"/>
      <c r="C176" s="96"/>
      <c r="D176" s="96"/>
      <c r="E176" s="96"/>
      <c r="F176" s="96"/>
      <c r="G176" s="96"/>
      <c r="H176" s="96"/>
      <c r="I176" s="96"/>
    </row>
    <row r="177" spans="1:9" x14ac:dyDescent="0.2">
      <c r="A177" s="99"/>
      <c r="B177" s="96"/>
      <c r="C177" s="96"/>
      <c r="D177" s="96"/>
      <c r="E177" s="96"/>
      <c r="F177" s="96"/>
      <c r="G177" s="96"/>
      <c r="H177" s="96"/>
      <c r="I177" s="96"/>
    </row>
    <row r="178" spans="1:9" x14ac:dyDescent="0.2">
      <c r="A178" s="99"/>
      <c r="B178" s="96"/>
      <c r="C178" s="96"/>
      <c r="D178" s="96"/>
      <c r="E178" s="96"/>
      <c r="F178" s="96"/>
      <c r="G178" s="96"/>
      <c r="H178" s="96"/>
      <c r="I178" s="96"/>
    </row>
    <row r="179" spans="1:9" x14ac:dyDescent="0.2">
      <c r="A179" s="99"/>
      <c r="B179" s="96"/>
      <c r="C179" s="96"/>
      <c r="D179" s="96"/>
      <c r="E179" s="96"/>
      <c r="F179" s="96"/>
      <c r="G179" s="96"/>
      <c r="H179" s="96"/>
      <c r="I179" s="96"/>
    </row>
    <row r="180" spans="1:9" x14ac:dyDescent="0.2">
      <c r="A180" s="99"/>
      <c r="B180" s="96"/>
      <c r="C180" s="96"/>
      <c r="D180" s="96"/>
      <c r="E180" s="96"/>
      <c r="F180" s="96"/>
      <c r="G180" s="96"/>
      <c r="H180" s="96"/>
      <c r="I180" s="96"/>
    </row>
    <row r="181" spans="1:9" x14ac:dyDescent="0.2">
      <c r="A181" s="99"/>
      <c r="B181" s="96"/>
      <c r="C181" s="96"/>
      <c r="D181" s="96"/>
      <c r="E181" s="96"/>
      <c r="F181" s="96"/>
      <c r="G181" s="96"/>
      <c r="H181" s="96"/>
      <c r="I181" s="96"/>
    </row>
    <row r="182" spans="1:9" x14ac:dyDescent="0.2">
      <c r="A182" s="99"/>
      <c r="B182" s="96"/>
      <c r="C182" s="96"/>
      <c r="D182" s="96"/>
      <c r="E182" s="96"/>
      <c r="F182" s="96"/>
      <c r="G182" s="96"/>
      <c r="H182" s="96"/>
      <c r="I182" s="96"/>
    </row>
    <row r="183" spans="1:9" x14ac:dyDescent="0.2">
      <c r="A183" s="99"/>
      <c r="B183" s="96"/>
      <c r="C183" s="96"/>
      <c r="D183" s="96"/>
      <c r="E183" s="96"/>
      <c r="F183" s="96"/>
      <c r="G183" s="96"/>
      <c r="H183" s="96"/>
      <c r="I183" s="96"/>
    </row>
    <row r="184" spans="1:9" x14ac:dyDescent="0.2">
      <c r="A184" s="99"/>
      <c r="B184" s="96"/>
      <c r="C184" s="96"/>
      <c r="D184" s="96"/>
      <c r="E184" s="96"/>
      <c r="F184" s="96"/>
      <c r="G184" s="96"/>
      <c r="H184" s="96"/>
      <c r="I184" s="96"/>
    </row>
    <row r="185" spans="1:9" x14ac:dyDescent="0.2">
      <c r="A185" s="99"/>
      <c r="B185" s="96"/>
      <c r="C185" s="96"/>
      <c r="D185" s="96"/>
      <c r="E185" s="96"/>
      <c r="F185" s="96"/>
      <c r="G185" s="96"/>
      <c r="H185" s="96"/>
      <c r="I185" s="96"/>
    </row>
    <row r="186" spans="1:9" x14ac:dyDescent="0.2">
      <c r="A186" s="99"/>
      <c r="B186" s="96"/>
      <c r="C186" s="96"/>
      <c r="D186" s="96"/>
      <c r="E186" s="96"/>
      <c r="F186" s="96"/>
      <c r="G186" s="96"/>
      <c r="H186" s="96"/>
      <c r="I186" s="96"/>
    </row>
    <row r="187" spans="1:9" x14ac:dyDescent="0.2">
      <c r="A187" s="99"/>
      <c r="B187" s="96"/>
      <c r="C187" s="96"/>
      <c r="D187" s="96"/>
      <c r="E187" s="96"/>
      <c r="F187" s="96"/>
      <c r="G187" s="96"/>
      <c r="H187" s="96"/>
      <c r="I187" s="96"/>
    </row>
    <row r="188" spans="1:9" x14ac:dyDescent="0.2">
      <c r="A188" s="99"/>
      <c r="B188" s="96"/>
      <c r="C188" s="96"/>
      <c r="D188" s="96"/>
      <c r="E188" s="96"/>
      <c r="F188" s="96"/>
      <c r="G188" s="96"/>
      <c r="H188" s="96"/>
      <c r="I188" s="96"/>
    </row>
    <row r="189" spans="1:9" x14ac:dyDescent="0.2">
      <c r="A189" s="99"/>
      <c r="B189" s="96"/>
      <c r="C189" s="96"/>
      <c r="D189" s="96"/>
      <c r="E189" s="96"/>
      <c r="F189" s="96"/>
      <c r="G189" s="96"/>
      <c r="H189" s="96"/>
      <c r="I189" s="96"/>
    </row>
    <row r="190" spans="1:9" x14ac:dyDescent="0.2">
      <c r="A190" s="99"/>
      <c r="B190" s="96"/>
      <c r="C190" s="96"/>
      <c r="D190" s="96"/>
      <c r="E190" s="96"/>
      <c r="F190" s="96"/>
      <c r="G190" s="96"/>
      <c r="H190" s="96"/>
      <c r="I190" s="96"/>
    </row>
    <row r="191" spans="1:9" x14ac:dyDescent="0.2">
      <c r="A191" s="99"/>
      <c r="B191" s="96"/>
      <c r="C191" s="96"/>
      <c r="D191" s="96"/>
      <c r="E191" s="96"/>
      <c r="F191" s="96"/>
      <c r="G191" s="96"/>
      <c r="H191" s="96"/>
      <c r="I191" s="96"/>
    </row>
    <row r="192" spans="1:9" x14ac:dyDescent="0.2">
      <c r="A192" s="99"/>
      <c r="B192" s="96"/>
      <c r="C192" s="96"/>
      <c r="D192" s="96"/>
      <c r="E192" s="96"/>
      <c r="F192" s="96"/>
      <c r="G192" s="96"/>
      <c r="H192" s="96"/>
      <c r="I192" s="96"/>
    </row>
    <row r="193" spans="1:9" x14ac:dyDescent="0.2">
      <c r="A193" s="99"/>
      <c r="B193" s="96"/>
      <c r="C193" s="96"/>
      <c r="D193" s="96"/>
      <c r="E193" s="96"/>
      <c r="F193" s="96"/>
      <c r="G193" s="96"/>
      <c r="H193" s="96"/>
      <c r="I193" s="96"/>
    </row>
    <row r="194" spans="1:9" x14ac:dyDescent="0.2">
      <c r="A194" s="99"/>
      <c r="B194" s="96"/>
      <c r="C194" s="96"/>
      <c r="D194" s="96"/>
      <c r="E194" s="96"/>
      <c r="F194" s="96"/>
      <c r="G194" s="96"/>
      <c r="H194" s="96"/>
      <c r="I194" s="96"/>
    </row>
    <row r="195" spans="1:9" x14ac:dyDescent="0.2">
      <c r="A195" s="99"/>
      <c r="B195" s="96"/>
      <c r="C195" s="96"/>
      <c r="D195" s="96"/>
      <c r="E195" s="96"/>
      <c r="F195" s="96"/>
      <c r="G195" s="96"/>
      <c r="H195" s="96"/>
      <c r="I195" s="96"/>
    </row>
    <row r="196" spans="1:9" x14ac:dyDescent="0.2">
      <c r="A196" s="99"/>
      <c r="B196" s="96"/>
      <c r="C196" s="96"/>
      <c r="D196" s="96"/>
      <c r="E196" s="96"/>
      <c r="F196" s="96"/>
      <c r="G196" s="96"/>
      <c r="H196" s="96"/>
      <c r="I196" s="96"/>
    </row>
    <row r="197" spans="1:9" x14ac:dyDescent="0.2">
      <c r="A197" s="99"/>
      <c r="B197" s="96"/>
      <c r="C197" s="96"/>
      <c r="D197" s="96"/>
      <c r="E197" s="96"/>
      <c r="F197" s="96"/>
      <c r="G197" s="96"/>
      <c r="H197" s="96"/>
      <c r="I197" s="96"/>
    </row>
    <row r="198" spans="1:9" x14ac:dyDescent="0.2">
      <c r="A198" s="99"/>
      <c r="B198" s="96"/>
      <c r="C198" s="96"/>
      <c r="D198" s="96"/>
      <c r="E198" s="96"/>
      <c r="F198" s="96"/>
      <c r="G198" s="96"/>
      <c r="H198" s="96"/>
      <c r="I198" s="96"/>
    </row>
    <row r="199" spans="1:9" x14ac:dyDescent="0.2">
      <c r="A199" s="99"/>
      <c r="B199" s="96"/>
      <c r="C199" s="96"/>
      <c r="D199" s="96"/>
      <c r="E199" s="96"/>
      <c r="F199" s="96"/>
      <c r="G199" s="96"/>
      <c r="H199" s="96"/>
      <c r="I199" s="96"/>
    </row>
    <row r="200" spans="1:9" x14ac:dyDescent="0.2">
      <c r="A200" s="99"/>
      <c r="B200" s="96"/>
      <c r="C200" s="96"/>
      <c r="D200" s="96"/>
      <c r="E200" s="96"/>
      <c r="F200" s="96"/>
      <c r="G200" s="96"/>
      <c r="H200" s="96"/>
      <c r="I200" s="96"/>
    </row>
    <row r="201" spans="1:9" x14ac:dyDescent="0.2">
      <c r="A201" s="99"/>
      <c r="B201" s="96"/>
      <c r="C201" s="96"/>
      <c r="D201" s="96"/>
      <c r="E201" s="96"/>
      <c r="F201" s="96"/>
      <c r="G201" s="96"/>
      <c r="H201" s="96"/>
      <c r="I201" s="96"/>
    </row>
    <row r="202" spans="1:9" x14ac:dyDescent="0.2">
      <c r="A202" s="99"/>
      <c r="B202" s="96"/>
      <c r="C202" s="96"/>
      <c r="D202" s="96"/>
      <c r="E202" s="96"/>
      <c r="F202" s="96"/>
      <c r="G202" s="96"/>
      <c r="H202" s="96"/>
      <c r="I202" s="96"/>
    </row>
    <row r="203" spans="1:9" x14ac:dyDescent="0.2">
      <c r="A203" s="99"/>
      <c r="B203" s="96"/>
      <c r="C203" s="96"/>
      <c r="D203" s="96"/>
      <c r="E203" s="96"/>
      <c r="F203" s="96"/>
      <c r="G203" s="96"/>
      <c r="H203" s="96"/>
      <c r="I203" s="96"/>
    </row>
    <row r="204" spans="1:9" x14ac:dyDescent="0.2">
      <c r="A204" s="99"/>
      <c r="B204" s="96"/>
      <c r="C204" s="96"/>
      <c r="D204" s="96"/>
      <c r="E204" s="96"/>
      <c r="F204" s="96"/>
      <c r="G204" s="96"/>
      <c r="H204" s="96"/>
      <c r="I204" s="96"/>
    </row>
    <row r="205" spans="1:9" x14ac:dyDescent="0.2">
      <c r="A205" s="99"/>
      <c r="B205" s="96"/>
      <c r="C205" s="96"/>
      <c r="D205" s="96"/>
      <c r="E205" s="96"/>
      <c r="F205" s="96"/>
      <c r="G205" s="96"/>
      <c r="H205" s="96"/>
      <c r="I205" s="96"/>
    </row>
    <row r="206" spans="1:9" x14ac:dyDescent="0.2">
      <c r="A206" s="99"/>
      <c r="B206" s="96"/>
      <c r="C206" s="96"/>
      <c r="D206" s="96"/>
      <c r="E206" s="96"/>
      <c r="F206" s="96"/>
      <c r="G206" s="96"/>
      <c r="H206" s="96"/>
      <c r="I206" s="96"/>
    </row>
    <row r="207" spans="1:9" x14ac:dyDescent="0.2">
      <c r="A207" s="99"/>
      <c r="B207" s="96"/>
      <c r="C207" s="96"/>
      <c r="D207" s="96"/>
      <c r="E207" s="96"/>
      <c r="F207" s="96"/>
      <c r="G207" s="96"/>
      <c r="H207" s="96"/>
      <c r="I207" s="96"/>
    </row>
  </sheetData>
  <sheetProtection algorithmName="SHA-512" hashValue="rf/A4zHo7Uh/Hwe0jsfJHdEGBVQT0YFClTwU/yvKqriOCaqTRIt15aoUN/ivUElKCC9TYoEZd3QlZOpjxkvJSg==" saltValue="7pEN1L/D7Opgg3u1xjm1eA==" spinCount="100000" sheet="1" objects="1" scenarios="1"/>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32"/>
  <sheetViews>
    <sheetView zoomScale="80" zoomScaleNormal="80" zoomScalePageLayoutView="90" workbookViewId="0">
      <pane ySplit="8" topLeftCell="A9" activePane="bottomLeft" state="frozen"/>
      <selection pane="bottomLeft" activeCell="A2" sqref="A2:B2"/>
    </sheetView>
  </sheetViews>
  <sheetFormatPr baseColWidth="10" defaultColWidth="6.75" defaultRowHeight="16" x14ac:dyDescent="0.2"/>
  <cols>
    <col min="1" max="1" width="9.75" style="146" customWidth="1"/>
    <col min="2" max="2" width="114.5" style="146" customWidth="1"/>
    <col min="3" max="3" width="22.75" style="168" customWidth="1"/>
    <col min="4" max="8" width="6.75" style="105"/>
    <col min="9" max="12" width="13.125" style="105" bestFit="1" customWidth="1"/>
    <col min="13" max="38" width="6.75" style="105"/>
    <col min="39" max="16384" width="6.75" style="146"/>
  </cols>
  <sheetData>
    <row r="1" spans="1:38" x14ac:dyDescent="0.2">
      <c r="A1" s="499" t="s">
        <v>122</v>
      </c>
      <c r="B1" s="499"/>
      <c r="C1" s="145"/>
    </row>
    <row r="2" spans="1:38" x14ac:dyDescent="0.2">
      <c r="A2" s="499"/>
      <c r="B2" s="499"/>
      <c r="C2" s="145"/>
    </row>
    <row r="3" spans="1:38" ht="32" customHeight="1" x14ac:dyDescent="0.2">
      <c r="A3" s="104"/>
      <c r="B3" s="104"/>
      <c r="C3" s="145"/>
    </row>
    <row r="4" spans="1:38" s="149" customFormat="1" ht="18" x14ac:dyDescent="0.2">
      <c r="A4" s="498" t="s">
        <v>3</v>
      </c>
      <c r="B4" s="498"/>
      <c r="C4" s="147"/>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row>
    <row r="5" spans="1:38" x14ac:dyDescent="0.2">
      <c r="A5" s="145"/>
      <c r="B5" s="105"/>
      <c r="C5" s="150"/>
      <c r="D5" s="151"/>
      <c r="E5" s="151"/>
      <c r="F5" s="151"/>
      <c r="G5" s="151"/>
      <c r="H5" s="151"/>
    </row>
    <row r="6" spans="1:38" s="154" customFormat="1" ht="55.5" customHeight="1" x14ac:dyDescent="0.2">
      <c r="A6" s="106" t="s">
        <v>4</v>
      </c>
      <c r="B6" s="489" t="s">
        <v>5</v>
      </c>
      <c r="C6" s="489"/>
      <c r="D6" s="489"/>
      <c r="E6" s="489"/>
      <c r="F6" s="489"/>
      <c r="G6" s="489"/>
      <c r="H6" s="152"/>
      <c r="I6" s="153"/>
      <c r="J6" s="153"/>
      <c r="K6" s="153"/>
      <c r="L6" s="153"/>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c r="AL6" s="153"/>
    </row>
    <row r="7" spans="1:38" x14ac:dyDescent="0.2">
      <c r="A7" s="105"/>
      <c r="B7" s="107" t="s">
        <v>200</v>
      </c>
      <c r="C7" s="150"/>
      <c r="D7" s="151"/>
      <c r="E7" s="151"/>
      <c r="F7" s="151"/>
      <c r="G7" s="151"/>
      <c r="H7" s="151"/>
    </row>
    <row r="8" spans="1:38" x14ac:dyDescent="0.2">
      <c r="A8" s="155" t="s">
        <v>6</v>
      </c>
      <c r="B8" s="503" t="s">
        <v>7</v>
      </c>
      <c r="C8" s="503"/>
      <c r="D8" s="503"/>
      <c r="E8" s="503"/>
      <c r="F8" s="503"/>
      <c r="G8" s="504"/>
      <c r="H8" s="145"/>
      <c r="I8" s="145"/>
      <c r="J8" s="145"/>
      <c r="K8" s="145"/>
    </row>
    <row r="9" spans="1:38" x14ac:dyDescent="0.2">
      <c r="A9" s="105"/>
      <c r="B9" s="105"/>
      <c r="C9" s="145"/>
    </row>
    <row r="10" spans="1:38" ht="60" customHeight="1" x14ac:dyDescent="0.2">
      <c r="A10" s="505" t="s">
        <v>8</v>
      </c>
      <c r="B10" s="506"/>
      <c r="C10" s="506"/>
      <c r="D10" s="506"/>
      <c r="E10" s="506"/>
      <c r="F10" s="506"/>
      <c r="G10" s="507"/>
    </row>
    <row r="11" spans="1:38" x14ac:dyDescent="0.2">
      <c r="A11" s="105"/>
      <c r="B11" s="105"/>
      <c r="C11" s="145"/>
    </row>
    <row r="12" spans="1:38" s="158" customFormat="1" ht="30" customHeight="1" x14ac:dyDescent="0.2">
      <c r="A12" s="110" t="s">
        <v>9</v>
      </c>
      <c r="B12" s="111"/>
      <c r="C12" s="142" t="s">
        <v>10</v>
      </c>
      <c r="D12" s="111"/>
      <c r="E12" s="111"/>
      <c r="F12" s="111"/>
      <c r="G12" s="156"/>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c r="AL12" s="157"/>
    </row>
    <row r="13" spans="1:38" x14ac:dyDescent="0.2">
      <c r="A13" s="108"/>
      <c r="B13" s="112" t="s">
        <v>11</v>
      </c>
      <c r="C13" s="159"/>
      <c r="G13" s="160"/>
      <c r="I13" s="161"/>
    </row>
    <row r="14" spans="1:38" x14ac:dyDescent="0.2">
      <c r="A14" s="108"/>
      <c r="B14" s="112" t="s">
        <v>12</v>
      </c>
      <c r="C14" s="159"/>
      <c r="G14" s="160"/>
      <c r="I14" s="161"/>
    </row>
    <row r="15" spans="1:38" x14ac:dyDescent="0.2">
      <c r="A15" s="108"/>
      <c r="B15" s="112" t="s">
        <v>13</v>
      </c>
      <c r="C15" s="159"/>
      <c r="G15" s="160"/>
      <c r="I15" s="161"/>
    </row>
    <row r="16" spans="1:38" x14ac:dyDescent="0.2">
      <c r="A16" s="108"/>
      <c r="B16" s="112" t="s">
        <v>14</v>
      </c>
      <c r="C16" s="159"/>
      <c r="G16" s="160"/>
      <c r="I16" s="161"/>
    </row>
    <row r="17" spans="1:12" x14ac:dyDescent="0.2">
      <c r="A17" s="108"/>
      <c r="B17" s="112" t="s">
        <v>15</v>
      </c>
      <c r="C17" s="159"/>
      <c r="G17" s="160"/>
      <c r="I17" s="161"/>
    </row>
    <row r="18" spans="1:12" x14ac:dyDescent="0.2">
      <c r="A18" s="108"/>
      <c r="B18" s="112" t="s">
        <v>16</v>
      </c>
      <c r="C18" s="159"/>
      <c r="G18" s="160"/>
      <c r="I18" s="161"/>
    </row>
    <row r="19" spans="1:12" x14ac:dyDescent="0.2">
      <c r="A19" s="108"/>
      <c r="B19" s="112" t="s">
        <v>17</v>
      </c>
      <c r="C19" s="159"/>
      <c r="G19" s="160"/>
      <c r="I19" s="161"/>
    </row>
    <row r="20" spans="1:12" x14ac:dyDescent="0.2">
      <c r="A20" s="108"/>
      <c r="B20" s="112" t="s">
        <v>18</v>
      </c>
      <c r="C20" s="159"/>
      <c r="G20" s="160"/>
      <c r="I20" s="161"/>
    </row>
    <row r="21" spans="1:12" x14ac:dyDescent="0.2">
      <c r="A21" s="109"/>
      <c r="B21" s="112" t="s">
        <v>19</v>
      </c>
      <c r="C21" s="159"/>
      <c r="D21" s="162"/>
      <c r="E21" s="162"/>
      <c r="F21" s="162"/>
      <c r="G21" s="163"/>
      <c r="I21" s="161"/>
    </row>
    <row r="22" spans="1:12" s="105" customFormat="1" x14ac:dyDescent="0.2">
      <c r="C22" s="145"/>
    </row>
    <row r="23" spans="1:12" s="105" customFormat="1" ht="34" x14ac:dyDescent="0.2">
      <c r="A23" s="116" t="s">
        <v>20</v>
      </c>
      <c r="B23" s="164"/>
      <c r="C23" s="143" t="s">
        <v>10</v>
      </c>
      <c r="D23" s="164"/>
      <c r="E23" s="164"/>
      <c r="F23" s="164"/>
      <c r="G23" s="165"/>
    </row>
    <row r="24" spans="1:12" ht="32" customHeight="1" x14ac:dyDescent="0.2">
      <c r="A24" s="108"/>
      <c r="B24" s="113" t="s">
        <v>198</v>
      </c>
      <c r="C24" s="166">
        <f>Verzamelblad!B9+Verzamelblad!B10+Verzamelblad!B14+Verzamelblad!B15+Verzamelblad!C19+Verzamelblad!C23</f>
        <v>0</v>
      </c>
      <c r="G24" s="160"/>
    </row>
    <row r="25" spans="1:12" ht="32" customHeight="1" x14ac:dyDescent="0.2">
      <c r="A25" s="108"/>
      <c r="B25" s="113" t="s">
        <v>141</v>
      </c>
      <c r="C25" s="166">
        <f>Verzamelblad!B11+Verzamelblad!B28</f>
        <v>0</v>
      </c>
      <c r="G25" s="160"/>
    </row>
    <row r="26" spans="1:12" x14ac:dyDescent="0.2">
      <c r="A26" s="108"/>
      <c r="B26" s="114" t="s">
        <v>142</v>
      </c>
      <c r="C26" s="166">
        <f>Exploitatiekosten!B16+Exploitatiekosten!B33</f>
        <v>0</v>
      </c>
      <c r="G26" s="160"/>
    </row>
    <row r="27" spans="1:12" x14ac:dyDescent="0.2">
      <c r="A27" s="108"/>
      <c r="B27" s="112"/>
      <c r="C27" s="167"/>
      <c r="G27" s="160"/>
      <c r="I27" s="368"/>
      <c r="J27" s="368"/>
      <c r="K27" s="368"/>
      <c r="L27" s="368"/>
    </row>
    <row r="28" spans="1:12" ht="18" x14ac:dyDescent="0.2">
      <c r="A28" s="109"/>
      <c r="B28" s="115" t="s">
        <v>21</v>
      </c>
      <c r="C28" s="144">
        <f>SUM(C24:C26)</f>
        <v>0</v>
      </c>
      <c r="D28" s="162"/>
      <c r="E28" s="162"/>
      <c r="F28" s="162"/>
      <c r="G28" s="163"/>
      <c r="J28" s="368"/>
      <c r="L28" s="369"/>
    </row>
    <row r="29" spans="1:12" s="105" customFormat="1" x14ac:dyDescent="0.2">
      <c r="C29" s="145"/>
    </row>
    <row r="30" spans="1:12" ht="184.5" customHeight="1" x14ac:dyDescent="0.2">
      <c r="A30" s="500" t="s">
        <v>143</v>
      </c>
      <c r="B30" s="501"/>
      <c r="C30" s="501"/>
      <c r="D30" s="501"/>
      <c r="E30" s="501"/>
      <c r="F30" s="501"/>
      <c r="G30" s="502"/>
      <c r="H30" s="370"/>
    </row>
    <row r="31" spans="1:12" s="105" customFormat="1" x14ac:dyDescent="0.2">
      <c r="C31" s="145"/>
    </row>
    <row r="32" spans="1:12" s="105" customFormat="1" ht="17" thickBot="1" x14ac:dyDescent="0.25">
      <c r="C32" s="145"/>
    </row>
    <row r="33" spans="1:7" x14ac:dyDescent="0.2">
      <c r="A33" s="105"/>
      <c r="B33" s="491" t="s">
        <v>22</v>
      </c>
      <c r="C33" s="494"/>
      <c r="D33" s="494"/>
      <c r="E33" s="494"/>
      <c r="F33" s="494"/>
      <c r="G33" s="495"/>
    </row>
    <row r="34" spans="1:7" ht="17" thickBot="1" x14ac:dyDescent="0.25">
      <c r="A34" s="105"/>
      <c r="B34" s="492"/>
      <c r="C34" s="496"/>
      <c r="D34" s="496"/>
      <c r="E34" s="496"/>
      <c r="F34" s="496"/>
      <c r="G34" s="497"/>
    </row>
    <row r="35" spans="1:7" x14ac:dyDescent="0.2">
      <c r="A35" s="105"/>
      <c r="B35" s="491" t="s">
        <v>23</v>
      </c>
      <c r="C35" s="494"/>
      <c r="D35" s="494"/>
      <c r="E35" s="494"/>
      <c r="F35" s="494"/>
      <c r="G35" s="495"/>
    </row>
    <row r="36" spans="1:7" ht="17" thickBot="1" x14ac:dyDescent="0.25">
      <c r="A36" s="105"/>
      <c r="B36" s="492"/>
      <c r="C36" s="496"/>
      <c r="D36" s="496"/>
      <c r="E36" s="496"/>
      <c r="F36" s="496"/>
      <c r="G36" s="497"/>
    </row>
    <row r="37" spans="1:7" x14ac:dyDescent="0.2">
      <c r="A37" s="105"/>
      <c r="B37" s="491" t="s">
        <v>24</v>
      </c>
      <c r="C37" s="494"/>
      <c r="D37" s="494"/>
      <c r="E37" s="494"/>
      <c r="F37" s="494"/>
      <c r="G37" s="495"/>
    </row>
    <row r="38" spans="1:7" ht="17" thickBot="1" x14ac:dyDescent="0.25">
      <c r="A38" s="105"/>
      <c r="B38" s="492"/>
      <c r="C38" s="496"/>
      <c r="D38" s="496"/>
      <c r="E38" s="496"/>
      <c r="F38" s="496"/>
      <c r="G38" s="497"/>
    </row>
    <row r="39" spans="1:7" x14ac:dyDescent="0.2">
      <c r="A39" s="105"/>
      <c r="B39" s="491" t="s">
        <v>25</v>
      </c>
      <c r="C39" s="494"/>
      <c r="D39" s="494"/>
      <c r="E39" s="494"/>
      <c r="F39" s="494"/>
      <c r="G39" s="495"/>
    </row>
    <row r="40" spans="1:7" ht="17" thickBot="1" x14ac:dyDescent="0.25">
      <c r="A40" s="105"/>
      <c r="B40" s="492"/>
      <c r="C40" s="496"/>
      <c r="D40" s="496"/>
      <c r="E40" s="496"/>
      <c r="F40" s="496"/>
      <c r="G40" s="497"/>
    </row>
    <row r="41" spans="1:7" x14ac:dyDescent="0.2">
      <c r="A41" s="105"/>
      <c r="B41" s="491" t="s">
        <v>26</v>
      </c>
      <c r="C41" s="493"/>
      <c r="D41" s="494"/>
      <c r="E41" s="494"/>
      <c r="F41" s="494"/>
      <c r="G41" s="495"/>
    </row>
    <row r="42" spans="1:7" ht="17" thickBot="1" x14ac:dyDescent="0.25">
      <c r="A42" s="105"/>
      <c r="B42" s="492"/>
      <c r="C42" s="496"/>
      <c r="D42" s="496"/>
      <c r="E42" s="496"/>
      <c r="F42" s="496"/>
      <c r="G42" s="497"/>
    </row>
    <row r="43" spans="1:7" s="105" customFormat="1" x14ac:dyDescent="0.2">
      <c r="C43" s="145"/>
    </row>
    <row r="44" spans="1:7" s="105" customFormat="1" x14ac:dyDescent="0.2">
      <c r="C44" s="145"/>
    </row>
    <row r="45" spans="1:7" s="105" customFormat="1" x14ac:dyDescent="0.2">
      <c r="C45" s="145"/>
    </row>
    <row r="46" spans="1:7" ht="104" customHeight="1" x14ac:dyDescent="0.2">
      <c r="A46" s="105"/>
      <c r="B46" s="372" t="s">
        <v>27</v>
      </c>
      <c r="C46" s="145"/>
    </row>
    <row r="47" spans="1:7" s="105" customFormat="1" x14ac:dyDescent="0.2">
      <c r="C47" s="145"/>
    </row>
    <row r="48" spans="1:7" s="105" customFormat="1" x14ac:dyDescent="0.2">
      <c r="C48" s="145"/>
    </row>
    <row r="49" spans="3:3" s="105" customFormat="1" x14ac:dyDescent="0.2">
      <c r="C49" s="145"/>
    </row>
    <row r="50" spans="3:3" s="105" customFormat="1" x14ac:dyDescent="0.2">
      <c r="C50" s="145"/>
    </row>
    <row r="51" spans="3:3" s="105" customFormat="1" x14ac:dyDescent="0.2">
      <c r="C51" s="145"/>
    </row>
    <row r="52" spans="3:3" s="105" customFormat="1" x14ac:dyDescent="0.2">
      <c r="C52" s="145"/>
    </row>
    <row r="53" spans="3:3" s="105" customFormat="1" x14ac:dyDescent="0.2">
      <c r="C53" s="145"/>
    </row>
    <row r="54" spans="3:3" s="105" customFormat="1" x14ac:dyDescent="0.2">
      <c r="C54" s="145"/>
    </row>
    <row r="55" spans="3:3" s="105" customFormat="1" x14ac:dyDescent="0.2">
      <c r="C55" s="145"/>
    </row>
    <row r="56" spans="3:3" s="105" customFormat="1" x14ac:dyDescent="0.2">
      <c r="C56" s="145"/>
    </row>
    <row r="57" spans="3:3" s="105" customFormat="1" x14ac:dyDescent="0.2">
      <c r="C57" s="145"/>
    </row>
    <row r="58" spans="3:3" s="105" customFormat="1" x14ac:dyDescent="0.2">
      <c r="C58" s="145"/>
    </row>
    <row r="59" spans="3:3" s="105" customFormat="1" x14ac:dyDescent="0.2">
      <c r="C59" s="145"/>
    </row>
    <row r="60" spans="3:3" s="105" customFormat="1" x14ac:dyDescent="0.2">
      <c r="C60" s="145"/>
    </row>
    <row r="61" spans="3:3" s="105" customFormat="1" x14ac:dyDescent="0.2">
      <c r="C61" s="145"/>
    </row>
    <row r="62" spans="3:3" s="105" customFormat="1" x14ac:dyDescent="0.2">
      <c r="C62" s="145"/>
    </row>
    <row r="63" spans="3:3" s="105" customFormat="1" x14ac:dyDescent="0.2">
      <c r="C63" s="145"/>
    </row>
    <row r="64" spans="3:3" s="105" customFormat="1" x14ac:dyDescent="0.2">
      <c r="C64" s="145"/>
    </row>
    <row r="65" spans="3:3" s="105" customFormat="1" x14ac:dyDescent="0.2">
      <c r="C65" s="145"/>
    </row>
    <row r="66" spans="3:3" s="105" customFormat="1" x14ac:dyDescent="0.2">
      <c r="C66" s="145"/>
    </row>
    <row r="67" spans="3:3" s="105" customFormat="1" x14ac:dyDescent="0.2">
      <c r="C67" s="145"/>
    </row>
    <row r="68" spans="3:3" s="105" customFormat="1" x14ac:dyDescent="0.2">
      <c r="C68" s="145"/>
    </row>
    <row r="69" spans="3:3" s="105" customFormat="1" x14ac:dyDescent="0.2">
      <c r="C69" s="145"/>
    </row>
    <row r="70" spans="3:3" s="105" customFormat="1" x14ac:dyDescent="0.2">
      <c r="C70" s="145"/>
    </row>
    <row r="71" spans="3:3" s="105" customFormat="1" x14ac:dyDescent="0.2">
      <c r="C71" s="145"/>
    </row>
    <row r="72" spans="3:3" s="105" customFormat="1" x14ac:dyDescent="0.2">
      <c r="C72" s="145"/>
    </row>
    <row r="73" spans="3:3" s="105" customFormat="1" x14ac:dyDescent="0.2">
      <c r="C73" s="145"/>
    </row>
    <row r="74" spans="3:3" s="105" customFormat="1" x14ac:dyDescent="0.2">
      <c r="C74" s="145"/>
    </row>
    <row r="75" spans="3:3" s="105" customFormat="1" x14ac:dyDescent="0.2">
      <c r="C75" s="145"/>
    </row>
    <row r="76" spans="3:3" s="105" customFormat="1" x14ac:dyDescent="0.2">
      <c r="C76" s="145"/>
    </row>
    <row r="77" spans="3:3" s="105" customFormat="1" x14ac:dyDescent="0.2">
      <c r="C77" s="145"/>
    </row>
    <row r="78" spans="3:3" s="105" customFormat="1" x14ac:dyDescent="0.2">
      <c r="C78" s="145"/>
    </row>
    <row r="79" spans="3:3" s="105" customFormat="1" x14ac:dyDescent="0.2">
      <c r="C79" s="145"/>
    </row>
    <row r="80" spans="3:3" s="105" customFormat="1" x14ac:dyDescent="0.2">
      <c r="C80" s="145"/>
    </row>
    <row r="81" spans="3:3" s="105" customFormat="1" x14ac:dyDescent="0.2">
      <c r="C81" s="145"/>
    </row>
    <row r="82" spans="3:3" s="105" customFormat="1" x14ac:dyDescent="0.2">
      <c r="C82" s="145"/>
    </row>
    <row r="83" spans="3:3" s="105" customFormat="1" x14ac:dyDescent="0.2">
      <c r="C83" s="145"/>
    </row>
    <row r="84" spans="3:3" s="105" customFormat="1" x14ac:dyDescent="0.2">
      <c r="C84" s="145"/>
    </row>
    <row r="85" spans="3:3" s="105" customFormat="1" x14ac:dyDescent="0.2">
      <c r="C85" s="145"/>
    </row>
    <row r="86" spans="3:3" s="105" customFormat="1" x14ac:dyDescent="0.2">
      <c r="C86" s="145"/>
    </row>
    <row r="87" spans="3:3" s="105" customFormat="1" x14ac:dyDescent="0.2">
      <c r="C87" s="145"/>
    </row>
    <row r="88" spans="3:3" s="105" customFormat="1" x14ac:dyDescent="0.2">
      <c r="C88" s="145"/>
    </row>
    <row r="89" spans="3:3" s="105" customFormat="1" x14ac:dyDescent="0.2">
      <c r="C89" s="145"/>
    </row>
    <row r="90" spans="3:3" s="105" customFormat="1" x14ac:dyDescent="0.2">
      <c r="C90" s="145"/>
    </row>
    <row r="91" spans="3:3" s="105" customFormat="1" x14ac:dyDescent="0.2">
      <c r="C91" s="145"/>
    </row>
    <row r="92" spans="3:3" s="105" customFormat="1" x14ac:dyDescent="0.2">
      <c r="C92" s="145"/>
    </row>
    <row r="93" spans="3:3" s="105" customFormat="1" x14ac:dyDescent="0.2">
      <c r="C93" s="145"/>
    </row>
    <row r="94" spans="3:3" s="105" customFormat="1" x14ac:dyDescent="0.2">
      <c r="C94" s="145"/>
    </row>
    <row r="95" spans="3:3" s="105" customFormat="1" x14ac:dyDescent="0.2">
      <c r="C95" s="145"/>
    </row>
    <row r="96" spans="3:3" s="105" customFormat="1" x14ac:dyDescent="0.2">
      <c r="C96" s="145"/>
    </row>
    <row r="97" spans="3:3" s="105" customFormat="1" x14ac:dyDescent="0.2">
      <c r="C97" s="145"/>
    </row>
    <row r="98" spans="3:3" s="105" customFormat="1" x14ac:dyDescent="0.2">
      <c r="C98" s="145"/>
    </row>
    <row r="99" spans="3:3" s="105" customFormat="1" x14ac:dyDescent="0.2">
      <c r="C99" s="145"/>
    </row>
    <row r="100" spans="3:3" s="105" customFormat="1" x14ac:dyDescent="0.2">
      <c r="C100" s="145"/>
    </row>
    <row r="101" spans="3:3" s="105" customFormat="1" x14ac:dyDescent="0.2">
      <c r="C101" s="145"/>
    </row>
    <row r="102" spans="3:3" s="105" customFormat="1" x14ac:dyDescent="0.2">
      <c r="C102" s="145"/>
    </row>
    <row r="103" spans="3:3" s="105" customFormat="1" x14ac:dyDescent="0.2">
      <c r="C103" s="145"/>
    </row>
    <row r="104" spans="3:3" s="105" customFormat="1" x14ac:dyDescent="0.2">
      <c r="C104" s="145"/>
    </row>
    <row r="105" spans="3:3" s="105" customFormat="1" x14ac:dyDescent="0.2">
      <c r="C105" s="145"/>
    </row>
    <row r="106" spans="3:3" s="105" customFormat="1" x14ac:dyDescent="0.2">
      <c r="C106" s="145"/>
    </row>
    <row r="107" spans="3:3" s="105" customFormat="1" x14ac:dyDescent="0.2">
      <c r="C107" s="145"/>
    </row>
    <row r="108" spans="3:3" s="105" customFormat="1" x14ac:dyDescent="0.2">
      <c r="C108" s="145"/>
    </row>
    <row r="109" spans="3:3" s="105" customFormat="1" x14ac:dyDescent="0.2">
      <c r="C109" s="145"/>
    </row>
    <row r="110" spans="3:3" s="105" customFormat="1" x14ac:dyDescent="0.2">
      <c r="C110" s="145"/>
    </row>
    <row r="111" spans="3:3" s="105" customFormat="1" x14ac:dyDescent="0.2">
      <c r="C111" s="145"/>
    </row>
    <row r="112" spans="3:3" s="105" customFormat="1" x14ac:dyDescent="0.2">
      <c r="C112" s="145"/>
    </row>
    <row r="113" spans="3:3" s="105" customFormat="1" x14ac:dyDescent="0.2">
      <c r="C113" s="145"/>
    </row>
    <row r="114" spans="3:3" s="105" customFormat="1" x14ac:dyDescent="0.2">
      <c r="C114" s="145"/>
    </row>
    <row r="115" spans="3:3" s="105" customFormat="1" x14ac:dyDescent="0.2">
      <c r="C115" s="145"/>
    </row>
    <row r="116" spans="3:3" s="105" customFormat="1" x14ac:dyDescent="0.2">
      <c r="C116" s="145"/>
    </row>
    <row r="117" spans="3:3" s="105" customFormat="1" x14ac:dyDescent="0.2">
      <c r="C117" s="145"/>
    </row>
    <row r="118" spans="3:3" s="105" customFormat="1" x14ac:dyDescent="0.2">
      <c r="C118" s="145"/>
    </row>
    <row r="119" spans="3:3" s="105" customFormat="1" x14ac:dyDescent="0.2">
      <c r="C119" s="145"/>
    </row>
    <row r="120" spans="3:3" s="105" customFormat="1" x14ac:dyDescent="0.2">
      <c r="C120" s="145"/>
    </row>
    <row r="121" spans="3:3" s="105" customFormat="1" x14ac:dyDescent="0.2">
      <c r="C121" s="145"/>
    </row>
    <row r="122" spans="3:3" s="105" customFormat="1" x14ac:dyDescent="0.2">
      <c r="C122" s="145"/>
    </row>
    <row r="123" spans="3:3" s="105" customFormat="1" x14ac:dyDescent="0.2">
      <c r="C123" s="145"/>
    </row>
    <row r="124" spans="3:3" s="105" customFormat="1" x14ac:dyDescent="0.2">
      <c r="C124" s="145"/>
    </row>
    <row r="125" spans="3:3" s="105" customFormat="1" x14ac:dyDescent="0.2">
      <c r="C125" s="145"/>
    </row>
    <row r="126" spans="3:3" s="105" customFormat="1" x14ac:dyDescent="0.2">
      <c r="C126" s="145"/>
    </row>
    <row r="127" spans="3:3" s="105" customFormat="1" x14ac:dyDescent="0.2">
      <c r="C127" s="145"/>
    </row>
    <row r="128" spans="3:3" s="105" customFormat="1" x14ac:dyDescent="0.2">
      <c r="C128" s="145"/>
    </row>
    <row r="129" spans="3:3" s="105" customFormat="1" x14ac:dyDescent="0.2">
      <c r="C129" s="145"/>
    </row>
    <row r="130" spans="3:3" s="105" customFormat="1" x14ac:dyDescent="0.2">
      <c r="C130" s="145"/>
    </row>
    <row r="131" spans="3:3" s="105" customFormat="1" x14ac:dyDescent="0.2">
      <c r="C131" s="145"/>
    </row>
    <row r="132" spans="3:3" s="105" customFormat="1" x14ac:dyDescent="0.2">
      <c r="C132" s="145"/>
    </row>
    <row r="133" spans="3:3" s="105" customFormat="1" x14ac:dyDescent="0.2">
      <c r="C133" s="145"/>
    </row>
    <row r="134" spans="3:3" s="105" customFormat="1" x14ac:dyDescent="0.2">
      <c r="C134" s="145"/>
    </row>
    <row r="135" spans="3:3" s="105" customFormat="1" x14ac:dyDescent="0.2">
      <c r="C135" s="145"/>
    </row>
    <row r="136" spans="3:3" s="105" customFormat="1" x14ac:dyDescent="0.2">
      <c r="C136" s="145"/>
    </row>
    <row r="137" spans="3:3" s="105" customFormat="1" x14ac:dyDescent="0.2">
      <c r="C137" s="145"/>
    </row>
    <row r="138" spans="3:3" s="105" customFormat="1" x14ac:dyDescent="0.2">
      <c r="C138" s="145"/>
    </row>
    <row r="139" spans="3:3" s="105" customFormat="1" x14ac:dyDescent="0.2">
      <c r="C139" s="145"/>
    </row>
    <row r="140" spans="3:3" s="105" customFormat="1" x14ac:dyDescent="0.2">
      <c r="C140" s="145"/>
    </row>
    <row r="141" spans="3:3" s="105" customFormat="1" x14ac:dyDescent="0.2">
      <c r="C141" s="145"/>
    </row>
    <row r="142" spans="3:3" s="105" customFormat="1" x14ac:dyDescent="0.2">
      <c r="C142" s="145"/>
    </row>
    <row r="143" spans="3:3" s="105" customFormat="1" x14ac:dyDescent="0.2">
      <c r="C143" s="145"/>
    </row>
    <row r="144" spans="3:3" s="105" customFormat="1" x14ac:dyDescent="0.2">
      <c r="C144" s="145"/>
    </row>
    <row r="145" spans="3:3" s="105" customFormat="1" x14ac:dyDescent="0.2">
      <c r="C145" s="145"/>
    </row>
    <row r="146" spans="3:3" s="105" customFormat="1" x14ac:dyDescent="0.2">
      <c r="C146" s="145"/>
    </row>
    <row r="147" spans="3:3" s="105" customFormat="1" x14ac:dyDescent="0.2">
      <c r="C147" s="145"/>
    </row>
    <row r="148" spans="3:3" s="105" customFormat="1" x14ac:dyDescent="0.2">
      <c r="C148" s="145"/>
    </row>
    <row r="149" spans="3:3" s="105" customFormat="1" x14ac:dyDescent="0.2">
      <c r="C149" s="145"/>
    </row>
    <row r="150" spans="3:3" s="105" customFormat="1" x14ac:dyDescent="0.2">
      <c r="C150" s="145"/>
    </row>
    <row r="151" spans="3:3" s="105" customFormat="1" x14ac:dyDescent="0.2">
      <c r="C151" s="145"/>
    </row>
    <row r="152" spans="3:3" s="105" customFormat="1" x14ac:dyDescent="0.2">
      <c r="C152" s="145"/>
    </row>
    <row r="153" spans="3:3" s="105" customFormat="1" x14ac:dyDescent="0.2">
      <c r="C153" s="145"/>
    </row>
    <row r="154" spans="3:3" s="105" customFormat="1" x14ac:dyDescent="0.2">
      <c r="C154" s="145"/>
    </row>
    <row r="155" spans="3:3" s="105" customFormat="1" x14ac:dyDescent="0.2">
      <c r="C155" s="145"/>
    </row>
    <row r="156" spans="3:3" s="105" customFormat="1" x14ac:dyDescent="0.2">
      <c r="C156" s="145"/>
    </row>
    <row r="157" spans="3:3" s="105" customFormat="1" x14ac:dyDescent="0.2">
      <c r="C157" s="145"/>
    </row>
    <row r="158" spans="3:3" s="105" customFormat="1" x14ac:dyDescent="0.2">
      <c r="C158" s="145"/>
    </row>
    <row r="159" spans="3:3" s="105" customFormat="1" x14ac:dyDescent="0.2">
      <c r="C159" s="145"/>
    </row>
    <row r="160" spans="3:3" s="105" customFormat="1" x14ac:dyDescent="0.2">
      <c r="C160" s="145"/>
    </row>
    <row r="161" spans="3:3" s="105" customFormat="1" x14ac:dyDescent="0.2">
      <c r="C161" s="145"/>
    </row>
    <row r="162" spans="3:3" s="105" customFormat="1" x14ac:dyDescent="0.2">
      <c r="C162" s="145"/>
    </row>
    <row r="163" spans="3:3" s="105" customFormat="1" x14ac:dyDescent="0.2">
      <c r="C163" s="145"/>
    </row>
    <row r="164" spans="3:3" s="105" customFormat="1" x14ac:dyDescent="0.2">
      <c r="C164" s="145"/>
    </row>
    <row r="165" spans="3:3" s="105" customFormat="1" x14ac:dyDescent="0.2">
      <c r="C165" s="145"/>
    </row>
    <row r="166" spans="3:3" s="105" customFormat="1" x14ac:dyDescent="0.2">
      <c r="C166" s="145"/>
    </row>
    <row r="167" spans="3:3" s="105" customFormat="1" x14ac:dyDescent="0.2">
      <c r="C167" s="145"/>
    </row>
    <row r="168" spans="3:3" s="105" customFormat="1" x14ac:dyDescent="0.2">
      <c r="C168" s="145"/>
    </row>
    <row r="169" spans="3:3" s="105" customFormat="1" x14ac:dyDescent="0.2">
      <c r="C169" s="145"/>
    </row>
    <row r="170" spans="3:3" s="105" customFormat="1" x14ac:dyDescent="0.2">
      <c r="C170" s="145"/>
    </row>
    <row r="171" spans="3:3" s="105" customFormat="1" x14ac:dyDescent="0.2">
      <c r="C171" s="145"/>
    </row>
    <row r="172" spans="3:3" s="105" customFormat="1" x14ac:dyDescent="0.2">
      <c r="C172" s="145"/>
    </row>
    <row r="173" spans="3:3" s="105" customFormat="1" x14ac:dyDescent="0.2">
      <c r="C173" s="145"/>
    </row>
    <row r="174" spans="3:3" s="105" customFormat="1" x14ac:dyDescent="0.2">
      <c r="C174" s="145"/>
    </row>
    <row r="175" spans="3:3" s="105" customFormat="1" x14ac:dyDescent="0.2">
      <c r="C175" s="145"/>
    </row>
    <row r="176" spans="3:3" s="105" customFormat="1" x14ac:dyDescent="0.2">
      <c r="C176" s="145"/>
    </row>
    <row r="177" spans="3:3" s="105" customFormat="1" x14ac:dyDescent="0.2">
      <c r="C177" s="145"/>
    </row>
    <row r="178" spans="3:3" s="105" customFormat="1" x14ac:dyDescent="0.2">
      <c r="C178" s="145"/>
    </row>
    <row r="179" spans="3:3" s="105" customFormat="1" x14ac:dyDescent="0.2">
      <c r="C179" s="145"/>
    </row>
    <row r="180" spans="3:3" s="105" customFormat="1" x14ac:dyDescent="0.2">
      <c r="C180" s="145"/>
    </row>
    <row r="181" spans="3:3" s="105" customFormat="1" x14ac:dyDescent="0.2">
      <c r="C181" s="145"/>
    </row>
    <row r="182" spans="3:3" s="105" customFormat="1" x14ac:dyDescent="0.2">
      <c r="C182" s="145"/>
    </row>
    <row r="183" spans="3:3" s="105" customFormat="1" x14ac:dyDescent="0.2">
      <c r="C183" s="145"/>
    </row>
    <row r="184" spans="3:3" s="105" customFormat="1" x14ac:dyDescent="0.2">
      <c r="C184" s="145"/>
    </row>
    <row r="185" spans="3:3" s="105" customFormat="1" x14ac:dyDescent="0.2">
      <c r="C185" s="145"/>
    </row>
    <row r="186" spans="3:3" s="105" customFormat="1" x14ac:dyDescent="0.2">
      <c r="C186" s="145"/>
    </row>
    <row r="187" spans="3:3" s="105" customFormat="1" x14ac:dyDescent="0.2">
      <c r="C187" s="145"/>
    </row>
    <row r="188" spans="3:3" s="105" customFormat="1" x14ac:dyDescent="0.2">
      <c r="C188" s="145"/>
    </row>
    <row r="189" spans="3:3" s="105" customFormat="1" x14ac:dyDescent="0.2">
      <c r="C189" s="145"/>
    </row>
    <row r="190" spans="3:3" s="105" customFormat="1" x14ac:dyDescent="0.2">
      <c r="C190" s="145"/>
    </row>
    <row r="191" spans="3:3" s="105" customFormat="1" x14ac:dyDescent="0.2">
      <c r="C191" s="145"/>
    </row>
    <row r="192" spans="3:3" s="105" customFormat="1" x14ac:dyDescent="0.2">
      <c r="C192" s="145"/>
    </row>
    <row r="193" spans="3:3" s="105" customFormat="1" x14ac:dyDescent="0.2">
      <c r="C193" s="145"/>
    </row>
    <row r="194" spans="3:3" s="105" customFormat="1" x14ac:dyDescent="0.2">
      <c r="C194" s="145"/>
    </row>
    <row r="195" spans="3:3" s="105" customFormat="1" x14ac:dyDescent="0.2">
      <c r="C195" s="145"/>
    </row>
    <row r="196" spans="3:3" s="105" customFormat="1" x14ac:dyDescent="0.2">
      <c r="C196" s="145"/>
    </row>
    <row r="197" spans="3:3" s="105" customFormat="1" x14ac:dyDescent="0.2">
      <c r="C197" s="145"/>
    </row>
    <row r="198" spans="3:3" s="105" customFormat="1" x14ac:dyDescent="0.2">
      <c r="C198" s="145"/>
    </row>
    <row r="199" spans="3:3" s="105" customFormat="1" x14ac:dyDescent="0.2">
      <c r="C199" s="145"/>
    </row>
    <row r="200" spans="3:3" s="105" customFormat="1" x14ac:dyDescent="0.2">
      <c r="C200" s="145"/>
    </row>
    <row r="201" spans="3:3" s="105" customFormat="1" x14ac:dyDescent="0.2">
      <c r="C201" s="145"/>
    </row>
    <row r="202" spans="3:3" s="105" customFormat="1" x14ac:dyDescent="0.2">
      <c r="C202" s="145"/>
    </row>
    <row r="203" spans="3:3" s="105" customFormat="1" x14ac:dyDescent="0.2">
      <c r="C203" s="145"/>
    </row>
    <row r="204" spans="3:3" s="105" customFormat="1" x14ac:dyDescent="0.2">
      <c r="C204" s="145"/>
    </row>
    <row r="205" spans="3:3" s="105" customFormat="1" x14ac:dyDescent="0.2">
      <c r="C205" s="145"/>
    </row>
    <row r="206" spans="3:3" s="105" customFormat="1" x14ac:dyDescent="0.2">
      <c r="C206" s="145"/>
    </row>
    <row r="207" spans="3:3" s="105" customFormat="1" x14ac:dyDescent="0.2">
      <c r="C207" s="145"/>
    </row>
    <row r="208" spans="3:3" s="105" customFormat="1" x14ac:dyDescent="0.2">
      <c r="C208" s="145"/>
    </row>
    <row r="209" spans="3:3" s="105" customFormat="1" x14ac:dyDescent="0.2">
      <c r="C209" s="145"/>
    </row>
    <row r="210" spans="3:3" s="105" customFormat="1" x14ac:dyDescent="0.2">
      <c r="C210" s="145"/>
    </row>
    <row r="211" spans="3:3" s="105" customFormat="1" x14ac:dyDescent="0.2">
      <c r="C211" s="145"/>
    </row>
    <row r="212" spans="3:3" s="105" customFormat="1" x14ac:dyDescent="0.2">
      <c r="C212" s="145"/>
    </row>
    <row r="213" spans="3:3" s="105" customFormat="1" x14ac:dyDescent="0.2">
      <c r="C213" s="145"/>
    </row>
    <row r="214" spans="3:3" s="105" customFormat="1" x14ac:dyDescent="0.2">
      <c r="C214" s="145"/>
    </row>
    <row r="215" spans="3:3" s="105" customFormat="1" x14ac:dyDescent="0.2">
      <c r="C215" s="145"/>
    </row>
    <row r="216" spans="3:3" s="105" customFormat="1" x14ac:dyDescent="0.2">
      <c r="C216" s="145"/>
    </row>
    <row r="217" spans="3:3" s="105" customFormat="1" x14ac:dyDescent="0.2">
      <c r="C217" s="145"/>
    </row>
    <row r="218" spans="3:3" s="105" customFormat="1" x14ac:dyDescent="0.2">
      <c r="C218" s="145"/>
    </row>
    <row r="219" spans="3:3" s="105" customFormat="1" x14ac:dyDescent="0.2">
      <c r="C219" s="145"/>
    </row>
    <row r="220" spans="3:3" s="105" customFormat="1" x14ac:dyDescent="0.2">
      <c r="C220" s="145"/>
    </row>
    <row r="221" spans="3:3" s="105" customFormat="1" x14ac:dyDescent="0.2">
      <c r="C221" s="145"/>
    </row>
    <row r="222" spans="3:3" s="105" customFormat="1" x14ac:dyDescent="0.2">
      <c r="C222" s="145"/>
    </row>
    <row r="223" spans="3:3" s="105" customFormat="1" x14ac:dyDescent="0.2">
      <c r="C223" s="145"/>
    </row>
    <row r="224" spans="3:3" s="105" customFormat="1" x14ac:dyDescent="0.2">
      <c r="C224" s="145"/>
    </row>
    <row r="225" spans="1:3" s="105" customFormat="1" x14ac:dyDescent="0.2">
      <c r="C225" s="145"/>
    </row>
    <row r="226" spans="1:3" s="105" customFormat="1" x14ac:dyDescent="0.2">
      <c r="C226" s="145"/>
    </row>
    <row r="227" spans="1:3" s="105" customFormat="1" x14ac:dyDescent="0.2">
      <c r="C227" s="145"/>
    </row>
    <row r="228" spans="1:3" s="105" customFormat="1" x14ac:dyDescent="0.2">
      <c r="C228" s="145"/>
    </row>
    <row r="229" spans="1:3" x14ac:dyDescent="0.2">
      <c r="A229" s="105"/>
    </row>
    <row r="230" spans="1:3" x14ac:dyDescent="0.2">
      <c r="A230" s="105"/>
    </row>
    <row r="231" spans="1:3" x14ac:dyDescent="0.2">
      <c r="A231" s="105"/>
    </row>
    <row r="232" spans="1:3" x14ac:dyDescent="0.2">
      <c r="A232" s="105"/>
    </row>
  </sheetData>
  <sheetProtection algorithmName="SHA-512" hashValue="SW2S6PKyFmltY1T6d+Rft5NDcquA0ne3p1yOr2fymuV9G0kwqNsTWNXpDJytuujGbSb6thwe8FI1Lh6QKwBT7A==" saltValue="NmzYZMmrO2fAjnzIVBxHoQ==" spinCount="100000" sheet="1" objects="1" scenarios="1"/>
  <mergeCells count="17">
    <mergeCell ref="A4:B4"/>
    <mergeCell ref="A1:B1"/>
    <mergeCell ref="A2:B2"/>
    <mergeCell ref="B39:B40"/>
    <mergeCell ref="C39:G40"/>
    <mergeCell ref="A30:G30"/>
    <mergeCell ref="B6:G6"/>
    <mergeCell ref="B8:G8"/>
    <mergeCell ref="A10:G10"/>
    <mergeCell ref="B41:B42"/>
    <mergeCell ref="C41:G42"/>
    <mergeCell ref="B33:B34"/>
    <mergeCell ref="C33:G34"/>
    <mergeCell ref="B35:B36"/>
    <mergeCell ref="C35:G36"/>
    <mergeCell ref="B37:B38"/>
    <mergeCell ref="C37:G38"/>
  </mergeCells>
  <pageMargins left="0.75" right="0.75" top="1" bottom="1" header="0.5" footer="0.5"/>
  <pageSetup paperSize="9"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78"/>
  <sheetViews>
    <sheetView zoomScale="80" zoomScaleNormal="80" workbookViewId="0">
      <selection activeCell="B48" sqref="B48"/>
    </sheetView>
  </sheetViews>
  <sheetFormatPr baseColWidth="10" defaultColWidth="8.625" defaultRowHeight="16" x14ac:dyDescent="0.2"/>
  <cols>
    <col min="1" max="1" width="73.875" bestFit="1" customWidth="1"/>
    <col min="2" max="2" width="29.75" style="3" customWidth="1"/>
    <col min="3" max="3" width="21.375" style="2" customWidth="1"/>
    <col min="4" max="4" width="20.5" style="2" hidden="1" customWidth="1"/>
    <col min="5" max="34" width="8.625" style="96"/>
  </cols>
  <sheetData>
    <row r="1" spans="1:38" s="6" customFormat="1" x14ac:dyDescent="0.2">
      <c r="A1" s="499" t="s">
        <v>122</v>
      </c>
      <c r="B1" s="499"/>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row>
    <row r="2" spans="1:38" s="6" customFormat="1" x14ac:dyDescent="0.2">
      <c r="A2" s="499"/>
      <c r="B2" s="499"/>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row>
    <row r="3" spans="1:38" s="6" customFormat="1" x14ac:dyDescent="0.2">
      <c r="A3" s="104"/>
      <c r="B3" s="104"/>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row>
    <row r="4" spans="1:38" s="118" customFormat="1" ht="18" customHeight="1" x14ac:dyDescent="0.2">
      <c r="A4" s="508" t="s">
        <v>28</v>
      </c>
      <c r="B4" s="508"/>
      <c r="C4" s="508"/>
      <c r="D4" s="508"/>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row>
    <row r="5" spans="1:38" ht="18" customHeight="1" x14ac:dyDescent="0.2">
      <c r="A5" s="173"/>
      <c r="B5" s="174"/>
      <c r="C5" s="175"/>
      <c r="D5"/>
    </row>
    <row r="6" spans="1:38" ht="36.75" customHeight="1" x14ac:dyDescent="0.2">
      <c r="A6" s="509" t="s">
        <v>29</v>
      </c>
      <c r="B6" s="509"/>
      <c r="C6" s="509"/>
      <c r="D6" s="172"/>
    </row>
    <row r="7" spans="1:38" ht="18" customHeight="1" thickBot="1" x14ac:dyDescent="0.25">
      <c r="A7" s="96"/>
      <c r="B7" s="174"/>
      <c r="C7" s="175"/>
      <c r="D7" s="119"/>
    </row>
    <row r="8" spans="1:38" ht="18" customHeight="1" thickBot="1" x14ac:dyDescent="0.25">
      <c r="A8" s="123" t="s">
        <v>30</v>
      </c>
      <c r="B8" s="124" t="s">
        <v>31</v>
      </c>
      <c r="C8" s="125" t="s">
        <v>32</v>
      </c>
      <c r="D8" s="119"/>
    </row>
    <row r="9" spans="1:38" ht="18" customHeight="1" x14ac:dyDescent="0.2">
      <c r="A9" s="134" t="s">
        <v>33</v>
      </c>
      <c r="B9" s="135">
        <f>' Raadzaal '!G345</f>
        <v>0</v>
      </c>
      <c r="C9" s="136"/>
      <c r="D9" s="119"/>
    </row>
    <row r="10" spans="1:38" ht="18" customHeight="1" x14ac:dyDescent="0.2">
      <c r="A10" s="128" t="s">
        <v>34</v>
      </c>
      <c r="B10" s="39">
        <f>' Raadzaal '!G347</f>
        <v>0</v>
      </c>
      <c r="C10" s="127"/>
      <c r="D10" s="119"/>
    </row>
    <row r="11" spans="1:38" ht="18" customHeight="1" x14ac:dyDescent="0.2">
      <c r="A11" s="404" t="s">
        <v>117</v>
      </c>
      <c r="B11" s="405">
        <f>' Raadzaal '!G346</f>
        <v>0</v>
      </c>
      <c r="C11" s="406"/>
      <c r="D11" s="119"/>
    </row>
    <row r="12" spans="1:38" ht="18" customHeight="1" thickBot="1" x14ac:dyDescent="0.25">
      <c r="A12" s="132" t="s">
        <v>110</v>
      </c>
      <c r="B12" s="133"/>
      <c r="C12" s="137">
        <f>B9+B10+B11</f>
        <v>0</v>
      </c>
      <c r="D12" s="119"/>
    </row>
    <row r="13" spans="1:38" s="96" customFormat="1" ht="18" customHeight="1" thickBot="1" x14ac:dyDescent="0.25">
      <c r="A13" s="177"/>
      <c r="B13" s="178"/>
      <c r="C13" s="179"/>
      <c r="D13" s="121"/>
    </row>
    <row r="14" spans="1:38" ht="18" customHeight="1" x14ac:dyDescent="0.2">
      <c r="A14" s="134" t="s">
        <v>192</v>
      </c>
      <c r="B14" s="135">
        <f>Gildenborchzaal!G286</f>
        <v>0</v>
      </c>
      <c r="C14" s="136"/>
      <c r="D14" s="119"/>
    </row>
    <row r="15" spans="1:38" ht="18" customHeight="1" x14ac:dyDescent="0.2">
      <c r="A15" s="128" t="s">
        <v>191</v>
      </c>
      <c r="B15" s="39">
        <f>Gildenborchzaal!G287</f>
        <v>0</v>
      </c>
      <c r="C15" s="127"/>
      <c r="D15" s="119"/>
    </row>
    <row r="16" spans="1:38" ht="18" customHeight="1" thickBot="1" x14ac:dyDescent="0.25">
      <c r="A16" s="132" t="s">
        <v>193</v>
      </c>
      <c r="B16" s="133"/>
      <c r="C16" s="137">
        <f>B14+B15</f>
        <v>0</v>
      </c>
      <c r="D16" s="119"/>
    </row>
    <row r="17" spans="1:4" s="96" customFormat="1" ht="18" customHeight="1" thickBot="1" x14ac:dyDescent="0.25">
      <c r="A17" s="177"/>
      <c r="B17" s="178"/>
      <c r="C17" s="179"/>
      <c r="D17" s="121"/>
    </row>
    <row r="18" spans="1:4" ht="18" customHeight="1" x14ac:dyDescent="0.2">
      <c r="A18" s="134" t="s">
        <v>35</v>
      </c>
      <c r="B18" s="135">
        <f>'Technische ondersteuning'!D10</f>
        <v>0</v>
      </c>
      <c r="C18" s="138"/>
      <c r="D18" s="120"/>
    </row>
    <row r="19" spans="1:4" ht="18" customHeight="1" thickBot="1" x14ac:dyDescent="0.25">
      <c r="A19" s="132" t="s">
        <v>36</v>
      </c>
      <c r="B19" s="133"/>
      <c r="C19" s="137">
        <f>B18</f>
        <v>0</v>
      </c>
      <c r="D19" s="119"/>
    </row>
    <row r="20" spans="1:4" s="96" customFormat="1" ht="18" customHeight="1" thickBot="1" x14ac:dyDescent="0.25">
      <c r="A20" s="177"/>
      <c r="B20" s="178"/>
      <c r="C20" s="179"/>
      <c r="D20" s="121"/>
    </row>
    <row r="21" spans="1:4" ht="18" customHeight="1" x14ac:dyDescent="0.2">
      <c r="A21" s="134" t="s">
        <v>37</v>
      </c>
      <c r="B21" s="135">
        <f>Training!D10</f>
        <v>0</v>
      </c>
      <c r="C21" s="136"/>
      <c r="D21" s="119"/>
    </row>
    <row r="22" spans="1:4" ht="18" customHeight="1" x14ac:dyDescent="0.2">
      <c r="A22" s="128" t="s">
        <v>38</v>
      </c>
      <c r="B22" s="39">
        <f>Training!D11</f>
        <v>0</v>
      </c>
      <c r="C22" s="127"/>
      <c r="D22" s="119"/>
    </row>
    <row r="23" spans="1:4" ht="18" customHeight="1" thickBot="1" x14ac:dyDescent="0.25">
      <c r="A23" s="132" t="s">
        <v>39</v>
      </c>
      <c r="B23" s="133"/>
      <c r="C23" s="137">
        <f>B21+B22</f>
        <v>0</v>
      </c>
      <c r="D23" s="119"/>
    </row>
    <row r="24" spans="1:4" s="96" customFormat="1" ht="18" customHeight="1" thickBot="1" x14ac:dyDescent="0.25">
      <c r="A24" s="177"/>
      <c r="B24" s="178"/>
      <c r="C24" s="179"/>
      <c r="D24" s="121"/>
    </row>
    <row r="25" spans="1:4" ht="18" customHeight="1" x14ac:dyDescent="0.2">
      <c r="A25" s="139" t="s">
        <v>40</v>
      </c>
      <c r="B25" s="140"/>
      <c r="C25" s="136"/>
      <c r="D25" s="119"/>
    </row>
    <row r="26" spans="1:4" ht="18" customHeight="1" x14ac:dyDescent="0.2">
      <c r="A26" s="128" t="s">
        <v>194</v>
      </c>
      <c r="B26" s="39">
        <f>Exploitatiekosten!B16</f>
        <v>0</v>
      </c>
      <c r="C26" s="130"/>
      <c r="D26" s="119"/>
    </row>
    <row r="27" spans="1:4" ht="43" customHeight="1" x14ac:dyDescent="0.2">
      <c r="A27" s="395" t="s">
        <v>195</v>
      </c>
      <c r="B27" s="39">
        <f>Exploitatiekosten!B33</f>
        <v>0</v>
      </c>
      <c r="C27" s="130"/>
      <c r="D27" s="119"/>
    </row>
    <row r="28" spans="1:4" ht="54" customHeight="1" x14ac:dyDescent="0.2">
      <c r="A28" s="131" t="s">
        <v>196</v>
      </c>
      <c r="B28" s="411">
        <f>Exploitatiekosten!B48</f>
        <v>0</v>
      </c>
      <c r="C28" s="130"/>
      <c r="D28" s="119"/>
    </row>
    <row r="29" spans="1:4" ht="28" customHeight="1" x14ac:dyDescent="0.2">
      <c r="A29" s="407"/>
      <c r="B29" s="409"/>
      <c r="C29" s="408"/>
      <c r="D29" s="119"/>
    </row>
    <row r="30" spans="1:4" ht="18" customHeight="1" thickBot="1" x14ac:dyDescent="0.25">
      <c r="A30" s="132" t="s">
        <v>197</v>
      </c>
      <c r="B30" s="133"/>
      <c r="C30" s="412">
        <f>B28</f>
        <v>0</v>
      </c>
      <c r="D30" s="119"/>
    </row>
    <row r="31" spans="1:4" ht="18" customHeight="1" thickBot="1" x14ac:dyDescent="0.25">
      <c r="A31" s="132"/>
      <c r="B31" s="133"/>
      <c r="C31" s="410"/>
      <c r="D31" s="119"/>
    </row>
    <row r="32" spans="1:4" ht="18" customHeight="1" thickBot="1" x14ac:dyDescent="0.25">
      <c r="A32" s="132" t="s">
        <v>118</v>
      </c>
      <c r="B32" s="133"/>
      <c r="C32" s="141">
        <f>SUM(B26:B27)</f>
        <v>0</v>
      </c>
      <c r="D32" s="119"/>
    </row>
    <row r="33" spans="1:34" s="96" customFormat="1" ht="18" customHeight="1" x14ac:dyDescent="0.2">
      <c r="A33" s="180"/>
      <c r="B33" s="181"/>
      <c r="C33" s="130"/>
      <c r="D33" s="121"/>
    </row>
    <row r="34" spans="1:34" s="1" customFormat="1" ht="18" customHeight="1" thickBot="1" x14ac:dyDescent="0.25">
      <c r="A34" s="169" t="s">
        <v>41</v>
      </c>
      <c r="B34" s="170"/>
      <c r="C34" s="171">
        <f>SUM(C12:C32)</f>
        <v>0</v>
      </c>
      <c r="D34" s="122"/>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row>
    <row r="35" spans="1:34" s="96" customFormat="1" x14ac:dyDescent="0.2">
      <c r="B35" s="174"/>
      <c r="C35" s="175"/>
      <c r="D35" s="175"/>
    </row>
    <row r="36" spans="1:34" s="96" customFormat="1" x14ac:dyDescent="0.2">
      <c r="B36" s="174"/>
      <c r="C36" s="175"/>
      <c r="D36" s="175"/>
    </row>
    <row r="37" spans="1:34" s="96" customFormat="1" x14ac:dyDescent="0.2">
      <c r="B37" s="174"/>
      <c r="C37" s="175"/>
      <c r="D37" s="175"/>
    </row>
    <row r="38" spans="1:34" s="96" customFormat="1" x14ac:dyDescent="0.2">
      <c r="B38" s="174"/>
      <c r="C38" s="175"/>
      <c r="D38" s="175"/>
    </row>
    <row r="39" spans="1:34" s="96" customFormat="1" x14ac:dyDescent="0.2">
      <c r="B39" s="174"/>
      <c r="C39" s="175"/>
      <c r="D39" s="175"/>
    </row>
    <row r="40" spans="1:34" s="96" customFormat="1" ht="23" x14ac:dyDescent="0.25">
      <c r="A40" s="182"/>
      <c r="B40" s="174"/>
      <c r="C40" s="175"/>
      <c r="D40" s="175"/>
    </row>
    <row r="41" spans="1:34" s="96" customFormat="1" x14ac:dyDescent="0.2">
      <c r="B41" s="174"/>
      <c r="C41" s="175"/>
      <c r="D41" s="175"/>
    </row>
    <row r="42" spans="1:34" s="96" customFormat="1" x14ac:dyDescent="0.2">
      <c r="B42" s="174"/>
      <c r="C42" s="175"/>
      <c r="D42" s="175"/>
    </row>
    <row r="43" spans="1:34" s="96" customFormat="1" x14ac:dyDescent="0.2">
      <c r="B43" s="174"/>
      <c r="C43" s="175"/>
      <c r="D43" s="175"/>
    </row>
    <row r="44" spans="1:34" s="96" customFormat="1" x14ac:dyDescent="0.2">
      <c r="B44" s="174"/>
      <c r="C44" s="175"/>
      <c r="D44" s="175"/>
    </row>
    <row r="45" spans="1:34" s="96" customFormat="1" x14ac:dyDescent="0.2">
      <c r="B45" s="174"/>
      <c r="C45" s="175"/>
      <c r="D45" s="175"/>
    </row>
    <row r="46" spans="1:34" s="96" customFormat="1" x14ac:dyDescent="0.2">
      <c r="B46" s="174"/>
      <c r="C46" s="175"/>
      <c r="D46" s="175"/>
    </row>
    <row r="47" spans="1:34" s="96" customFormat="1" x14ac:dyDescent="0.2">
      <c r="B47" s="174"/>
      <c r="C47" s="175"/>
      <c r="D47" s="175"/>
    </row>
    <row r="48" spans="1:34" s="96" customFormat="1" x14ac:dyDescent="0.2">
      <c r="B48" s="174"/>
      <c r="C48" s="175"/>
      <c r="D48" s="175"/>
    </row>
    <row r="49" spans="2:4" s="96" customFormat="1" x14ac:dyDescent="0.2">
      <c r="B49" s="174"/>
      <c r="C49" s="175"/>
      <c r="D49" s="175"/>
    </row>
    <row r="50" spans="2:4" s="96" customFormat="1" x14ac:dyDescent="0.2">
      <c r="B50" s="174"/>
      <c r="C50" s="175"/>
      <c r="D50" s="175"/>
    </row>
    <row r="51" spans="2:4" s="96" customFormat="1" x14ac:dyDescent="0.2">
      <c r="B51" s="174"/>
      <c r="C51" s="175"/>
      <c r="D51" s="175"/>
    </row>
    <row r="52" spans="2:4" s="96" customFormat="1" x14ac:dyDescent="0.2">
      <c r="B52" s="174"/>
      <c r="C52" s="175"/>
      <c r="D52" s="175"/>
    </row>
    <row r="53" spans="2:4" s="96" customFormat="1" x14ac:dyDescent="0.2">
      <c r="B53" s="174"/>
      <c r="C53" s="175"/>
      <c r="D53" s="175"/>
    </row>
    <row r="54" spans="2:4" s="96" customFormat="1" x14ac:dyDescent="0.2">
      <c r="B54" s="174"/>
      <c r="C54" s="175"/>
      <c r="D54" s="175"/>
    </row>
    <row r="55" spans="2:4" s="96" customFormat="1" x14ac:dyDescent="0.2">
      <c r="B55" s="174"/>
      <c r="C55" s="175"/>
      <c r="D55" s="175"/>
    </row>
    <row r="56" spans="2:4" s="96" customFormat="1" x14ac:dyDescent="0.2">
      <c r="B56" s="174"/>
      <c r="C56" s="175"/>
      <c r="D56" s="175"/>
    </row>
    <row r="57" spans="2:4" s="96" customFormat="1" x14ac:dyDescent="0.2">
      <c r="B57" s="174"/>
      <c r="C57" s="175"/>
      <c r="D57" s="175"/>
    </row>
    <row r="58" spans="2:4" s="96" customFormat="1" x14ac:dyDescent="0.2">
      <c r="B58" s="174"/>
      <c r="C58" s="175"/>
      <c r="D58" s="175"/>
    </row>
    <row r="59" spans="2:4" s="96" customFormat="1" x14ac:dyDescent="0.2">
      <c r="B59" s="174"/>
      <c r="C59" s="175"/>
      <c r="D59" s="175"/>
    </row>
    <row r="60" spans="2:4" s="96" customFormat="1" x14ac:dyDescent="0.2">
      <c r="B60" s="174"/>
      <c r="C60" s="175"/>
      <c r="D60" s="175"/>
    </row>
    <row r="61" spans="2:4" s="96" customFormat="1" x14ac:dyDescent="0.2">
      <c r="B61" s="174"/>
      <c r="C61" s="175"/>
      <c r="D61" s="175"/>
    </row>
    <row r="62" spans="2:4" s="96" customFormat="1" x14ac:dyDescent="0.2">
      <c r="B62" s="174"/>
      <c r="C62" s="175"/>
      <c r="D62" s="175"/>
    </row>
    <row r="63" spans="2:4" s="96" customFormat="1" x14ac:dyDescent="0.2">
      <c r="B63" s="174"/>
      <c r="C63" s="175"/>
      <c r="D63" s="175"/>
    </row>
    <row r="64" spans="2:4" s="96" customFormat="1" x14ac:dyDescent="0.2">
      <c r="B64" s="174"/>
      <c r="C64" s="175"/>
      <c r="D64" s="175"/>
    </row>
    <row r="65" spans="2:4" s="96" customFormat="1" x14ac:dyDescent="0.2">
      <c r="B65" s="174"/>
      <c r="C65" s="175"/>
      <c r="D65" s="175"/>
    </row>
    <row r="66" spans="2:4" s="96" customFormat="1" x14ac:dyDescent="0.2">
      <c r="B66" s="174"/>
      <c r="C66" s="175"/>
      <c r="D66" s="175"/>
    </row>
    <row r="67" spans="2:4" s="96" customFormat="1" x14ac:dyDescent="0.2">
      <c r="B67" s="174"/>
      <c r="C67" s="175"/>
      <c r="D67" s="175"/>
    </row>
    <row r="68" spans="2:4" s="96" customFormat="1" x14ac:dyDescent="0.2">
      <c r="B68" s="174"/>
      <c r="C68" s="175"/>
      <c r="D68" s="175"/>
    </row>
    <row r="69" spans="2:4" s="96" customFormat="1" x14ac:dyDescent="0.2">
      <c r="B69" s="174"/>
      <c r="C69" s="175"/>
      <c r="D69" s="175"/>
    </row>
    <row r="70" spans="2:4" s="96" customFormat="1" x14ac:dyDescent="0.2">
      <c r="B70" s="174"/>
      <c r="C70" s="175"/>
      <c r="D70" s="175"/>
    </row>
    <row r="71" spans="2:4" s="96" customFormat="1" x14ac:dyDescent="0.2">
      <c r="B71" s="174"/>
      <c r="C71" s="175"/>
      <c r="D71" s="175"/>
    </row>
    <row r="72" spans="2:4" s="96" customFormat="1" x14ac:dyDescent="0.2">
      <c r="B72" s="174"/>
      <c r="C72" s="175"/>
      <c r="D72" s="175"/>
    </row>
    <row r="73" spans="2:4" s="96" customFormat="1" x14ac:dyDescent="0.2">
      <c r="B73" s="174"/>
      <c r="C73" s="175"/>
      <c r="D73" s="175"/>
    </row>
    <row r="74" spans="2:4" s="96" customFormat="1" x14ac:dyDescent="0.2">
      <c r="B74" s="174"/>
      <c r="C74" s="175"/>
      <c r="D74" s="175"/>
    </row>
    <row r="75" spans="2:4" s="96" customFormat="1" x14ac:dyDescent="0.2">
      <c r="B75" s="174"/>
      <c r="C75" s="175"/>
      <c r="D75" s="175"/>
    </row>
    <row r="76" spans="2:4" s="96" customFormat="1" x14ac:dyDescent="0.2">
      <c r="B76" s="174"/>
      <c r="C76" s="175"/>
      <c r="D76" s="175"/>
    </row>
    <row r="77" spans="2:4" s="96" customFormat="1" x14ac:dyDescent="0.2">
      <c r="B77" s="174"/>
      <c r="C77" s="175"/>
      <c r="D77" s="175"/>
    </row>
    <row r="78" spans="2:4" s="96" customFormat="1" x14ac:dyDescent="0.2">
      <c r="B78" s="174"/>
      <c r="C78" s="175"/>
      <c r="D78" s="175"/>
    </row>
    <row r="79" spans="2:4" s="96" customFormat="1" x14ac:dyDescent="0.2">
      <c r="B79" s="174"/>
      <c r="C79" s="175"/>
      <c r="D79" s="175"/>
    </row>
    <row r="80" spans="2:4" s="96" customFormat="1" x14ac:dyDescent="0.2">
      <c r="B80" s="174"/>
      <c r="C80" s="175"/>
      <c r="D80" s="175"/>
    </row>
    <row r="81" spans="2:4" s="96" customFormat="1" x14ac:dyDescent="0.2">
      <c r="B81" s="174"/>
      <c r="C81" s="175"/>
      <c r="D81" s="175"/>
    </row>
    <row r="82" spans="2:4" s="96" customFormat="1" x14ac:dyDescent="0.2">
      <c r="B82" s="174"/>
      <c r="C82" s="175"/>
      <c r="D82" s="175"/>
    </row>
    <row r="83" spans="2:4" s="96" customFormat="1" x14ac:dyDescent="0.2">
      <c r="B83" s="174"/>
      <c r="C83" s="175"/>
      <c r="D83" s="175"/>
    </row>
    <row r="84" spans="2:4" s="96" customFormat="1" x14ac:dyDescent="0.2">
      <c r="B84" s="174"/>
      <c r="C84" s="175"/>
      <c r="D84" s="175"/>
    </row>
    <row r="85" spans="2:4" s="96" customFormat="1" x14ac:dyDescent="0.2">
      <c r="B85" s="174"/>
      <c r="C85" s="175"/>
      <c r="D85" s="175"/>
    </row>
    <row r="86" spans="2:4" s="96" customFormat="1" x14ac:dyDescent="0.2">
      <c r="B86" s="174"/>
      <c r="C86" s="175"/>
      <c r="D86" s="175"/>
    </row>
    <row r="87" spans="2:4" s="96" customFormat="1" x14ac:dyDescent="0.2">
      <c r="B87" s="174"/>
      <c r="C87" s="175"/>
      <c r="D87" s="175"/>
    </row>
    <row r="88" spans="2:4" s="96" customFormat="1" x14ac:dyDescent="0.2">
      <c r="B88" s="174"/>
      <c r="C88" s="175"/>
      <c r="D88" s="175"/>
    </row>
    <row r="89" spans="2:4" s="96" customFormat="1" x14ac:dyDescent="0.2">
      <c r="B89" s="174"/>
      <c r="C89" s="175"/>
      <c r="D89" s="175"/>
    </row>
    <row r="90" spans="2:4" s="96" customFormat="1" x14ac:dyDescent="0.2">
      <c r="B90" s="174"/>
      <c r="C90" s="175"/>
      <c r="D90" s="175"/>
    </row>
    <row r="91" spans="2:4" s="96" customFormat="1" x14ac:dyDescent="0.2">
      <c r="B91" s="174"/>
      <c r="C91" s="175"/>
      <c r="D91" s="175"/>
    </row>
    <row r="92" spans="2:4" s="96" customFormat="1" x14ac:dyDescent="0.2">
      <c r="B92" s="174"/>
      <c r="C92" s="175"/>
      <c r="D92" s="175"/>
    </row>
    <row r="93" spans="2:4" s="96" customFormat="1" x14ac:dyDescent="0.2">
      <c r="B93" s="174"/>
      <c r="C93" s="175"/>
      <c r="D93" s="175"/>
    </row>
    <row r="94" spans="2:4" s="96" customFormat="1" x14ac:dyDescent="0.2">
      <c r="B94" s="174"/>
      <c r="C94" s="175"/>
      <c r="D94" s="175"/>
    </row>
    <row r="95" spans="2:4" s="96" customFormat="1" x14ac:dyDescent="0.2">
      <c r="B95" s="174"/>
      <c r="C95" s="175"/>
      <c r="D95" s="175"/>
    </row>
    <row r="96" spans="2:4" s="96" customFormat="1" x14ac:dyDescent="0.2">
      <c r="B96" s="174"/>
      <c r="C96" s="175"/>
      <c r="D96" s="175"/>
    </row>
    <row r="97" spans="2:4" s="96" customFormat="1" x14ac:dyDescent="0.2">
      <c r="B97" s="174"/>
      <c r="C97" s="175"/>
      <c r="D97" s="175"/>
    </row>
    <row r="98" spans="2:4" s="96" customFormat="1" x14ac:dyDescent="0.2">
      <c r="B98" s="174"/>
      <c r="C98" s="175"/>
      <c r="D98" s="175"/>
    </row>
    <row r="99" spans="2:4" s="96" customFormat="1" x14ac:dyDescent="0.2">
      <c r="B99" s="174"/>
      <c r="C99" s="175"/>
      <c r="D99" s="175"/>
    </row>
    <row r="100" spans="2:4" s="96" customFormat="1" x14ac:dyDescent="0.2">
      <c r="B100" s="174"/>
      <c r="C100" s="175"/>
      <c r="D100" s="175"/>
    </row>
    <row r="101" spans="2:4" s="96" customFormat="1" x14ac:dyDescent="0.2">
      <c r="B101" s="174"/>
      <c r="C101" s="175"/>
      <c r="D101" s="175"/>
    </row>
    <row r="102" spans="2:4" s="96" customFormat="1" x14ac:dyDescent="0.2">
      <c r="B102" s="174"/>
      <c r="C102" s="175"/>
      <c r="D102" s="175"/>
    </row>
    <row r="103" spans="2:4" s="96" customFormat="1" x14ac:dyDescent="0.2">
      <c r="B103" s="174"/>
      <c r="C103" s="175"/>
      <c r="D103" s="175"/>
    </row>
    <row r="104" spans="2:4" s="96" customFormat="1" x14ac:dyDescent="0.2">
      <c r="B104" s="174"/>
      <c r="C104" s="175"/>
      <c r="D104" s="175"/>
    </row>
    <row r="105" spans="2:4" s="96" customFormat="1" x14ac:dyDescent="0.2">
      <c r="B105" s="174"/>
      <c r="C105" s="175"/>
      <c r="D105" s="175"/>
    </row>
    <row r="106" spans="2:4" s="96" customFormat="1" x14ac:dyDescent="0.2">
      <c r="B106" s="174"/>
      <c r="C106" s="175"/>
      <c r="D106" s="175"/>
    </row>
    <row r="107" spans="2:4" s="96" customFormat="1" x14ac:dyDescent="0.2">
      <c r="B107" s="174"/>
      <c r="C107" s="175"/>
      <c r="D107" s="175"/>
    </row>
    <row r="108" spans="2:4" s="96" customFormat="1" x14ac:dyDescent="0.2">
      <c r="B108" s="174"/>
      <c r="C108" s="175"/>
      <c r="D108" s="175"/>
    </row>
    <row r="109" spans="2:4" s="96" customFormat="1" x14ac:dyDescent="0.2">
      <c r="B109" s="174"/>
      <c r="C109" s="175"/>
      <c r="D109" s="175"/>
    </row>
    <row r="110" spans="2:4" s="96" customFormat="1" x14ac:dyDescent="0.2">
      <c r="B110" s="174"/>
      <c r="C110" s="175"/>
      <c r="D110" s="175"/>
    </row>
    <row r="111" spans="2:4" s="96" customFormat="1" x14ac:dyDescent="0.2">
      <c r="B111" s="174"/>
      <c r="C111" s="175"/>
      <c r="D111" s="175"/>
    </row>
    <row r="112" spans="2:4" s="96" customFormat="1" x14ac:dyDescent="0.2">
      <c r="B112" s="174"/>
      <c r="C112" s="175"/>
      <c r="D112" s="175"/>
    </row>
    <row r="113" spans="2:4" s="96" customFormat="1" x14ac:dyDescent="0.2">
      <c r="B113" s="174"/>
      <c r="C113" s="175"/>
      <c r="D113" s="175"/>
    </row>
    <row r="114" spans="2:4" s="96" customFormat="1" x14ac:dyDescent="0.2">
      <c r="B114" s="174"/>
      <c r="C114" s="175"/>
      <c r="D114" s="175"/>
    </row>
    <row r="115" spans="2:4" s="96" customFormat="1" x14ac:dyDescent="0.2">
      <c r="B115" s="174"/>
      <c r="C115" s="175"/>
      <c r="D115" s="175"/>
    </row>
    <row r="116" spans="2:4" s="96" customFormat="1" x14ac:dyDescent="0.2">
      <c r="B116" s="174"/>
      <c r="C116" s="175"/>
      <c r="D116" s="175"/>
    </row>
    <row r="117" spans="2:4" s="96" customFormat="1" x14ac:dyDescent="0.2">
      <c r="B117" s="174"/>
      <c r="C117" s="175"/>
      <c r="D117" s="175"/>
    </row>
    <row r="118" spans="2:4" s="96" customFormat="1" x14ac:dyDescent="0.2">
      <c r="B118" s="174"/>
      <c r="C118" s="175"/>
      <c r="D118" s="175"/>
    </row>
    <row r="119" spans="2:4" s="96" customFormat="1" x14ac:dyDescent="0.2">
      <c r="B119" s="174"/>
      <c r="C119" s="175"/>
      <c r="D119" s="175"/>
    </row>
    <row r="120" spans="2:4" s="96" customFormat="1" x14ac:dyDescent="0.2">
      <c r="B120" s="174"/>
      <c r="C120" s="175"/>
      <c r="D120" s="175"/>
    </row>
    <row r="121" spans="2:4" s="96" customFormat="1" x14ac:dyDescent="0.2">
      <c r="B121" s="174"/>
      <c r="C121" s="175"/>
      <c r="D121" s="175"/>
    </row>
    <row r="122" spans="2:4" s="96" customFormat="1" x14ac:dyDescent="0.2">
      <c r="B122" s="174"/>
      <c r="C122" s="175"/>
      <c r="D122" s="175"/>
    </row>
    <row r="123" spans="2:4" s="96" customFormat="1" x14ac:dyDescent="0.2">
      <c r="B123" s="174"/>
      <c r="C123" s="175"/>
      <c r="D123" s="175"/>
    </row>
    <row r="124" spans="2:4" s="96" customFormat="1" x14ac:dyDescent="0.2">
      <c r="B124" s="174"/>
      <c r="C124" s="175"/>
      <c r="D124" s="175"/>
    </row>
    <row r="125" spans="2:4" s="96" customFormat="1" x14ac:dyDescent="0.2">
      <c r="B125" s="174"/>
      <c r="C125" s="175"/>
      <c r="D125" s="175"/>
    </row>
    <row r="126" spans="2:4" s="96" customFormat="1" x14ac:dyDescent="0.2">
      <c r="B126" s="174"/>
      <c r="C126" s="175"/>
      <c r="D126" s="175"/>
    </row>
    <row r="127" spans="2:4" s="96" customFormat="1" x14ac:dyDescent="0.2">
      <c r="B127" s="174"/>
      <c r="C127" s="175"/>
      <c r="D127" s="175"/>
    </row>
    <row r="128" spans="2:4" s="96" customFormat="1" x14ac:dyDescent="0.2">
      <c r="B128" s="174"/>
      <c r="C128" s="175"/>
      <c r="D128" s="175"/>
    </row>
    <row r="129" spans="2:4" s="96" customFormat="1" x14ac:dyDescent="0.2">
      <c r="B129" s="174"/>
      <c r="C129" s="175"/>
      <c r="D129" s="175"/>
    </row>
    <row r="130" spans="2:4" s="96" customFormat="1" x14ac:dyDescent="0.2">
      <c r="B130" s="174"/>
      <c r="C130" s="175"/>
      <c r="D130" s="175"/>
    </row>
    <row r="131" spans="2:4" s="96" customFormat="1" x14ac:dyDescent="0.2">
      <c r="B131" s="174"/>
      <c r="C131" s="175"/>
      <c r="D131" s="175"/>
    </row>
    <row r="132" spans="2:4" s="96" customFormat="1" x14ac:dyDescent="0.2">
      <c r="B132" s="174"/>
      <c r="C132" s="175"/>
      <c r="D132" s="175"/>
    </row>
    <row r="133" spans="2:4" s="96" customFormat="1" x14ac:dyDescent="0.2">
      <c r="B133" s="174"/>
      <c r="C133" s="175"/>
      <c r="D133" s="175"/>
    </row>
    <row r="134" spans="2:4" s="96" customFormat="1" x14ac:dyDescent="0.2">
      <c r="B134" s="174"/>
      <c r="C134" s="175"/>
      <c r="D134" s="175"/>
    </row>
    <row r="135" spans="2:4" s="96" customFormat="1" x14ac:dyDescent="0.2">
      <c r="B135" s="174"/>
      <c r="C135" s="175"/>
      <c r="D135" s="175"/>
    </row>
    <row r="136" spans="2:4" s="96" customFormat="1" x14ac:dyDescent="0.2">
      <c r="B136" s="174"/>
      <c r="C136" s="175"/>
      <c r="D136" s="175"/>
    </row>
    <row r="137" spans="2:4" s="96" customFormat="1" x14ac:dyDescent="0.2">
      <c r="B137" s="174"/>
      <c r="C137" s="175"/>
      <c r="D137" s="175"/>
    </row>
    <row r="138" spans="2:4" s="96" customFormat="1" x14ac:dyDescent="0.2">
      <c r="B138" s="174"/>
      <c r="C138" s="175"/>
      <c r="D138" s="175"/>
    </row>
    <row r="139" spans="2:4" s="96" customFormat="1" x14ac:dyDescent="0.2">
      <c r="B139" s="174"/>
      <c r="C139" s="175"/>
      <c r="D139" s="175"/>
    </row>
    <row r="140" spans="2:4" s="96" customFormat="1" x14ac:dyDescent="0.2">
      <c r="B140" s="174"/>
      <c r="C140" s="175"/>
      <c r="D140" s="175"/>
    </row>
    <row r="141" spans="2:4" s="96" customFormat="1" x14ac:dyDescent="0.2">
      <c r="B141" s="174"/>
      <c r="C141" s="175"/>
      <c r="D141" s="175"/>
    </row>
    <row r="142" spans="2:4" s="96" customFormat="1" x14ac:dyDescent="0.2">
      <c r="B142" s="174"/>
      <c r="C142" s="175"/>
      <c r="D142" s="175"/>
    </row>
    <row r="143" spans="2:4" s="96" customFormat="1" x14ac:dyDescent="0.2">
      <c r="B143" s="174"/>
      <c r="C143" s="175"/>
      <c r="D143" s="175"/>
    </row>
    <row r="144" spans="2:4" s="96" customFormat="1" x14ac:dyDescent="0.2">
      <c r="B144" s="174"/>
      <c r="C144" s="175"/>
      <c r="D144" s="175"/>
    </row>
    <row r="145" spans="2:4" s="96" customFormat="1" x14ac:dyDescent="0.2">
      <c r="B145" s="174"/>
      <c r="C145" s="175"/>
      <c r="D145" s="175"/>
    </row>
    <row r="146" spans="2:4" s="96" customFormat="1" x14ac:dyDescent="0.2">
      <c r="B146" s="174"/>
      <c r="C146" s="175"/>
      <c r="D146" s="175"/>
    </row>
    <row r="147" spans="2:4" s="96" customFormat="1" x14ac:dyDescent="0.2">
      <c r="B147" s="174"/>
      <c r="C147" s="175"/>
      <c r="D147" s="175"/>
    </row>
    <row r="148" spans="2:4" s="96" customFormat="1" x14ac:dyDescent="0.2">
      <c r="B148" s="174"/>
      <c r="C148" s="175"/>
      <c r="D148" s="175"/>
    </row>
    <row r="149" spans="2:4" s="96" customFormat="1" x14ac:dyDescent="0.2">
      <c r="B149" s="174"/>
      <c r="C149" s="175"/>
      <c r="D149" s="175"/>
    </row>
    <row r="150" spans="2:4" s="96" customFormat="1" x14ac:dyDescent="0.2">
      <c r="B150" s="174"/>
      <c r="C150" s="175"/>
      <c r="D150" s="175"/>
    </row>
    <row r="151" spans="2:4" s="96" customFormat="1" x14ac:dyDescent="0.2">
      <c r="B151" s="174"/>
      <c r="C151" s="175"/>
      <c r="D151" s="175"/>
    </row>
    <row r="152" spans="2:4" s="96" customFormat="1" x14ac:dyDescent="0.2">
      <c r="B152" s="174"/>
      <c r="C152" s="175"/>
      <c r="D152" s="175"/>
    </row>
    <row r="153" spans="2:4" s="96" customFormat="1" x14ac:dyDescent="0.2">
      <c r="B153" s="174"/>
      <c r="C153" s="175"/>
      <c r="D153" s="175"/>
    </row>
    <row r="154" spans="2:4" s="96" customFormat="1" x14ac:dyDescent="0.2">
      <c r="B154" s="174"/>
      <c r="C154" s="175"/>
      <c r="D154" s="175"/>
    </row>
    <row r="155" spans="2:4" s="96" customFormat="1" x14ac:dyDescent="0.2">
      <c r="B155" s="174"/>
      <c r="C155" s="175"/>
      <c r="D155" s="175"/>
    </row>
    <row r="156" spans="2:4" s="96" customFormat="1" x14ac:dyDescent="0.2">
      <c r="B156" s="174"/>
      <c r="C156" s="175"/>
      <c r="D156" s="175"/>
    </row>
    <row r="157" spans="2:4" s="96" customFormat="1" x14ac:dyDescent="0.2">
      <c r="B157" s="174"/>
      <c r="C157" s="175"/>
      <c r="D157" s="175"/>
    </row>
    <row r="158" spans="2:4" s="96" customFormat="1" x14ac:dyDescent="0.2">
      <c r="B158" s="174"/>
      <c r="C158" s="175"/>
      <c r="D158" s="175"/>
    </row>
    <row r="159" spans="2:4" s="96" customFormat="1" x14ac:dyDescent="0.2">
      <c r="B159" s="174"/>
      <c r="C159" s="175"/>
      <c r="D159" s="175"/>
    </row>
    <row r="160" spans="2:4" s="96" customFormat="1" x14ac:dyDescent="0.2">
      <c r="B160" s="174"/>
      <c r="C160" s="175"/>
      <c r="D160" s="175"/>
    </row>
    <row r="161" spans="2:4" s="96" customFormat="1" x14ac:dyDescent="0.2">
      <c r="B161" s="174"/>
      <c r="C161" s="175"/>
      <c r="D161" s="175"/>
    </row>
    <row r="162" spans="2:4" s="96" customFormat="1" x14ac:dyDescent="0.2">
      <c r="B162" s="174"/>
      <c r="C162" s="175"/>
      <c r="D162" s="175"/>
    </row>
    <row r="163" spans="2:4" s="96" customFormat="1" x14ac:dyDescent="0.2">
      <c r="B163" s="174"/>
      <c r="C163" s="175"/>
      <c r="D163" s="175"/>
    </row>
    <row r="164" spans="2:4" s="96" customFormat="1" x14ac:dyDescent="0.2">
      <c r="B164" s="174"/>
      <c r="C164" s="175"/>
      <c r="D164" s="175"/>
    </row>
    <row r="165" spans="2:4" s="96" customFormat="1" x14ac:dyDescent="0.2">
      <c r="B165" s="174"/>
      <c r="C165" s="175"/>
      <c r="D165" s="175"/>
    </row>
    <row r="166" spans="2:4" s="96" customFormat="1" x14ac:dyDescent="0.2">
      <c r="B166" s="174"/>
      <c r="C166" s="175"/>
      <c r="D166" s="175"/>
    </row>
    <row r="167" spans="2:4" s="96" customFormat="1" x14ac:dyDescent="0.2">
      <c r="B167" s="174"/>
      <c r="C167" s="175"/>
      <c r="D167" s="175"/>
    </row>
    <row r="168" spans="2:4" s="96" customFormat="1" x14ac:dyDescent="0.2">
      <c r="B168" s="174"/>
      <c r="C168" s="175"/>
      <c r="D168" s="175"/>
    </row>
    <row r="169" spans="2:4" s="96" customFormat="1" x14ac:dyDescent="0.2">
      <c r="B169" s="174"/>
      <c r="C169" s="175"/>
      <c r="D169" s="175"/>
    </row>
    <row r="170" spans="2:4" s="96" customFormat="1" x14ac:dyDescent="0.2">
      <c r="B170" s="174"/>
      <c r="C170" s="175"/>
      <c r="D170" s="175"/>
    </row>
    <row r="171" spans="2:4" s="96" customFormat="1" x14ac:dyDescent="0.2">
      <c r="B171" s="174"/>
      <c r="C171" s="175"/>
      <c r="D171" s="175"/>
    </row>
    <row r="172" spans="2:4" s="96" customFormat="1" x14ac:dyDescent="0.2">
      <c r="B172" s="174"/>
      <c r="C172" s="175"/>
      <c r="D172" s="175"/>
    </row>
    <row r="173" spans="2:4" s="96" customFormat="1" x14ac:dyDescent="0.2">
      <c r="B173" s="174"/>
      <c r="C173" s="175"/>
      <c r="D173" s="175"/>
    </row>
    <row r="174" spans="2:4" s="96" customFormat="1" x14ac:dyDescent="0.2">
      <c r="B174" s="174"/>
      <c r="C174" s="175"/>
      <c r="D174" s="175"/>
    </row>
    <row r="175" spans="2:4" s="96" customFormat="1" x14ac:dyDescent="0.2">
      <c r="B175" s="174"/>
      <c r="C175" s="175"/>
      <c r="D175" s="175"/>
    </row>
    <row r="176" spans="2:4" s="96" customFormat="1" x14ac:dyDescent="0.2">
      <c r="B176" s="174"/>
      <c r="C176" s="175"/>
      <c r="D176" s="175"/>
    </row>
    <row r="177" spans="2:4" s="96" customFormat="1" x14ac:dyDescent="0.2">
      <c r="B177" s="174"/>
      <c r="C177" s="175"/>
      <c r="D177" s="175"/>
    </row>
    <row r="178" spans="2:4" s="96" customFormat="1" x14ac:dyDescent="0.2">
      <c r="B178" s="174"/>
      <c r="C178" s="175"/>
      <c r="D178" s="175"/>
    </row>
    <row r="179" spans="2:4" s="96" customFormat="1" x14ac:dyDescent="0.2">
      <c r="B179" s="174"/>
      <c r="C179" s="175"/>
      <c r="D179" s="175"/>
    </row>
    <row r="180" spans="2:4" s="96" customFormat="1" x14ac:dyDescent="0.2">
      <c r="B180" s="174"/>
      <c r="C180" s="175"/>
      <c r="D180" s="175"/>
    </row>
    <row r="181" spans="2:4" s="96" customFormat="1" x14ac:dyDescent="0.2">
      <c r="B181" s="174"/>
      <c r="C181" s="175"/>
      <c r="D181" s="175"/>
    </row>
    <row r="182" spans="2:4" s="96" customFormat="1" x14ac:dyDescent="0.2">
      <c r="B182" s="174"/>
      <c r="C182" s="175"/>
      <c r="D182" s="175"/>
    </row>
    <row r="183" spans="2:4" s="96" customFormat="1" x14ac:dyDescent="0.2">
      <c r="B183" s="174"/>
      <c r="C183" s="175"/>
      <c r="D183" s="175"/>
    </row>
    <row r="184" spans="2:4" s="96" customFormat="1" x14ac:dyDescent="0.2">
      <c r="B184" s="174"/>
      <c r="C184" s="175"/>
      <c r="D184" s="175"/>
    </row>
    <row r="185" spans="2:4" s="96" customFormat="1" x14ac:dyDescent="0.2">
      <c r="B185" s="174"/>
      <c r="C185" s="175"/>
      <c r="D185" s="175"/>
    </row>
    <row r="186" spans="2:4" s="96" customFormat="1" x14ac:dyDescent="0.2">
      <c r="B186" s="174"/>
      <c r="C186" s="175"/>
      <c r="D186" s="175"/>
    </row>
    <row r="187" spans="2:4" s="96" customFormat="1" x14ac:dyDescent="0.2">
      <c r="B187" s="174"/>
      <c r="C187" s="175"/>
      <c r="D187" s="175"/>
    </row>
    <row r="188" spans="2:4" s="96" customFormat="1" x14ac:dyDescent="0.2">
      <c r="B188" s="174"/>
      <c r="C188" s="175"/>
      <c r="D188" s="175"/>
    </row>
    <row r="189" spans="2:4" s="96" customFormat="1" x14ac:dyDescent="0.2">
      <c r="B189" s="174"/>
      <c r="C189" s="175"/>
      <c r="D189" s="175"/>
    </row>
    <row r="190" spans="2:4" s="96" customFormat="1" x14ac:dyDescent="0.2">
      <c r="B190" s="174"/>
      <c r="C190" s="175"/>
      <c r="D190" s="175"/>
    </row>
    <row r="191" spans="2:4" s="96" customFormat="1" x14ac:dyDescent="0.2">
      <c r="B191" s="174"/>
      <c r="C191" s="175"/>
      <c r="D191" s="175"/>
    </row>
    <row r="192" spans="2:4" s="96" customFormat="1" x14ac:dyDescent="0.2">
      <c r="B192" s="174"/>
      <c r="C192" s="175"/>
      <c r="D192" s="175"/>
    </row>
    <row r="193" spans="2:4" s="96" customFormat="1" x14ac:dyDescent="0.2">
      <c r="B193" s="174"/>
      <c r="C193" s="175"/>
      <c r="D193" s="175"/>
    </row>
    <row r="194" spans="2:4" s="96" customFormat="1" x14ac:dyDescent="0.2">
      <c r="B194" s="174"/>
      <c r="C194" s="175"/>
      <c r="D194" s="175"/>
    </row>
    <row r="195" spans="2:4" s="96" customFormat="1" x14ac:dyDescent="0.2">
      <c r="B195" s="174"/>
      <c r="C195" s="175"/>
      <c r="D195" s="175"/>
    </row>
    <row r="196" spans="2:4" s="96" customFormat="1" x14ac:dyDescent="0.2">
      <c r="B196" s="174"/>
      <c r="C196" s="175"/>
      <c r="D196" s="175"/>
    </row>
    <row r="197" spans="2:4" s="96" customFormat="1" x14ac:dyDescent="0.2">
      <c r="B197" s="174"/>
      <c r="C197" s="175"/>
      <c r="D197" s="175"/>
    </row>
    <row r="198" spans="2:4" s="96" customFormat="1" x14ac:dyDescent="0.2">
      <c r="B198" s="174"/>
      <c r="C198" s="175"/>
      <c r="D198" s="175"/>
    </row>
    <row r="199" spans="2:4" s="96" customFormat="1" x14ac:dyDescent="0.2">
      <c r="B199" s="174"/>
      <c r="C199" s="175"/>
      <c r="D199" s="175"/>
    </row>
    <row r="200" spans="2:4" s="96" customFormat="1" x14ac:dyDescent="0.2">
      <c r="B200" s="174"/>
      <c r="C200" s="175"/>
      <c r="D200" s="175"/>
    </row>
    <row r="201" spans="2:4" s="96" customFormat="1" x14ac:dyDescent="0.2">
      <c r="B201" s="174"/>
      <c r="C201" s="175"/>
      <c r="D201" s="175"/>
    </row>
    <row r="202" spans="2:4" s="96" customFormat="1" x14ac:dyDescent="0.2">
      <c r="B202" s="174"/>
      <c r="C202" s="175"/>
      <c r="D202" s="175"/>
    </row>
    <row r="203" spans="2:4" s="96" customFormat="1" x14ac:dyDescent="0.2">
      <c r="B203" s="174"/>
      <c r="C203" s="175"/>
      <c r="D203" s="175"/>
    </row>
    <row r="204" spans="2:4" s="96" customFormat="1" x14ac:dyDescent="0.2">
      <c r="B204" s="174"/>
      <c r="C204" s="175"/>
      <c r="D204" s="175"/>
    </row>
    <row r="205" spans="2:4" s="96" customFormat="1" x14ac:dyDescent="0.2">
      <c r="B205" s="174"/>
      <c r="C205" s="175"/>
      <c r="D205" s="175"/>
    </row>
    <row r="206" spans="2:4" s="96" customFormat="1" x14ac:dyDescent="0.2">
      <c r="B206" s="174"/>
      <c r="C206" s="175"/>
      <c r="D206" s="175"/>
    </row>
    <row r="207" spans="2:4" s="96" customFormat="1" x14ac:dyDescent="0.2">
      <c r="B207" s="174"/>
      <c r="C207" s="175"/>
      <c r="D207" s="175"/>
    </row>
    <row r="208" spans="2:4" s="96" customFormat="1" x14ac:dyDescent="0.2">
      <c r="B208" s="174"/>
      <c r="C208" s="175"/>
      <c r="D208" s="175"/>
    </row>
    <row r="209" spans="2:4" s="96" customFormat="1" x14ac:dyDescent="0.2">
      <c r="B209" s="174"/>
      <c r="C209" s="175"/>
      <c r="D209" s="175"/>
    </row>
    <row r="210" spans="2:4" s="96" customFormat="1" x14ac:dyDescent="0.2">
      <c r="B210" s="174"/>
      <c r="C210" s="175"/>
      <c r="D210" s="175"/>
    </row>
    <row r="211" spans="2:4" s="96" customFormat="1" x14ac:dyDescent="0.2">
      <c r="B211" s="174"/>
      <c r="C211" s="175"/>
      <c r="D211" s="175"/>
    </row>
    <row r="212" spans="2:4" s="96" customFormat="1" x14ac:dyDescent="0.2">
      <c r="B212" s="174"/>
      <c r="C212" s="175"/>
      <c r="D212" s="175"/>
    </row>
    <row r="213" spans="2:4" s="96" customFormat="1" x14ac:dyDescent="0.2">
      <c r="B213" s="174"/>
      <c r="C213" s="175"/>
      <c r="D213" s="175"/>
    </row>
    <row r="214" spans="2:4" s="96" customFormat="1" x14ac:dyDescent="0.2">
      <c r="B214" s="174"/>
      <c r="C214" s="175"/>
      <c r="D214" s="175"/>
    </row>
    <row r="215" spans="2:4" s="96" customFormat="1" x14ac:dyDescent="0.2">
      <c r="B215" s="174"/>
      <c r="C215" s="175"/>
      <c r="D215" s="175"/>
    </row>
    <row r="216" spans="2:4" s="96" customFormat="1" x14ac:dyDescent="0.2">
      <c r="B216" s="174"/>
      <c r="C216" s="175"/>
      <c r="D216" s="175"/>
    </row>
    <row r="217" spans="2:4" s="96" customFormat="1" x14ac:dyDescent="0.2">
      <c r="B217" s="174"/>
      <c r="C217" s="175"/>
      <c r="D217" s="175"/>
    </row>
    <row r="218" spans="2:4" s="96" customFormat="1" x14ac:dyDescent="0.2">
      <c r="B218" s="174"/>
      <c r="C218" s="175"/>
      <c r="D218" s="175"/>
    </row>
    <row r="219" spans="2:4" s="96" customFormat="1" x14ac:dyDescent="0.2">
      <c r="B219" s="174"/>
      <c r="C219" s="175"/>
      <c r="D219" s="175"/>
    </row>
    <row r="220" spans="2:4" s="96" customFormat="1" x14ac:dyDescent="0.2">
      <c r="B220" s="174"/>
      <c r="C220" s="175"/>
      <c r="D220" s="175"/>
    </row>
    <row r="221" spans="2:4" s="96" customFormat="1" x14ac:dyDescent="0.2">
      <c r="B221" s="174"/>
      <c r="C221" s="175"/>
      <c r="D221" s="175"/>
    </row>
    <row r="222" spans="2:4" s="96" customFormat="1" x14ac:dyDescent="0.2">
      <c r="B222" s="174"/>
      <c r="C222" s="175"/>
      <c r="D222" s="175"/>
    </row>
    <row r="223" spans="2:4" s="96" customFormat="1" x14ac:dyDescent="0.2">
      <c r="B223" s="174"/>
      <c r="C223" s="175"/>
      <c r="D223" s="175"/>
    </row>
    <row r="224" spans="2:4" s="96" customFormat="1" x14ac:dyDescent="0.2">
      <c r="B224" s="174"/>
      <c r="C224" s="175"/>
      <c r="D224" s="175"/>
    </row>
    <row r="225" spans="2:4" s="96" customFormat="1" x14ac:dyDescent="0.2">
      <c r="B225" s="174"/>
      <c r="C225" s="175"/>
      <c r="D225" s="175"/>
    </row>
    <row r="226" spans="2:4" s="96" customFormat="1" x14ac:dyDescent="0.2">
      <c r="B226" s="174"/>
      <c r="C226" s="175"/>
      <c r="D226" s="175"/>
    </row>
    <row r="227" spans="2:4" s="96" customFormat="1" x14ac:dyDescent="0.2">
      <c r="B227" s="174"/>
      <c r="C227" s="175"/>
      <c r="D227" s="175"/>
    </row>
    <row r="228" spans="2:4" s="96" customFormat="1" x14ac:dyDescent="0.2">
      <c r="B228" s="174"/>
      <c r="C228" s="175"/>
      <c r="D228" s="175"/>
    </row>
    <row r="229" spans="2:4" s="96" customFormat="1" x14ac:dyDescent="0.2">
      <c r="B229" s="174"/>
      <c r="C229" s="175"/>
      <c r="D229" s="175"/>
    </row>
    <row r="230" spans="2:4" s="96" customFormat="1" x14ac:dyDescent="0.2">
      <c r="B230" s="174"/>
      <c r="C230" s="175"/>
      <c r="D230" s="175"/>
    </row>
    <row r="231" spans="2:4" s="96" customFormat="1" x14ac:dyDescent="0.2">
      <c r="B231" s="174"/>
      <c r="C231" s="175"/>
      <c r="D231" s="175"/>
    </row>
    <row r="232" spans="2:4" s="96" customFormat="1" x14ac:dyDescent="0.2">
      <c r="B232" s="174"/>
      <c r="C232" s="175"/>
      <c r="D232" s="175"/>
    </row>
    <row r="233" spans="2:4" s="96" customFormat="1" x14ac:dyDescent="0.2">
      <c r="B233" s="174"/>
      <c r="C233" s="175"/>
      <c r="D233" s="175"/>
    </row>
    <row r="234" spans="2:4" s="96" customFormat="1" x14ac:dyDescent="0.2">
      <c r="B234" s="174"/>
      <c r="C234" s="175"/>
      <c r="D234" s="175"/>
    </row>
    <row r="235" spans="2:4" s="96" customFormat="1" x14ac:dyDescent="0.2">
      <c r="B235" s="174"/>
      <c r="C235" s="175"/>
      <c r="D235" s="175"/>
    </row>
    <row r="236" spans="2:4" s="96" customFormat="1" x14ac:dyDescent="0.2">
      <c r="B236" s="174"/>
      <c r="C236" s="175"/>
      <c r="D236" s="175"/>
    </row>
    <row r="237" spans="2:4" s="96" customFormat="1" x14ac:dyDescent="0.2">
      <c r="B237" s="174"/>
      <c r="C237" s="175"/>
      <c r="D237" s="175"/>
    </row>
    <row r="238" spans="2:4" s="96" customFormat="1" x14ac:dyDescent="0.2">
      <c r="B238" s="174"/>
      <c r="C238" s="175"/>
      <c r="D238" s="175"/>
    </row>
    <row r="239" spans="2:4" s="96" customFormat="1" x14ac:dyDescent="0.2">
      <c r="B239" s="174"/>
      <c r="C239" s="175"/>
      <c r="D239" s="175"/>
    </row>
    <row r="240" spans="2:4" s="96" customFormat="1" x14ac:dyDescent="0.2">
      <c r="B240" s="174"/>
      <c r="C240" s="175"/>
      <c r="D240" s="175"/>
    </row>
    <row r="241" spans="2:4" s="96" customFormat="1" x14ac:dyDescent="0.2">
      <c r="B241" s="174"/>
      <c r="C241" s="175"/>
      <c r="D241" s="175"/>
    </row>
    <row r="242" spans="2:4" s="96" customFormat="1" x14ac:dyDescent="0.2">
      <c r="B242" s="174"/>
      <c r="C242" s="175"/>
      <c r="D242" s="175"/>
    </row>
    <row r="243" spans="2:4" s="96" customFormat="1" x14ac:dyDescent="0.2">
      <c r="B243" s="174"/>
      <c r="C243" s="175"/>
      <c r="D243" s="175"/>
    </row>
    <row r="244" spans="2:4" s="96" customFormat="1" x14ac:dyDescent="0.2">
      <c r="B244" s="174"/>
      <c r="C244" s="175"/>
      <c r="D244" s="175"/>
    </row>
    <row r="245" spans="2:4" s="96" customFormat="1" x14ac:dyDescent="0.2">
      <c r="B245" s="174"/>
      <c r="C245" s="175"/>
      <c r="D245" s="175"/>
    </row>
    <row r="246" spans="2:4" s="96" customFormat="1" x14ac:dyDescent="0.2">
      <c r="B246" s="174"/>
      <c r="C246" s="175"/>
      <c r="D246" s="175"/>
    </row>
    <row r="247" spans="2:4" s="96" customFormat="1" x14ac:dyDescent="0.2">
      <c r="B247" s="174"/>
      <c r="C247" s="175"/>
      <c r="D247" s="175"/>
    </row>
    <row r="248" spans="2:4" s="96" customFormat="1" x14ac:dyDescent="0.2">
      <c r="B248" s="174"/>
      <c r="C248" s="175"/>
      <c r="D248" s="175"/>
    </row>
    <row r="249" spans="2:4" s="96" customFormat="1" x14ac:dyDescent="0.2">
      <c r="B249" s="174"/>
      <c r="C249" s="175"/>
      <c r="D249" s="175"/>
    </row>
    <row r="250" spans="2:4" s="96" customFormat="1" x14ac:dyDescent="0.2">
      <c r="B250" s="174"/>
      <c r="C250" s="175"/>
      <c r="D250" s="175"/>
    </row>
    <row r="251" spans="2:4" s="96" customFormat="1" x14ac:dyDescent="0.2">
      <c r="B251" s="174"/>
      <c r="C251" s="175"/>
      <c r="D251" s="175"/>
    </row>
    <row r="252" spans="2:4" s="96" customFormat="1" x14ac:dyDescent="0.2">
      <c r="B252" s="174"/>
      <c r="C252" s="175"/>
      <c r="D252" s="175"/>
    </row>
    <row r="253" spans="2:4" s="96" customFormat="1" x14ac:dyDescent="0.2">
      <c r="B253" s="174"/>
      <c r="C253" s="175"/>
      <c r="D253" s="175"/>
    </row>
    <row r="254" spans="2:4" s="96" customFormat="1" x14ac:dyDescent="0.2">
      <c r="B254" s="174"/>
      <c r="C254" s="175"/>
      <c r="D254" s="175"/>
    </row>
    <row r="255" spans="2:4" s="96" customFormat="1" x14ac:dyDescent="0.2">
      <c r="B255" s="174"/>
      <c r="C255" s="175"/>
      <c r="D255" s="175"/>
    </row>
    <row r="256" spans="2:4" s="96" customFormat="1" x14ac:dyDescent="0.2">
      <c r="B256" s="174"/>
      <c r="C256" s="175"/>
      <c r="D256" s="175"/>
    </row>
    <row r="257" spans="2:4" s="96" customFormat="1" x14ac:dyDescent="0.2">
      <c r="B257" s="174"/>
      <c r="C257" s="175"/>
      <c r="D257" s="175"/>
    </row>
    <row r="258" spans="2:4" s="96" customFormat="1" x14ac:dyDescent="0.2">
      <c r="B258" s="174"/>
      <c r="C258" s="175"/>
      <c r="D258" s="175"/>
    </row>
    <row r="259" spans="2:4" s="96" customFormat="1" x14ac:dyDescent="0.2">
      <c r="B259" s="174"/>
      <c r="C259" s="175"/>
      <c r="D259" s="175"/>
    </row>
    <row r="260" spans="2:4" s="96" customFormat="1" x14ac:dyDescent="0.2">
      <c r="B260" s="174"/>
      <c r="C260" s="175"/>
      <c r="D260" s="175"/>
    </row>
    <row r="261" spans="2:4" s="96" customFormat="1" x14ac:dyDescent="0.2">
      <c r="B261" s="174"/>
      <c r="C261" s="175"/>
      <c r="D261" s="175"/>
    </row>
    <row r="262" spans="2:4" s="96" customFormat="1" x14ac:dyDescent="0.2">
      <c r="B262" s="174"/>
      <c r="C262" s="175"/>
      <c r="D262" s="175"/>
    </row>
    <row r="263" spans="2:4" s="96" customFormat="1" x14ac:dyDescent="0.2">
      <c r="B263" s="174"/>
      <c r="C263" s="175"/>
      <c r="D263" s="175"/>
    </row>
    <row r="264" spans="2:4" s="96" customFormat="1" x14ac:dyDescent="0.2">
      <c r="B264" s="174"/>
      <c r="C264" s="175"/>
      <c r="D264" s="175"/>
    </row>
    <row r="265" spans="2:4" s="96" customFormat="1" x14ac:dyDescent="0.2">
      <c r="B265" s="174"/>
      <c r="C265" s="175"/>
      <c r="D265" s="175"/>
    </row>
    <row r="266" spans="2:4" s="96" customFormat="1" x14ac:dyDescent="0.2">
      <c r="B266" s="174"/>
      <c r="C266" s="175"/>
      <c r="D266" s="175"/>
    </row>
    <row r="267" spans="2:4" s="96" customFormat="1" x14ac:dyDescent="0.2">
      <c r="B267" s="174"/>
      <c r="C267" s="175"/>
      <c r="D267" s="175"/>
    </row>
    <row r="268" spans="2:4" s="96" customFormat="1" x14ac:dyDescent="0.2">
      <c r="B268" s="174"/>
      <c r="C268" s="175"/>
      <c r="D268" s="175"/>
    </row>
    <row r="269" spans="2:4" s="96" customFormat="1" x14ac:dyDescent="0.2">
      <c r="B269" s="174"/>
      <c r="C269" s="175"/>
      <c r="D269" s="175"/>
    </row>
    <row r="270" spans="2:4" s="96" customFormat="1" x14ac:dyDescent="0.2">
      <c r="B270" s="174"/>
      <c r="C270" s="175"/>
      <c r="D270" s="175"/>
    </row>
    <row r="271" spans="2:4" s="96" customFormat="1" x14ac:dyDescent="0.2">
      <c r="B271" s="174"/>
      <c r="C271" s="175"/>
      <c r="D271" s="175"/>
    </row>
    <row r="272" spans="2:4" s="96" customFormat="1" x14ac:dyDescent="0.2">
      <c r="B272" s="174"/>
      <c r="C272" s="175"/>
      <c r="D272" s="175"/>
    </row>
    <row r="273" spans="2:4" s="96" customFormat="1" x14ac:dyDescent="0.2">
      <c r="B273" s="174"/>
      <c r="C273" s="175"/>
      <c r="D273" s="175"/>
    </row>
    <row r="274" spans="2:4" s="96" customFormat="1" x14ac:dyDescent="0.2">
      <c r="B274" s="174"/>
      <c r="C274" s="175"/>
      <c r="D274" s="175"/>
    </row>
    <row r="275" spans="2:4" s="96" customFormat="1" x14ac:dyDescent="0.2">
      <c r="B275" s="174"/>
      <c r="C275" s="175"/>
      <c r="D275" s="175"/>
    </row>
    <row r="276" spans="2:4" s="96" customFormat="1" x14ac:dyDescent="0.2">
      <c r="B276" s="174"/>
      <c r="C276" s="175"/>
      <c r="D276" s="175"/>
    </row>
    <row r="277" spans="2:4" s="96" customFormat="1" x14ac:dyDescent="0.2">
      <c r="B277" s="174"/>
      <c r="C277" s="175"/>
      <c r="D277" s="175"/>
    </row>
    <row r="278" spans="2:4" s="96" customFormat="1" x14ac:dyDescent="0.2">
      <c r="B278" s="174"/>
      <c r="C278" s="175"/>
      <c r="D278" s="175"/>
    </row>
  </sheetData>
  <sheetProtection algorithmName="SHA-512" hashValue="RY/4fWQGHOXXdurs1DrIEETFz59cE0iSDEzXv6pFznDb0wLgllbjRVuiBAMNlmJaj8RCEC4t02yvYsh66x5NUw==" saltValue="3yvo9sxudc7JMtwVrLsaDQ==" spinCount="100000" sheet="1" objects="1" scenarios="1"/>
  <mergeCells count="4">
    <mergeCell ref="A1:B1"/>
    <mergeCell ref="A2:B2"/>
    <mergeCell ref="A4:D4"/>
    <mergeCell ref="A6:C6"/>
  </mergeCells>
  <pageMargins left="0.7" right="0.7" top="0.75" bottom="0.75" header="0.3" footer="0.3"/>
  <pageSetup paperSize="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517"/>
  <sheetViews>
    <sheetView tabSelected="1" zoomScale="97" zoomScaleNormal="97" workbookViewId="0">
      <pane ySplit="8" topLeftCell="A9" activePane="bottomLeft" state="frozen"/>
      <selection pane="bottomLeft" activeCell="A11" sqref="A11"/>
    </sheetView>
  </sheetViews>
  <sheetFormatPr baseColWidth="10" defaultColWidth="8.625" defaultRowHeight="16" x14ac:dyDescent="0.2"/>
  <cols>
    <col min="1" max="1" width="14.625" style="20" bestFit="1" customWidth="1"/>
    <col min="2" max="2" width="35.5" style="20" customWidth="1"/>
    <col min="3" max="3" width="25.625" style="20" customWidth="1"/>
    <col min="4" max="4" width="38.125" style="32" customWidth="1"/>
    <col min="5" max="5" width="21.5" style="33" customWidth="1"/>
    <col min="6" max="6" width="12" style="34" customWidth="1"/>
    <col min="7" max="7" width="15" style="35" customWidth="1"/>
    <col min="8" max="8" width="16" style="20" customWidth="1"/>
    <col min="9" max="9" width="27.5" style="191" customWidth="1"/>
    <col min="10" max="34" width="8.625" style="191"/>
    <col min="35" max="16384" width="8.625" style="20"/>
  </cols>
  <sheetData>
    <row r="1" spans="1:38" s="6" customFormat="1" x14ac:dyDescent="0.2">
      <c r="A1" s="107" t="s">
        <v>122</v>
      </c>
      <c r="B1" s="107"/>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row>
    <row r="2" spans="1:38" s="6" customFormat="1" x14ac:dyDescent="0.2">
      <c r="A2" s="499"/>
      <c r="B2" s="499"/>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row>
    <row r="3" spans="1:38" s="6" customFormat="1" x14ac:dyDescent="0.2">
      <c r="A3" s="104"/>
      <c r="B3" s="104"/>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row>
    <row r="4" spans="1:38" ht="19.5" customHeight="1" x14ac:dyDescent="0.2">
      <c r="A4" s="117" t="s">
        <v>42</v>
      </c>
      <c r="B4" s="117"/>
      <c r="C4" s="97"/>
      <c r="D4" s="183"/>
      <c r="E4" s="184"/>
      <c r="F4" s="185"/>
      <c r="G4" s="184"/>
      <c r="H4" s="191"/>
    </row>
    <row r="5" spans="1:38" s="43" customFormat="1" x14ac:dyDescent="0.2">
      <c r="A5" s="197"/>
      <c r="B5" s="197"/>
      <c r="C5" s="107"/>
      <c r="D5" s="186"/>
      <c r="E5" s="187"/>
      <c r="F5" s="188"/>
      <c r="G5" s="189"/>
      <c r="H5" s="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row>
    <row r="6" spans="1:38" customFormat="1" ht="64.5" customHeight="1" x14ac:dyDescent="0.2">
      <c r="A6" s="190" t="s">
        <v>43</v>
      </c>
      <c r="B6" s="518" t="s">
        <v>165</v>
      </c>
      <c r="C6" s="518"/>
      <c r="D6" s="518"/>
      <c r="E6" s="518"/>
      <c r="F6" s="518"/>
      <c r="G6" s="518"/>
      <c r="H6" s="518"/>
      <c r="I6" s="96"/>
      <c r="J6" s="96"/>
      <c r="K6" s="96"/>
      <c r="L6" s="96"/>
      <c r="M6" s="96"/>
      <c r="N6" s="96"/>
      <c r="O6" s="96"/>
      <c r="P6" s="96"/>
      <c r="Q6" s="96"/>
      <c r="R6" s="96"/>
      <c r="S6" s="96"/>
      <c r="T6" s="96"/>
      <c r="U6" s="96"/>
      <c r="V6" s="96"/>
      <c r="W6" s="96"/>
      <c r="X6" s="96"/>
      <c r="Y6" s="96"/>
      <c r="Z6" s="96"/>
      <c r="AA6" s="96"/>
      <c r="AB6" s="96"/>
      <c r="AC6" s="96"/>
      <c r="AD6" s="96"/>
      <c r="AE6" s="96"/>
      <c r="AF6" s="96"/>
      <c r="AG6" s="96"/>
      <c r="AH6" s="96"/>
    </row>
    <row r="7" spans="1:38" ht="17" thickBot="1" x14ac:dyDescent="0.25">
      <c r="A7" s="191"/>
      <c r="B7" s="192"/>
      <c r="C7" s="192"/>
      <c r="D7" s="100"/>
      <c r="E7" s="193"/>
      <c r="F7" s="194"/>
      <c r="G7" s="195"/>
      <c r="H7" s="191"/>
    </row>
    <row r="8" spans="1:38" s="21" customFormat="1" ht="50" customHeight="1" x14ac:dyDescent="0.2">
      <c r="A8" s="201" t="s">
        <v>44</v>
      </c>
      <c r="B8" s="202" t="s">
        <v>45</v>
      </c>
      <c r="C8" s="203" t="s">
        <v>46</v>
      </c>
      <c r="D8" s="204" t="s">
        <v>47</v>
      </c>
      <c r="E8" s="205" t="s">
        <v>48</v>
      </c>
      <c r="F8" s="206" t="s">
        <v>49</v>
      </c>
      <c r="G8" s="205" t="s">
        <v>50</v>
      </c>
      <c r="H8" s="207" t="s">
        <v>51</v>
      </c>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199"/>
      <c r="AJ8" s="199"/>
      <c r="AK8" s="198"/>
    </row>
    <row r="9" spans="1:38" s="200" customFormat="1" ht="40.5" customHeight="1" x14ac:dyDescent="0.2">
      <c r="A9" s="519" t="s">
        <v>150</v>
      </c>
      <c r="B9" s="520"/>
      <c r="C9" s="520"/>
      <c r="D9" s="520"/>
      <c r="E9" s="520"/>
      <c r="F9" s="520"/>
      <c r="G9" s="520"/>
      <c r="H9" s="521"/>
      <c r="I9" s="367"/>
      <c r="J9" s="287"/>
      <c r="K9" s="287"/>
      <c r="L9" s="287"/>
      <c r="M9" s="287"/>
      <c r="N9" s="287"/>
      <c r="O9" s="287"/>
      <c r="P9" s="287"/>
      <c r="Q9" s="287"/>
      <c r="R9" s="287"/>
      <c r="S9" s="287"/>
      <c r="T9" s="287"/>
      <c r="U9" s="287"/>
      <c r="V9" s="287"/>
      <c r="W9" s="287"/>
      <c r="X9" s="287"/>
      <c r="Y9" s="287"/>
      <c r="Z9" s="287"/>
      <c r="AA9" s="287"/>
      <c r="AB9" s="287"/>
      <c r="AC9" s="287"/>
      <c r="AD9" s="287"/>
      <c r="AE9" s="287"/>
      <c r="AF9" s="287"/>
      <c r="AG9" s="287"/>
      <c r="AH9" s="287"/>
    </row>
    <row r="10" spans="1:38" x14ac:dyDescent="0.2">
      <c r="A10" s="208"/>
      <c r="B10" s="48"/>
      <c r="C10" s="49"/>
      <c r="D10" s="50"/>
      <c r="E10" s="51"/>
      <c r="F10" s="52"/>
      <c r="G10" s="26">
        <f t="shared" ref="G10:G29" si="0">(E10-(E10*F10/100))*A10</f>
        <v>0</v>
      </c>
      <c r="H10" s="209"/>
    </row>
    <row r="11" spans="1:38" x14ac:dyDescent="0.2">
      <c r="A11" s="208"/>
      <c r="B11" s="48"/>
      <c r="C11" s="49"/>
      <c r="D11" s="50"/>
      <c r="E11" s="51"/>
      <c r="F11" s="52"/>
      <c r="G11" s="26">
        <f t="shared" si="0"/>
        <v>0</v>
      </c>
      <c r="H11" s="210"/>
    </row>
    <row r="12" spans="1:38" x14ac:dyDescent="0.2">
      <c r="A12" s="211"/>
      <c r="B12" s="53"/>
      <c r="C12" s="54"/>
      <c r="D12" s="50"/>
      <c r="E12" s="55"/>
      <c r="F12" s="52"/>
      <c r="G12" s="26">
        <f t="shared" si="0"/>
        <v>0</v>
      </c>
      <c r="H12" s="210"/>
    </row>
    <row r="13" spans="1:38" x14ac:dyDescent="0.2">
      <c r="A13" s="211"/>
      <c r="B13" s="53"/>
      <c r="C13" s="54"/>
      <c r="D13" s="50"/>
      <c r="E13" s="55"/>
      <c r="F13" s="52"/>
      <c r="G13" s="26">
        <f t="shared" si="0"/>
        <v>0</v>
      </c>
      <c r="H13" s="210"/>
    </row>
    <row r="14" spans="1:38" x14ac:dyDescent="0.2">
      <c r="A14" s="211"/>
      <c r="B14" s="53"/>
      <c r="C14" s="54"/>
      <c r="D14" s="50"/>
      <c r="E14" s="55"/>
      <c r="F14" s="52"/>
      <c r="G14" s="26">
        <f t="shared" si="0"/>
        <v>0</v>
      </c>
      <c r="H14" s="210"/>
    </row>
    <row r="15" spans="1:38" x14ac:dyDescent="0.2">
      <c r="A15" s="211"/>
      <c r="B15" s="53"/>
      <c r="C15" s="54"/>
      <c r="D15" s="50"/>
      <c r="E15" s="55"/>
      <c r="F15" s="52"/>
      <c r="G15" s="26">
        <f t="shared" si="0"/>
        <v>0</v>
      </c>
      <c r="H15" s="210"/>
    </row>
    <row r="16" spans="1:38" x14ac:dyDescent="0.2">
      <c r="A16" s="211"/>
      <c r="B16" s="53"/>
      <c r="C16" s="54"/>
      <c r="D16" s="50"/>
      <c r="E16" s="55"/>
      <c r="F16" s="52"/>
      <c r="G16" s="26">
        <f t="shared" si="0"/>
        <v>0</v>
      </c>
      <c r="H16" s="210"/>
    </row>
    <row r="17" spans="1:34" customFormat="1" x14ac:dyDescent="0.2">
      <c r="A17" s="211"/>
      <c r="B17" s="53"/>
      <c r="C17" s="54"/>
      <c r="D17" s="50"/>
      <c r="E17" s="55"/>
      <c r="F17" s="56"/>
      <c r="G17" s="26">
        <f t="shared" si="0"/>
        <v>0</v>
      </c>
      <c r="H17" s="212"/>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row>
    <row r="18" spans="1:34" customFormat="1" x14ac:dyDescent="0.2">
      <c r="A18" s="211"/>
      <c r="B18" s="53"/>
      <c r="C18" s="54"/>
      <c r="D18" s="50"/>
      <c r="E18" s="55"/>
      <c r="F18" s="56"/>
      <c r="G18" s="26">
        <f t="shared" si="0"/>
        <v>0</v>
      </c>
      <c r="H18" s="212"/>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row>
    <row r="19" spans="1:34" customFormat="1" x14ac:dyDescent="0.2">
      <c r="A19" s="211"/>
      <c r="B19" s="53"/>
      <c r="C19" s="54"/>
      <c r="D19" s="50"/>
      <c r="E19" s="55"/>
      <c r="F19" s="56"/>
      <c r="G19" s="26">
        <f t="shared" si="0"/>
        <v>0</v>
      </c>
      <c r="H19" s="212"/>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row>
    <row r="20" spans="1:34" customFormat="1" x14ac:dyDescent="0.2">
      <c r="A20" s="211"/>
      <c r="B20" s="53"/>
      <c r="C20" s="54"/>
      <c r="D20" s="57"/>
      <c r="E20" s="55"/>
      <c r="F20" s="56"/>
      <c r="G20" s="26">
        <f t="shared" si="0"/>
        <v>0</v>
      </c>
      <c r="H20" s="212"/>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row>
    <row r="21" spans="1:34" customFormat="1" x14ac:dyDescent="0.2">
      <c r="A21" s="211"/>
      <c r="B21" s="53"/>
      <c r="C21" s="54"/>
      <c r="D21" s="57"/>
      <c r="E21" s="55"/>
      <c r="F21" s="56"/>
      <c r="G21" s="26">
        <f t="shared" si="0"/>
        <v>0</v>
      </c>
      <c r="H21" s="212"/>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row>
    <row r="22" spans="1:34" customFormat="1" x14ac:dyDescent="0.2">
      <c r="A22" s="211"/>
      <c r="B22" s="53"/>
      <c r="C22" s="54"/>
      <c r="D22" s="58"/>
      <c r="E22" s="59"/>
      <c r="F22" s="56"/>
      <c r="G22" s="26">
        <f t="shared" si="0"/>
        <v>0</v>
      </c>
      <c r="H22" s="212"/>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row>
    <row r="23" spans="1:34" customFormat="1" x14ac:dyDescent="0.2">
      <c r="A23" s="211"/>
      <c r="B23" s="53"/>
      <c r="C23" s="54"/>
      <c r="D23" s="57"/>
      <c r="E23" s="55"/>
      <c r="F23" s="56"/>
      <c r="G23" s="26">
        <f t="shared" si="0"/>
        <v>0</v>
      </c>
      <c r="H23" s="212"/>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row>
    <row r="24" spans="1:34" customFormat="1" x14ac:dyDescent="0.2">
      <c r="A24" s="208"/>
      <c r="B24" s="60"/>
      <c r="C24" s="49"/>
      <c r="D24" s="50"/>
      <c r="E24" s="51"/>
      <c r="F24" s="56"/>
      <c r="G24" s="26">
        <f t="shared" si="0"/>
        <v>0</v>
      </c>
      <c r="H24" s="212"/>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row>
    <row r="25" spans="1:34" customFormat="1" x14ac:dyDescent="0.2">
      <c r="A25" s="208"/>
      <c r="B25" s="61"/>
      <c r="C25" s="49"/>
      <c r="D25" s="50"/>
      <c r="E25" s="51"/>
      <c r="F25" s="56"/>
      <c r="G25" s="26">
        <f t="shared" si="0"/>
        <v>0</v>
      </c>
      <c r="H25" s="212"/>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row>
    <row r="26" spans="1:34" x14ac:dyDescent="0.2">
      <c r="A26" s="208"/>
      <c r="B26" s="61"/>
      <c r="C26" s="49"/>
      <c r="D26" s="50"/>
      <c r="E26" s="51"/>
      <c r="F26" s="52"/>
      <c r="G26" s="26">
        <f t="shared" si="0"/>
        <v>0</v>
      </c>
      <c r="H26" s="210"/>
    </row>
    <row r="27" spans="1:34" x14ac:dyDescent="0.2">
      <c r="A27" s="208"/>
      <c r="B27" s="61"/>
      <c r="C27" s="49"/>
      <c r="D27" s="50"/>
      <c r="E27" s="51"/>
      <c r="F27" s="52"/>
      <c r="G27" s="38">
        <f t="shared" si="0"/>
        <v>0</v>
      </c>
      <c r="H27" s="210"/>
    </row>
    <row r="28" spans="1:34" x14ac:dyDescent="0.2">
      <c r="A28" s="208"/>
      <c r="B28" s="61"/>
      <c r="C28" s="49"/>
      <c r="D28" s="50"/>
      <c r="E28" s="51"/>
      <c r="F28" s="52"/>
      <c r="G28" s="38">
        <f t="shared" si="0"/>
        <v>0</v>
      </c>
      <c r="H28" s="210"/>
    </row>
    <row r="29" spans="1:34" x14ac:dyDescent="0.2">
      <c r="A29" s="208"/>
      <c r="B29" s="61"/>
      <c r="C29" s="49"/>
      <c r="D29" s="50"/>
      <c r="E29" s="51"/>
      <c r="F29" s="52"/>
      <c r="G29" s="38">
        <f t="shared" si="0"/>
        <v>0</v>
      </c>
      <c r="H29" s="210"/>
    </row>
    <row r="30" spans="1:34" x14ac:dyDescent="0.2">
      <c r="A30" s="208"/>
      <c r="B30" s="61"/>
      <c r="C30" s="49"/>
      <c r="D30" s="50"/>
      <c r="E30" s="51"/>
      <c r="F30" s="52"/>
      <c r="G30" s="38"/>
      <c r="H30" s="213">
        <f>SUM(G10:G30)</f>
        <v>0</v>
      </c>
    </row>
    <row r="31" spans="1:34" s="37" customFormat="1" ht="18" thickBot="1" x14ac:dyDescent="0.25">
      <c r="A31" s="214"/>
      <c r="B31" s="215" t="s">
        <v>52</v>
      </c>
      <c r="C31" s="216"/>
      <c r="D31" s="217"/>
      <c r="E31" s="218"/>
      <c r="F31" s="219"/>
      <c r="G31" s="220"/>
      <c r="H31" s="221">
        <f>SUM(H10:H30)</f>
        <v>0</v>
      </c>
      <c r="I31" s="288"/>
      <c r="J31" s="288"/>
      <c r="K31" s="288"/>
      <c r="L31" s="288"/>
      <c r="M31" s="288"/>
      <c r="N31" s="288"/>
      <c r="O31" s="288"/>
      <c r="P31" s="288"/>
      <c r="Q31" s="288"/>
      <c r="R31" s="288"/>
      <c r="S31" s="288"/>
      <c r="T31" s="288"/>
      <c r="U31" s="288"/>
      <c r="V31" s="288"/>
      <c r="W31" s="288"/>
      <c r="X31" s="288"/>
      <c r="Y31" s="288"/>
      <c r="Z31" s="288"/>
      <c r="AA31" s="288"/>
      <c r="AB31" s="288"/>
      <c r="AC31" s="288"/>
      <c r="AD31" s="288"/>
      <c r="AE31" s="288"/>
      <c r="AF31" s="288"/>
      <c r="AG31" s="288"/>
      <c r="AH31" s="288"/>
    </row>
    <row r="32" spans="1:34" s="37" customFormat="1" ht="17" thickBot="1" x14ac:dyDescent="0.25">
      <c r="A32" s="525"/>
      <c r="B32" s="526"/>
      <c r="C32" s="526"/>
      <c r="D32" s="526"/>
      <c r="E32" s="526"/>
      <c r="F32" s="526"/>
      <c r="G32" s="526"/>
      <c r="H32" s="526"/>
      <c r="I32" s="288"/>
      <c r="J32" s="288"/>
      <c r="K32" s="288"/>
      <c r="L32" s="288"/>
      <c r="M32" s="288"/>
      <c r="N32" s="288"/>
      <c r="O32" s="288"/>
      <c r="P32" s="288"/>
      <c r="Q32" s="288"/>
      <c r="R32" s="288"/>
      <c r="S32" s="288"/>
      <c r="T32" s="288"/>
      <c r="U32" s="288"/>
      <c r="V32" s="288"/>
      <c r="W32" s="288"/>
      <c r="X32" s="288"/>
      <c r="Y32" s="288"/>
      <c r="Z32" s="288"/>
      <c r="AA32" s="288"/>
      <c r="AB32" s="288"/>
      <c r="AC32" s="288"/>
      <c r="AD32" s="288"/>
      <c r="AE32" s="288"/>
      <c r="AF32" s="288"/>
      <c r="AG32" s="288"/>
      <c r="AH32" s="288"/>
    </row>
    <row r="33" spans="1:34" s="37" customFormat="1" ht="37.5" customHeight="1" x14ac:dyDescent="0.2">
      <c r="A33" s="522" t="s">
        <v>105</v>
      </c>
      <c r="B33" s="523"/>
      <c r="C33" s="523"/>
      <c r="D33" s="523"/>
      <c r="E33" s="523"/>
      <c r="F33" s="523"/>
      <c r="G33" s="523"/>
      <c r="H33" s="524"/>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row>
    <row r="34" spans="1:34" x14ac:dyDescent="0.2">
      <c r="A34" s="222"/>
      <c r="B34" s="75"/>
      <c r="C34" s="76"/>
      <c r="D34" s="469"/>
      <c r="E34" s="81"/>
      <c r="F34" s="79"/>
      <c r="G34" s="26">
        <f>(E34-(E34*F34/100))*A34</f>
        <v>0</v>
      </c>
      <c r="H34" s="213"/>
    </row>
    <row r="35" spans="1:34" x14ac:dyDescent="0.2">
      <c r="A35" s="222"/>
      <c r="B35" s="80"/>
      <c r="C35" s="76"/>
      <c r="D35" s="469"/>
      <c r="E35" s="81"/>
      <c r="F35" s="79"/>
      <c r="G35" s="26">
        <f>(E35-(E35*F35/100))*A35</f>
        <v>0</v>
      </c>
      <c r="H35" s="213"/>
    </row>
    <row r="36" spans="1:34" x14ac:dyDescent="0.2">
      <c r="A36" s="222"/>
      <c r="B36" s="80"/>
      <c r="C36" s="76"/>
      <c r="D36" s="469"/>
      <c r="E36" s="81"/>
      <c r="F36" s="79"/>
      <c r="G36" s="26">
        <f t="shared" ref="G36:G38" si="1">(E36-(E36*F36/100))*A36</f>
        <v>0</v>
      </c>
      <c r="H36" s="213"/>
    </row>
    <row r="37" spans="1:34" x14ac:dyDescent="0.2">
      <c r="A37" s="222"/>
      <c r="B37" s="80"/>
      <c r="C37" s="76"/>
      <c r="D37" s="469"/>
      <c r="E37" s="81"/>
      <c r="F37" s="79"/>
      <c r="G37" s="26">
        <f t="shared" si="1"/>
        <v>0</v>
      </c>
      <c r="H37" s="213"/>
    </row>
    <row r="38" spans="1:34" x14ac:dyDescent="0.2">
      <c r="A38" s="222"/>
      <c r="B38" s="75"/>
      <c r="C38" s="76"/>
      <c r="D38" s="469"/>
      <c r="E38" s="81"/>
      <c r="F38" s="79"/>
      <c r="G38" s="26">
        <f t="shared" si="1"/>
        <v>0</v>
      </c>
      <c r="H38" s="213"/>
    </row>
    <row r="39" spans="1:34" x14ac:dyDescent="0.2">
      <c r="A39" s="222"/>
      <c r="B39" s="80"/>
      <c r="C39" s="76"/>
      <c r="D39" s="469"/>
      <c r="E39" s="81"/>
      <c r="F39" s="79"/>
      <c r="G39" s="26">
        <f>(E39-(E39*F39/100))*A39</f>
        <v>0</v>
      </c>
      <c r="H39" s="213"/>
    </row>
    <row r="40" spans="1:34" x14ac:dyDescent="0.2">
      <c r="A40" s="222"/>
      <c r="B40" s="80"/>
      <c r="C40" s="76"/>
      <c r="D40" s="469"/>
      <c r="E40" s="81"/>
      <c r="F40" s="79"/>
      <c r="G40" s="26">
        <f t="shared" ref="G40:G48" si="2">(E40-(E40*F40/100))*A40</f>
        <v>0</v>
      </c>
      <c r="H40" s="213"/>
    </row>
    <row r="41" spans="1:34" x14ac:dyDescent="0.2">
      <c r="A41" s="222"/>
      <c r="B41" s="80"/>
      <c r="C41" s="76"/>
      <c r="D41" s="469"/>
      <c r="E41" s="81"/>
      <c r="F41" s="79"/>
      <c r="G41" s="26">
        <f t="shared" si="2"/>
        <v>0</v>
      </c>
      <c r="H41" s="213"/>
    </row>
    <row r="42" spans="1:34" x14ac:dyDescent="0.2">
      <c r="A42" s="222"/>
      <c r="B42" s="80"/>
      <c r="C42" s="76"/>
      <c r="D42" s="469"/>
      <c r="E42" s="81"/>
      <c r="F42" s="79"/>
      <c r="G42" s="26">
        <f t="shared" si="2"/>
        <v>0</v>
      </c>
      <c r="H42" s="213"/>
    </row>
    <row r="43" spans="1:34" x14ac:dyDescent="0.2">
      <c r="A43" s="222"/>
      <c r="B43" s="75"/>
      <c r="C43" s="76"/>
      <c r="D43" s="469"/>
      <c r="E43" s="81"/>
      <c r="F43" s="79"/>
      <c r="G43" s="26">
        <f t="shared" si="2"/>
        <v>0</v>
      </c>
      <c r="H43" s="213"/>
    </row>
    <row r="44" spans="1:34" x14ac:dyDescent="0.2">
      <c r="A44" s="222"/>
      <c r="B44" s="80"/>
      <c r="C44" s="76"/>
      <c r="D44" s="469"/>
      <c r="E44" s="81"/>
      <c r="F44" s="79"/>
      <c r="G44" s="26">
        <f t="shared" si="2"/>
        <v>0</v>
      </c>
      <c r="H44" s="213"/>
    </row>
    <row r="45" spans="1:34" x14ac:dyDescent="0.2">
      <c r="A45" s="222"/>
      <c r="B45" s="80"/>
      <c r="C45" s="76"/>
      <c r="D45" s="469"/>
      <c r="E45" s="81"/>
      <c r="F45" s="79"/>
      <c r="G45" s="26">
        <f t="shared" si="2"/>
        <v>0</v>
      </c>
      <c r="H45" s="213"/>
    </row>
    <row r="46" spans="1:34" x14ac:dyDescent="0.2">
      <c r="A46" s="222"/>
      <c r="B46" s="80"/>
      <c r="C46" s="76"/>
      <c r="D46" s="469"/>
      <c r="E46" s="81"/>
      <c r="F46" s="79"/>
      <c r="G46" s="26">
        <f t="shared" si="2"/>
        <v>0</v>
      </c>
      <c r="H46" s="213"/>
    </row>
    <row r="47" spans="1:34" x14ac:dyDescent="0.2">
      <c r="A47" s="222"/>
      <c r="B47" s="80"/>
      <c r="C47" s="76"/>
      <c r="D47" s="469"/>
      <c r="E47" s="81"/>
      <c r="F47" s="79"/>
      <c r="G47" s="26">
        <f t="shared" si="2"/>
        <v>0</v>
      </c>
      <c r="H47" s="213"/>
    </row>
    <row r="48" spans="1:34" x14ac:dyDescent="0.2">
      <c r="A48" s="222"/>
      <c r="B48" s="80"/>
      <c r="C48" s="76"/>
      <c r="D48" s="469"/>
      <c r="E48" s="81"/>
      <c r="F48" s="79"/>
      <c r="G48" s="26">
        <f t="shared" si="2"/>
        <v>0</v>
      </c>
      <c r="H48" s="213"/>
    </row>
    <row r="49" spans="1:8" x14ac:dyDescent="0.2">
      <c r="A49" s="222"/>
      <c r="B49" s="80"/>
      <c r="C49" s="76"/>
      <c r="D49" s="469"/>
      <c r="E49" s="81"/>
      <c r="F49" s="79"/>
      <c r="G49" s="26">
        <f t="shared" ref="G49:G66" si="3">(E49-(E49*F49/100))*A49</f>
        <v>0</v>
      </c>
      <c r="H49" s="213"/>
    </row>
    <row r="50" spans="1:8" x14ac:dyDescent="0.2">
      <c r="A50" s="222"/>
      <c r="B50" s="80"/>
      <c r="C50" s="76"/>
      <c r="D50" s="469"/>
      <c r="E50" s="81"/>
      <c r="F50" s="79"/>
      <c r="G50" s="26">
        <f t="shared" si="3"/>
        <v>0</v>
      </c>
      <c r="H50" s="213"/>
    </row>
    <row r="51" spans="1:8" x14ac:dyDescent="0.2">
      <c r="A51" s="222"/>
      <c r="B51" s="80"/>
      <c r="C51" s="76"/>
      <c r="D51" s="469"/>
      <c r="E51" s="81"/>
      <c r="F51" s="79"/>
      <c r="G51" s="26">
        <f t="shared" si="3"/>
        <v>0</v>
      </c>
      <c r="H51" s="213"/>
    </row>
    <row r="52" spans="1:8" x14ac:dyDescent="0.2">
      <c r="A52" s="222"/>
      <c r="B52" s="80"/>
      <c r="C52" s="76"/>
      <c r="D52" s="469"/>
      <c r="E52" s="81"/>
      <c r="F52" s="79"/>
      <c r="G52" s="26">
        <f t="shared" si="3"/>
        <v>0</v>
      </c>
      <c r="H52" s="213"/>
    </row>
    <row r="53" spans="1:8" x14ac:dyDescent="0.2">
      <c r="A53" s="222"/>
      <c r="B53" s="80"/>
      <c r="C53" s="76"/>
      <c r="D53" s="469"/>
      <c r="E53" s="81"/>
      <c r="F53" s="79"/>
      <c r="G53" s="26">
        <f t="shared" si="3"/>
        <v>0</v>
      </c>
      <c r="H53" s="213"/>
    </row>
    <row r="54" spans="1:8" ht="34" x14ac:dyDescent="0.2">
      <c r="A54" s="222"/>
      <c r="B54" s="77" t="s">
        <v>151</v>
      </c>
      <c r="C54" s="76"/>
      <c r="D54" s="469"/>
      <c r="E54" s="81"/>
      <c r="F54" s="79"/>
      <c r="G54" s="26">
        <f t="shared" si="3"/>
        <v>0</v>
      </c>
      <c r="H54" s="213"/>
    </row>
    <row r="55" spans="1:8" x14ac:dyDescent="0.2">
      <c r="A55" s="222"/>
      <c r="B55" s="77"/>
      <c r="C55" s="76"/>
      <c r="D55" s="469"/>
      <c r="E55" s="81"/>
      <c r="F55" s="79"/>
      <c r="G55" s="26">
        <f t="shared" si="3"/>
        <v>0</v>
      </c>
      <c r="H55" s="213"/>
    </row>
    <row r="56" spans="1:8" x14ac:dyDescent="0.2">
      <c r="A56" s="222"/>
      <c r="B56" s="77"/>
      <c r="C56" s="76"/>
      <c r="D56" s="469"/>
      <c r="E56" s="81"/>
      <c r="F56" s="79"/>
      <c r="G56" s="26">
        <f t="shared" si="3"/>
        <v>0</v>
      </c>
      <c r="H56" s="213"/>
    </row>
    <row r="57" spans="1:8" x14ac:dyDescent="0.2">
      <c r="A57" s="222"/>
      <c r="B57" s="76"/>
      <c r="C57" s="76"/>
      <c r="D57" s="469"/>
      <c r="E57" s="81"/>
      <c r="F57" s="79"/>
      <c r="G57" s="26">
        <f t="shared" si="3"/>
        <v>0</v>
      </c>
      <c r="H57" s="213"/>
    </row>
    <row r="58" spans="1:8" ht="17" thickBot="1" x14ac:dyDescent="0.25">
      <c r="A58" s="223"/>
      <c r="B58" s="224"/>
      <c r="C58" s="225"/>
      <c r="D58" s="470"/>
      <c r="E58" s="226"/>
      <c r="F58" s="227"/>
      <c r="G58" s="228">
        <f t="shared" si="3"/>
        <v>0</v>
      </c>
      <c r="H58" s="229">
        <f>SUM(G34:G58)</f>
        <v>0</v>
      </c>
    </row>
    <row r="59" spans="1:8" ht="18" customHeight="1" thickBot="1" x14ac:dyDescent="0.25">
      <c r="A59" s="517"/>
      <c r="B59" s="517"/>
      <c r="C59" s="517"/>
      <c r="D59" s="517"/>
      <c r="E59" s="517"/>
      <c r="F59" s="517"/>
      <c r="G59" s="517"/>
      <c r="H59" s="517"/>
    </row>
    <row r="60" spans="1:8" ht="18" customHeight="1" x14ac:dyDescent="0.2">
      <c r="A60" s="237"/>
      <c r="B60" s="238" t="s">
        <v>53</v>
      </c>
      <c r="C60" s="239"/>
      <c r="D60" s="240"/>
      <c r="E60" s="241"/>
      <c r="F60" s="242"/>
      <c r="G60" s="243"/>
      <c r="H60" s="244"/>
    </row>
    <row r="61" spans="1:8" x14ac:dyDescent="0.2">
      <c r="A61" s="222"/>
      <c r="B61" s="80"/>
      <c r="C61" s="76"/>
      <c r="D61" s="469"/>
      <c r="E61" s="81"/>
      <c r="F61" s="79"/>
      <c r="G61" s="26">
        <f t="shared" si="3"/>
        <v>0</v>
      </c>
      <c r="H61" s="213"/>
    </row>
    <row r="62" spans="1:8" x14ac:dyDescent="0.2">
      <c r="A62" s="222"/>
      <c r="B62" s="80"/>
      <c r="C62" s="76"/>
      <c r="D62" s="477"/>
      <c r="E62" s="81"/>
      <c r="F62" s="79"/>
      <c r="G62" s="26">
        <f t="shared" si="3"/>
        <v>0</v>
      </c>
      <c r="H62" s="213"/>
    </row>
    <row r="63" spans="1:8" x14ac:dyDescent="0.2">
      <c r="A63" s="222"/>
      <c r="B63" s="80"/>
      <c r="C63" s="76"/>
      <c r="D63" s="469"/>
      <c r="E63" s="81"/>
      <c r="F63" s="79"/>
      <c r="G63" s="26">
        <f t="shared" si="3"/>
        <v>0</v>
      </c>
      <c r="H63" s="213"/>
    </row>
    <row r="64" spans="1:8" x14ac:dyDescent="0.2">
      <c r="A64" s="222"/>
      <c r="B64" s="80"/>
      <c r="C64" s="76"/>
      <c r="D64" s="469"/>
      <c r="E64" s="81"/>
      <c r="F64" s="79"/>
      <c r="G64" s="26">
        <f t="shared" si="3"/>
        <v>0</v>
      </c>
      <c r="H64" s="213"/>
    </row>
    <row r="65" spans="1:8" x14ac:dyDescent="0.2">
      <c r="A65" s="222"/>
      <c r="B65" s="80"/>
      <c r="C65" s="76"/>
      <c r="D65" s="469"/>
      <c r="E65" s="81"/>
      <c r="F65" s="79"/>
      <c r="G65" s="26">
        <f t="shared" si="3"/>
        <v>0</v>
      </c>
      <c r="H65" s="213"/>
    </row>
    <row r="66" spans="1:8" ht="17" thickBot="1" x14ac:dyDescent="0.25">
      <c r="A66" s="223"/>
      <c r="B66" s="224"/>
      <c r="C66" s="225"/>
      <c r="D66" s="470"/>
      <c r="E66" s="226"/>
      <c r="F66" s="227"/>
      <c r="G66" s="228">
        <f t="shared" si="3"/>
        <v>0</v>
      </c>
      <c r="H66" s="229">
        <f>SUM(G61:G66)</f>
        <v>0</v>
      </c>
    </row>
    <row r="67" spans="1:8" ht="18" customHeight="1" thickBot="1" x14ac:dyDescent="0.25">
      <c r="A67" s="517"/>
      <c r="B67" s="517"/>
      <c r="C67" s="517"/>
      <c r="D67" s="517"/>
      <c r="E67" s="517"/>
      <c r="F67" s="517"/>
      <c r="G67" s="517"/>
      <c r="H67" s="517"/>
    </row>
    <row r="68" spans="1:8" ht="18" customHeight="1" x14ac:dyDescent="0.2">
      <c r="A68" s="396"/>
      <c r="B68" s="397" t="s">
        <v>152</v>
      </c>
      <c r="C68" s="398"/>
      <c r="D68" s="399"/>
      <c r="E68" s="400"/>
      <c r="F68" s="401"/>
      <c r="G68" s="402"/>
      <c r="H68" s="403"/>
    </row>
    <row r="69" spans="1:8" x14ac:dyDescent="0.2">
      <c r="A69" s="208"/>
      <c r="B69" s="61"/>
      <c r="C69" s="49"/>
      <c r="D69" s="57"/>
      <c r="E69" s="51"/>
      <c r="F69" s="52"/>
      <c r="G69" s="26">
        <f t="shared" ref="G69:G76" si="4">(E69-(E69*F69/100))*A69</f>
        <v>0</v>
      </c>
      <c r="H69" s="245"/>
    </row>
    <row r="70" spans="1:8" x14ac:dyDescent="0.2">
      <c r="A70" s="208"/>
      <c r="B70" s="61"/>
      <c r="C70" s="49"/>
      <c r="D70" s="57"/>
      <c r="E70" s="51"/>
      <c r="F70" s="52"/>
      <c r="G70" s="26">
        <f t="shared" si="4"/>
        <v>0</v>
      </c>
      <c r="H70" s="245"/>
    </row>
    <row r="71" spans="1:8" x14ac:dyDescent="0.2">
      <c r="A71" s="208"/>
      <c r="B71" s="61"/>
      <c r="C71" s="49"/>
      <c r="D71" s="57"/>
      <c r="E71" s="51"/>
      <c r="F71" s="52"/>
      <c r="G71" s="26">
        <f t="shared" si="4"/>
        <v>0</v>
      </c>
      <c r="H71" s="245"/>
    </row>
    <row r="72" spans="1:8" x14ac:dyDescent="0.2">
      <c r="A72" s="208"/>
      <c r="B72" s="61"/>
      <c r="C72" s="49"/>
      <c r="D72" s="57"/>
      <c r="E72" s="51"/>
      <c r="F72" s="52"/>
      <c r="G72" s="26">
        <f t="shared" si="4"/>
        <v>0</v>
      </c>
      <c r="H72" s="245"/>
    </row>
    <row r="73" spans="1:8" x14ac:dyDescent="0.2">
      <c r="A73" s="208"/>
      <c r="B73" s="61"/>
      <c r="C73" s="49"/>
      <c r="D73" s="57"/>
      <c r="E73" s="51"/>
      <c r="F73" s="52"/>
      <c r="G73" s="26">
        <f t="shared" si="4"/>
        <v>0</v>
      </c>
      <c r="H73" s="245"/>
    </row>
    <row r="74" spans="1:8" x14ac:dyDescent="0.2">
      <c r="A74" s="208"/>
      <c r="B74" s="61"/>
      <c r="C74" s="49"/>
      <c r="D74" s="57"/>
      <c r="E74" s="51"/>
      <c r="F74" s="52"/>
      <c r="G74" s="26">
        <f t="shared" si="4"/>
        <v>0</v>
      </c>
      <c r="H74" s="245"/>
    </row>
    <row r="75" spans="1:8" ht="34" x14ac:dyDescent="0.2">
      <c r="A75" s="208"/>
      <c r="B75" s="272" t="s">
        <v>116</v>
      </c>
      <c r="C75" s="49"/>
      <c r="D75" s="57"/>
      <c r="E75" s="51"/>
      <c r="F75" s="52"/>
      <c r="G75" s="26">
        <f t="shared" si="4"/>
        <v>0</v>
      </c>
      <c r="H75" s="245"/>
    </row>
    <row r="76" spans="1:8" ht="17" thickBot="1" x14ac:dyDescent="0.25">
      <c r="A76" s="246"/>
      <c r="B76" s="247"/>
      <c r="C76" s="248"/>
      <c r="D76" s="471"/>
      <c r="E76" s="250"/>
      <c r="F76" s="251"/>
      <c r="G76" s="228">
        <f t="shared" si="4"/>
        <v>0</v>
      </c>
      <c r="H76" s="229">
        <f>SUM(G69:G76)</f>
        <v>0</v>
      </c>
    </row>
    <row r="77" spans="1:8" ht="15" customHeight="1" thickBot="1" x14ac:dyDescent="0.25">
      <c r="A77" s="510"/>
      <c r="B77" s="510"/>
      <c r="C77" s="510"/>
      <c r="D77" s="510"/>
      <c r="E77" s="510"/>
      <c r="F77" s="510"/>
      <c r="G77" s="510"/>
      <c r="H77" s="510"/>
    </row>
    <row r="78" spans="1:8" ht="17" x14ac:dyDescent="0.2">
      <c r="A78" s="237"/>
      <c r="B78" s="252" t="s">
        <v>162</v>
      </c>
      <c r="C78" s="253"/>
      <c r="D78" s="240"/>
      <c r="E78" s="241"/>
      <c r="F78" s="242"/>
      <c r="G78" s="254"/>
      <c r="H78" s="255"/>
    </row>
    <row r="79" spans="1:8" x14ac:dyDescent="0.2">
      <c r="A79" s="256"/>
      <c r="B79" s="62"/>
      <c r="C79" s="63"/>
      <c r="D79" s="472"/>
      <c r="E79" s="64"/>
      <c r="F79" s="65"/>
      <c r="G79" s="26">
        <f t="shared" ref="G79:G93" si="5">(E79-(E79*F79/100))*A79</f>
        <v>0</v>
      </c>
      <c r="H79" s="209"/>
    </row>
    <row r="80" spans="1:8" x14ac:dyDescent="0.2">
      <c r="A80" s="256"/>
      <c r="B80" s="66"/>
      <c r="C80" s="67"/>
      <c r="D80" s="474"/>
      <c r="E80" s="68"/>
      <c r="F80" s="69"/>
      <c r="G80" s="26">
        <f t="shared" si="5"/>
        <v>0</v>
      </c>
      <c r="H80" s="209"/>
    </row>
    <row r="81" spans="1:8" x14ac:dyDescent="0.2">
      <c r="A81" s="256"/>
      <c r="B81" s="62"/>
      <c r="C81" s="67"/>
      <c r="D81" s="473"/>
      <c r="E81" s="68"/>
      <c r="F81" s="69"/>
      <c r="G81" s="26">
        <f t="shared" si="5"/>
        <v>0</v>
      </c>
      <c r="H81" s="209"/>
    </row>
    <row r="82" spans="1:8" x14ac:dyDescent="0.2">
      <c r="A82" s="256"/>
      <c r="B82" s="70"/>
      <c r="C82" s="67"/>
      <c r="D82" s="473"/>
      <c r="E82" s="68"/>
      <c r="F82" s="69"/>
      <c r="G82" s="26">
        <f t="shared" si="5"/>
        <v>0</v>
      </c>
      <c r="H82" s="210"/>
    </row>
    <row r="83" spans="1:8" x14ac:dyDescent="0.2">
      <c r="A83" s="256"/>
      <c r="B83" s="66"/>
      <c r="C83" s="67"/>
      <c r="D83" s="474"/>
      <c r="E83" s="68"/>
      <c r="F83" s="69"/>
      <c r="G83" s="26">
        <f t="shared" si="5"/>
        <v>0</v>
      </c>
      <c r="H83" s="210"/>
    </row>
    <row r="84" spans="1:8" x14ac:dyDescent="0.2">
      <c r="A84" s="256"/>
      <c r="B84" s="66"/>
      <c r="C84" s="67"/>
      <c r="D84" s="474"/>
      <c r="E84" s="68"/>
      <c r="F84" s="69"/>
      <c r="G84" s="26">
        <f t="shared" si="5"/>
        <v>0</v>
      </c>
      <c r="H84" s="210"/>
    </row>
    <row r="85" spans="1:8" ht="17" thickBot="1" x14ac:dyDescent="0.25">
      <c r="A85" s="257"/>
      <c r="B85" s="258"/>
      <c r="C85" s="259"/>
      <c r="D85" s="475"/>
      <c r="E85" s="260"/>
      <c r="F85" s="261"/>
      <c r="G85" s="228">
        <f t="shared" si="5"/>
        <v>0</v>
      </c>
      <c r="H85" s="229">
        <f>SUM(G79:G85)</f>
        <v>0</v>
      </c>
    </row>
    <row r="86" spans="1:8" ht="17" thickBot="1" x14ac:dyDescent="0.25">
      <c r="A86" s="510"/>
      <c r="B86" s="510"/>
      <c r="C86" s="510"/>
      <c r="D86" s="510"/>
      <c r="E86" s="510"/>
      <c r="F86" s="510"/>
      <c r="G86" s="510"/>
      <c r="H86" s="510"/>
    </row>
    <row r="87" spans="1:8" ht="17" x14ac:dyDescent="0.2">
      <c r="A87" s="237"/>
      <c r="B87" s="252" t="s">
        <v>106</v>
      </c>
      <c r="C87" s="253"/>
      <c r="D87" s="240"/>
      <c r="E87" s="241"/>
      <c r="F87" s="242"/>
      <c r="G87" s="254"/>
      <c r="H87" s="255"/>
    </row>
    <row r="88" spans="1:8" x14ac:dyDescent="0.2">
      <c r="A88" s="256"/>
      <c r="B88" s="66"/>
      <c r="C88" s="67"/>
      <c r="D88" s="474"/>
      <c r="E88" s="73"/>
      <c r="F88" s="69"/>
      <c r="G88" s="26">
        <f t="shared" si="5"/>
        <v>0</v>
      </c>
      <c r="H88" s="209"/>
    </row>
    <row r="89" spans="1:8" x14ac:dyDescent="0.2">
      <c r="A89" s="256"/>
      <c r="B89" s="66"/>
      <c r="C89" s="67"/>
      <c r="D89" s="474"/>
      <c r="E89" s="73"/>
      <c r="F89" s="69"/>
      <c r="G89" s="26">
        <f t="shared" si="5"/>
        <v>0</v>
      </c>
      <c r="H89" s="209"/>
    </row>
    <row r="90" spans="1:8" x14ac:dyDescent="0.2">
      <c r="A90" s="256"/>
      <c r="B90" s="66"/>
      <c r="C90" s="63"/>
      <c r="D90" s="472"/>
      <c r="E90" s="73"/>
      <c r="F90" s="65"/>
      <c r="G90" s="26">
        <f t="shared" si="5"/>
        <v>0</v>
      </c>
      <c r="H90" s="209"/>
    </row>
    <row r="91" spans="1:8" x14ac:dyDescent="0.2">
      <c r="A91" s="256"/>
      <c r="B91" s="66"/>
      <c r="C91" s="63"/>
      <c r="D91" s="476"/>
      <c r="E91" s="73"/>
      <c r="F91" s="65"/>
      <c r="G91" s="26">
        <f t="shared" si="5"/>
        <v>0</v>
      </c>
      <c r="H91" s="209"/>
    </row>
    <row r="92" spans="1:8" x14ac:dyDescent="0.2">
      <c r="A92" s="262"/>
      <c r="B92" s="75"/>
      <c r="C92" s="76"/>
      <c r="D92" s="477"/>
      <c r="E92" s="78"/>
      <c r="F92" s="79"/>
      <c r="G92" s="26">
        <f t="shared" si="5"/>
        <v>0</v>
      </c>
      <c r="H92" s="209"/>
    </row>
    <row r="93" spans="1:8" ht="17" thickBot="1" x14ac:dyDescent="0.25">
      <c r="A93" s="223"/>
      <c r="B93" s="258"/>
      <c r="C93" s="225"/>
      <c r="D93" s="470"/>
      <c r="E93" s="226"/>
      <c r="F93" s="227"/>
      <c r="G93" s="228">
        <f t="shared" si="5"/>
        <v>0</v>
      </c>
      <c r="H93" s="229">
        <f>SUM(G88:G93)</f>
        <v>0</v>
      </c>
    </row>
    <row r="94" spans="1:8" s="191" customFormat="1" ht="18" customHeight="1" thickBot="1" x14ac:dyDescent="0.25">
      <c r="A94" s="230"/>
      <c r="B94" s="263"/>
      <c r="C94" s="231"/>
      <c r="D94" s="232"/>
      <c r="E94" s="233"/>
      <c r="F94" s="234"/>
      <c r="G94" s="235"/>
      <c r="H94" s="236"/>
    </row>
    <row r="95" spans="1:8" ht="18" customHeight="1" x14ac:dyDescent="0.2">
      <c r="A95" s="264"/>
      <c r="B95" s="238" t="s">
        <v>163</v>
      </c>
      <c r="C95" s="238"/>
      <c r="D95" s="265"/>
      <c r="E95" s="266"/>
      <c r="F95" s="267"/>
      <c r="G95" s="254"/>
      <c r="H95" s="268"/>
    </row>
    <row r="96" spans="1:8" x14ac:dyDescent="0.2">
      <c r="A96" s="222"/>
      <c r="B96" s="75"/>
      <c r="C96" s="76"/>
      <c r="D96" s="477"/>
      <c r="E96" s="81"/>
      <c r="F96" s="79"/>
      <c r="G96" s="26">
        <f t="shared" ref="G96:G107" si="6">(E96-(E96*F96/100))*A96</f>
        <v>0</v>
      </c>
      <c r="H96" s="213"/>
    </row>
    <row r="97" spans="1:8" x14ac:dyDescent="0.2">
      <c r="A97" s="222"/>
      <c r="B97" s="75"/>
      <c r="C97" s="76"/>
      <c r="D97" s="477"/>
      <c r="E97" s="81"/>
      <c r="F97" s="79"/>
      <c r="G97" s="26">
        <f t="shared" si="6"/>
        <v>0</v>
      </c>
      <c r="H97" s="213"/>
    </row>
    <row r="98" spans="1:8" x14ac:dyDescent="0.2">
      <c r="A98" s="222"/>
      <c r="B98" s="75"/>
      <c r="C98" s="76"/>
      <c r="D98" s="477"/>
      <c r="E98" s="81"/>
      <c r="F98" s="79"/>
      <c r="G98" s="26">
        <f t="shared" si="6"/>
        <v>0</v>
      </c>
      <c r="H98" s="213"/>
    </row>
    <row r="99" spans="1:8" x14ac:dyDescent="0.2">
      <c r="A99" s="222"/>
      <c r="B99" s="75"/>
      <c r="C99" s="76"/>
      <c r="D99" s="477"/>
      <c r="E99" s="81"/>
      <c r="F99" s="79"/>
      <c r="G99" s="26">
        <f t="shared" si="6"/>
        <v>0</v>
      </c>
      <c r="H99" s="213"/>
    </row>
    <row r="100" spans="1:8" x14ac:dyDescent="0.2">
      <c r="A100" s="222"/>
      <c r="B100" s="75"/>
      <c r="C100" s="76"/>
      <c r="D100" s="477"/>
      <c r="E100" s="81"/>
      <c r="F100" s="79"/>
      <c r="G100" s="26">
        <f t="shared" si="6"/>
        <v>0</v>
      </c>
      <c r="H100" s="213"/>
    </row>
    <row r="101" spans="1:8" x14ac:dyDescent="0.2">
      <c r="A101" s="222"/>
      <c r="B101" s="75"/>
      <c r="C101" s="76"/>
      <c r="D101" s="477"/>
      <c r="E101" s="81"/>
      <c r="F101" s="79"/>
      <c r="G101" s="26">
        <f t="shared" si="6"/>
        <v>0</v>
      </c>
      <c r="H101" s="213"/>
    </row>
    <row r="102" spans="1:8" x14ac:dyDescent="0.2">
      <c r="A102" s="222"/>
      <c r="B102" s="75"/>
      <c r="C102" s="76"/>
      <c r="D102" s="477"/>
      <c r="E102" s="81"/>
      <c r="F102" s="79"/>
      <c r="G102" s="26">
        <f t="shared" si="6"/>
        <v>0</v>
      </c>
      <c r="H102" s="213"/>
    </row>
    <row r="103" spans="1:8" x14ac:dyDescent="0.2">
      <c r="A103" s="222"/>
      <c r="B103" s="77"/>
      <c r="C103" s="76"/>
      <c r="D103" s="477"/>
      <c r="E103" s="81"/>
      <c r="F103" s="79"/>
      <c r="G103" s="26">
        <f t="shared" si="6"/>
        <v>0</v>
      </c>
      <c r="H103" s="213"/>
    </row>
    <row r="104" spans="1:8" x14ac:dyDescent="0.2">
      <c r="A104" s="222"/>
      <c r="B104" s="77"/>
      <c r="C104" s="76"/>
      <c r="D104" s="477"/>
      <c r="E104" s="81"/>
      <c r="F104" s="79"/>
      <c r="G104" s="26">
        <f t="shared" si="6"/>
        <v>0</v>
      </c>
      <c r="H104" s="213"/>
    </row>
    <row r="105" spans="1:8" x14ac:dyDescent="0.2">
      <c r="A105" s="222"/>
      <c r="B105" s="77"/>
      <c r="C105" s="76"/>
      <c r="D105" s="477"/>
      <c r="E105" s="81"/>
      <c r="F105" s="79"/>
      <c r="G105" s="26">
        <f t="shared" si="6"/>
        <v>0</v>
      </c>
      <c r="H105" s="213"/>
    </row>
    <row r="106" spans="1:8" x14ac:dyDescent="0.2">
      <c r="A106" s="222"/>
      <c r="B106" s="77"/>
      <c r="C106" s="76"/>
      <c r="D106" s="477"/>
      <c r="E106" s="81"/>
      <c r="F106" s="79"/>
      <c r="G106" s="26">
        <f t="shared" si="6"/>
        <v>0</v>
      </c>
      <c r="H106" s="213"/>
    </row>
    <row r="107" spans="1:8" ht="17" thickBot="1" x14ac:dyDescent="0.25">
      <c r="A107" s="223"/>
      <c r="B107" s="269"/>
      <c r="C107" s="225"/>
      <c r="D107" s="478"/>
      <c r="E107" s="226"/>
      <c r="F107" s="227"/>
      <c r="G107" s="228">
        <f t="shared" si="6"/>
        <v>0</v>
      </c>
      <c r="H107" s="229">
        <f>SUM(G96:G107)</f>
        <v>0</v>
      </c>
    </row>
    <row r="108" spans="1:8" s="191" customFormat="1" ht="17" thickBot="1" x14ac:dyDescent="0.25">
      <c r="A108" s="517"/>
      <c r="B108" s="517"/>
      <c r="C108" s="517"/>
      <c r="D108" s="517"/>
      <c r="E108" s="517"/>
      <c r="F108" s="517"/>
      <c r="G108" s="517"/>
      <c r="H108" s="517"/>
    </row>
    <row r="109" spans="1:8" ht="18" customHeight="1" x14ac:dyDescent="0.2">
      <c r="A109" s="264"/>
      <c r="B109" s="238" t="s">
        <v>54</v>
      </c>
      <c r="C109" s="238"/>
      <c r="D109" s="265"/>
      <c r="E109" s="266"/>
      <c r="F109" s="267"/>
      <c r="G109" s="254"/>
      <c r="H109" s="268"/>
    </row>
    <row r="110" spans="1:8" x14ac:dyDescent="0.2">
      <c r="A110" s="222"/>
      <c r="B110" s="75"/>
      <c r="C110" s="76"/>
      <c r="D110" s="477"/>
      <c r="E110" s="81"/>
      <c r="F110" s="79"/>
      <c r="G110" s="26">
        <f t="shared" ref="G110:G117" si="7">(E110-(E110*F110/100))*A110</f>
        <v>0</v>
      </c>
      <c r="H110" s="213"/>
    </row>
    <row r="111" spans="1:8" x14ac:dyDescent="0.2">
      <c r="A111" s="222"/>
      <c r="B111" s="75"/>
      <c r="C111" s="76"/>
      <c r="D111" s="469"/>
      <c r="E111" s="81"/>
      <c r="F111" s="79"/>
      <c r="G111" s="26">
        <f>(E111-(E111*F111/100))*A111</f>
        <v>0</v>
      </c>
      <c r="H111" s="213"/>
    </row>
    <row r="112" spans="1:8" x14ac:dyDescent="0.2">
      <c r="A112" s="222"/>
      <c r="B112" s="82"/>
      <c r="C112" s="83"/>
      <c r="D112" s="479"/>
      <c r="E112" s="84"/>
      <c r="F112" s="79"/>
      <c r="G112" s="26">
        <f>(E112-(E112*F112/100))*A112</f>
        <v>0</v>
      </c>
      <c r="H112" s="213"/>
    </row>
    <row r="113" spans="1:8" x14ac:dyDescent="0.2">
      <c r="A113" s="222"/>
      <c r="B113" s="85"/>
      <c r="C113" s="86"/>
      <c r="D113" s="480"/>
      <c r="E113" s="87"/>
      <c r="F113" s="79"/>
      <c r="G113" s="26">
        <f>(E113-(E113*F113/100))*A113</f>
        <v>0</v>
      </c>
      <c r="H113" s="213"/>
    </row>
    <row r="114" spans="1:8" x14ac:dyDescent="0.2">
      <c r="A114" s="222"/>
      <c r="B114" s="77"/>
      <c r="C114" s="76"/>
      <c r="D114" s="477"/>
      <c r="E114" s="81"/>
      <c r="F114" s="79"/>
      <c r="G114" s="26">
        <f>(E114-(E114*F114/100))*A114</f>
        <v>0</v>
      </c>
      <c r="H114" s="213"/>
    </row>
    <row r="115" spans="1:8" x14ac:dyDescent="0.2">
      <c r="A115" s="222"/>
      <c r="B115" s="77"/>
      <c r="C115" s="76"/>
      <c r="D115" s="477"/>
      <c r="E115" s="81"/>
      <c r="F115" s="79"/>
      <c r="G115" s="26">
        <f t="shared" si="7"/>
        <v>0</v>
      </c>
      <c r="H115" s="213"/>
    </row>
    <row r="116" spans="1:8" x14ac:dyDescent="0.2">
      <c r="A116" s="222"/>
      <c r="B116" s="75"/>
      <c r="C116" s="76"/>
      <c r="D116" s="477"/>
      <c r="E116" s="81"/>
      <c r="F116" s="79"/>
      <c r="G116" s="26">
        <f t="shared" si="7"/>
        <v>0</v>
      </c>
      <c r="H116" s="213"/>
    </row>
    <row r="117" spans="1:8" ht="17" thickBot="1" x14ac:dyDescent="0.25">
      <c r="A117" s="223"/>
      <c r="B117" s="224"/>
      <c r="C117" s="225"/>
      <c r="D117" s="470"/>
      <c r="E117" s="226"/>
      <c r="F117" s="227"/>
      <c r="G117" s="228">
        <f t="shared" si="7"/>
        <v>0</v>
      </c>
      <c r="H117" s="229">
        <f>SUM(G110:G117)</f>
        <v>0</v>
      </c>
    </row>
    <row r="118" spans="1:8" ht="18" customHeight="1" thickBot="1" x14ac:dyDescent="0.25">
      <c r="A118" s="419"/>
      <c r="B118" s="419"/>
      <c r="C118" s="420"/>
      <c r="D118" s="421"/>
      <c r="E118" s="422"/>
      <c r="F118" s="423"/>
      <c r="G118" s="424"/>
      <c r="H118" s="418"/>
    </row>
    <row r="119" spans="1:8" ht="18" customHeight="1" x14ac:dyDescent="0.2">
      <c r="A119" s="264"/>
      <c r="B119" s="238" t="s">
        <v>164</v>
      </c>
      <c r="C119" s="238"/>
      <c r="D119" s="265"/>
      <c r="E119" s="266"/>
      <c r="F119" s="267"/>
      <c r="G119" s="254"/>
      <c r="H119" s="268"/>
    </row>
    <row r="120" spans="1:8" x14ac:dyDescent="0.2">
      <c r="A120" s="222"/>
      <c r="B120" s="75"/>
      <c r="C120" s="76"/>
      <c r="D120" s="477"/>
      <c r="E120" s="81"/>
      <c r="F120" s="79"/>
      <c r="G120" s="26">
        <f t="shared" ref="G120:G131" si="8">(E120-(E120*F120/100))*A120</f>
        <v>0</v>
      </c>
      <c r="H120" s="213"/>
    </row>
    <row r="121" spans="1:8" x14ac:dyDescent="0.2">
      <c r="A121" s="222"/>
      <c r="B121" s="75"/>
      <c r="C121" s="76"/>
      <c r="D121" s="477"/>
      <c r="E121" s="81"/>
      <c r="F121" s="79"/>
      <c r="G121" s="26">
        <f t="shared" si="8"/>
        <v>0</v>
      </c>
      <c r="H121" s="213"/>
    </row>
    <row r="122" spans="1:8" x14ac:dyDescent="0.2">
      <c r="A122" s="222"/>
      <c r="B122" s="75"/>
      <c r="C122" s="76"/>
      <c r="D122" s="477"/>
      <c r="E122" s="81"/>
      <c r="F122" s="79"/>
      <c r="G122" s="26">
        <f t="shared" si="8"/>
        <v>0</v>
      </c>
      <c r="H122" s="213"/>
    </row>
    <row r="123" spans="1:8" x14ac:dyDescent="0.2">
      <c r="A123" s="222"/>
      <c r="B123" s="75"/>
      <c r="C123" s="76"/>
      <c r="D123" s="477"/>
      <c r="E123" s="81"/>
      <c r="F123" s="79"/>
      <c r="G123" s="26">
        <f t="shared" si="8"/>
        <v>0</v>
      </c>
      <c r="H123" s="213"/>
    </row>
    <row r="124" spans="1:8" x14ac:dyDescent="0.2">
      <c r="A124" s="222"/>
      <c r="B124" s="75"/>
      <c r="C124" s="76"/>
      <c r="D124" s="477"/>
      <c r="E124" s="81"/>
      <c r="F124" s="79"/>
      <c r="G124" s="26">
        <f t="shared" si="8"/>
        <v>0</v>
      </c>
      <c r="H124" s="213"/>
    </row>
    <row r="125" spans="1:8" x14ac:dyDescent="0.2">
      <c r="A125" s="222"/>
      <c r="B125" s="75"/>
      <c r="C125" s="76"/>
      <c r="D125" s="477"/>
      <c r="E125" s="81"/>
      <c r="F125" s="79"/>
      <c r="G125" s="26">
        <f t="shared" si="8"/>
        <v>0</v>
      </c>
      <c r="H125" s="213"/>
    </row>
    <row r="126" spans="1:8" x14ac:dyDescent="0.2">
      <c r="A126" s="222"/>
      <c r="B126" s="75"/>
      <c r="C126" s="76"/>
      <c r="D126" s="477"/>
      <c r="E126" s="81"/>
      <c r="F126" s="79"/>
      <c r="G126" s="26">
        <f t="shared" si="8"/>
        <v>0</v>
      </c>
      <c r="H126" s="213"/>
    </row>
    <row r="127" spans="1:8" x14ac:dyDescent="0.2">
      <c r="A127" s="222"/>
      <c r="B127" s="77"/>
      <c r="C127" s="76"/>
      <c r="D127" s="477"/>
      <c r="E127" s="81"/>
      <c r="F127" s="79"/>
      <c r="G127" s="26">
        <f t="shared" si="8"/>
        <v>0</v>
      </c>
      <c r="H127" s="213"/>
    </row>
    <row r="128" spans="1:8" x14ac:dyDescent="0.2">
      <c r="A128" s="222"/>
      <c r="B128" s="77"/>
      <c r="C128" s="76"/>
      <c r="D128" s="477"/>
      <c r="E128" s="81"/>
      <c r="F128" s="79"/>
      <c r="G128" s="26">
        <f t="shared" si="8"/>
        <v>0</v>
      </c>
      <c r="H128" s="213"/>
    </row>
    <row r="129" spans="1:8" x14ac:dyDescent="0.2">
      <c r="A129" s="222"/>
      <c r="B129" s="77"/>
      <c r="C129" s="76"/>
      <c r="D129" s="477"/>
      <c r="E129" s="81"/>
      <c r="F129" s="79"/>
      <c r="G129" s="26">
        <f t="shared" si="8"/>
        <v>0</v>
      </c>
      <c r="H129" s="213"/>
    </row>
    <row r="130" spans="1:8" x14ac:dyDescent="0.2">
      <c r="A130" s="222"/>
      <c r="B130" s="77"/>
      <c r="C130" s="76"/>
      <c r="D130" s="477"/>
      <c r="E130" s="81"/>
      <c r="F130" s="79"/>
      <c r="G130" s="26">
        <f t="shared" si="8"/>
        <v>0</v>
      </c>
      <c r="H130" s="213"/>
    </row>
    <row r="131" spans="1:8" ht="17" thickBot="1" x14ac:dyDescent="0.25">
      <c r="A131" s="223"/>
      <c r="B131" s="269"/>
      <c r="C131" s="225"/>
      <c r="D131" s="478"/>
      <c r="E131" s="226"/>
      <c r="F131" s="227"/>
      <c r="G131" s="228">
        <f t="shared" si="8"/>
        <v>0</v>
      </c>
      <c r="H131" s="229">
        <f>SUM(G120:G131)</f>
        <v>0</v>
      </c>
    </row>
    <row r="132" spans="1:8" ht="18" customHeight="1" thickBot="1" x14ac:dyDescent="0.25">
      <c r="A132" s="419"/>
      <c r="B132" s="419"/>
      <c r="C132" s="420"/>
      <c r="D132" s="421"/>
      <c r="E132" s="422"/>
      <c r="F132" s="423"/>
      <c r="G132" s="424"/>
      <c r="H132" s="418"/>
    </row>
    <row r="133" spans="1:8" ht="18" customHeight="1" x14ac:dyDescent="0.2">
      <c r="A133" s="237"/>
      <c r="B133" s="238" t="s">
        <v>166</v>
      </c>
      <c r="C133" s="253"/>
      <c r="D133" s="240"/>
      <c r="E133" s="241"/>
      <c r="F133" s="242"/>
      <c r="G133" s="254"/>
      <c r="H133" s="255"/>
    </row>
    <row r="134" spans="1:8" x14ac:dyDescent="0.2">
      <c r="A134" s="208"/>
      <c r="B134" s="48"/>
      <c r="C134" s="49"/>
      <c r="D134" s="57"/>
      <c r="E134" s="51"/>
      <c r="F134" s="52"/>
      <c r="G134" s="26">
        <f t="shared" ref="G134:G138" si="9">(E134-(E134*F134/100))*A134</f>
        <v>0</v>
      </c>
      <c r="H134" s="209"/>
    </row>
    <row r="135" spans="1:8" x14ac:dyDescent="0.2">
      <c r="A135" s="208"/>
      <c r="B135" s="48"/>
      <c r="C135" s="49"/>
      <c r="D135" s="57"/>
      <c r="E135" s="51"/>
      <c r="F135" s="52"/>
      <c r="G135" s="26">
        <f t="shared" si="9"/>
        <v>0</v>
      </c>
      <c r="H135" s="209"/>
    </row>
    <row r="136" spans="1:8" x14ac:dyDescent="0.2">
      <c r="A136" s="208"/>
      <c r="B136" s="48"/>
      <c r="C136" s="49"/>
      <c r="D136" s="57"/>
      <c r="E136" s="51"/>
      <c r="F136" s="52"/>
      <c r="G136" s="26">
        <f t="shared" si="9"/>
        <v>0</v>
      </c>
      <c r="H136" s="209"/>
    </row>
    <row r="137" spans="1:8" x14ac:dyDescent="0.2">
      <c r="A137" s="208"/>
      <c r="B137" s="48"/>
      <c r="C137" s="49"/>
      <c r="D137" s="57"/>
      <c r="E137" s="51"/>
      <c r="F137" s="52"/>
      <c r="G137" s="26">
        <f t="shared" si="9"/>
        <v>0</v>
      </c>
      <c r="H137" s="209"/>
    </row>
    <row r="138" spans="1:8" ht="17" thickBot="1" x14ac:dyDescent="0.25">
      <c r="A138" s="246"/>
      <c r="B138" s="270"/>
      <c r="C138" s="248"/>
      <c r="D138" s="471"/>
      <c r="E138" s="250"/>
      <c r="F138" s="251"/>
      <c r="G138" s="228">
        <f t="shared" si="9"/>
        <v>0</v>
      </c>
      <c r="H138" s="271">
        <f>SUM(G134:G138)</f>
        <v>0</v>
      </c>
    </row>
    <row r="139" spans="1:8" s="191" customFormat="1" ht="18" customHeight="1" thickBot="1" x14ac:dyDescent="0.25">
      <c r="A139" s="516"/>
      <c r="B139" s="516"/>
      <c r="C139" s="516"/>
      <c r="D139" s="516"/>
      <c r="E139" s="516"/>
      <c r="F139" s="516"/>
      <c r="G139" s="516"/>
      <c r="H139" s="516"/>
    </row>
    <row r="140" spans="1:8" ht="18" customHeight="1" x14ac:dyDescent="0.2">
      <c r="A140" s="237"/>
      <c r="B140" s="238" t="s">
        <v>167</v>
      </c>
      <c r="C140" s="253"/>
      <c r="D140" s="240"/>
      <c r="E140" s="241"/>
      <c r="F140" s="242"/>
      <c r="G140" s="254"/>
      <c r="H140" s="255"/>
    </row>
    <row r="141" spans="1:8" x14ac:dyDescent="0.2">
      <c r="A141" s="208"/>
      <c r="B141" s="48"/>
      <c r="C141" s="49"/>
      <c r="D141" s="57"/>
      <c r="E141" s="51"/>
      <c r="F141" s="52"/>
      <c r="G141" s="26">
        <f t="shared" ref="G141:G145" si="10">(E141-(E141*F141/100))*A141</f>
        <v>0</v>
      </c>
      <c r="H141" s="209"/>
    </row>
    <row r="142" spans="1:8" x14ac:dyDescent="0.2">
      <c r="A142" s="208"/>
      <c r="B142" s="48"/>
      <c r="C142" s="49"/>
      <c r="D142" s="57"/>
      <c r="E142" s="51"/>
      <c r="F142" s="52"/>
      <c r="G142" s="26">
        <f t="shared" si="10"/>
        <v>0</v>
      </c>
      <c r="H142" s="209"/>
    </row>
    <row r="143" spans="1:8" x14ac:dyDescent="0.2">
      <c r="A143" s="208"/>
      <c r="B143" s="48"/>
      <c r="C143" s="49"/>
      <c r="D143" s="57"/>
      <c r="E143" s="51"/>
      <c r="F143" s="52"/>
      <c r="G143" s="26">
        <f t="shared" si="10"/>
        <v>0</v>
      </c>
      <c r="H143" s="209"/>
    </row>
    <row r="144" spans="1:8" x14ac:dyDescent="0.2">
      <c r="A144" s="208"/>
      <c r="B144" s="48"/>
      <c r="C144" s="49"/>
      <c r="D144" s="57"/>
      <c r="E144" s="51"/>
      <c r="F144" s="52"/>
      <c r="G144" s="26">
        <f t="shared" si="10"/>
        <v>0</v>
      </c>
      <c r="H144" s="209"/>
    </row>
    <row r="145" spans="1:8" ht="17" thickBot="1" x14ac:dyDescent="0.25">
      <c r="A145" s="246"/>
      <c r="B145" s="270"/>
      <c r="C145" s="248"/>
      <c r="D145" s="471"/>
      <c r="E145" s="250"/>
      <c r="F145" s="251"/>
      <c r="G145" s="228">
        <f t="shared" si="10"/>
        <v>0</v>
      </c>
      <c r="H145" s="271">
        <f>SUM(G141:G145)</f>
        <v>0</v>
      </c>
    </row>
    <row r="146" spans="1:8" s="191" customFormat="1" ht="18" customHeight="1" thickBot="1" x14ac:dyDescent="0.25">
      <c r="A146" s="415"/>
      <c r="B146" s="415"/>
      <c r="C146" s="415"/>
      <c r="D146" s="415"/>
      <c r="E146" s="415"/>
      <c r="F146" s="415"/>
      <c r="G146" s="415"/>
      <c r="H146" s="415"/>
    </row>
    <row r="147" spans="1:8" ht="18" customHeight="1" x14ac:dyDescent="0.2">
      <c r="A147" s="237"/>
      <c r="B147" s="238" t="s">
        <v>168</v>
      </c>
      <c r="C147" s="253"/>
      <c r="D147" s="240"/>
      <c r="E147" s="241"/>
      <c r="F147" s="242"/>
      <c r="G147" s="254"/>
      <c r="H147" s="255"/>
    </row>
    <row r="148" spans="1:8" x14ac:dyDescent="0.2">
      <c r="A148" s="208"/>
      <c r="B148" s="48"/>
      <c r="C148" s="49"/>
      <c r="D148" s="57"/>
      <c r="E148" s="51"/>
      <c r="F148" s="52"/>
      <c r="G148" s="26">
        <f t="shared" ref="G148:G152" si="11">(E148-(E148*F148/100))*A148</f>
        <v>0</v>
      </c>
      <c r="H148" s="209"/>
    </row>
    <row r="149" spans="1:8" x14ac:dyDescent="0.2">
      <c r="A149" s="208"/>
      <c r="B149" s="48"/>
      <c r="C149" s="49"/>
      <c r="D149" s="57"/>
      <c r="E149" s="51"/>
      <c r="F149" s="52"/>
      <c r="G149" s="26">
        <f t="shared" si="11"/>
        <v>0</v>
      </c>
      <c r="H149" s="209"/>
    </row>
    <row r="150" spans="1:8" x14ac:dyDescent="0.2">
      <c r="A150" s="208"/>
      <c r="B150" s="48"/>
      <c r="C150" s="49"/>
      <c r="D150" s="57"/>
      <c r="E150" s="51"/>
      <c r="F150" s="52"/>
      <c r="G150" s="26">
        <f t="shared" si="11"/>
        <v>0</v>
      </c>
      <c r="H150" s="209"/>
    </row>
    <row r="151" spans="1:8" x14ac:dyDescent="0.2">
      <c r="A151" s="208"/>
      <c r="B151" s="48"/>
      <c r="C151" s="49"/>
      <c r="D151" s="57"/>
      <c r="E151" s="51"/>
      <c r="F151" s="52"/>
      <c r="G151" s="26">
        <f t="shared" si="11"/>
        <v>0</v>
      </c>
      <c r="H151" s="209"/>
    </row>
    <row r="152" spans="1:8" ht="17" thickBot="1" x14ac:dyDescent="0.25">
      <c r="A152" s="246"/>
      <c r="B152" s="270"/>
      <c r="C152" s="248"/>
      <c r="D152" s="471"/>
      <c r="E152" s="250"/>
      <c r="F152" s="251"/>
      <c r="G152" s="228">
        <f t="shared" si="11"/>
        <v>0</v>
      </c>
      <c r="H152" s="271">
        <f>SUM(G148:G152)</f>
        <v>0</v>
      </c>
    </row>
    <row r="153" spans="1:8" s="191" customFormat="1" ht="18" customHeight="1" thickBot="1" x14ac:dyDescent="0.25">
      <c r="A153" s="415"/>
      <c r="B153" s="415"/>
      <c r="C153" s="415"/>
      <c r="D153" s="415"/>
      <c r="E153" s="415"/>
      <c r="F153" s="415"/>
      <c r="G153" s="415"/>
      <c r="H153" s="415"/>
    </row>
    <row r="154" spans="1:8" ht="18" customHeight="1" x14ac:dyDescent="0.2">
      <c r="A154" s="237"/>
      <c r="B154" s="238" t="s">
        <v>107</v>
      </c>
      <c r="C154" s="239"/>
      <c r="D154" s="240"/>
      <c r="E154" s="241"/>
      <c r="F154" s="242"/>
      <c r="G154" s="243"/>
      <c r="H154" s="244"/>
    </row>
    <row r="155" spans="1:8" x14ac:dyDescent="0.2">
      <c r="A155" s="208"/>
      <c r="B155" s="61"/>
      <c r="C155" s="49"/>
      <c r="D155" s="481"/>
      <c r="E155" s="51"/>
      <c r="F155" s="52"/>
      <c r="G155" s="26">
        <f t="shared" ref="G155:G161" si="12">(E155-(E155*F155/100))*A155</f>
        <v>0</v>
      </c>
      <c r="H155" s="245"/>
    </row>
    <row r="156" spans="1:8" x14ac:dyDescent="0.2">
      <c r="A156" s="208"/>
      <c r="B156" s="61"/>
      <c r="C156" s="49"/>
      <c r="D156" s="481"/>
      <c r="E156" s="51"/>
      <c r="F156" s="52"/>
      <c r="G156" s="26">
        <f t="shared" si="12"/>
        <v>0</v>
      </c>
      <c r="H156" s="245"/>
    </row>
    <row r="157" spans="1:8" x14ac:dyDescent="0.2">
      <c r="A157" s="208"/>
      <c r="B157" s="61"/>
      <c r="C157" s="49"/>
      <c r="D157" s="481"/>
      <c r="E157" s="51"/>
      <c r="F157" s="52"/>
      <c r="G157" s="26">
        <f t="shared" si="12"/>
        <v>0</v>
      </c>
      <c r="H157" s="245"/>
    </row>
    <row r="158" spans="1:8" x14ac:dyDescent="0.2">
      <c r="A158" s="208"/>
      <c r="B158" s="61"/>
      <c r="C158" s="49"/>
      <c r="D158" s="481"/>
      <c r="E158" s="51"/>
      <c r="F158" s="52"/>
      <c r="G158" s="26">
        <f t="shared" si="12"/>
        <v>0</v>
      </c>
      <c r="H158" s="245"/>
    </row>
    <row r="159" spans="1:8" x14ac:dyDescent="0.2">
      <c r="A159" s="208"/>
      <c r="B159" s="61"/>
      <c r="C159" s="49"/>
      <c r="D159" s="481"/>
      <c r="E159" s="51"/>
      <c r="F159" s="52"/>
      <c r="G159" s="26">
        <f t="shared" si="12"/>
        <v>0</v>
      </c>
      <c r="H159" s="245"/>
    </row>
    <row r="160" spans="1:8" x14ac:dyDescent="0.2">
      <c r="A160" s="208"/>
      <c r="B160" s="88"/>
      <c r="C160" s="49"/>
      <c r="D160" s="483"/>
      <c r="E160" s="51"/>
      <c r="F160" s="52"/>
      <c r="G160" s="26">
        <f t="shared" si="12"/>
        <v>0</v>
      </c>
      <c r="H160" s="245"/>
    </row>
    <row r="161" spans="1:8" ht="17" thickBot="1" x14ac:dyDescent="0.25">
      <c r="A161" s="246"/>
      <c r="B161" s="247"/>
      <c r="C161" s="248"/>
      <c r="D161" s="482"/>
      <c r="E161" s="250"/>
      <c r="F161" s="251"/>
      <c r="G161" s="228">
        <f t="shared" si="12"/>
        <v>0</v>
      </c>
      <c r="H161" s="271">
        <f>SUM(G155:G161)</f>
        <v>0</v>
      </c>
    </row>
    <row r="162" spans="1:8" s="191" customFormat="1" ht="18" customHeight="1" thickBot="1" x14ac:dyDescent="0.25">
      <c r="A162" s="517"/>
      <c r="B162" s="517"/>
      <c r="C162" s="517"/>
      <c r="D162" s="517"/>
      <c r="E162" s="517"/>
      <c r="F162" s="517"/>
      <c r="G162" s="517"/>
      <c r="H162" s="517"/>
    </row>
    <row r="163" spans="1:8" ht="18" customHeight="1" x14ac:dyDescent="0.2">
      <c r="A163" s="237"/>
      <c r="B163" s="238" t="s">
        <v>169</v>
      </c>
      <c r="C163" s="239"/>
      <c r="D163" s="240"/>
      <c r="E163" s="241"/>
      <c r="F163" s="242"/>
      <c r="G163" s="243"/>
      <c r="H163" s="244"/>
    </row>
    <row r="164" spans="1:8" x14ac:dyDescent="0.2">
      <c r="A164" s="208"/>
      <c r="B164" s="61"/>
      <c r="C164" s="49"/>
      <c r="D164" s="57"/>
      <c r="E164" s="51"/>
      <c r="F164" s="52"/>
      <c r="G164" s="26">
        <f t="shared" ref="G164:G170" si="13">(E164-(E164*F164/100))*A164</f>
        <v>0</v>
      </c>
      <c r="H164" s="245"/>
    </row>
    <row r="165" spans="1:8" x14ac:dyDescent="0.2">
      <c r="A165" s="208"/>
      <c r="B165" s="61"/>
      <c r="C165" s="49"/>
      <c r="D165" s="57"/>
      <c r="E165" s="51"/>
      <c r="F165" s="52"/>
      <c r="G165" s="26">
        <f t="shared" si="13"/>
        <v>0</v>
      </c>
      <c r="H165" s="245"/>
    </row>
    <row r="166" spans="1:8" x14ac:dyDescent="0.2">
      <c r="A166" s="208"/>
      <c r="B166" s="61"/>
      <c r="C166" s="49"/>
      <c r="D166" s="57"/>
      <c r="E166" s="51"/>
      <c r="F166" s="52"/>
      <c r="G166" s="26">
        <f t="shared" si="13"/>
        <v>0</v>
      </c>
      <c r="H166" s="245"/>
    </row>
    <row r="167" spans="1:8" x14ac:dyDescent="0.2">
      <c r="A167" s="208"/>
      <c r="B167" s="61"/>
      <c r="C167" s="49"/>
      <c r="D167" s="57"/>
      <c r="E167" s="51"/>
      <c r="F167" s="52"/>
      <c r="G167" s="26">
        <f t="shared" si="13"/>
        <v>0</v>
      </c>
      <c r="H167" s="245"/>
    </row>
    <row r="168" spans="1:8" x14ac:dyDescent="0.2">
      <c r="A168" s="208"/>
      <c r="B168" s="61"/>
      <c r="C168" s="49"/>
      <c r="D168" s="57"/>
      <c r="E168" s="51"/>
      <c r="F168" s="52"/>
      <c r="G168" s="26">
        <f t="shared" si="13"/>
        <v>0</v>
      </c>
      <c r="H168" s="245"/>
    </row>
    <row r="169" spans="1:8" x14ac:dyDescent="0.2">
      <c r="A169" s="208"/>
      <c r="B169" s="88"/>
      <c r="C169" s="49"/>
      <c r="D169" s="484"/>
      <c r="E169" s="51"/>
      <c r="F169" s="52"/>
      <c r="G169" s="26">
        <f t="shared" si="13"/>
        <v>0</v>
      </c>
      <c r="H169" s="245"/>
    </row>
    <row r="170" spans="1:8" ht="17" thickBot="1" x14ac:dyDescent="0.25">
      <c r="A170" s="246"/>
      <c r="B170" s="247"/>
      <c r="C170" s="248"/>
      <c r="D170" s="471"/>
      <c r="E170" s="250"/>
      <c r="F170" s="251"/>
      <c r="G170" s="228">
        <f t="shared" si="13"/>
        <v>0</v>
      </c>
      <c r="H170" s="271">
        <f>SUM(G164:G170)</f>
        <v>0</v>
      </c>
    </row>
    <row r="171" spans="1:8" ht="15" customHeight="1" thickBot="1" x14ac:dyDescent="0.25">
      <c r="A171" s="516"/>
      <c r="B171" s="516"/>
      <c r="C171" s="516"/>
      <c r="D171" s="516"/>
      <c r="E171" s="516"/>
      <c r="F171" s="516"/>
      <c r="G171" s="516"/>
      <c r="H171" s="516"/>
    </row>
    <row r="172" spans="1:8" ht="17" x14ac:dyDescent="0.2">
      <c r="A172" s="237"/>
      <c r="B172" s="252" t="s">
        <v>55</v>
      </c>
      <c r="C172" s="253"/>
      <c r="D172" s="240"/>
      <c r="E172" s="241"/>
      <c r="F172" s="242"/>
      <c r="G172" s="254"/>
      <c r="H172" s="255"/>
    </row>
    <row r="173" spans="1:8" x14ac:dyDescent="0.2">
      <c r="A173" s="256"/>
      <c r="B173" s="66" t="s">
        <v>56</v>
      </c>
      <c r="C173" s="67"/>
      <c r="D173" s="473"/>
      <c r="E173" s="68"/>
      <c r="F173" s="69"/>
      <c r="G173" s="26">
        <f t="shared" ref="G173:G190" si="14">(E173-(E173*F173/100))*A173</f>
        <v>0</v>
      </c>
      <c r="H173" s="209"/>
    </row>
    <row r="174" spans="1:8" x14ac:dyDescent="0.2">
      <c r="A174" s="256"/>
      <c r="B174" s="66"/>
      <c r="C174" s="67"/>
      <c r="D174" s="473"/>
      <c r="E174" s="68"/>
      <c r="F174" s="69"/>
      <c r="G174" s="26">
        <f t="shared" si="14"/>
        <v>0</v>
      </c>
      <c r="H174" s="209"/>
    </row>
    <row r="175" spans="1:8" x14ac:dyDescent="0.2">
      <c r="A175" s="256"/>
      <c r="B175" s="62"/>
      <c r="C175" s="67"/>
      <c r="D175" s="473"/>
      <c r="E175" s="68"/>
      <c r="F175" s="69"/>
      <c r="G175" s="26">
        <f t="shared" si="14"/>
        <v>0</v>
      </c>
      <c r="H175" s="209"/>
    </row>
    <row r="176" spans="1:8" x14ac:dyDescent="0.2">
      <c r="A176" s="256"/>
      <c r="B176" s="66"/>
      <c r="C176" s="67"/>
      <c r="D176" s="473"/>
      <c r="E176" s="68"/>
      <c r="F176" s="69"/>
      <c r="G176" s="26">
        <f t="shared" si="14"/>
        <v>0</v>
      </c>
      <c r="H176" s="209"/>
    </row>
    <row r="177" spans="1:8" x14ac:dyDescent="0.2">
      <c r="A177" s="256"/>
      <c r="B177" s="66"/>
      <c r="C177" s="67"/>
      <c r="D177" s="473"/>
      <c r="E177" s="68"/>
      <c r="F177" s="69"/>
      <c r="G177" s="26">
        <f t="shared" si="14"/>
        <v>0</v>
      </c>
      <c r="H177" s="209"/>
    </row>
    <row r="178" spans="1:8" x14ac:dyDescent="0.2">
      <c r="A178" s="256"/>
      <c r="B178" s="66"/>
      <c r="C178" s="67"/>
      <c r="D178" s="473"/>
      <c r="E178" s="68"/>
      <c r="F178" s="69"/>
      <c r="G178" s="26">
        <f t="shared" si="14"/>
        <v>0</v>
      </c>
      <c r="H178" s="209"/>
    </row>
    <row r="179" spans="1:8" x14ac:dyDescent="0.2">
      <c r="A179" s="256"/>
      <c r="B179" s="66" t="s">
        <v>57</v>
      </c>
      <c r="C179" s="67"/>
      <c r="D179" s="473"/>
      <c r="E179" s="68"/>
      <c r="F179" s="69"/>
      <c r="G179" s="26">
        <f t="shared" si="14"/>
        <v>0</v>
      </c>
      <c r="H179" s="209"/>
    </row>
    <row r="180" spans="1:8" x14ac:dyDescent="0.2">
      <c r="A180" s="256"/>
      <c r="B180" s="71"/>
      <c r="C180" s="67"/>
      <c r="D180" s="473"/>
      <c r="E180" s="68"/>
      <c r="F180" s="69"/>
      <c r="G180" s="26">
        <f t="shared" si="14"/>
        <v>0</v>
      </c>
      <c r="H180" s="210"/>
    </row>
    <row r="181" spans="1:8" x14ac:dyDescent="0.2">
      <c r="A181" s="256"/>
      <c r="B181" s="66"/>
      <c r="C181" s="67"/>
      <c r="D181" s="473"/>
      <c r="E181" s="68"/>
      <c r="F181" s="69"/>
      <c r="G181" s="26">
        <f t="shared" si="14"/>
        <v>0</v>
      </c>
      <c r="H181" s="210"/>
    </row>
    <row r="182" spans="1:8" x14ac:dyDescent="0.2">
      <c r="A182" s="256"/>
      <c r="B182" s="66"/>
      <c r="C182" s="63"/>
      <c r="D182" s="476"/>
      <c r="E182" s="64"/>
      <c r="F182" s="65"/>
      <c r="G182" s="26">
        <f t="shared" si="14"/>
        <v>0</v>
      </c>
      <c r="H182" s="209"/>
    </row>
    <row r="183" spans="1:8" x14ac:dyDescent="0.2">
      <c r="A183" s="273"/>
      <c r="B183" s="66"/>
      <c r="C183" s="72"/>
      <c r="D183" s="485"/>
      <c r="E183" s="73"/>
      <c r="F183" s="74"/>
      <c r="G183" s="26">
        <f t="shared" si="14"/>
        <v>0</v>
      </c>
      <c r="H183" s="209"/>
    </row>
    <row r="184" spans="1:8" x14ac:dyDescent="0.2">
      <c r="A184" s="273"/>
      <c r="B184" s="66"/>
      <c r="C184" s="72"/>
      <c r="D184" s="485"/>
      <c r="E184" s="73"/>
      <c r="F184" s="74"/>
      <c r="G184" s="26">
        <f t="shared" si="14"/>
        <v>0</v>
      </c>
      <c r="H184" s="209"/>
    </row>
    <row r="185" spans="1:8" x14ac:dyDescent="0.2">
      <c r="A185" s="256"/>
      <c r="B185" s="66"/>
      <c r="C185" s="67"/>
      <c r="D185" s="474"/>
      <c r="E185" s="73"/>
      <c r="F185" s="69"/>
      <c r="G185" s="26">
        <f t="shared" si="14"/>
        <v>0</v>
      </c>
      <c r="H185" s="209"/>
    </row>
    <row r="186" spans="1:8" x14ac:dyDescent="0.2">
      <c r="A186" s="256"/>
      <c r="B186" s="66" t="s">
        <v>58</v>
      </c>
      <c r="C186" s="67"/>
      <c r="D186" s="473"/>
      <c r="E186" s="73"/>
      <c r="F186" s="69"/>
      <c r="G186" s="26">
        <f t="shared" si="14"/>
        <v>0</v>
      </c>
      <c r="H186" s="209"/>
    </row>
    <row r="187" spans="1:8" x14ac:dyDescent="0.2">
      <c r="A187" s="256"/>
      <c r="B187" s="66"/>
      <c r="C187" s="63"/>
      <c r="D187" s="472"/>
      <c r="E187" s="73"/>
      <c r="F187" s="65"/>
      <c r="G187" s="26">
        <f t="shared" si="14"/>
        <v>0</v>
      </c>
      <c r="H187" s="209"/>
    </row>
    <row r="188" spans="1:8" x14ac:dyDescent="0.2">
      <c r="A188" s="256"/>
      <c r="B188" s="66"/>
      <c r="C188" s="63"/>
      <c r="D188" s="476"/>
      <c r="E188" s="73"/>
      <c r="F188" s="65"/>
      <c r="G188" s="26">
        <f t="shared" si="14"/>
        <v>0</v>
      </c>
      <c r="H188" s="209"/>
    </row>
    <row r="189" spans="1:8" x14ac:dyDescent="0.2">
      <c r="A189" s="262"/>
      <c r="B189" s="75"/>
      <c r="C189" s="76"/>
      <c r="D189" s="477"/>
      <c r="E189" s="78"/>
      <c r="F189" s="79"/>
      <c r="G189" s="26">
        <f t="shared" si="14"/>
        <v>0</v>
      </c>
      <c r="H189" s="209"/>
    </row>
    <row r="190" spans="1:8" ht="17" thickBot="1" x14ac:dyDescent="0.25">
      <c r="A190" s="223"/>
      <c r="B190" s="224"/>
      <c r="C190" s="225"/>
      <c r="D190" s="470"/>
      <c r="E190" s="226"/>
      <c r="F190" s="227"/>
      <c r="G190" s="228">
        <f t="shared" si="14"/>
        <v>0</v>
      </c>
      <c r="H190" s="229">
        <f>SUM(G173:G190)</f>
        <v>0</v>
      </c>
    </row>
    <row r="191" spans="1:8" ht="18" customHeight="1" thickBot="1" x14ac:dyDescent="0.25">
      <c r="A191" s="517"/>
      <c r="B191" s="517"/>
      <c r="C191" s="517"/>
      <c r="D191" s="517"/>
      <c r="E191" s="517"/>
      <c r="F191" s="517"/>
      <c r="G191" s="517"/>
      <c r="H191" s="517"/>
    </row>
    <row r="192" spans="1:8" ht="51" x14ac:dyDescent="0.2">
      <c r="A192" s="237"/>
      <c r="B192" s="252" t="s">
        <v>170</v>
      </c>
      <c r="C192" s="253"/>
      <c r="D192" s="240"/>
      <c r="E192" s="241"/>
      <c r="F192" s="242"/>
      <c r="G192" s="254"/>
      <c r="H192" s="255"/>
    </row>
    <row r="193" spans="1:8" x14ac:dyDescent="0.2">
      <c r="A193" s="256"/>
      <c r="B193" s="66"/>
      <c r="C193" s="67"/>
      <c r="D193" s="473"/>
      <c r="E193" s="68"/>
      <c r="F193" s="69"/>
      <c r="G193" s="26">
        <f t="shared" ref="G193:G212" si="15">(E193-(E193*F193/100))*A193</f>
        <v>0</v>
      </c>
      <c r="H193" s="209"/>
    </row>
    <row r="194" spans="1:8" x14ac:dyDescent="0.2">
      <c r="A194" s="256"/>
      <c r="B194" s="66"/>
      <c r="C194" s="67"/>
      <c r="D194" s="473"/>
      <c r="E194" s="68"/>
      <c r="F194" s="69"/>
      <c r="G194" s="26">
        <f t="shared" si="15"/>
        <v>0</v>
      </c>
      <c r="H194" s="209"/>
    </row>
    <row r="195" spans="1:8" x14ac:dyDescent="0.2">
      <c r="A195" s="256"/>
      <c r="B195" s="66"/>
      <c r="C195" s="67"/>
      <c r="D195" s="473"/>
      <c r="E195" s="68"/>
      <c r="F195" s="69"/>
      <c r="G195" s="26">
        <f t="shared" si="15"/>
        <v>0</v>
      </c>
      <c r="H195" s="209"/>
    </row>
    <row r="196" spans="1:8" x14ac:dyDescent="0.2">
      <c r="A196" s="256"/>
      <c r="B196" s="66"/>
      <c r="C196" s="67"/>
      <c r="D196" s="473"/>
      <c r="E196" s="68"/>
      <c r="F196" s="69"/>
      <c r="G196" s="26">
        <f t="shared" si="15"/>
        <v>0</v>
      </c>
      <c r="H196" s="209"/>
    </row>
    <row r="197" spans="1:8" x14ac:dyDescent="0.2">
      <c r="A197" s="256"/>
      <c r="B197" s="66"/>
      <c r="C197" s="67"/>
      <c r="D197" s="473"/>
      <c r="E197" s="68"/>
      <c r="F197" s="69"/>
      <c r="G197" s="26">
        <f t="shared" si="15"/>
        <v>0</v>
      </c>
      <c r="H197" s="209"/>
    </row>
    <row r="198" spans="1:8" x14ac:dyDescent="0.2">
      <c r="A198" s="256"/>
      <c r="B198" s="66"/>
      <c r="C198" s="67"/>
      <c r="D198" s="473"/>
      <c r="E198" s="68"/>
      <c r="F198" s="69"/>
      <c r="G198" s="26">
        <f t="shared" si="15"/>
        <v>0</v>
      </c>
      <c r="H198" s="209"/>
    </row>
    <row r="199" spans="1:8" x14ac:dyDescent="0.2">
      <c r="A199" s="256"/>
      <c r="B199" s="66"/>
      <c r="C199" s="67"/>
      <c r="D199" s="473"/>
      <c r="E199" s="68"/>
      <c r="F199" s="69"/>
      <c r="G199" s="26">
        <f t="shared" si="15"/>
        <v>0</v>
      </c>
      <c r="H199" s="209"/>
    </row>
    <row r="200" spans="1:8" ht="17" thickBot="1" x14ac:dyDescent="0.25">
      <c r="A200" s="257"/>
      <c r="B200" s="258"/>
      <c r="C200" s="259"/>
      <c r="D200" s="475"/>
      <c r="E200" s="260"/>
      <c r="F200" s="261"/>
      <c r="G200" s="228">
        <f t="shared" si="15"/>
        <v>0</v>
      </c>
      <c r="H200" s="271">
        <f>SUM(G193:G200)</f>
        <v>0</v>
      </c>
    </row>
    <row r="201" spans="1:8" ht="18" customHeight="1" thickBot="1" x14ac:dyDescent="0.25">
      <c r="A201" s="517"/>
      <c r="B201" s="517"/>
      <c r="C201" s="517"/>
      <c r="D201" s="517"/>
      <c r="E201" s="517"/>
      <c r="F201" s="517"/>
      <c r="G201" s="517"/>
      <c r="H201" s="517"/>
    </row>
    <row r="202" spans="1:8" x14ac:dyDescent="0.2">
      <c r="A202" s="237"/>
      <c r="B202" s="238" t="s">
        <v>171</v>
      </c>
      <c r="C202" s="253"/>
      <c r="D202" s="240"/>
      <c r="E202" s="241"/>
      <c r="F202" s="242"/>
      <c r="G202" s="254"/>
      <c r="H202" s="255"/>
    </row>
    <row r="203" spans="1:8" x14ac:dyDescent="0.2">
      <c r="A203" s="256"/>
      <c r="B203" s="66"/>
      <c r="C203" s="67"/>
      <c r="D203" s="473"/>
      <c r="E203" s="68"/>
      <c r="F203" s="69"/>
      <c r="G203" s="26">
        <f t="shared" si="15"/>
        <v>0</v>
      </c>
      <c r="H203" s="209"/>
    </row>
    <row r="204" spans="1:8" x14ac:dyDescent="0.2">
      <c r="A204" s="256"/>
      <c r="B204" s="66"/>
      <c r="C204" s="67"/>
      <c r="D204" s="473"/>
      <c r="E204" s="68"/>
      <c r="F204" s="69"/>
      <c r="G204" s="26">
        <f t="shared" si="15"/>
        <v>0</v>
      </c>
      <c r="H204" s="209"/>
    </row>
    <row r="205" spans="1:8" x14ac:dyDescent="0.2">
      <c r="A205" s="256"/>
      <c r="B205" s="62"/>
      <c r="C205" s="67"/>
      <c r="D205" s="473"/>
      <c r="E205" s="68"/>
      <c r="F205" s="69"/>
      <c r="G205" s="26">
        <f t="shared" si="15"/>
        <v>0</v>
      </c>
      <c r="H205" s="209"/>
    </row>
    <row r="206" spans="1:8" x14ac:dyDescent="0.2">
      <c r="A206" s="256"/>
      <c r="B206" s="62"/>
      <c r="C206" s="67"/>
      <c r="D206" s="473"/>
      <c r="E206" s="68"/>
      <c r="F206" s="69"/>
      <c r="G206" s="26">
        <f t="shared" si="15"/>
        <v>0</v>
      </c>
      <c r="H206" s="209"/>
    </row>
    <row r="207" spans="1:8" x14ac:dyDescent="0.2">
      <c r="A207" s="256"/>
      <c r="B207" s="62"/>
      <c r="C207" s="67"/>
      <c r="D207" s="473"/>
      <c r="E207" s="68"/>
      <c r="F207" s="69"/>
      <c r="G207" s="26">
        <f t="shared" si="15"/>
        <v>0</v>
      </c>
      <c r="H207" s="209"/>
    </row>
    <row r="208" spans="1:8" x14ac:dyDescent="0.2">
      <c r="A208" s="256"/>
      <c r="B208" s="66"/>
      <c r="C208" s="67"/>
      <c r="D208" s="473"/>
      <c r="E208" s="68"/>
      <c r="F208" s="69"/>
      <c r="G208" s="26">
        <f t="shared" si="15"/>
        <v>0</v>
      </c>
      <c r="H208" s="209"/>
    </row>
    <row r="209" spans="1:8" x14ac:dyDescent="0.2">
      <c r="A209" s="256"/>
      <c r="B209" s="71"/>
      <c r="C209" s="67"/>
      <c r="D209" s="473"/>
      <c r="E209" s="68"/>
      <c r="F209" s="69"/>
      <c r="G209" s="26">
        <f t="shared" si="15"/>
        <v>0</v>
      </c>
      <c r="H209" s="209"/>
    </row>
    <row r="210" spans="1:8" x14ac:dyDescent="0.2">
      <c r="A210" s="256"/>
      <c r="B210" s="71"/>
      <c r="C210" s="67"/>
      <c r="D210" s="473"/>
      <c r="E210" s="68"/>
      <c r="F210" s="69"/>
      <c r="G210" s="26">
        <f t="shared" si="15"/>
        <v>0</v>
      </c>
      <c r="H210" s="210"/>
    </row>
    <row r="211" spans="1:8" x14ac:dyDescent="0.2">
      <c r="A211" s="262"/>
      <c r="B211" s="75"/>
      <c r="C211" s="76"/>
      <c r="D211" s="477"/>
      <c r="E211" s="78"/>
      <c r="F211" s="79"/>
      <c r="G211" s="26">
        <f t="shared" si="15"/>
        <v>0</v>
      </c>
      <c r="H211" s="209"/>
    </row>
    <row r="212" spans="1:8" ht="17" thickBot="1" x14ac:dyDescent="0.25">
      <c r="A212" s="223"/>
      <c r="B212" s="224"/>
      <c r="C212" s="225"/>
      <c r="D212" s="470"/>
      <c r="E212" s="226"/>
      <c r="F212" s="227"/>
      <c r="G212" s="228">
        <f t="shared" si="15"/>
        <v>0</v>
      </c>
      <c r="H212" s="229">
        <f>SUM(G203:G212)</f>
        <v>0</v>
      </c>
    </row>
    <row r="213" spans="1:8" ht="18" customHeight="1" thickBot="1" x14ac:dyDescent="0.25">
      <c r="A213" s="517"/>
      <c r="B213" s="517"/>
      <c r="C213" s="517"/>
      <c r="D213" s="517"/>
      <c r="E213" s="517"/>
      <c r="F213" s="517"/>
      <c r="G213" s="517"/>
      <c r="H213" s="517"/>
    </row>
    <row r="214" spans="1:8" ht="18" customHeight="1" x14ac:dyDescent="0.2">
      <c r="A214" s="237"/>
      <c r="B214" s="238" t="s">
        <v>59</v>
      </c>
      <c r="C214" s="253"/>
      <c r="D214" s="274"/>
      <c r="E214" s="241"/>
      <c r="F214" s="242"/>
      <c r="G214" s="254"/>
      <c r="H214" s="275"/>
    </row>
    <row r="215" spans="1:8" x14ac:dyDescent="0.2">
      <c r="A215" s="208"/>
      <c r="B215" s="48"/>
      <c r="C215" s="49"/>
      <c r="D215" s="57"/>
      <c r="E215" s="51"/>
      <c r="F215" s="52"/>
      <c r="G215" s="26">
        <f t="shared" ref="G215:G306" si="16">(E215-(E215*F215/100))*A215</f>
        <v>0</v>
      </c>
      <c r="H215" s="276"/>
    </row>
    <row r="216" spans="1:8" x14ac:dyDescent="0.2">
      <c r="A216" s="208"/>
      <c r="B216" s="48"/>
      <c r="C216" s="49"/>
      <c r="D216" s="57"/>
      <c r="E216" s="51"/>
      <c r="F216" s="52"/>
      <c r="G216" s="26">
        <f t="shared" si="16"/>
        <v>0</v>
      </c>
      <c r="H216" s="276"/>
    </row>
    <row r="217" spans="1:8" x14ac:dyDescent="0.2">
      <c r="A217" s="208"/>
      <c r="B217" s="48"/>
      <c r="C217" s="49"/>
      <c r="D217" s="57"/>
      <c r="E217" s="51"/>
      <c r="F217" s="52"/>
      <c r="G217" s="26">
        <f t="shared" si="16"/>
        <v>0</v>
      </c>
      <c r="H217" s="276"/>
    </row>
    <row r="218" spans="1:8" x14ac:dyDescent="0.2">
      <c r="A218" s="208"/>
      <c r="B218" s="48"/>
      <c r="C218" s="49"/>
      <c r="D218" s="57"/>
      <c r="E218" s="51"/>
      <c r="F218" s="52"/>
      <c r="G218" s="26">
        <f t="shared" si="16"/>
        <v>0</v>
      </c>
      <c r="H218" s="276"/>
    </row>
    <row r="219" spans="1:8" x14ac:dyDescent="0.2">
      <c r="A219" s="208"/>
      <c r="B219" s="48"/>
      <c r="C219" s="49"/>
      <c r="D219" s="57"/>
      <c r="E219" s="51"/>
      <c r="F219" s="52"/>
      <c r="G219" s="26">
        <f t="shared" si="16"/>
        <v>0</v>
      </c>
      <c r="H219" s="276"/>
    </row>
    <row r="220" spans="1:8" x14ac:dyDescent="0.2">
      <c r="A220" s="208"/>
      <c r="B220" s="48"/>
      <c r="C220" s="49"/>
      <c r="D220" s="57"/>
      <c r="E220" s="51"/>
      <c r="F220" s="52"/>
      <c r="G220" s="26">
        <f t="shared" si="16"/>
        <v>0</v>
      </c>
      <c r="H220" s="276"/>
    </row>
    <row r="221" spans="1:8" x14ac:dyDescent="0.2">
      <c r="A221" s="208"/>
      <c r="B221" s="48"/>
      <c r="C221" s="49"/>
      <c r="D221" s="57"/>
      <c r="E221" s="51"/>
      <c r="F221" s="52"/>
      <c r="G221" s="26">
        <f t="shared" si="16"/>
        <v>0</v>
      </c>
      <c r="H221" s="276"/>
    </row>
    <row r="222" spans="1:8" x14ac:dyDescent="0.2">
      <c r="A222" s="208"/>
      <c r="B222" s="48"/>
      <c r="C222" s="49"/>
      <c r="D222" s="57"/>
      <c r="E222" s="51"/>
      <c r="F222" s="52"/>
      <c r="G222" s="26">
        <f t="shared" si="16"/>
        <v>0</v>
      </c>
      <c r="H222" s="276"/>
    </row>
    <row r="223" spans="1:8" x14ac:dyDescent="0.2">
      <c r="A223" s="208"/>
      <c r="B223" s="48"/>
      <c r="C223" s="49"/>
      <c r="D223" s="57"/>
      <c r="E223" s="51"/>
      <c r="F223" s="52"/>
      <c r="G223" s="26">
        <f t="shared" si="16"/>
        <v>0</v>
      </c>
      <c r="H223" s="276"/>
    </row>
    <row r="224" spans="1:8" x14ac:dyDescent="0.2">
      <c r="A224" s="208"/>
      <c r="B224" s="48"/>
      <c r="C224" s="49"/>
      <c r="D224" s="57"/>
      <c r="E224" s="51"/>
      <c r="F224" s="52"/>
      <c r="G224" s="26">
        <f t="shared" si="16"/>
        <v>0</v>
      </c>
      <c r="H224" s="276"/>
    </row>
    <row r="225" spans="1:8" x14ac:dyDescent="0.2">
      <c r="A225" s="208"/>
      <c r="B225" s="48"/>
      <c r="C225" s="49"/>
      <c r="D225" s="57"/>
      <c r="E225" s="51"/>
      <c r="F225" s="52"/>
      <c r="G225" s="26">
        <f t="shared" si="16"/>
        <v>0</v>
      </c>
      <c r="H225" s="276"/>
    </row>
    <row r="226" spans="1:8" x14ac:dyDescent="0.2">
      <c r="A226" s="208"/>
      <c r="B226" s="48"/>
      <c r="C226" s="49"/>
      <c r="D226" s="57"/>
      <c r="E226" s="51"/>
      <c r="F226" s="52"/>
      <c r="G226" s="26">
        <f t="shared" si="16"/>
        <v>0</v>
      </c>
      <c r="H226" s="276"/>
    </row>
    <row r="227" spans="1:8" x14ac:dyDescent="0.2">
      <c r="A227" s="208"/>
      <c r="B227" s="48"/>
      <c r="C227" s="49"/>
      <c r="D227" s="57"/>
      <c r="E227" s="51"/>
      <c r="F227" s="52"/>
      <c r="G227" s="26">
        <f t="shared" si="16"/>
        <v>0</v>
      </c>
      <c r="H227" s="276"/>
    </row>
    <row r="228" spans="1:8" x14ac:dyDescent="0.2">
      <c r="A228" s="208"/>
      <c r="B228" s="48"/>
      <c r="C228" s="49"/>
      <c r="D228" s="57"/>
      <c r="E228" s="51"/>
      <c r="F228" s="52"/>
      <c r="G228" s="26">
        <f t="shared" si="16"/>
        <v>0</v>
      </c>
      <c r="H228" s="276"/>
    </row>
    <row r="229" spans="1:8" x14ac:dyDescent="0.2">
      <c r="A229" s="208"/>
      <c r="B229" s="48"/>
      <c r="C229" s="49"/>
      <c r="D229" s="57"/>
      <c r="E229" s="51"/>
      <c r="F229" s="52"/>
      <c r="G229" s="26">
        <f t="shared" si="16"/>
        <v>0</v>
      </c>
      <c r="H229" s="276"/>
    </row>
    <row r="230" spans="1:8" x14ac:dyDescent="0.2">
      <c r="A230" s="208"/>
      <c r="B230" s="48"/>
      <c r="C230" s="49"/>
      <c r="D230" s="57"/>
      <c r="E230" s="51"/>
      <c r="F230" s="52"/>
      <c r="G230" s="26">
        <f t="shared" si="16"/>
        <v>0</v>
      </c>
      <c r="H230" s="276"/>
    </row>
    <row r="231" spans="1:8" ht="17" thickBot="1" x14ac:dyDescent="0.25">
      <c r="A231" s="246"/>
      <c r="B231" s="270"/>
      <c r="C231" s="248"/>
      <c r="D231" s="471"/>
      <c r="E231" s="250"/>
      <c r="F231" s="251"/>
      <c r="G231" s="228">
        <f t="shared" si="16"/>
        <v>0</v>
      </c>
      <c r="H231" s="229">
        <f>SUM(G215:G231)</f>
        <v>0</v>
      </c>
    </row>
    <row r="232" spans="1:8" ht="18" customHeight="1" thickBot="1" x14ac:dyDescent="0.25">
      <c r="A232" s="517"/>
      <c r="B232" s="517"/>
      <c r="C232" s="517"/>
      <c r="D232" s="517"/>
      <c r="E232" s="517"/>
      <c r="F232" s="517"/>
      <c r="G232" s="517"/>
      <c r="H232" s="517"/>
    </row>
    <row r="233" spans="1:8" ht="18" customHeight="1" x14ac:dyDescent="0.2">
      <c r="A233" s="237"/>
      <c r="B233" s="238" t="s">
        <v>60</v>
      </c>
      <c r="C233" s="253"/>
      <c r="D233" s="274"/>
      <c r="E233" s="241"/>
      <c r="F233" s="242"/>
      <c r="G233" s="254"/>
      <c r="H233" s="275"/>
    </row>
    <row r="234" spans="1:8" x14ac:dyDescent="0.2">
      <c r="A234" s="208"/>
      <c r="B234" s="48"/>
      <c r="C234" s="49"/>
      <c r="D234" s="57"/>
      <c r="E234" s="51"/>
      <c r="F234" s="52"/>
      <c r="G234" s="26">
        <f t="shared" si="16"/>
        <v>0</v>
      </c>
      <c r="H234" s="276"/>
    </row>
    <row r="235" spans="1:8" x14ac:dyDescent="0.2">
      <c r="A235" s="208"/>
      <c r="B235" s="48"/>
      <c r="C235" s="49"/>
      <c r="D235" s="57"/>
      <c r="E235" s="51"/>
      <c r="F235" s="52"/>
      <c r="G235" s="26">
        <f t="shared" si="16"/>
        <v>0</v>
      </c>
      <c r="H235" s="276"/>
    </row>
    <row r="236" spans="1:8" x14ac:dyDescent="0.2">
      <c r="A236" s="208"/>
      <c r="B236" s="48"/>
      <c r="C236" s="49"/>
      <c r="D236" s="57"/>
      <c r="E236" s="51"/>
      <c r="F236" s="52"/>
      <c r="G236" s="26">
        <f t="shared" si="16"/>
        <v>0</v>
      </c>
      <c r="H236" s="276"/>
    </row>
    <row r="237" spans="1:8" x14ac:dyDescent="0.2">
      <c r="A237" s="208"/>
      <c r="B237" s="48"/>
      <c r="C237" s="49"/>
      <c r="D237" s="57"/>
      <c r="E237" s="51"/>
      <c r="F237" s="52"/>
      <c r="G237" s="26">
        <f t="shared" si="16"/>
        <v>0</v>
      </c>
      <c r="H237" s="276"/>
    </row>
    <row r="238" spans="1:8" x14ac:dyDescent="0.2">
      <c r="A238" s="208"/>
      <c r="B238" s="48"/>
      <c r="C238" s="49"/>
      <c r="D238" s="57"/>
      <c r="E238" s="51"/>
      <c r="F238" s="52"/>
      <c r="G238" s="26">
        <f t="shared" si="16"/>
        <v>0</v>
      </c>
      <c r="H238" s="276"/>
    </row>
    <row r="239" spans="1:8" x14ac:dyDescent="0.2">
      <c r="A239" s="208"/>
      <c r="B239" s="48"/>
      <c r="C239" s="49"/>
      <c r="D239" s="57"/>
      <c r="E239" s="51"/>
      <c r="F239" s="52"/>
      <c r="G239" s="26">
        <f t="shared" si="16"/>
        <v>0</v>
      </c>
      <c r="H239" s="276"/>
    </row>
    <row r="240" spans="1:8" x14ac:dyDescent="0.2">
      <c r="A240" s="208"/>
      <c r="B240" s="48"/>
      <c r="C240" s="49"/>
      <c r="D240" s="57"/>
      <c r="E240" s="51"/>
      <c r="F240" s="52"/>
      <c r="G240" s="26">
        <f t="shared" si="16"/>
        <v>0</v>
      </c>
      <c r="H240" s="276"/>
    </row>
    <row r="241" spans="1:8" ht="17" thickBot="1" x14ac:dyDescent="0.25">
      <c r="A241" s="246"/>
      <c r="B241" s="270"/>
      <c r="C241" s="248"/>
      <c r="D241" s="471"/>
      <c r="E241" s="250"/>
      <c r="F241" s="251"/>
      <c r="G241" s="228">
        <f t="shared" si="16"/>
        <v>0</v>
      </c>
      <c r="H241" s="229">
        <f>SUM(G234:G241)</f>
        <v>0</v>
      </c>
    </row>
    <row r="242" spans="1:8" ht="18" customHeight="1" thickBot="1" x14ac:dyDescent="0.25">
      <c r="A242" s="510"/>
      <c r="B242" s="510"/>
      <c r="C242" s="510"/>
      <c r="D242" s="510"/>
      <c r="E242" s="510"/>
      <c r="F242" s="510"/>
      <c r="G242" s="510"/>
      <c r="H242" s="510"/>
    </row>
    <row r="243" spans="1:8" ht="17" customHeight="1" x14ac:dyDescent="0.2">
      <c r="A243" s="237"/>
      <c r="B243" s="238" t="s">
        <v>172</v>
      </c>
      <c r="C243" s="253"/>
      <c r="D243" s="274"/>
      <c r="E243" s="241"/>
      <c r="F243" s="242"/>
      <c r="G243" s="254"/>
      <c r="H243" s="275"/>
    </row>
    <row r="244" spans="1:8" x14ac:dyDescent="0.2">
      <c r="A244" s="208"/>
      <c r="B244" s="48"/>
      <c r="C244" s="49"/>
      <c r="D244" s="57"/>
      <c r="E244" s="51"/>
      <c r="F244" s="52"/>
      <c r="G244" s="26">
        <f t="shared" si="16"/>
        <v>0</v>
      </c>
      <c r="H244" s="276"/>
    </row>
    <row r="245" spans="1:8" x14ac:dyDescent="0.2">
      <c r="A245" s="208"/>
      <c r="B245" s="48"/>
      <c r="C245" s="49"/>
      <c r="D245" s="57"/>
      <c r="E245" s="51"/>
      <c r="F245" s="52"/>
      <c r="G245" s="26">
        <f t="shared" si="16"/>
        <v>0</v>
      </c>
      <c r="H245" s="276"/>
    </row>
    <row r="246" spans="1:8" x14ac:dyDescent="0.2">
      <c r="A246" s="208"/>
      <c r="B246" s="48"/>
      <c r="C246" s="49"/>
      <c r="D246" s="57"/>
      <c r="E246" s="51"/>
      <c r="F246" s="52"/>
      <c r="G246" s="26">
        <f t="shared" si="16"/>
        <v>0</v>
      </c>
      <c r="H246" s="276"/>
    </row>
    <row r="247" spans="1:8" x14ac:dyDescent="0.2">
      <c r="A247" s="208"/>
      <c r="B247" s="48"/>
      <c r="C247" s="49"/>
      <c r="D247" s="57"/>
      <c r="E247" s="51"/>
      <c r="F247" s="52"/>
      <c r="G247" s="26">
        <f t="shared" si="16"/>
        <v>0</v>
      </c>
      <c r="H247" s="276"/>
    </row>
    <row r="248" spans="1:8" x14ac:dyDescent="0.2">
      <c r="A248" s="208"/>
      <c r="B248" s="48"/>
      <c r="C248" s="49"/>
      <c r="D248" s="57"/>
      <c r="E248" s="51"/>
      <c r="F248" s="52"/>
      <c r="G248" s="26">
        <f t="shared" si="16"/>
        <v>0</v>
      </c>
      <c r="H248" s="276"/>
    </row>
    <row r="249" spans="1:8" ht="17" thickBot="1" x14ac:dyDescent="0.25">
      <c r="A249" s="246"/>
      <c r="B249" s="270"/>
      <c r="C249" s="248"/>
      <c r="D249" s="471"/>
      <c r="E249" s="250"/>
      <c r="F249" s="251"/>
      <c r="G249" s="228">
        <f t="shared" si="16"/>
        <v>0</v>
      </c>
      <c r="H249" s="229">
        <f>SUM(G244:G249)</f>
        <v>0</v>
      </c>
    </row>
    <row r="250" spans="1:8" ht="18" customHeight="1" thickBot="1" x14ac:dyDescent="0.25">
      <c r="A250" s="510"/>
      <c r="B250" s="510"/>
      <c r="C250" s="510"/>
      <c r="D250" s="510"/>
      <c r="E250" s="510"/>
      <c r="F250" s="510"/>
      <c r="G250" s="510"/>
      <c r="H250" s="510"/>
    </row>
    <row r="251" spans="1:8" ht="15.75" customHeight="1" x14ac:dyDescent="0.2">
      <c r="A251" s="237"/>
      <c r="B251" s="238" t="s">
        <v>111</v>
      </c>
      <c r="C251" s="253"/>
      <c r="D251" s="274"/>
      <c r="E251" s="241"/>
      <c r="F251" s="242"/>
      <c r="G251" s="254"/>
      <c r="H251" s="275"/>
    </row>
    <row r="252" spans="1:8" x14ac:dyDescent="0.2">
      <c r="A252" s="208"/>
      <c r="B252" s="48"/>
      <c r="C252" s="49"/>
      <c r="D252" s="57"/>
      <c r="E252" s="51"/>
      <c r="F252" s="52"/>
      <c r="G252" s="26">
        <f t="shared" si="16"/>
        <v>0</v>
      </c>
      <c r="H252" s="276"/>
    </row>
    <row r="253" spans="1:8" x14ac:dyDescent="0.2">
      <c r="A253" s="208"/>
      <c r="B253" s="48"/>
      <c r="C253" s="49"/>
      <c r="D253" s="57"/>
      <c r="E253" s="51"/>
      <c r="F253" s="52"/>
      <c r="G253" s="26">
        <f t="shared" si="16"/>
        <v>0</v>
      </c>
      <c r="H253" s="276"/>
    </row>
    <row r="254" spans="1:8" x14ac:dyDescent="0.2">
      <c r="A254" s="208"/>
      <c r="B254" s="48"/>
      <c r="C254" s="49"/>
      <c r="D254" s="57"/>
      <c r="E254" s="51"/>
      <c r="F254" s="52"/>
      <c r="G254" s="26">
        <f t="shared" si="16"/>
        <v>0</v>
      </c>
      <c r="H254" s="276"/>
    </row>
    <row r="255" spans="1:8" x14ac:dyDescent="0.2">
      <c r="A255" s="208"/>
      <c r="B255" s="48"/>
      <c r="C255" s="49"/>
      <c r="D255" s="57"/>
      <c r="E255" s="51"/>
      <c r="F255" s="52"/>
      <c r="G255" s="26">
        <f t="shared" si="16"/>
        <v>0</v>
      </c>
      <c r="H255" s="276"/>
    </row>
    <row r="256" spans="1:8" ht="17" thickBot="1" x14ac:dyDescent="0.25">
      <c r="A256" s="246"/>
      <c r="B256" s="270"/>
      <c r="C256" s="248"/>
      <c r="D256" s="471"/>
      <c r="E256" s="250"/>
      <c r="F256" s="251"/>
      <c r="G256" s="228">
        <f t="shared" si="16"/>
        <v>0</v>
      </c>
      <c r="H256" s="229">
        <f>SUM(G252:G256)</f>
        <v>0</v>
      </c>
    </row>
    <row r="257" spans="1:8" ht="18" customHeight="1" thickBot="1" x14ac:dyDescent="0.25">
      <c r="A257" s="515"/>
      <c r="B257" s="515"/>
      <c r="C257" s="515"/>
      <c r="D257" s="515"/>
      <c r="E257" s="515"/>
      <c r="F257" s="515"/>
      <c r="G257" s="515"/>
      <c r="H257" s="515"/>
    </row>
    <row r="258" spans="1:8" ht="15.75" customHeight="1" x14ac:dyDescent="0.2">
      <c r="A258" s="237"/>
      <c r="B258" s="238" t="s">
        <v>173</v>
      </c>
      <c r="C258" s="253"/>
      <c r="D258" s="274"/>
      <c r="E258" s="241"/>
      <c r="F258" s="242"/>
      <c r="G258" s="254"/>
      <c r="H258" s="275"/>
    </row>
    <row r="259" spans="1:8" x14ac:dyDescent="0.2">
      <c r="A259" s="208"/>
      <c r="B259" s="48"/>
      <c r="C259" s="49"/>
      <c r="D259" s="57"/>
      <c r="E259" s="51"/>
      <c r="F259" s="52"/>
      <c r="G259" s="26">
        <f t="shared" ref="G259:G263" si="17">(E259-(E259*F259/100))*A259</f>
        <v>0</v>
      </c>
      <c r="H259" s="276"/>
    </row>
    <row r="260" spans="1:8" x14ac:dyDescent="0.2">
      <c r="A260" s="208"/>
      <c r="B260" s="48"/>
      <c r="C260" s="49"/>
      <c r="D260" s="57"/>
      <c r="E260" s="51"/>
      <c r="F260" s="52"/>
      <c r="G260" s="26">
        <f t="shared" si="17"/>
        <v>0</v>
      </c>
      <c r="H260" s="276"/>
    </row>
    <row r="261" spans="1:8" x14ac:dyDescent="0.2">
      <c r="A261" s="208"/>
      <c r="B261" s="48"/>
      <c r="C261" s="49"/>
      <c r="D261" s="57"/>
      <c r="E261" s="51"/>
      <c r="F261" s="52"/>
      <c r="G261" s="26">
        <f t="shared" si="17"/>
        <v>0</v>
      </c>
      <c r="H261" s="276"/>
    </row>
    <row r="262" spans="1:8" x14ac:dyDescent="0.2">
      <c r="A262" s="208"/>
      <c r="B262" s="48"/>
      <c r="C262" s="49"/>
      <c r="D262" s="57"/>
      <c r="E262" s="51"/>
      <c r="F262" s="52"/>
      <c r="G262" s="26">
        <f t="shared" si="17"/>
        <v>0</v>
      </c>
      <c r="H262" s="276"/>
    </row>
    <row r="263" spans="1:8" ht="17" thickBot="1" x14ac:dyDescent="0.25">
      <c r="A263" s="246"/>
      <c r="B263" s="270"/>
      <c r="C263" s="248"/>
      <c r="D263" s="471"/>
      <c r="E263" s="250"/>
      <c r="F263" s="251"/>
      <c r="G263" s="228">
        <f t="shared" si="17"/>
        <v>0</v>
      </c>
      <c r="H263" s="229">
        <f>SUM(G259:G263)</f>
        <v>0</v>
      </c>
    </row>
    <row r="264" spans="1:8" ht="18" customHeight="1" thickBot="1" x14ac:dyDescent="0.25">
      <c r="A264" s="416"/>
      <c r="B264" s="416"/>
      <c r="C264" s="416"/>
      <c r="D264" s="416"/>
      <c r="E264" s="416"/>
      <c r="F264" s="416"/>
      <c r="G264" s="416"/>
      <c r="H264" s="416"/>
    </row>
    <row r="265" spans="1:8" ht="18" customHeight="1" x14ac:dyDescent="0.2">
      <c r="A265" s="237"/>
      <c r="B265" s="253" t="s">
        <v>61</v>
      </c>
      <c r="C265" s="253"/>
      <c r="D265" s="274"/>
      <c r="E265" s="241"/>
      <c r="F265" s="242"/>
      <c r="G265" s="254"/>
      <c r="H265" s="275"/>
    </row>
    <row r="266" spans="1:8" x14ac:dyDescent="0.2">
      <c r="A266" s="208"/>
      <c r="B266" s="47"/>
      <c r="C266" s="49"/>
      <c r="D266" s="488"/>
      <c r="E266" s="51"/>
      <c r="F266" s="52"/>
      <c r="G266" s="26">
        <f t="shared" si="16"/>
        <v>0</v>
      </c>
      <c r="H266" s="276"/>
    </row>
    <row r="267" spans="1:8" x14ac:dyDescent="0.2">
      <c r="A267" s="208"/>
      <c r="B267" s="47"/>
      <c r="C267" s="49"/>
      <c r="D267" s="57"/>
      <c r="E267" s="51"/>
      <c r="F267" s="52"/>
      <c r="G267" s="26">
        <f t="shared" si="16"/>
        <v>0</v>
      </c>
      <c r="H267" s="276"/>
    </row>
    <row r="268" spans="1:8" x14ac:dyDescent="0.2">
      <c r="A268" s="208"/>
      <c r="B268" s="47"/>
      <c r="C268" s="49"/>
      <c r="D268" s="57"/>
      <c r="E268" s="51"/>
      <c r="F268" s="52"/>
      <c r="G268" s="26">
        <f t="shared" si="16"/>
        <v>0</v>
      </c>
      <c r="H268" s="276"/>
    </row>
    <row r="269" spans="1:8" x14ac:dyDescent="0.2">
      <c r="A269" s="208"/>
      <c r="B269" s="47"/>
      <c r="C269" s="49"/>
      <c r="D269" s="57"/>
      <c r="E269" s="51"/>
      <c r="F269" s="52"/>
      <c r="G269" s="26">
        <f t="shared" si="16"/>
        <v>0</v>
      </c>
      <c r="H269" s="276"/>
    </row>
    <row r="270" spans="1:8" x14ac:dyDescent="0.2">
      <c r="A270" s="208"/>
      <c r="B270" s="47"/>
      <c r="C270" s="49"/>
      <c r="D270" s="57"/>
      <c r="E270" s="51"/>
      <c r="F270" s="52"/>
      <c r="G270" s="26">
        <f t="shared" si="16"/>
        <v>0</v>
      </c>
      <c r="H270" s="276"/>
    </row>
    <row r="271" spans="1:8" x14ac:dyDescent="0.2">
      <c r="A271" s="208"/>
      <c r="B271" s="47"/>
      <c r="C271" s="49"/>
      <c r="D271" s="57"/>
      <c r="E271" s="51"/>
      <c r="F271" s="52"/>
      <c r="G271" s="26">
        <f t="shared" si="16"/>
        <v>0</v>
      </c>
      <c r="H271" s="276"/>
    </row>
    <row r="272" spans="1:8" ht="17" thickBot="1" x14ac:dyDescent="0.25">
      <c r="A272" s="246"/>
      <c r="B272" s="375"/>
      <c r="C272" s="248"/>
      <c r="D272" s="471"/>
      <c r="E272" s="250"/>
      <c r="F272" s="251"/>
      <c r="G272" s="228">
        <f t="shared" si="16"/>
        <v>0</v>
      </c>
      <c r="H272" s="229">
        <f>SUM(G266:G272)</f>
        <v>0</v>
      </c>
    </row>
    <row r="273" spans="1:8" ht="18" customHeight="1" thickBot="1" x14ac:dyDescent="0.25">
      <c r="A273" s="515"/>
      <c r="B273" s="515"/>
      <c r="C273" s="515"/>
      <c r="D273" s="515"/>
      <c r="E273" s="515"/>
      <c r="F273" s="515"/>
      <c r="G273" s="515"/>
      <c r="H273" s="515"/>
    </row>
    <row r="274" spans="1:8" ht="18" customHeight="1" x14ac:dyDescent="0.2">
      <c r="A274" s="237"/>
      <c r="B274" s="238" t="s">
        <v>62</v>
      </c>
      <c r="C274" s="253"/>
      <c r="D274" s="274"/>
      <c r="E274" s="241"/>
      <c r="F274" s="242"/>
      <c r="G274" s="254"/>
      <c r="H274" s="275"/>
    </row>
    <row r="275" spans="1:8" x14ac:dyDescent="0.2">
      <c r="A275" s="208"/>
      <c r="B275" s="48"/>
      <c r="C275" s="49"/>
      <c r="D275" s="57"/>
      <c r="E275" s="51"/>
      <c r="F275" s="52"/>
      <c r="G275" s="26">
        <f t="shared" si="16"/>
        <v>0</v>
      </c>
      <c r="H275" s="276"/>
    </row>
    <row r="276" spans="1:8" x14ac:dyDescent="0.2">
      <c r="A276" s="208"/>
      <c r="B276" s="48"/>
      <c r="C276" s="49"/>
      <c r="D276" s="57"/>
      <c r="E276" s="51"/>
      <c r="F276" s="52"/>
      <c r="G276" s="26">
        <f t="shared" si="16"/>
        <v>0</v>
      </c>
      <c r="H276" s="276"/>
    </row>
    <row r="277" spans="1:8" x14ac:dyDescent="0.2">
      <c r="A277" s="208"/>
      <c r="B277" s="48"/>
      <c r="C277" s="49"/>
      <c r="D277" s="57"/>
      <c r="E277" s="51"/>
      <c r="F277" s="52"/>
      <c r="G277" s="26">
        <f t="shared" si="16"/>
        <v>0</v>
      </c>
      <c r="H277" s="276"/>
    </row>
    <row r="278" spans="1:8" x14ac:dyDescent="0.2">
      <c r="A278" s="208"/>
      <c r="B278" s="48"/>
      <c r="C278" s="49"/>
      <c r="D278" s="57"/>
      <c r="E278" s="51"/>
      <c r="F278" s="52"/>
      <c r="G278" s="26">
        <f t="shared" si="16"/>
        <v>0</v>
      </c>
      <c r="H278" s="276"/>
    </row>
    <row r="279" spans="1:8" x14ac:dyDescent="0.2">
      <c r="A279" s="208"/>
      <c r="B279" s="48"/>
      <c r="C279" s="49"/>
      <c r="D279" s="57"/>
      <c r="E279" s="51"/>
      <c r="F279" s="52"/>
      <c r="G279" s="26">
        <f t="shared" si="16"/>
        <v>0</v>
      </c>
      <c r="H279" s="276"/>
    </row>
    <row r="280" spans="1:8" ht="17" thickBot="1" x14ac:dyDescent="0.25">
      <c r="A280" s="246"/>
      <c r="B280" s="270"/>
      <c r="C280" s="248"/>
      <c r="D280" s="471"/>
      <c r="E280" s="250"/>
      <c r="F280" s="251"/>
      <c r="G280" s="228">
        <f t="shared" si="16"/>
        <v>0</v>
      </c>
      <c r="H280" s="229">
        <f>SUM(G275:G280)</f>
        <v>0</v>
      </c>
    </row>
    <row r="281" spans="1:8" ht="18" customHeight="1" thickBot="1" x14ac:dyDescent="0.25">
      <c r="A281" s="515"/>
      <c r="B281" s="515"/>
      <c r="C281" s="515"/>
      <c r="D281" s="515"/>
      <c r="E281" s="515"/>
      <c r="F281" s="515"/>
      <c r="G281" s="515"/>
      <c r="H281" s="515"/>
    </row>
    <row r="282" spans="1:8" ht="18" customHeight="1" x14ac:dyDescent="0.2">
      <c r="A282" s="237"/>
      <c r="B282" s="238" t="s">
        <v>174</v>
      </c>
      <c r="C282" s="253"/>
      <c r="D282" s="274"/>
      <c r="E282" s="241"/>
      <c r="F282" s="242"/>
      <c r="G282" s="254"/>
      <c r="H282" s="275"/>
    </row>
    <row r="283" spans="1:8" x14ac:dyDescent="0.2">
      <c r="A283" s="208"/>
      <c r="B283" s="48"/>
      <c r="C283" s="49"/>
      <c r="D283" s="57"/>
      <c r="E283" s="51"/>
      <c r="F283" s="52"/>
      <c r="G283" s="26">
        <f t="shared" ref="G283:G288" si="18">(E283-(E283*F283/100))*A283</f>
        <v>0</v>
      </c>
      <c r="H283" s="276"/>
    </row>
    <row r="284" spans="1:8" x14ac:dyDescent="0.2">
      <c r="A284" s="208"/>
      <c r="B284" s="48"/>
      <c r="C284" s="49"/>
      <c r="D284" s="57"/>
      <c r="E284" s="51"/>
      <c r="F284" s="52"/>
      <c r="G284" s="26">
        <f t="shared" si="18"/>
        <v>0</v>
      </c>
      <c r="H284" s="276"/>
    </row>
    <row r="285" spans="1:8" x14ac:dyDescent="0.2">
      <c r="A285" s="208"/>
      <c r="B285" s="48"/>
      <c r="C285" s="49"/>
      <c r="D285" s="57"/>
      <c r="E285" s="51"/>
      <c r="F285" s="52"/>
      <c r="G285" s="26">
        <f t="shared" si="18"/>
        <v>0</v>
      </c>
      <c r="H285" s="276"/>
    </row>
    <row r="286" spans="1:8" x14ac:dyDescent="0.2">
      <c r="A286" s="208"/>
      <c r="B286" s="48"/>
      <c r="C286" s="49"/>
      <c r="D286" s="57"/>
      <c r="E286" s="51"/>
      <c r="F286" s="52"/>
      <c r="G286" s="26">
        <f t="shared" si="18"/>
        <v>0</v>
      </c>
      <c r="H286" s="276"/>
    </row>
    <row r="287" spans="1:8" x14ac:dyDescent="0.2">
      <c r="A287" s="208"/>
      <c r="B287" s="48"/>
      <c r="C287" s="49"/>
      <c r="D287" s="57"/>
      <c r="E287" s="51"/>
      <c r="F287" s="52"/>
      <c r="G287" s="26">
        <f t="shared" si="18"/>
        <v>0</v>
      </c>
      <c r="H287" s="276"/>
    </row>
    <row r="288" spans="1:8" ht="17" thickBot="1" x14ac:dyDescent="0.25">
      <c r="A288" s="246"/>
      <c r="B288" s="270"/>
      <c r="C288" s="248"/>
      <c r="D288" s="471"/>
      <c r="E288" s="250"/>
      <c r="F288" s="251"/>
      <c r="G288" s="228">
        <f t="shared" si="18"/>
        <v>0</v>
      </c>
      <c r="H288" s="229">
        <f>SUM(G283:G288)</f>
        <v>0</v>
      </c>
    </row>
    <row r="289" spans="1:8" ht="18" customHeight="1" x14ac:dyDescent="0.2">
      <c r="A289" s="416"/>
      <c r="B289" s="416"/>
      <c r="C289" s="416"/>
      <c r="D289" s="416"/>
      <c r="E289" s="416"/>
      <c r="F289" s="416"/>
      <c r="G289" s="416"/>
      <c r="H289" s="416"/>
    </row>
    <row r="290" spans="1:8" ht="18" customHeight="1" thickBot="1" x14ac:dyDescent="0.25">
      <c r="A290" s="416"/>
      <c r="B290" s="416"/>
      <c r="C290" s="416"/>
      <c r="D290" s="416"/>
      <c r="E290" s="416"/>
      <c r="F290" s="416"/>
      <c r="G290" s="416"/>
      <c r="H290" s="416"/>
    </row>
    <row r="291" spans="1:8" ht="18" customHeight="1" x14ac:dyDescent="0.2">
      <c r="A291" s="237"/>
      <c r="B291" s="238" t="s">
        <v>63</v>
      </c>
      <c r="C291" s="253"/>
      <c r="D291" s="274"/>
      <c r="E291" s="241"/>
      <c r="F291" s="242"/>
      <c r="G291" s="254"/>
      <c r="H291" s="275"/>
    </row>
    <row r="292" spans="1:8" x14ac:dyDescent="0.2">
      <c r="A292" s="208"/>
      <c r="B292" s="48"/>
      <c r="C292" s="49"/>
      <c r="D292" s="57"/>
      <c r="E292" s="51"/>
      <c r="F292" s="52"/>
      <c r="G292" s="26">
        <f t="shared" si="16"/>
        <v>0</v>
      </c>
      <c r="H292" s="276"/>
    </row>
    <row r="293" spans="1:8" x14ac:dyDescent="0.2">
      <c r="A293" s="208"/>
      <c r="B293" s="48"/>
      <c r="C293" s="49"/>
      <c r="D293" s="57"/>
      <c r="E293" s="51"/>
      <c r="F293" s="52"/>
      <c r="G293" s="26">
        <f t="shared" si="16"/>
        <v>0</v>
      </c>
      <c r="H293" s="276"/>
    </row>
    <row r="294" spans="1:8" x14ac:dyDescent="0.2">
      <c r="A294" s="208"/>
      <c r="B294" s="48"/>
      <c r="C294" s="49"/>
      <c r="D294" s="57"/>
      <c r="E294" s="51"/>
      <c r="F294" s="52"/>
      <c r="G294" s="26">
        <f t="shared" si="16"/>
        <v>0</v>
      </c>
      <c r="H294" s="276"/>
    </row>
    <row r="295" spans="1:8" x14ac:dyDescent="0.2">
      <c r="A295" s="208"/>
      <c r="B295" s="48"/>
      <c r="C295" s="49"/>
      <c r="D295" s="57"/>
      <c r="E295" s="51"/>
      <c r="F295" s="52"/>
      <c r="G295" s="26">
        <f t="shared" si="16"/>
        <v>0</v>
      </c>
      <c r="H295" s="276"/>
    </row>
    <row r="296" spans="1:8" x14ac:dyDescent="0.2">
      <c r="A296" s="208"/>
      <c r="B296" s="48"/>
      <c r="C296" s="49"/>
      <c r="D296" s="57"/>
      <c r="E296" s="51"/>
      <c r="F296" s="52"/>
      <c r="G296" s="26">
        <f t="shared" si="16"/>
        <v>0</v>
      </c>
      <c r="H296" s="276"/>
    </row>
    <row r="297" spans="1:8" x14ac:dyDescent="0.2">
      <c r="A297" s="208"/>
      <c r="B297" s="48"/>
      <c r="C297" s="49"/>
      <c r="D297" s="57"/>
      <c r="E297" s="51"/>
      <c r="F297" s="52"/>
      <c r="G297" s="26">
        <f t="shared" si="16"/>
        <v>0</v>
      </c>
      <c r="H297" s="276"/>
    </row>
    <row r="298" spans="1:8" x14ac:dyDescent="0.2">
      <c r="A298" s="208"/>
      <c r="B298" s="48"/>
      <c r="C298" s="49"/>
      <c r="D298" s="57"/>
      <c r="E298" s="51"/>
      <c r="F298" s="52"/>
      <c r="G298" s="26">
        <f t="shared" si="16"/>
        <v>0</v>
      </c>
      <c r="H298" s="276"/>
    </row>
    <row r="299" spans="1:8" ht="17" thickBot="1" x14ac:dyDescent="0.25">
      <c r="A299" s="246"/>
      <c r="B299" s="270"/>
      <c r="C299" s="248"/>
      <c r="D299" s="471"/>
      <c r="E299" s="250"/>
      <c r="F299" s="251"/>
      <c r="G299" s="228">
        <f t="shared" si="16"/>
        <v>0</v>
      </c>
      <c r="H299" s="229">
        <f>SUM(G292:G299)</f>
        <v>0</v>
      </c>
    </row>
    <row r="300" spans="1:8" ht="18" customHeight="1" thickBot="1" x14ac:dyDescent="0.25">
      <c r="A300" s="515"/>
      <c r="B300" s="515"/>
      <c r="C300" s="515"/>
      <c r="D300" s="515"/>
      <c r="E300" s="515"/>
      <c r="F300" s="515"/>
      <c r="G300" s="515"/>
      <c r="H300" s="515"/>
    </row>
    <row r="301" spans="1:8" ht="18" customHeight="1" x14ac:dyDescent="0.2">
      <c r="A301" s="237"/>
      <c r="B301" s="238" t="s">
        <v>108</v>
      </c>
      <c r="C301" s="253"/>
      <c r="D301" s="274"/>
      <c r="E301" s="241"/>
      <c r="F301" s="242"/>
      <c r="G301" s="254"/>
      <c r="H301" s="275"/>
    </row>
    <row r="302" spans="1:8" x14ac:dyDescent="0.2">
      <c r="A302" s="208"/>
      <c r="B302" s="48"/>
      <c r="C302" s="49"/>
      <c r="D302" s="481"/>
      <c r="E302" s="51"/>
      <c r="F302" s="52"/>
      <c r="G302" s="26">
        <f t="shared" si="16"/>
        <v>0</v>
      </c>
      <c r="H302" s="276"/>
    </row>
    <row r="303" spans="1:8" x14ac:dyDescent="0.2">
      <c r="A303" s="208"/>
      <c r="B303" s="48"/>
      <c r="C303" s="49"/>
      <c r="D303" s="57"/>
      <c r="E303" s="51"/>
      <c r="F303" s="52"/>
      <c r="G303" s="26">
        <f t="shared" si="16"/>
        <v>0</v>
      </c>
      <c r="H303" s="276"/>
    </row>
    <row r="304" spans="1:8" x14ac:dyDescent="0.2">
      <c r="A304" s="208"/>
      <c r="B304" s="48"/>
      <c r="C304" s="49"/>
      <c r="D304" s="481"/>
      <c r="E304" s="51"/>
      <c r="F304" s="52"/>
      <c r="G304" s="26">
        <f t="shared" si="16"/>
        <v>0</v>
      </c>
      <c r="H304" s="276"/>
    </row>
    <row r="305" spans="1:8" x14ac:dyDescent="0.2">
      <c r="A305" s="208"/>
      <c r="B305" s="48"/>
      <c r="C305" s="49"/>
      <c r="D305" s="481"/>
      <c r="E305" s="51"/>
      <c r="F305" s="52"/>
      <c r="G305" s="26">
        <f t="shared" si="16"/>
        <v>0</v>
      </c>
      <c r="H305" s="276"/>
    </row>
    <row r="306" spans="1:8" ht="17" thickBot="1" x14ac:dyDescent="0.25">
      <c r="A306" s="246"/>
      <c r="B306" s="270"/>
      <c r="C306" s="248"/>
      <c r="D306" s="487"/>
      <c r="E306" s="250"/>
      <c r="F306" s="251"/>
      <c r="G306" s="228">
        <f t="shared" si="16"/>
        <v>0</v>
      </c>
      <c r="H306" s="229">
        <f>SUM(G302:G306)</f>
        <v>0</v>
      </c>
    </row>
    <row r="307" spans="1:8" ht="18" customHeight="1" thickBot="1" x14ac:dyDescent="0.25">
      <c r="A307" s="515"/>
      <c r="B307" s="515"/>
      <c r="C307" s="515"/>
      <c r="D307" s="515"/>
      <c r="E307" s="515"/>
      <c r="F307" s="515"/>
      <c r="G307" s="515"/>
      <c r="H307" s="515"/>
    </row>
    <row r="308" spans="1:8" ht="18" customHeight="1" x14ac:dyDescent="0.2">
      <c r="A308" s="237"/>
      <c r="B308" s="238" t="s">
        <v>64</v>
      </c>
      <c r="C308" s="253"/>
      <c r="D308" s="240"/>
      <c r="E308" s="241"/>
      <c r="F308" s="242"/>
      <c r="G308" s="243"/>
      <c r="H308" s="275"/>
    </row>
    <row r="309" spans="1:8" x14ac:dyDescent="0.2">
      <c r="A309" s="208"/>
      <c r="B309" s="48"/>
      <c r="C309" s="47"/>
      <c r="D309" s="57"/>
      <c r="E309" s="51"/>
      <c r="F309" s="52"/>
      <c r="G309" s="26">
        <f>(E309-(E309*F309/100))*A309</f>
        <v>0</v>
      </c>
      <c r="H309" s="277"/>
    </row>
    <row r="310" spans="1:8" x14ac:dyDescent="0.2">
      <c r="A310" s="208"/>
      <c r="B310" s="48"/>
      <c r="C310" s="47"/>
      <c r="D310" s="57"/>
      <c r="E310" s="51"/>
      <c r="F310" s="52"/>
      <c r="G310" s="26">
        <f t="shared" ref="G310:G311" si="19">(E310-(E310*F310/100))*A310</f>
        <v>0</v>
      </c>
      <c r="H310" s="277"/>
    </row>
    <row r="311" spans="1:8" x14ac:dyDescent="0.2">
      <c r="A311" s="208"/>
      <c r="B311" s="48"/>
      <c r="C311" s="47"/>
      <c r="D311" s="57"/>
      <c r="E311" s="51"/>
      <c r="F311" s="52"/>
      <c r="G311" s="26">
        <f t="shared" si="19"/>
        <v>0</v>
      </c>
      <c r="H311" s="277"/>
    </row>
    <row r="312" spans="1:8" x14ac:dyDescent="0.2">
      <c r="A312" s="208"/>
      <c r="B312" s="48"/>
      <c r="C312" s="49"/>
      <c r="D312" s="57"/>
      <c r="E312" s="51"/>
      <c r="F312" s="52"/>
      <c r="G312" s="26">
        <f t="shared" ref="G312:G329" si="20">(E312-(E312*F312/100))*A312</f>
        <v>0</v>
      </c>
      <c r="H312" s="276"/>
    </row>
    <row r="313" spans="1:8" x14ac:dyDescent="0.2">
      <c r="A313" s="208"/>
      <c r="B313" s="48"/>
      <c r="C313" s="49"/>
      <c r="D313" s="57"/>
      <c r="E313" s="51"/>
      <c r="F313" s="52"/>
      <c r="G313" s="26">
        <f t="shared" si="20"/>
        <v>0</v>
      </c>
      <c r="H313" s="276"/>
    </row>
    <row r="314" spans="1:8" ht="17" thickBot="1" x14ac:dyDescent="0.25">
      <c r="A314" s="246"/>
      <c r="B314" s="270"/>
      <c r="C314" s="248"/>
      <c r="D314" s="471"/>
      <c r="E314" s="250"/>
      <c r="F314" s="251"/>
      <c r="G314" s="228">
        <f t="shared" si="20"/>
        <v>0</v>
      </c>
      <c r="H314" s="229">
        <f>SUM(G309:G314)</f>
        <v>0</v>
      </c>
    </row>
    <row r="315" spans="1:8" ht="18" customHeight="1" thickBot="1" x14ac:dyDescent="0.25">
      <c r="A315" s="515"/>
      <c r="B315" s="515"/>
      <c r="C315" s="515"/>
      <c r="D315" s="515"/>
      <c r="E315" s="515"/>
      <c r="F315" s="515"/>
      <c r="G315" s="515"/>
      <c r="H315" s="515"/>
    </row>
    <row r="316" spans="1:8" ht="17" x14ac:dyDescent="0.2">
      <c r="A316" s="237"/>
      <c r="B316" s="252" t="s">
        <v>65</v>
      </c>
      <c r="C316" s="253"/>
      <c r="D316" s="240"/>
      <c r="E316" s="241"/>
      <c r="F316" s="242"/>
      <c r="G316" s="254"/>
      <c r="H316" s="255"/>
    </row>
    <row r="317" spans="1:8" x14ac:dyDescent="0.2">
      <c r="A317" s="208"/>
      <c r="B317" s="61"/>
      <c r="C317" s="49"/>
      <c r="D317" s="57"/>
      <c r="E317" s="51"/>
      <c r="F317" s="52"/>
      <c r="G317" s="26">
        <f t="shared" si="20"/>
        <v>0</v>
      </c>
      <c r="H317" s="210"/>
    </row>
    <row r="318" spans="1:8" x14ac:dyDescent="0.2">
      <c r="A318" s="208"/>
      <c r="B318" s="48"/>
      <c r="C318" s="49"/>
      <c r="D318" s="57"/>
      <c r="E318" s="51"/>
      <c r="F318" s="52"/>
      <c r="G318" s="26">
        <f t="shared" si="20"/>
        <v>0</v>
      </c>
      <c r="H318" s="210"/>
    </row>
    <row r="319" spans="1:8" x14ac:dyDescent="0.2">
      <c r="A319" s="208"/>
      <c r="B319" s="48"/>
      <c r="C319" s="49"/>
      <c r="D319" s="57"/>
      <c r="E319" s="51"/>
      <c r="F319" s="52"/>
      <c r="G319" s="26">
        <f t="shared" si="20"/>
        <v>0</v>
      </c>
      <c r="H319" s="210"/>
    </row>
    <row r="320" spans="1:8" x14ac:dyDescent="0.2">
      <c r="A320" s="208"/>
      <c r="B320" s="48"/>
      <c r="C320" s="49"/>
      <c r="D320" s="57"/>
      <c r="E320" s="51"/>
      <c r="F320" s="52"/>
      <c r="G320" s="26">
        <f t="shared" si="20"/>
        <v>0</v>
      </c>
      <c r="H320" s="210"/>
    </row>
    <row r="321" spans="1:34" x14ac:dyDescent="0.2">
      <c r="A321" s="208"/>
      <c r="B321" s="48"/>
      <c r="C321" s="49"/>
      <c r="D321" s="57"/>
      <c r="E321" s="51"/>
      <c r="F321" s="52"/>
      <c r="G321" s="26">
        <f t="shared" si="20"/>
        <v>0</v>
      </c>
      <c r="H321" s="210"/>
    </row>
    <row r="322" spans="1:34" x14ac:dyDescent="0.2">
      <c r="A322" s="208"/>
      <c r="B322" s="48"/>
      <c r="C322" s="49"/>
      <c r="D322" s="57"/>
      <c r="E322" s="51"/>
      <c r="F322" s="52"/>
      <c r="G322" s="26">
        <f t="shared" si="20"/>
        <v>0</v>
      </c>
      <c r="H322" s="210"/>
    </row>
    <row r="323" spans="1:34" x14ac:dyDescent="0.2">
      <c r="A323" s="208"/>
      <c r="B323" s="48"/>
      <c r="C323" s="49"/>
      <c r="D323" s="57"/>
      <c r="E323" s="51"/>
      <c r="F323" s="52"/>
      <c r="G323" s="26">
        <f t="shared" si="20"/>
        <v>0</v>
      </c>
      <c r="H323" s="210"/>
    </row>
    <row r="324" spans="1:34" x14ac:dyDescent="0.2">
      <c r="A324" s="208"/>
      <c r="B324" s="48"/>
      <c r="C324" s="49"/>
      <c r="D324" s="57"/>
      <c r="E324" s="51"/>
      <c r="F324" s="52"/>
      <c r="G324" s="26">
        <f t="shared" si="20"/>
        <v>0</v>
      </c>
      <c r="H324" s="210"/>
    </row>
    <row r="325" spans="1:34" x14ac:dyDescent="0.2">
      <c r="A325" s="208"/>
      <c r="B325" s="61"/>
      <c r="C325" s="49"/>
      <c r="D325" s="57"/>
      <c r="E325" s="51"/>
      <c r="F325" s="52"/>
      <c r="G325" s="26">
        <f t="shared" si="20"/>
        <v>0</v>
      </c>
      <c r="H325" s="210"/>
    </row>
    <row r="326" spans="1:34" x14ac:dyDescent="0.2">
      <c r="A326" s="208"/>
      <c r="B326" s="48"/>
      <c r="C326" s="49"/>
      <c r="D326" s="57"/>
      <c r="E326" s="51"/>
      <c r="F326" s="52"/>
      <c r="G326" s="26">
        <f t="shared" si="20"/>
        <v>0</v>
      </c>
      <c r="H326" s="210"/>
    </row>
    <row r="327" spans="1:34" x14ac:dyDescent="0.2">
      <c r="A327" s="208"/>
      <c r="B327" s="48"/>
      <c r="C327" s="49"/>
      <c r="D327" s="57"/>
      <c r="E327" s="51"/>
      <c r="F327" s="52"/>
      <c r="G327" s="26">
        <f t="shared" si="20"/>
        <v>0</v>
      </c>
      <c r="H327" s="210"/>
    </row>
    <row r="328" spans="1:34" x14ac:dyDescent="0.2">
      <c r="A328" s="208"/>
      <c r="B328" s="48"/>
      <c r="C328" s="49"/>
      <c r="D328" s="57"/>
      <c r="E328" s="51"/>
      <c r="F328" s="52"/>
      <c r="G328" s="26">
        <f t="shared" si="20"/>
        <v>0</v>
      </c>
      <c r="H328" s="210"/>
    </row>
    <row r="329" spans="1:34" ht="17" thickBot="1" x14ac:dyDescent="0.25">
      <c r="A329" s="246"/>
      <c r="B329" s="270"/>
      <c r="C329" s="248"/>
      <c r="D329" s="471"/>
      <c r="E329" s="250"/>
      <c r="F329" s="251"/>
      <c r="G329" s="228">
        <f t="shared" si="20"/>
        <v>0</v>
      </c>
      <c r="H329" s="229">
        <f>SUM(G317:G329)</f>
        <v>0</v>
      </c>
    </row>
    <row r="330" spans="1:34" ht="18" customHeight="1" thickBot="1" x14ac:dyDescent="0.25">
      <c r="A330" s="510"/>
      <c r="B330" s="510"/>
      <c r="C330" s="510"/>
      <c r="D330" s="510"/>
      <c r="E330" s="510"/>
      <c r="F330" s="510"/>
      <c r="G330" s="510"/>
      <c r="H330" s="510"/>
    </row>
    <row r="331" spans="1:34" s="37" customFormat="1" ht="34" x14ac:dyDescent="0.2">
      <c r="A331" s="278"/>
      <c r="B331" s="279" t="s">
        <v>188</v>
      </c>
      <c r="C331" s="280"/>
      <c r="D331" s="281"/>
      <c r="E331" s="282"/>
      <c r="F331" s="283"/>
      <c r="G331" s="284"/>
      <c r="H331" s="285">
        <f>SUM(H31:H329)</f>
        <v>0</v>
      </c>
      <c r="I331" s="288"/>
      <c r="J331" s="288"/>
      <c r="K331" s="288"/>
      <c r="L331" s="288"/>
      <c r="M331" s="288"/>
      <c r="N331" s="288"/>
      <c r="O331" s="288"/>
      <c r="P331" s="288"/>
      <c r="Q331" s="288"/>
      <c r="R331" s="288"/>
      <c r="S331" s="288"/>
      <c r="T331" s="288"/>
      <c r="U331" s="288"/>
      <c r="V331" s="288"/>
      <c r="W331" s="288"/>
      <c r="X331" s="288"/>
      <c r="Y331" s="288"/>
      <c r="Z331" s="288"/>
      <c r="AA331" s="288"/>
      <c r="AB331" s="288"/>
      <c r="AC331" s="288"/>
      <c r="AD331" s="288"/>
      <c r="AE331" s="288"/>
      <c r="AF331" s="288"/>
      <c r="AG331" s="288"/>
      <c r="AH331" s="288"/>
    </row>
    <row r="332" spans="1:34" s="385" customFormat="1" x14ac:dyDescent="0.2">
      <c r="A332" s="377"/>
      <c r="B332" s="378"/>
      <c r="C332" s="379"/>
      <c r="D332" s="380"/>
      <c r="E332" s="381"/>
      <c r="F332" s="382"/>
      <c r="G332" s="383"/>
      <c r="H332" s="384"/>
    </row>
    <row r="333" spans="1:34" s="37" customFormat="1" ht="17" x14ac:dyDescent="0.2">
      <c r="A333" s="386"/>
      <c r="B333" s="387" t="s">
        <v>100</v>
      </c>
      <c r="C333" s="388"/>
      <c r="D333" s="389"/>
      <c r="E333" s="390"/>
      <c r="F333" s="391"/>
      <c r="G333" s="392"/>
      <c r="H333" s="393"/>
      <c r="I333" s="288"/>
      <c r="J333" s="288"/>
      <c r="K333" s="288"/>
      <c r="L333" s="288"/>
      <c r="M333" s="288"/>
      <c r="N333" s="288"/>
      <c r="O333" s="288"/>
      <c r="P333" s="288"/>
      <c r="Q333" s="288"/>
      <c r="R333" s="288"/>
      <c r="S333" s="288"/>
      <c r="T333" s="288"/>
      <c r="U333" s="288"/>
      <c r="V333" s="288"/>
      <c r="W333" s="288"/>
      <c r="X333" s="288"/>
      <c r="Y333" s="288"/>
      <c r="Z333" s="288"/>
      <c r="AA333" s="288"/>
      <c r="AB333" s="288"/>
      <c r="AC333" s="288"/>
      <c r="AD333" s="288"/>
      <c r="AE333" s="288"/>
      <c r="AF333" s="288"/>
      <c r="AG333" s="288"/>
      <c r="AH333" s="288"/>
    </row>
    <row r="334" spans="1:34" ht="18" customHeight="1" x14ac:dyDescent="0.2">
      <c r="A334" s="237"/>
      <c r="B334" s="289"/>
      <c r="C334" s="203" t="s">
        <v>44</v>
      </c>
      <c r="D334" s="240"/>
      <c r="E334" s="241"/>
      <c r="F334" s="242"/>
      <c r="G334" s="254"/>
      <c r="H334" s="255"/>
    </row>
    <row r="335" spans="1:34" ht="17" x14ac:dyDescent="0.2">
      <c r="A335" s="290"/>
      <c r="B335" s="22"/>
      <c r="C335" s="47"/>
      <c r="D335" s="10" t="s">
        <v>66</v>
      </c>
      <c r="E335" s="51"/>
      <c r="F335" s="52"/>
      <c r="G335" s="26">
        <f>(E335-(E335*F335/100))*C335</f>
        <v>0</v>
      </c>
      <c r="H335" s="210"/>
    </row>
    <row r="336" spans="1:34" ht="17" x14ac:dyDescent="0.2">
      <c r="A336" s="290"/>
      <c r="B336" s="22"/>
      <c r="C336" s="47"/>
      <c r="D336" s="10" t="s">
        <v>67</v>
      </c>
      <c r="E336" s="51"/>
      <c r="F336" s="52"/>
      <c r="G336" s="26">
        <f>(E336-(E336*F336/100))*C336</f>
        <v>0</v>
      </c>
      <c r="H336" s="210"/>
      <c r="I336" s="511"/>
      <c r="J336" s="511"/>
      <c r="K336" s="511"/>
    </row>
    <row r="337" spans="1:34" ht="17" x14ac:dyDescent="0.2">
      <c r="A337" s="290"/>
      <c r="B337" s="22"/>
      <c r="C337" s="47"/>
      <c r="D337" s="10" t="s">
        <v>68</v>
      </c>
      <c r="E337" s="51"/>
      <c r="F337" s="52"/>
      <c r="G337" s="26">
        <f>(E337-(E337*F337/100))*C337</f>
        <v>0</v>
      </c>
      <c r="H337" s="210"/>
      <c r="I337" s="511"/>
      <c r="J337" s="511"/>
      <c r="K337" s="511"/>
    </row>
    <row r="338" spans="1:34" ht="17" x14ac:dyDescent="0.2">
      <c r="A338" s="290"/>
      <c r="B338" s="22"/>
      <c r="C338" s="47"/>
      <c r="D338" s="8" t="s">
        <v>69</v>
      </c>
      <c r="E338" s="9" t="s">
        <v>70</v>
      </c>
      <c r="F338" s="24"/>
      <c r="G338" s="26"/>
      <c r="H338" s="210"/>
      <c r="I338" s="511"/>
      <c r="J338" s="511"/>
      <c r="K338" s="511"/>
    </row>
    <row r="339" spans="1:34" ht="17" x14ac:dyDescent="0.2">
      <c r="A339" s="290"/>
      <c r="B339" s="22"/>
      <c r="C339" s="47"/>
      <c r="D339" s="10" t="s">
        <v>71</v>
      </c>
      <c r="E339" s="30">
        <f>'Staat van eenheidsprijzen'!C13</f>
        <v>0</v>
      </c>
      <c r="F339" s="24"/>
      <c r="G339" s="26">
        <f>C339*E339</f>
        <v>0</v>
      </c>
      <c r="H339" s="210"/>
      <c r="I339" s="511"/>
      <c r="J339" s="511"/>
      <c r="K339" s="511"/>
    </row>
    <row r="340" spans="1:34" ht="17" x14ac:dyDescent="0.2">
      <c r="A340" s="290"/>
      <c r="B340" s="22"/>
      <c r="C340" s="47"/>
      <c r="D340" s="10" t="s">
        <v>72</v>
      </c>
      <c r="E340" s="30">
        <f>'Staat van eenheidsprijzen'!C14</f>
        <v>0</v>
      </c>
      <c r="F340" s="24"/>
      <c r="G340" s="26">
        <f t="shared" ref="G340:G343" si="21">C340*E340</f>
        <v>0</v>
      </c>
      <c r="H340" s="210"/>
      <c r="I340" s="511"/>
      <c r="J340" s="511"/>
      <c r="K340" s="511"/>
    </row>
    <row r="341" spans="1:34" ht="17" x14ac:dyDescent="0.2">
      <c r="A341" s="290"/>
      <c r="B341" s="22"/>
      <c r="C341" s="47"/>
      <c r="D341" s="10" t="s">
        <v>73</v>
      </c>
      <c r="E341" s="30">
        <f>'Staat van eenheidsprijzen'!C15</f>
        <v>0</v>
      </c>
      <c r="F341" s="24"/>
      <c r="G341" s="26">
        <f t="shared" si="21"/>
        <v>0</v>
      </c>
      <c r="H341" s="210"/>
      <c r="I341" s="511"/>
      <c r="J341" s="511"/>
      <c r="K341" s="511"/>
    </row>
    <row r="342" spans="1:34" ht="17" x14ac:dyDescent="0.2">
      <c r="A342" s="290"/>
      <c r="B342" s="22"/>
      <c r="C342" s="47"/>
      <c r="D342" s="14" t="s">
        <v>74</v>
      </c>
      <c r="E342" s="30">
        <f>'Staat van eenheidsprijzen'!C16</f>
        <v>0</v>
      </c>
      <c r="F342" s="24"/>
      <c r="G342" s="26">
        <f t="shared" si="21"/>
        <v>0</v>
      </c>
      <c r="H342" s="210"/>
      <c r="I342" s="511"/>
      <c r="J342" s="511"/>
      <c r="K342" s="511"/>
    </row>
    <row r="343" spans="1:34" ht="18" customHeight="1" x14ac:dyDescent="0.2">
      <c r="A343" s="290"/>
      <c r="B343" s="22"/>
      <c r="C343" s="47"/>
      <c r="D343" s="14" t="s">
        <v>75</v>
      </c>
      <c r="E343" s="30">
        <f>'Staat van eenheidsprijzen'!C17</f>
        <v>0</v>
      </c>
      <c r="F343" s="24"/>
      <c r="G343" s="26">
        <f t="shared" si="21"/>
        <v>0</v>
      </c>
      <c r="H343" s="210"/>
      <c r="I343" s="511"/>
      <c r="J343" s="511"/>
      <c r="K343" s="511"/>
    </row>
    <row r="344" spans="1:34" ht="18" customHeight="1" x14ac:dyDescent="0.2">
      <c r="A344" s="290"/>
      <c r="B344" s="22"/>
      <c r="C344" s="19"/>
      <c r="D344" s="14"/>
      <c r="E344" s="23"/>
      <c r="F344" s="24"/>
      <c r="G344" s="25"/>
      <c r="H344" s="210"/>
      <c r="I344" s="511"/>
      <c r="J344" s="511"/>
      <c r="K344" s="511"/>
    </row>
    <row r="345" spans="1:34" ht="37" customHeight="1" x14ac:dyDescent="0.2">
      <c r="A345" s="290"/>
      <c r="B345" s="22"/>
      <c r="C345" s="19"/>
      <c r="D345" s="15" t="s">
        <v>115</v>
      </c>
      <c r="E345" s="28"/>
      <c r="F345" s="29"/>
      <c r="G345" s="31">
        <f>H331-H76</f>
        <v>0</v>
      </c>
      <c r="H345" s="210"/>
      <c r="I345" s="511"/>
      <c r="J345" s="511"/>
      <c r="K345" s="511"/>
    </row>
    <row r="346" spans="1:34" ht="18" customHeight="1" x14ac:dyDescent="0.2">
      <c r="A346" s="290"/>
      <c r="B346" s="22"/>
      <c r="C346" s="19"/>
      <c r="D346" s="15" t="s">
        <v>114</v>
      </c>
      <c r="E346" s="28"/>
      <c r="F346" s="29"/>
      <c r="G346" s="31">
        <f>H76</f>
        <v>0</v>
      </c>
      <c r="H346" s="210"/>
      <c r="I346" s="511"/>
      <c r="J346" s="511"/>
      <c r="K346" s="511"/>
    </row>
    <row r="347" spans="1:34" ht="18" customHeight="1" x14ac:dyDescent="0.2">
      <c r="A347" s="290"/>
      <c r="B347" s="22"/>
      <c r="C347" s="19"/>
      <c r="D347" s="15" t="s">
        <v>76</v>
      </c>
      <c r="E347" s="28"/>
      <c r="F347" s="29"/>
      <c r="G347" s="31">
        <f>SUM(G335:G343)</f>
        <v>0</v>
      </c>
      <c r="H347" s="210"/>
      <c r="I347" s="511"/>
      <c r="J347" s="511"/>
      <c r="K347" s="511"/>
    </row>
    <row r="348" spans="1:34" x14ac:dyDescent="0.2">
      <c r="A348" s="290"/>
      <c r="B348" s="22"/>
      <c r="C348" s="19"/>
      <c r="D348" s="14"/>
      <c r="E348" s="28"/>
      <c r="F348" s="29"/>
      <c r="G348" s="27"/>
      <c r="H348" s="210"/>
    </row>
    <row r="349" spans="1:34" s="13" customFormat="1" ht="18" customHeight="1" x14ac:dyDescent="0.2">
      <c r="A349" s="291"/>
      <c r="B349" s="11"/>
      <c r="C349" s="12"/>
      <c r="D349" s="8" t="s">
        <v>77</v>
      </c>
      <c r="E349" s="16"/>
      <c r="F349" s="17"/>
      <c r="G349" s="18">
        <f>SUM(G345:G347)</f>
        <v>0</v>
      </c>
      <c r="H349" s="276"/>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row>
    <row r="350" spans="1:34" ht="19" customHeight="1" thickBot="1" x14ac:dyDescent="0.25">
      <c r="A350" s="292"/>
      <c r="B350" s="293"/>
      <c r="C350" s="294"/>
      <c r="D350" s="295" t="s">
        <v>78</v>
      </c>
      <c r="E350" s="296"/>
      <c r="F350" s="297"/>
      <c r="G350" s="298"/>
      <c r="H350" s="299"/>
    </row>
    <row r="351" spans="1:34" s="191" customFormat="1" x14ac:dyDescent="0.2">
      <c r="D351" s="100"/>
      <c r="E351" s="193"/>
      <c r="F351" s="194"/>
      <c r="G351" s="195"/>
    </row>
    <row r="352" spans="1:34" s="191" customFormat="1" ht="17" thickBot="1" x14ac:dyDescent="0.25">
      <c r="D352" s="100"/>
      <c r="E352" s="193"/>
      <c r="F352" s="194"/>
      <c r="G352" s="195"/>
    </row>
    <row r="353" spans="1:8" s="191" customFormat="1" ht="105" customHeight="1" thickBot="1" x14ac:dyDescent="0.25">
      <c r="A353" s="512" t="s">
        <v>79</v>
      </c>
      <c r="B353" s="513"/>
      <c r="C353" s="513"/>
      <c r="D353" s="513"/>
      <c r="E353" s="513"/>
      <c r="F353" s="513"/>
      <c r="G353" s="513"/>
      <c r="H353" s="514"/>
    </row>
    <row r="354" spans="1:8" s="191" customFormat="1" x14ac:dyDescent="0.2">
      <c r="E354" s="193"/>
      <c r="F354" s="194"/>
      <c r="G354" s="195"/>
    </row>
    <row r="355" spans="1:8" s="191" customFormat="1" x14ac:dyDescent="0.2">
      <c r="D355" s="100"/>
      <c r="E355" s="193"/>
      <c r="F355" s="194"/>
      <c r="G355" s="195"/>
    </row>
    <row r="356" spans="1:8" s="191" customFormat="1" x14ac:dyDescent="0.2">
      <c r="D356" s="100"/>
      <c r="E356" s="193"/>
      <c r="F356" s="194"/>
      <c r="G356" s="195"/>
    </row>
    <row r="357" spans="1:8" s="191" customFormat="1" x14ac:dyDescent="0.2">
      <c r="E357" s="193"/>
      <c r="F357" s="194"/>
      <c r="G357" s="195"/>
    </row>
    <row r="358" spans="1:8" s="191" customFormat="1" x14ac:dyDescent="0.2">
      <c r="D358" s="100"/>
      <c r="E358" s="193"/>
      <c r="F358" s="194"/>
      <c r="G358" s="195"/>
    </row>
    <row r="359" spans="1:8" s="191" customFormat="1" x14ac:dyDescent="0.2">
      <c r="D359" s="100"/>
      <c r="E359" s="193"/>
      <c r="F359" s="194"/>
      <c r="G359" s="195"/>
    </row>
    <row r="360" spans="1:8" s="191" customFormat="1" x14ac:dyDescent="0.2">
      <c r="D360" s="100"/>
      <c r="E360" s="193"/>
      <c r="F360" s="194"/>
      <c r="G360" s="195"/>
    </row>
    <row r="361" spans="1:8" s="191" customFormat="1" x14ac:dyDescent="0.2">
      <c r="D361" s="100"/>
      <c r="E361" s="193"/>
      <c r="F361" s="194"/>
      <c r="G361" s="195"/>
    </row>
    <row r="362" spans="1:8" s="191" customFormat="1" x14ac:dyDescent="0.2">
      <c r="D362" s="100"/>
      <c r="E362" s="193"/>
      <c r="F362" s="194"/>
      <c r="G362" s="195"/>
    </row>
    <row r="363" spans="1:8" s="191" customFormat="1" x14ac:dyDescent="0.2">
      <c r="D363" s="100"/>
      <c r="E363" s="193"/>
      <c r="F363" s="194"/>
      <c r="G363" s="195"/>
    </row>
    <row r="364" spans="1:8" s="191" customFormat="1" x14ac:dyDescent="0.2">
      <c r="D364" s="100"/>
      <c r="E364" s="193"/>
      <c r="F364" s="194"/>
      <c r="G364" s="195"/>
    </row>
    <row r="365" spans="1:8" s="191" customFormat="1" x14ac:dyDescent="0.2">
      <c r="D365" s="100"/>
      <c r="E365" s="193"/>
      <c r="F365" s="194"/>
      <c r="G365" s="195"/>
    </row>
    <row r="366" spans="1:8" s="191" customFormat="1" x14ac:dyDescent="0.2">
      <c r="D366" s="100"/>
      <c r="E366" s="193"/>
      <c r="F366" s="194"/>
      <c r="G366" s="195"/>
    </row>
    <row r="367" spans="1:8" s="191" customFormat="1" x14ac:dyDescent="0.2">
      <c r="D367" s="100"/>
      <c r="E367" s="193"/>
      <c r="F367" s="194"/>
      <c r="G367" s="195"/>
    </row>
    <row r="368" spans="1:8" s="191" customFormat="1" x14ac:dyDescent="0.2">
      <c r="D368" s="100"/>
      <c r="E368" s="193"/>
      <c r="F368" s="194"/>
      <c r="G368" s="195"/>
    </row>
    <row r="369" spans="4:7" s="191" customFormat="1" x14ac:dyDescent="0.2">
      <c r="D369" s="100"/>
      <c r="E369" s="193"/>
      <c r="F369" s="194"/>
      <c r="G369" s="195"/>
    </row>
    <row r="370" spans="4:7" s="191" customFormat="1" x14ac:dyDescent="0.2">
      <c r="D370" s="100"/>
      <c r="E370" s="193"/>
      <c r="F370" s="194"/>
      <c r="G370" s="195"/>
    </row>
    <row r="371" spans="4:7" s="191" customFormat="1" x14ac:dyDescent="0.2">
      <c r="D371" s="100"/>
      <c r="E371" s="193"/>
      <c r="F371" s="194"/>
      <c r="G371" s="195"/>
    </row>
    <row r="372" spans="4:7" s="191" customFormat="1" x14ac:dyDescent="0.2">
      <c r="D372" s="100"/>
      <c r="E372" s="193"/>
      <c r="F372" s="194"/>
      <c r="G372" s="195"/>
    </row>
    <row r="373" spans="4:7" s="191" customFormat="1" x14ac:dyDescent="0.2">
      <c r="D373" s="100"/>
      <c r="E373" s="193"/>
      <c r="F373" s="194"/>
      <c r="G373" s="195"/>
    </row>
    <row r="374" spans="4:7" s="191" customFormat="1" x14ac:dyDescent="0.2">
      <c r="D374" s="100"/>
      <c r="E374" s="193"/>
      <c r="F374" s="194"/>
      <c r="G374" s="195"/>
    </row>
    <row r="375" spans="4:7" s="191" customFormat="1" x14ac:dyDescent="0.2">
      <c r="D375" s="100"/>
      <c r="E375" s="193"/>
      <c r="F375" s="194"/>
      <c r="G375" s="195"/>
    </row>
    <row r="376" spans="4:7" s="191" customFormat="1" x14ac:dyDescent="0.2">
      <c r="D376" s="100"/>
      <c r="E376" s="193"/>
      <c r="F376" s="194"/>
      <c r="G376" s="195"/>
    </row>
    <row r="377" spans="4:7" s="191" customFormat="1" x14ac:dyDescent="0.2">
      <c r="D377" s="100"/>
      <c r="E377" s="193"/>
      <c r="F377" s="194"/>
      <c r="G377" s="195"/>
    </row>
    <row r="378" spans="4:7" s="191" customFormat="1" x14ac:dyDescent="0.2">
      <c r="D378" s="100"/>
      <c r="E378" s="193"/>
      <c r="F378" s="194"/>
      <c r="G378" s="195"/>
    </row>
    <row r="379" spans="4:7" s="191" customFormat="1" x14ac:dyDescent="0.2">
      <c r="D379" s="100"/>
      <c r="E379" s="193"/>
      <c r="F379" s="194"/>
      <c r="G379" s="195"/>
    </row>
    <row r="380" spans="4:7" s="191" customFormat="1" x14ac:dyDescent="0.2">
      <c r="D380" s="100"/>
      <c r="E380" s="193"/>
      <c r="F380" s="194"/>
      <c r="G380" s="195"/>
    </row>
    <row r="381" spans="4:7" s="191" customFormat="1" x14ac:dyDescent="0.2">
      <c r="D381" s="100"/>
      <c r="E381" s="193"/>
      <c r="F381" s="194"/>
      <c r="G381" s="195"/>
    </row>
    <row r="382" spans="4:7" s="191" customFormat="1" x14ac:dyDescent="0.2">
      <c r="D382" s="100"/>
      <c r="E382" s="193"/>
      <c r="F382" s="194"/>
      <c r="G382" s="195"/>
    </row>
    <row r="383" spans="4:7" s="191" customFormat="1" x14ac:dyDescent="0.2">
      <c r="D383" s="100"/>
      <c r="E383" s="193"/>
      <c r="F383" s="194"/>
      <c r="G383" s="195"/>
    </row>
    <row r="384" spans="4:7" s="191" customFormat="1" x14ac:dyDescent="0.2">
      <c r="D384" s="100"/>
      <c r="E384" s="193"/>
      <c r="F384" s="194"/>
      <c r="G384" s="195"/>
    </row>
    <row r="385" spans="4:7" s="191" customFormat="1" x14ac:dyDescent="0.2">
      <c r="D385" s="100"/>
      <c r="E385" s="193"/>
      <c r="F385" s="194"/>
      <c r="G385" s="195"/>
    </row>
    <row r="386" spans="4:7" s="191" customFormat="1" x14ac:dyDescent="0.2">
      <c r="D386" s="100"/>
      <c r="E386" s="193"/>
      <c r="F386" s="194"/>
      <c r="G386" s="195"/>
    </row>
    <row r="387" spans="4:7" s="191" customFormat="1" x14ac:dyDescent="0.2">
      <c r="D387" s="100"/>
      <c r="E387" s="193"/>
      <c r="F387" s="194"/>
      <c r="G387" s="195"/>
    </row>
    <row r="388" spans="4:7" s="191" customFormat="1" x14ac:dyDescent="0.2">
      <c r="D388" s="100"/>
      <c r="E388" s="193"/>
      <c r="F388" s="194"/>
      <c r="G388" s="195"/>
    </row>
    <row r="389" spans="4:7" s="191" customFormat="1" x14ac:dyDescent="0.2">
      <c r="D389" s="100"/>
      <c r="E389" s="193"/>
      <c r="F389" s="194"/>
      <c r="G389" s="195"/>
    </row>
    <row r="390" spans="4:7" s="191" customFormat="1" x14ac:dyDescent="0.2">
      <c r="D390" s="100"/>
      <c r="E390" s="193"/>
      <c r="F390" s="194"/>
      <c r="G390" s="195"/>
    </row>
    <row r="391" spans="4:7" s="191" customFormat="1" x14ac:dyDescent="0.2">
      <c r="D391" s="100"/>
      <c r="E391" s="193"/>
      <c r="F391" s="194"/>
      <c r="G391" s="195"/>
    </row>
    <row r="392" spans="4:7" s="191" customFormat="1" x14ac:dyDescent="0.2">
      <c r="D392" s="100"/>
      <c r="E392" s="193"/>
      <c r="F392" s="194"/>
      <c r="G392" s="195"/>
    </row>
    <row r="393" spans="4:7" s="191" customFormat="1" x14ac:dyDescent="0.2">
      <c r="D393" s="100"/>
      <c r="E393" s="193"/>
      <c r="F393" s="194"/>
      <c r="G393" s="195"/>
    </row>
    <row r="394" spans="4:7" s="191" customFormat="1" x14ac:dyDescent="0.2">
      <c r="D394" s="100"/>
      <c r="E394" s="193"/>
      <c r="F394" s="194"/>
      <c r="G394" s="195"/>
    </row>
    <row r="395" spans="4:7" s="191" customFormat="1" x14ac:dyDescent="0.2">
      <c r="D395" s="100"/>
      <c r="E395" s="193"/>
      <c r="F395" s="194"/>
      <c r="G395" s="195"/>
    </row>
    <row r="396" spans="4:7" s="191" customFormat="1" x14ac:dyDescent="0.2">
      <c r="D396" s="100"/>
      <c r="E396" s="193"/>
      <c r="F396" s="194"/>
      <c r="G396" s="195"/>
    </row>
    <row r="397" spans="4:7" s="191" customFormat="1" x14ac:dyDescent="0.2">
      <c r="D397" s="100"/>
      <c r="E397" s="193"/>
      <c r="F397" s="194"/>
      <c r="G397" s="195"/>
    </row>
    <row r="398" spans="4:7" s="191" customFormat="1" x14ac:dyDescent="0.2">
      <c r="D398" s="100"/>
      <c r="E398" s="193"/>
      <c r="F398" s="194"/>
      <c r="G398" s="195"/>
    </row>
    <row r="399" spans="4:7" s="191" customFormat="1" x14ac:dyDescent="0.2">
      <c r="D399" s="100"/>
      <c r="E399" s="193"/>
      <c r="F399" s="194"/>
      <c r="G399" s="195"/>
    </row>
    <row r="400" spans="4:7" s="191" customFormat="1" x14ac:dyDescent="0.2">
      <c r="D400" s="100"/>
      <c r="E400" s="193"/>
      <c r="F400" s="194"/>
      <c r="G400" s="195"/>
    </row>
    <row r="401" spans="4:7" s="191" customFormat="1" x14ac:dyDescent="0.2">
      <c r="D401" s="100"/>
      <c r="E401" s="193"/>
      <c r="F401" s="194"/>
      <c r="G401" s="195"/>
    </row>
    <row r="402" spans="4:7" s="191" customFormat="1" x14ac:dyDescent="0.2">
      <c r="D402" s="100"/>
      <c r="E402" s="193"/>
      <c r="F402" s="194"/>
      <c r="G402" s="195"/>
    </row>
    <row r="403" spans="4:7" s="191" customFormat="1" x14ac:dyDescent="0.2">
      <c r="D403" s="100"/>
      <c r="E403" s="193"/>
      <c r="F403" s="194"/>
      <c r="G403" s="195"/>
    </row>
    <row r="404" spans="4:7" s="191" customFormat="1" x14ac:dyDescent="0.2">
      <c r="D404" s="100"/>
      <c r="E404" s="193"/>
      <c r="F404" s="194"/>
      <c r="G404" s="195"/>
    </row>
    <row r="405" spans="4:7" s="191" customFormat="1" x14ac:dyDescent="0.2">
      <c r="D405" s="100"/>
      <c r="E405" s="193"/>
      <c r="F405" s="194"/>
      <c r="G405" s="195"/>
    </row>
    <row r="406" spans="4:7" s="191" customFormat="1" x14ac:dyDescent="0.2">
      <c r="D406" s="100"/>
      <c r="E406" s="193"/>
      <c r="F406" s="194"/>
      <c r="G406" s="195"/>
    </row>
    <row r="407" spans="4:7" s="191" customFormat="1" x14ac:dyDescent="0.2">
      <c r="D407" s="100"/>
      <c r="E407" s="193"/>
      <c r="F407" s="194"/>
      <c r="G407" s="195"/>
    </row>
    <row r="408" spans="4:7" s="191" customFormat="1" x14ac:dyDescent="0.2">
      <c r="D408" s="100"/>
      <c r="E408" s="193"/>
      <c r="F408" s="194"/>
      <c r="G408" s="195"/>
    </row>
    <row r="409" spans="4:7" s="191" customFormat="1" x14ac:dyDescent="0.2">
      <c r="D409" s="100"/>
      <c r="E409" s="193"/>
      <c r="F409" s="194"/>
      <c r="G409" s="195"/>
    </row>
    <row r="410" spans="4:7" s="191" customFormat="1" x14ac:dyDescent="0.2">
      <c r="D410" s="100"/>
      <c r="E410" s="193"/>
      <c r="F410" s="194"/>
      <c r="G410" s="195"/>
    </row>
    <row r="411" spans="4:7" s="191" customFormat="1" x14ac:dyDescent="0.2">
      <c r="D411" s="100"/>
      <c r="E411" s="193"/>
      <c r="F411" s="194"/>
      <c r="G411" s="195"/>
    </row>
    <row r="412" spans="4:7" s="191" customFormat="1" x14ac:dyDescent="0.2">
      <c r="D412" s="100"/>
      <c r="E412" s="193"/>
      <c r="F412" s="194"/>
      <c r="G412" s="195"/>
    </row>
    <row r="413" spans="4:7" s="191" customFormat="1" x14ac:dyDescent="0.2">
      <c r="D413" s="100"/>
      <c r="E413" s="193"/>
      <c r="F413" s="194"/>
      <c r="G413" s="195"/>
    </row>
    <row r="414" spans="4:7" s="191" customFormat="1" x14ac:dyDescent="0.2">
      <c r="D414" s="100"/>
      <c r="E414" s="193"/>
      <c r="F414" s="194"/>
      <c r="G414" s="195"/>
    </row>
    <row r="415" spans="4:7" s="191" customFormat="1" x14ac:dyDescent="0.2">
      <c r="D415" s="100"/>
      <c r="E415" s="193"/>
      <c r="F415" s="194"/>
      <c r="G415" s="195"/>
    </row>
    <row r="416" spans="4:7" s="191" customFormat="1" x14ac:dyDescent="0.2">
      <c r="D416" s="100"/>
      <c r="E416" s="193"/>
      <c r="F416" s="194"/>
      <c r="G416" s="195"/>
    </row>
    <row r="417" spans="4:7" s="191" customFormat="1" x14ac:dyDescent="0.2">
      <c r="D417" s="100"/>
      <c r="E417" s="193"/>
      <c r="F417" s="194"/>
      <c r="G417" s="195"/>
    </row>
    <row r="418" spans="4:7" s="191" customFormat="1" x14ac:dyDescent="0.2">
      <c r="D418" s="100"/>
      <c r="E418" s="193"/>
      <c r="F418" s="194"/>
      <c r="G418" s="195"/>
    </row>
    <row r="419" spans="4:7" s="191" customFormat="1" x14ac:dyDescent="0.2">
      <c r="D419" s="100"/>
      <c r="E419" s="193"/>
      <c r="F419" s="194"/>
      <c r="G419" s="195"/>
    </row>
    <row r="420" spans="4:7" s="191" customFormat="1" x14ac:dyDescent="0.2">
      <c r="D420" s="100"/>
      <c r="E420" s="193"/>
      <c r="F420" s="194"/>
      <c r="G420" s="195"/>
    </row>
    <row r="421" spans="4:7" s="191" customFormat="1" x14ac:dyDescent="0.2">
      <c r="D421" s="100"/>
      <c r="E421" s="193"/>
      <c r="F421" s="194"/>
      <c r="G421" s="195"/>
    </row>
    <row r="422" spans="4:7" s="191" customFormat="1" x14ac:dyDescent="0.2">
      <c r="D422" s="100"/>
      <c r="E422" s="193"/>
      <c r="F422" s="194"/>
      <c r="G422" s="195"/>
    </row>
    <row r="423" spans="4:7" s="191" customFormat="1" x14ac:dyDescent="0.2">
      <c r="D423" s="100"/>
      <c r="E423" s="193"/>
      <c r="F423" s="194"/>
      <c r="G423" s="195"/>
    </row>
    <row r="424" spans="4:7" s="191" customFormat="1" x14ac:dyDescent="0.2">
      <c r="D424" s="100"/>
      <c r="E424" s="193"/>
      <c r="F424" s="194"/>
      <c r="G424" s="195"/>
    </row>
    <row r="425" spans="4:7" s="191" customFormat="1" x14ac:dyDescent="0.2">
      <c r="D425" s="100"/>
      <c r="E425" s="193"/>
      <c r="F425" s="194"/>
      <c r="G425" s="195"/>
    </row>
    <row r="426" spans="4:7" s="191" customFormat="1" x14ac:dyDescent="0.2">
      <c r="D426" s="100"/>
      <c r="E426" s="193"/>
      <c r="F426" s="194"/>
      <c r="G426" s="195"/>
    </row>
    <row r="427" spans="4:7" s="191" customFormat="1" x14ac:dyDescent="0.2">
      <c r="D427" s="100"/>
      <c r="E427" s="193"/>
      <c r="F427" s="194"/>
      <c r="G427" s="195"/>
    </row>
    <row r="428" spans="4:7" s="191" customFormat="1" x14ac:dyDescent="0.2">
      <c r="D428" s="100"/>
      <c r="E428" s="193"/>
      <c r="F428" s="194"/>
      <c r="G428" s="195"/>
    </row>
    <row r="429" spans="4:7" s="191" customFormat="1" x14ac:dyDescent="0.2">
      <c r="D429" s="100"/>
      <c r="E429" s="193"/>
      <c r="F429" s="194"/>
      <c r="G429" s="195"/>
    </row>
    <row r="430" spans="4:7" s="191" customFormat="1" x14ac:dyDescent="0.2">
      <c r="D430" s="100"/>
      <c r="E430" s="193"/>
      <c r="F430" s="194"/>
      <c r="G430" s="195"/>
    </row>
    <row r="431" spans="4:7" s="191" customFormat="1" x14ac:dyDescent="0.2">
      <c r="D431" s="100"/>
      <c r="E431" s="193"/>
      <c r="F431" s="194"/>
      <c r="G431" s="195"/>
    </row>
    <row r="432" spans="4:7" s="191" customFormat="1" x14ac:dyDescent="0.2">
      <c r="D432" s="100"/>
      <c r="E432" s="193"/>
      <c r="F432" s="194"/>
      <c r="G432" s="195"/>
    </row>
    <row r="433" spans="4:7" s="191" customFormat="1" x14ac:dyDescent="0.2">
      <c r="D433" s="100"/>
      <c r="E433" s="193"/>
      <c r="F433" s="194"/>
      <c r="G433" s="195"/>
    </row>
    <row r="434" spans="4:7" s="191" customFormat="1" x14ac:dyDescent="0.2">
      <c r="D434" s="100"/>
      <c r="E434" s="193"/>
      <c r="F434" s="194"/>
      <c r="G434" s="195"/>
    </row>
    <row r="435" spans="4:7" s="191" customFormat="1" x14ac:dyDescent="0.2">
      <c r="D435" s="100"/>
      <c r="E435" s="193"/>
      <c r="F435" s="194"/>
      <c r="G435" s="195"/>
    </row>
    <row r="436" spans="4:7" s="191" customFormat="1" x14ac:dyDescent="0.2">
      <c r="D436" s="100"/>
      <c r="E436" s="193"/>
      <c r="F436" s="194"/>
      <c r="G436" s="195"/>
    </row>
    <row r="437" spans="4:7" s="191" customFormat="1" x14ac:dyDescent="0.2">
      <c r="D437" s="100"/>
      <c r="E437" s="193"/>
      <c r="F437" s="194"/>
      <c r="G437" s="195"/>
    </row>
    <row r="438" spans="4:7" s="191" customFormat="1" x14ac:dyDescent="0.2">
      <c r="D438" s="100"/>
      <c r="E438" s="193"/>
      <c r="F438" s="194"/>
      <c r="G438" s="195"/>
    </row>
    <row r="439" spans="4:7" s="191" customFormat="1" x14ac:dyDescent="0.2">
      <c r="D439" s="100"/>
      <c r="E439" s="193"/>
      <c r="F439" s="194"/>
      <c r="G439" s="195"/>
    </row>
    <row r="440" spans="4:7" s="191" customFormat="1" x14ac:dyDescent="0.2">
      <c r="D440" s="100"/>
      <c r="E440" s="193"/>
      <c r="F440" s="194"/>
      <c r="G440" s="195"/>
    </row>
    <row r="441" spans="4:7" s="191" customFormat="1" x14ac:dyDescent="0.2">
      <c r="D441" s="100"/>
      <c r="E441" s="193"/>
      <c r="F441" s="194"/>
      <c r="G441" s="195"/>
    </row>
    <row r="442" spans="4:7" s="191" customFormat="1" x14ac:dyDescent="0.2">
      <c r="D442" s="100"/>
      <c r="E442" s="193"/>
      <c r="F442" s="194"/>
      <c r="G442" s="195"/>
    </row>
    <row r="443" spans="4:7" s="191" customFormat="1" x14ac:dyDescent="0.2">
      <c r="D443" s="100"/>
      <c r="E443" s="193"/>
      <c r="F443" s="194"/>
      <c r="G443" s="195"/>
    </row>
    <row r="444" spans="4:7" s="191" customFormat="1" x14ac:dyDescent="0.2">
      <c r="D444" s="100"/>
      <c r="E444" s="193"/>
      <c r="F444" s="194"/>
      <c r="G444" s="195"/>
    </row>
    <row r="445" spans="4:7" s="191" customFormat="1" x14ac:dyDescent="0.2">
      <c r="D445" s="100"/>
      <c r="E445" s="193"/>
      <c r="F445" s="194"/>
      <c r="G445" s="195"/>
    </row>
    <row r="446" spans="4:7" s="191" customFormat="1" x14ac:dyDescent="0.2">
      <c r="D446" s="100"/>
      <c r="E446" s="193"/>
      <c r="F446" s="194"/>
      <c r="G446" s="195"/>
    </row>
    <row r="447" spans="4:7" s="191" customFormat="1" x14ac:dyDescent="0.2">
      <c r="D447" s="100"/>
      <c r="E447" s="193"/>
      <c r="F447" s="194"/>
      <c r="G447" s="195"/>
    </row>
    <row r="448" spans="4:7" s="191" customFormat="1" x14ac:dyDescent="0.2">
      <c r="D448" s="100"/>
      <c r="E448" s="193"/>
      <c r="F448" s="194"/>
      <c r="G448" s="195"/>
    </row>
    <row r="449" spans="4:7" s="191" customFormat="1" x14ac:dyDescent="0.2">
      <c r="D449" s="100"/>
      <c r="E449" s="193"/>
      <c r="F449" s="194"/>
      <c r="G449" s="195"/>
    </row>
    <row r="450" spans="4:7" s="191" customFormat="1" x14ac:dyDescent="0.2">
      <c r="D450" s="100"/>
      <c r="E450" s="193"/>
      <c r="F450" s="194"/>
      <c r="G450" s="195"/>
    </row>
    <row r="451" spans="4:7" s="191" customFormat="1" x14ac:dyDescent="0.2">
      <c r="D451" s="100"/>
      <c r="E451" s="193"/>
      <c r="F451" s="194"/>
      <c r="G451" s="195"/>
    </row>
    <row r="452" spans="4:7" s="191" customFormat="1" x14ac:dyDescent="0.2">
      <c r="D452" s="100"/>
      <c r="E452" s="193"/>
      <c r="F452" s="194"/>
      <c r="G452" s="195"/>
    </row>
    <row r="453" spans="4:7" s="191" customFormat="1" x14ac:dyDescent="0.2">
      <c r="D453" s="100"/>
      <c r="E453" s="193"/>
      <c r="F453" s="194"/>
      <c r="G453" s="195"/>
    </row>
    <row r="454" spans="4:7" s="191" customFormat="1" x14ac:dyDescent="0.2">
      <c r="D454" s="100"/>
      <c r="E454" s="193"/>
      <c r="F454" s="194"/>
      <c r="G454" s="195"/>
    </row>
    <row r="455" spans="4:7" s="191" customFormat="1" x14ac:dyDescent="0.2">
      <c r="D455" s="100"/>
      <c r="E455" s="193"/>
      <c r="F455" s="194"/>
      <c r="G455" s="195"/>
    </row>
    <row r="456" spans="4:7" s="191" customFormat="1" x14ac:dyDescent="0.2">
      <c r="D456" s="100"/>
      <c r="E456" s="193"/>
      <c r="F456" s="194"/>
      <c r="G456" s="195"/>
    </row>
    <row r="457" spans="4:7" s="191" customFormat="1" x14ac:dyDescent="0.2">
      <c r="D457" s="100"/>
      <c r="E457" s="193"/>
      <c r="F457" s="194"/>
      <c r="G457" s="195"/>
    </row>
    <row r="458" spans="4:7" s="191" customFormat="1" x14ac:dyDescent="0.2">
      <c r="D458" s="100"/>
      <c r="E458" s="193"/>
      <c r="F458" s="194"/>
      <c r="G458" s="195"/>
    </row>
    <row r="459" spans="4:7" s="191" customFormat="1" x14ac:dyDescent="0.2">
      <c r="D459" s="100"/>
      <c r="E459" s="193"/>
      <c r="F459" s="194"/>
      <c r="G459" s="195"/>
    </row>
    <row r="460" spans="4:7" s="191" customFormat="1" x14ac:dyDescent="0.2">
      <c r="D460" s="100"/>
      <c r="E460" s="193"/>
      <c r="F460" s="194"/>
      <c r="G460" s="195"/>
    </row>
    <row r="461" spans="4:7" s="191" customFormat="1" x14ac:dyDescent="0.2">
      <c r="D461" s="100"/>
      <c r="E461" s="193"/>
      <c r="F461" s="194"/>
      <c r="G461" s="195"/>
    </row>
    <row r="462" spans="4:7" s="191" customFormat="1" x14ac:dyDescent="0.2">
      <c r="D462" s="100"/>
      <c r="E462" s="193"/>
      <c r="F462" s="194"/>
      <c r="G462" s="195"/>
    </row>
    <row r="463" spans="4:7" s="191" customFormat="1" x14ac:dyDescent="0.2">
      <c r="D463" s="100"/>
      <c r="E463" s="193"/>
      <c r="F463" s="194"/>
      <c r="G463" s="195"/>
    </row>
    <row r="464" spans="4:7" s="191" customFormat="1" x14ac:dyDescent="0.2">
      <c r="D464" s="100"/>
      <c r="E464" s="193"/>
      <c r="F464" s="194"/>
      <c r="G464" s="195"/>
    </row>
    <row r="465" spans="4:7" s="191" customFormat="1" x14ac:dyDescent="0.2">
      <c r="D465" s="100"/>
      <c r="E465" s="193"/>
      <c r="F465" s="194"/>
      <c r="G465" s="195"/>
    </row>
    <row r="466" spans="4:7" s="191" customFormat="1" x14ac:dyDescent="0.2">
      <c r="D466" s="100"/>
      <c r="E466" s="193"/>
      <c r="F466" s="194"/>
      <c r="G466" s="195"/>
    </row>
    <row r="467" spans="4:7" s="191" customFormat="1" x14ac:dyDescent="0.2">
      <c r="D467" s="100"/>
      <c r="E467" s="193"/>
      <c r="F467" s="194"/>
      <c r="G467" s="195"/>
    </row>
    <row r="468" spans="4:7" s="191" customFormat="1" x14ac:dyDescent="0.2">
      <c r="D468" s="100"/>
      <c r="E468" s="193"/>
      <c r="F468" s="194"/>
      <c r="G468" s="195"/>
    </row>
    <row r="469" spans="4:7" s="191" customFormat="1" x14ac:dyDescent="0.2">
      <c r="D469" s="100"/>
      <c r="E469" s="193"/>
      <c r="F469" s="194"/>
      <c r="G469" s="195"/>
    </row>
    <row r="470" spans="4:7" s="191" customFormat="1" x14ac:dyDescent="0.2">
      <c r="D470" s="100"/>
      <c r="E470" s="193"/>
      <c r="F470" s="194"/>
      <c r="G470" s="195"/>
    </row>
    <row r="471" spans="4:7" s="191" customFormat="1" x14ac:dyDescent="0.2">
      <c r="D471" s="100"/>
      <c r="E471" s="193"/>
      <c r="F471" s="194"/>
      <c r="G471" s="195"/>
    </row>
    <row r="472" spans="4:7" s="191" customFormat="1" x14ac:dyDescent="0.2">
      <c r="D472" s="100"/>
      <c r="E472" s="193"/>
      <c r="F472" s="194"/>
      <c r="G472" s="195"/>
    </row>
    <row r="473" spans="4:7" s="191" customFormat="1" x14ac:dyDescent="0.2">
      <c r="D473" s="100"/>
      <c r="E473" s="193"/>
      <c r="F473" s="194"/>
      <c r="G473" s="195"/>
    </row>
    <row r="474" spans="4:7" s="191" customFormat="1" x14ac:dyDescent="0.2">
      <c r="D474" s="100"/>
      <c r="E474" s="193"/>
      <c r="F474" s="194"/>
      <c r="G474" s="195"/>
    </row>
    <row r="475" spans="4:7" s="191" customFormat="1" x14ac:dyDescent="0.2">
      <c r="D475" s="100"/>
      <c r="E475" s="193"/>
      <c r="F475" s="194"/>
      <c r="G475" s="195"/>
    </row>
    <row r="476" spans="4:7" s="191" customFormat="1" x14ac:dyDescent="0.2">
      <c r="D476" s="100"/>
      <c r="E476" s="193"/>
      <c r="F476" s="194"/>
      <c r="G476" s="195"/>
    </row>
    <row r="477" spans="4:7" s="191" customFormat="1" x14ac:dyDescent="0.2">
      <c r="D477" s="100"/>
      <c r="E477" s="193"/>
      <c r="F477" s="194"/>
      <c r="G477" s="195"/>
    </row>
    <row r="478" spans="4:7" s="191" customFormat="1" x14ac:dyDescent="0.2">
      <c r="D478" s="100"/>
      <c r="E478" s="193"/>
      <c r="F478" s="194"/>
      <c r="G478" s="195"/>
    </row>
    <row r="479" spans="4:7" s="191" customFormat="1" x14ac:dyDescent="0.2">
      <c r="D479" s="100"/>
      <c r="E479" s="193"/>
      <c r="F479" s="194"/>
      <c r="G479" s="195"/>
    </row>
    <row r="480" spans="4:7" s="191" customFormat="1" x14ac:dyDescent="0.2">
      <c r="D480" s="100"/>
      <c r="E480" s="193"/>
      <c r="F480" s="194"/>
      <c r="G480" s="195"/>
    </row>
    <row r="481" spans="4:7" s="191" customFormat="1" x14ac:dyDescent="0.2">
      <c r="D481" s="100"/>
      <c r="E481" s="193"/>
      <c r="F481" s="194"/>
      <c r="G481" s="195"/>
    </row>
    <row r="482" spans="4:7" s="191" customFormat="1" x14ac:dyDescent="0.2">
      <c r="D482" s="100"/>
      <c r="E482" s="193"/>
      <c r="F482" s="194"/>
      <c r="G482" s="195"/>
    </row>
    <row r="483" spans="4:7" s="191" customFormat="1" x14ac:dyDescent="0.2">
      <c r="D483" s="100"/>
      <c r="E483" s="193"/>
      <c r="F483" s="194"/>
      <c r="G483" s="195"/>
    </row>
    <row r="484" spans="4:7" s="191" customFormat="1" x14ac:dyDescent="0.2">
      <c r="D484" s="100"/>
      <c r="E484" s="193"/>
      <c r="F484" s="194"/>
      <c r="G484" s="195"/>
    </row>
    <row r="485" spans="4:7" s="191" customFormat="1" x14ac:dyDescent="0.2">
      <c r="D485" s="100"/>
      <c r="E485" s="193"/>
      <c r="F485" s="194"/>
      <c r="G485" s="195"/>
    </row>
    <row r="486" spans="4:7" s="191" customFormat="1" x14ac:dyDescent="0.2">
      <c r="D486" s="100"/>
      <c r="E486" s="193"/>
      <c r="F486" s="194"/>
      <c r="G486" s="195"/>
    </row>
    <row r="487" spans="4:7" s="191" customFormat="1" x14ac:dyDescent="0.2">
      <c r="D487" s="100"/>
      <c r="E487" s="193"/>
      <c r="F487" s="194"/>
      <c r="G487" s="195"/>
    </row>
    <row r="488" spans="4:7" s="191" customFormat="1" x14ac:dyDescent="0.2">
      <c r="D488" s="100"/>
      <c r="E488" s="193"/>
      <c r="F488" s="194"/>
      <c r="G488" s="195"/>
    </row>
    <row r="489" spans="4:7" s="191" customFormat="1" x14ac:dyDescent="0.2">
      <c r="D489" s="100"/>
      <c r="E489" s="193"/>
      <c r="F489" s="194"/>
      <c r="G489" s="195"/>
    </row>
    <row r="490" spans="4:7" s="191" customFormat="1" x14ac:dyDescent="0.2">
      <c r="D490" s="100"/>
      <c r="E490" s="193"/>
      <c r="F490" s="194"/>
      <c r="G490" s="195"/>
    </row>
    <row r="491" spans="4:7" s="191" customFormat="1" x14ac:dyDescent="0.2">
      <c r="D491" s="100"/>
      <c r="E491" s="193"/>
      <c r="F491" s="194"/>
      <c r="G491" s="195"/>
    </row>
    <row r="492" spans="4:7" s="191" customFormat="1" x14ac:dyDescent="0.2">
      <c r="D492" s="100"/>
      <c r="E492" s="193"/>
      <c r="F492" s="194"/>
      <c r="G492" s="195"/>
    </row>
    <row r="493" spans="4:7" s="191" customFormat="1" x14ac:dyDescent="0.2">
      <c r="D493" s="100"/>
      <c r="E493" s="193"/>
      <c r="F493" s="194"/>
      <c r="G493" s="195"/>
    </row>
    <row r="494" spans="4:7" s="191" customFormat="1" x14ac:dyDescent="0.2">
      <c r="D494" s="100"/>
      <c r="E494" s="193"/>
      <c r="F494" s="194"/>
      <c r="G494" s="195"/>
    </row>
    <row r="495" spans="4:7" s="191" customFormat="1" x14ac:dyDescent="0.2">
      <c r="D495" s="100"/>
      <c r="E495" s="193"/>
      <c r="F495" s="194"/>
      <c r="G495" s="195"/>
    </row>
    <row r="496" spans="4:7" s="191" customFormat="1" x14ac:dyDescent="0.2">
      <c r="D496" s="100"/>
      <c r="E496" s="193"/>
      <c r="F496" s="194"/>
      <c r="G496" s="195"/>
    </row>
    <row r="497" spans="4:7" s="191" customFormat="1" x14ac:dyDescent="0.2">
      <c r="D497" s="100"/>
      <c r="E497" s="193"/>
      <c r="F497" s="194"/>
      <c r="G497" s="195"/>
    </row>
    <row r="498" spans="4:7" s="191" customFormat="1" x14ac:dyDescent="0.2">
      <c r="D498" s="100"/>
      <c r="E498" s="193"/>
      <c r="F498" s="194"/>
      <c r="G498" s="195"/>
    </row>
    <row r="499" spans="4:7" s="191" customFormat="1" x14ac:dyDescent="0.2">
      <c r="D499" s="100"/>
      <c r="E499" s="193"/>
      <c r="F499" s="194"/>
      <c r="G499" s="195"/>
    </row>
    <row r="500" spans="4:7" s="191" customFormat="1" x14ac:dyDescent="0.2">
      <c r="D500" s="100"/>
      <c r="E500" s="193"/>
      <c r="F500" s="194"/>
      <c r="G500" s="195"/>
    </row>
    <row r="501" spans="4:7" s="191" customFormat="1" x14ac:dyDescent="0.2">
      <c r="D501" s="100"/>
      <c r="E501" s="193"/>
      <c r="F501" s="194"/>
      <c r="G501" s="195"/>
    </row>
    <row r="502" spans="4:7" s="191" customFormat="1" x14ac:dyDescent="0.2">
      <c r="D502" s="100"/>
      <c r="E502" s="193"/>
      <c r="F502" s="194"/>
      <c r="G502" s="195"/>
    </row>
    <row r="503" spans="4:7" s="191" customFormat="1" x14ac:dyDescent="0.2">
      <c r="D503" s="100"/>
      <c r="E503" s="193"/>
      <c r="F503" s="194"/>
      <c r="G503" s="195"/>
    </row>
    <row r="504" spans="4:7" s="191" customFormat="1" x14ac:dyDescent="0.2">
      <c r="D504" s="100"/>
      <c r="E504" s="193"/>
      <c r="F504" s="194"/>
      <c r="G504" s="195"/>
    </row>
    <row r="505" spans="4:7" s="191" customFormat="1" x14ac:dyDescent="0.2">
      <c r="D505" s="100"/>
      <c r="E505" s="193"/>
      <c r="F505" s="194"/>
      <c r="G505" s="195"/>
    </row>
    <row r="506" spans="4:7" s="191" customFormat="1" x14ac:dyDescent="0.2">
      <c r="D506" s="100"/>
      <c r="E506" s="193"/>
      <c r="F506" s="194"/>
      <c r="G506" s="195"/>
    </row>
    <row r="507" spans="4:7" s="191" customFormat="1" x14ac:dyDescent="0.2">
      <c r="D507" s="100"/>
      <c r="E507" s="193"/>
      <c r="F507" s="194"/>
      <c r="G507" s="195"/>
    </row>
    <row r="508" spans="4:7" s="191" customFormat="1" x14ac:dyDescent="0.2">
      <c r="D508" s="100"/>
      <c r="E508" s="193"/>
      <c r="F508" s="194"/>
      <c r="G508" s="195"/>
    </row>
    <row r="509" spans="4:7" s="191" customFormat="1" x14ac:dyDescent="0.2">
      <c r="D509" s="100"/>
      <c r="E509" s="193"/>
      <c r="F509" s="194"/>
      <c r="G509" s="195"/>
    </row>
    <row r="510" spans="4:7" s="191" customFormat="1" x14ac:dyDescent="0.2">
      <c r="D510" s="100"/>
      <c r="E510" s="193"/>
      <c r="F510" s="194"/>
      <c r="G510" s="195"/>
    </row>
    <row r="511" spans="4:7" s="191" customFormat="1" x14ac:dyDescent="0.2">
      <c r="D511" s="100"/>
      <c r="E511" s="193"/>
      <c r="F511" s="194"/>
      <c r="G511" s="195"/>
    </row>
    <row r="512" spans="4:7" s="191" customFormat="1" x14ac:dyDescent="0.2">
      <c r="D512" s="100"/>
      <c r="E512" s="193"/>
      <c r="F512" s="194"/>
      <c r="G512" s="195"/>
    </row>
    <row r="513" spans="4:7" s="191" customFormat="1" x14ac:dyDescent="0.2">
      <c r="D513" s="100"/>
      <c r="E513" s="193"/>
      <c r="F513" s="194"/>
      <c r="G513" s="195"/>
    </row>
    <row r="514" spans="4:7" s="191" customFormat="1" x14ac:dyDescent="0.2">
      <c r="D514" s="100"/>
      <c r="E514" s="193"/>
      <c r="F514" s="194"/>
      <c r="G514" s="195"/>
    </row>
    <row r="515" spans="4:7" s="191" customFormat="1" x14ac:dyDescent="0.2">
      <c r="D515" s="100"/>
      <c r="E515" s="193"/>
      <c r="F515" s="194"/>
      <c r="G515" s="195"/>
    </row>
    <row r="516" spans="4:7" s="191" customFormat="1" x14ac:dyDescent="0.2">
      <c r="D516" s="100"/>
      <c r="E516" s="193"/>
      <c r="F516" s="194"/>
      <c r="G516" s="195"/>
    </row>
    <row r="517" spans="4:7" s="191" customFormat="1" x14ac:dyDescent="0.2">
      <c r="D517" s="100"/>
      <c r="E517" s="193"/>
      <c r="F517" s="194"/>
      <c r="G517" s="195"/>
    </row>
  </sheetData>
  <sheetProtection algorithmName="SHA-512" hashValue="VuDMQjaAzrKp02TKWh9qJlBkDyUkG1PERVax09Oq/mdt3KOrSznn9Le660aebhzTmrcnhRlBmFEKgndEO/8ahA==" saltValue="upsTftFe+7g/Lq6/xJ9i/A==" spinCount="100000" sheet="1" objects="1" scenarios="1"/>
  <mergeCells count="28">
    <mergeCell ref="A2:B2"/>
    <mergeCell ref="B6:H6"/>
    <mergeCell ref="A9:H9"/>
    <mergeCell ref="A33:H33"/>
    <mergeCell ref="A32:H32"/>
    <mergeCell ref="A59:H59"/>
    <mergeCell ref="A67:H67"/>
    <mergeCell ref="A77:H77"/>
    <mergeCell ref="A86:H86"/>
    <mergeCell ref="A108:H108"/>
    <mergeCell ref="A139:H139"/>
    <mergeCell ref="A273:H273"/>
    <mergeCell ref="A162:H162"/>
    <mergeCell ref="A171:H171"/>
    <mergeCell ref="A191:H191"/>
    <mergeCell ref="A201:H201"/>
    <mergeCell ref="A213:H213"/>
    <mergeCell ref="A232:H232"/>
    <mergeCell ref="A242:H242"/>
    <mergeCell ref="A250:H250"/>
    <mergeCell ref="A257:H257"/>
    <mergeCell ref="A330:H330"/>
    <mergeCell ref="I336:K347"/>
    <mergeCell ref="A353:H353"/>
    <mergeCell ref="A281:H281"/>
    <mergeCell ref="A300:H300"/>
    <mergeCell ref="A307:H307"/>
    <mergeCell ref="A315:H3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A5490-5DF0-0943-82F7-6EE8D3797439}">
  <dimension ref="A1:AL429"/>
  <sheetViews>
    <sheetView workbookViewId="0">
      <selection activeCell="I28" sqref="I28"/>
    </sheetView>
  </sheetViews>
  <sheetFormatPr baseColWidth="10" defaultColWidth="8.625" defaultRowHeight="16" x14ac:dyDescent="0.2"/>
  <cols>
    <col min="1" max="1" width="14.625" style="20" bestFit="1" customWidth="1"/>
    <col min="2" max="2" width="35.5" style="20" customWidth="1"/>
    <col min="3" max="3" width="25.625" style="20" customWidth="1"/>
    <col min="4" max="4" width="38.125" style="32" customWidth="1"/>
    <col min="5" max="5" width="21.5" style="33" customWidth="1"/>
    <col min="6" max="6" width="12" style="34" customWidth="1"/>
    <col min="7" max="7" width="15" style="35" customWidth="1"/>
    <col min="8" max="8" width="16" style="20" customWidth="1"/>
    <col min="9" max="9" width="27.5" style="191" customWidth="1"/>
    <col min="10" max="34" width="8.625" style="191"/>
    <col min="35" max="16384" width="8.625" style="20"/>
  </cols>
  <sheetData>
    <row r="1" spans="1:38" s="6" customFormat="1" x14ac:dyDescent="0.2">
      <c r="A1" s="107" t="s">
        <v>122</v>
      </c>
      <c r="B1" s="107"/>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row>
    <row r="2" spans="1:38" s="6" customFormat="1" x14ac:dyDescent="0.2">
      <c r="A2" s="499"/>
      <c r="B2" s="499"/>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row>
    <row r="3" spans="1:38" s="6" customFormat="1" x14ac:dyDescent="0.2">
      <c r="A3" s="414"/>
      <c r="B3" s="414"/>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row>
    <row r="4" spans="1:38" ht="19.5" customHeight="1" x14ac:dyDescent="0.2">
      <c r="A4" s="117" t="s">
        <v>148</v>
      </c>
      <c r="B4" s="117"/>
      <c r="C4" s="413"/>
      <c r="D4" s="183"/>
      <c r="E4" s="184"/>
      <c r="F4" s="185"/>
      <c r="G4" s="184"/>
      <c r="H4" s="191"/>
    </row>
    <row r="5" spans="1:38" s="43" customFormat="1" x14ac:dyDescent="0.2">
      <c r="A5" s="197"/>
      <c r="B5" s="197"/>
      <c r="C5" s="107"/>
      <c r="D5" s="186"/>
      <c r="E5" s="187"/>
      <c r="F5" s="188"/>
      <c r="G5" s="189"/>
      <c r="H5" s="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row>
    <row r="6" spans="1:38" customFormat="1" ht="64.5" customHeight="1" x14ac:dyDescent="0.2">
      <c r="A6" s="190" t="s">
        <v>43</v>
      </c>
      <c r="B6" s="518" t="s">
        <v>149</v>
      </c>
      <c r="C6" s="518"/>
      <c r="D6" s="518"/>
      <c r="E6" s="518"/>
      <c r="F6" s="518"/>
      <c r="G6" s="518"/>
      <c r="H6" s="518"/>
      <c r="I6" s="96"/>
      <c r="J6" s="96"/>
      <c r="K6" s="96"/>
      <c r="L6" s="96"/>
      <c r="M6" s="96"/>
      <c r="N6" s="96"/>
      <c r="O6" s="96"/>
      <c r="P6" s="96"/>
      <c r="Q6" s="96"/>
      <c r="R6" s="96"/>
      <c r="S6" s="96"/>
      <c r="T6" s="96"/>
      <c r="U6" s="96"/>
      <c r="V6" s="96"/>
      <c r="W6" s="96"/>
      <c r="X6" s="96"/>
      <c r="Y6" s="96"/>
      <c r="Z6" s="96"/>
      <c r="AA6" s="96"/>
      <c r="AB6" s="96"/>
      <c r="AC6" s="96"/>
      <c r="AD6" s="96"/>
      <c r="AE6" s="96"/>
      <c r="AF6" s="96"/>
      <c r="AG6" s="96"/>
      <c r="AH6" s="96"/>
    </row>
    <row r="7" spans="1:38" ht="17" thickBot="1" x14ac:dyDescent="0.25">
      <c r="A7" s="191"/>
      <c r="B7" s="192"/>
      <c r="C7" s="192"/>
      <c r="D7" s="100"/>
      <c r="E7" s="193"/>
      <c r="F7" s="194"/>
      <c r="G7" s="195"/>
      <c r="H7" s="191"/>
    </row>
    <row r="8" spans="1:38" s="21" customFormat="1" ht="50" customHeight="1" x14ac:dyDescent="0.2">
      <c r="A8" s="201" t="s">
        <v>44</v>
      </c>
      <c r="B8" s="202" t="s">
        <v>45</v>
      </c>
      <c r="C8" s="203" t="s">
        <v>46</v>
      </c>
      <c r="D8" s="204" t="s">
        <v>47</v>
      </c>
      <c r="E8" s="205" t="s">
        <v>48</v>
      </c>
      <c r="F8" s="206" t="s">
        <v>49</v>
      </c>
      <c r="G8" s="205" t="s">
        <v>50</v>
      </c>
      <c r="H8" s="207" t="s">
        <v>51</v>
      </c>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199"/>
      <c r="AJ8" s="199"/>
      <c r="AK8" s="198"/>
    </row>
    <row r="9" spans="1:38" s="200" customFormat="1" ht="40.5" customHeight="1" x14ac:dyDescent="0.2">
      <c r="A9" s="519" t="s">
        <v>175</v>
      </c>
      <c r="B9" s="520"/>
      <c r="C9" s="520"/>
      <c r="D9" s="520"/>
      <c r="E9" s="520"/>
      <c r="F9" s="520"/>
      <c r="G9" s="520"/>
      <c r="H9" s="521"/>
      <c r="I9" s="367"/>
      <c r="J9" s="287"/>
      <c r="K9" s="287"/>
      <c r="L9" s="287"/>
      <c r="M9" s="287"/>
      <c r="N9" s="287"/>
      <c r="O9" s="287"/>
      <c r="P9" s="287"/>
      <c r="Q9" s="287"/>
      <c r="R9" s="287"/>
      <c r="S9" s="287"/>
      <c r="T9" s="287"/>
      <c r="U9" s="287"/>
      <c r="V9" s="287"/>
      <c r="W9" s="287"/>
      <c r="X9" s="287"/>
      <c r="Y9" s="287"/>
      <c r="Z9" s="287"/>
      <c r="AA9" s="287"/>
      <c r="AB9" s="287"/>
      <c r="AC9" s="287"/>
      <c r="AD9" s="287"/>
      <c r="AE9" s="287"/>
      <c r="AF9" s="287"/>
      <c r="AG9" s="287"/>
      <c r="AH9" s="287"/>
    </row>
    <row r="10" spans="1:38" x14ac:dyDescent="0.2">
      <c r="A10" s="208"/>
      <c r="B10" s="48"/>
      <c r="C10" s="49"/>
      <c r="D10" s="57"/>
      <c r="E10" s="51"/>
      <c r="F10" s="52"/>
      <c r="G10" s="26">
        <f t="shared" ref="G10:G29" si="0">(E10-(E10*F10/100))*A10</f>
        <v>0</v>
      </c>
      <c r="H10" s="209"/>
    </row>
    <row r="11" spans="1:38" x14ac:dyDescent="0.2">
      <c r="A11" s="208"/>
      <c r="B11" s="48"/>
      <c r="C11" s="49"/>
      <c r="D11" s="57"/>
      <c r="E11" s="51"/>
      <c r="F11" s="52"/>
      <c r="G11" s="26">
        <f t="shared" si="0"/>
        <v>0</v>
      </c>
      <c r="H11" s="210"/>
    </row>
    <row r="12" spans="1:38" x14ac:dyDescent="0.2">
      <c r="A12" s="211"/>
      <c r="B12" s="53"/>
      <c r="C12" s="54"/>
      <c r="D12" s="57"/>
      <c r="E12" s="55"/>
      <c r="F12" s="52"/>
      <c r="G12" s="26">
        <f t="shared" si="0"/>
        <v>0</v>
      </c>
      <c r="H12" s="210"/>
    </row>
    <row r="13" spans="1:38" x14ac:dyDescent="0.2">
      <c r="A13" s="211"/>
      <c r="B13" s="53"/>
      <c r="C13" s="54"/>
      <c r="D13" s="57"/>
      <c r="E13" s="55"/>
      <c r="F13" s="52"/>
      <c r="G13" s="26">
        <f t="shared" si="0"/>
        <v>0</v>
      </c>
      <c r="H13" s="210"/>
    </row>
    <row r="14" spans="1:38" x14ac:dyDescent="0.2">
      <c r="A14" s="211"/>
      <c r="B14" s="53"/>
      <c r="C14" s="54"/>
      <c r="D14" s="57"/>
      <c r="E14" s="55"/>
      <c r="F14" s="52"/>
      <c r="G14" s="26">
        <f t="shared" si="0"/>
        <v>0</v>
      </c>
      <c r="H14" s="210"/>
    </row>
    <row r="15" spans="1:38" x14ac:dyDescent="0.2">
      <c r="A15" s="211"/>
      <c r="B15" s="53"/>
      <c r="C15" s="54"/>
      <c r="D15" s="57"/>
      <c r="E15" s="55"/>
      <c r="F15" s="52"/>
      <c r="G15" s="26">
        <f t="shared" si="0"/>
        <v>0</v>
      </c>
      <c r="H15" s="210"/>
    </row>
    <row r="16" spans="1:38" x14ac:dyDescent="0.2">
      <c r="A16" s="211"/>
      <c r="B16" s="53"/>
      <c r="C16" s="54"/>
      <c r="D16" s="57"/>
      <c r="E16" s="55"/>
      <c r="F16" s="52"/>
      <c r="G16" s="26">
        <f t="shared" si="0"/>
        <v>0</v>
      </c>
      <c r="H16" s="210"/>
    </row>
    <row r="17" spans="1:34" customFormat="1" x14ac:dyDescent="0.2">
      <c r="A17" s="211"/>
      <c r="B17" s="53"/>
      <c r="C17" s="54"/>
      <c r="D17" s="57"/>
      <c r="E17" s="55"/>
      <c r="F17" s="56"/>
      <c r="G17" s="26">
        <f t="shared" si="0"/>
        <v>0</v>
      </c>
      <c r="H17" s="212"/>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row>
    <row r="18" spans="1:34" customFormat="1" x14ac:dyDescent="0.2">
      <c r="A18" s="211"/>
      <c r="B18" s="53"/>
      <c r="C18" s="54"/>
      <c r="D18" s="57"/>
      <c r="E18" s="55"/>
      <c r="F18" s="56"/>
      <c r="G18" s="26">
        <f t="shared" si="0"/>
        <v>0</v>
      </c>
      <c r="H18" s="212"/>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row>
    <row r="19" spans="1:34" customFormat="1" x14ac:dyDescent="0.2">
      <c r="A19" s="211"/>
      <c r="B19" s="53"/>
      <c r="C19" s="54"/>
      <c r="D19" s="57"/>
      <c r="E19" s="55"/>
      <c r="F19" s="56"/>
      <c r="G19" s="26">
        <f t="shared" si="0"/>
        <v>0</v>
      </c>
      <c r="H19" s="212"/>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row>
    <row r="20" spans="1:34" customFormat="1" x14ac:dyDescent="0.2">
      <c r="A20" s="211"/>
      <c r="B20" s="53"/>
      <c r="C20" s="54"/>
      <c r="D20" s="57"/>
      <c r="E20" s="55"/>
      <c r="F20" s="56"/>
      <c r="G20" s="26">
        <f t="shared" si="0"/>
        <v>0</v>
      </c>
      <c r="H20" s="212"/>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row>
    <row r="21" spans="1:34" customFormat="1" x14ac:dyDescent="0.2">
      <c r="A21" s="211"/>
      <c r="B21" s="53"/>
      <c r="C21" s="54"/>
      <c r="D21" s="57"/>
      <c r="E21" s="55"/>
      <c r="F21" s="56"/>
      <c r="G21" s="26">
        <f t="shared" si="0"/>
        <v>0</v>
      </c>
      <c r="H21" s="212"/>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row>
    <row r="22" spans="1:34" customFormat="1" x14ac:dyDescent="0.2">
      <c r="A22" s="211"/>
      <c r="B22" s="53"/>
      <c r="C22" s="54"/>
      <c r="D22" s="58"/>
      <c r="E22" s="59"/>
      <c r="F22" s="56"/>
      <c r="G22" s="26">
        <f t="shared" si="0"/>
        <v>0</v>
      </c>
      <c r="H22" s="212"/>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row>
    <row r="23" spans="1:34" customFormat="1" x14ac:dyDescent="0.2">
      <c r="A23" s="211"/>
      <c r="B23" s="53"/>
      <c r="C23" s="54"/>
      <c r="D23" s="57"/>
      <c r="E23" s="55"/>
      <c r="F23" s="56"/>
      <c r="G23" s="26">
        <f t="shared" si="0"/>
        <v>0</v>
      </c>
      <c r="H23" s="212"/>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row>
    <row r="24" spans="1:34" customFormat="1" x14ac:dyDescent="0.2">
      <c r="A24" s="208"/>
      <c r="B24" s="60"/>
      <c r="C24" s="49"/>
      <c r="D24" s="57"/>
      <c r="E24" s="51"/>
      <c r="F24" s="56"/>
      <c r="G24" s="26">
        <f t="shared" si="0"/>
        <v>0</v>
      </c>
      <c r="H24" s="212"/>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row>
    <row r="25" spans="1:34" customFormat="1" x14ac:dyDescent="0.2">
      <c r="A25" s="208"/>
      <c r="B25" s="61"/>
      <c r="C25" s="49"/>
      <c r="D25" s="57"/>
      <c r="E25" s="51"/>
      <c r="F25" s="56"/>
      <c r="G25" s="26">
        <f t="shared" si="0"/>
        <v>0</v>
      </c>
      <c r="H25" s="212"/>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row>
    <row r="26" spans="1:34" x14ac:dyDescent="0.2">
      <c r="A26" s="208"/>
      <c r="B26" s="61"/>
      <c r="C26" s="49"/>
      <c r="D26" s="57"/>
      <c r="E26" s="51"/>
      <c r="F26" s="52"/>
      <c r="G26" s="26">
        <f t="shared" si="0"/>
        <v>0</v>
      </c>
      <c r="H26" s="210"/>
    </row>
    <row r="27" spans="1:34" x14ac:dyDescent="0.2">
      <c r="A27" s="208"/>
      <c r="B27" s="61"/>
      <c r="C27" s="49"/>
      <c r="D27" s="57"/>
      <c r="E27" s="51"/>
      <c r="F27" s="52"/>
      <c r="G27" s="38">
        <f t="shared" si="0"/>
        <v>0</v>
      </c>
      <c r="H27" s="210"/>
    </row>
    <row r="28" spans="1:34" x14ac:dyDescent="0.2">
      <c r="A28" s="208"/>
      <c r="B28" s="61"/>
      <c r="C28" s="49"/>
      <c r="D28" s="57"/>
      <c r="E28" s="51"/>
      <c r="F28" s="52"/>
      <c r="G28" s="38">
        <f t="shared" si="0"/>
        <v>0</v>
      </c>
      <c r="H28" s="210"/>
    </row>
    <row r="29" spans="1:34" x14ac:dyDescent="0.2">
      <c r="A29" s="208"/>
      <c r="B29" s="61"/>
      <c r="C29" s="49"/>
      <c r="D29" s="57"/>
      <c r="E29" s="51"/>
      <c r="F29" s="52"/>
      <c r="G29" s="38">
        <f t="shared" si="0"/>
        <v>0</v>
      </c>
      <c r="H29" s="210"/>
    </row>
    <row r="30" spans="1:34" x14ac:dyDescent="0.2">
      <c r="A30" s="208"/>
      <c r="B30" s="61"/>
      <c r="C30" s="49"/>
      <c r="D30" s="57"/>
      <c r="E30" s="51"/>
      <c r="F30" s="52"/>
      <c r="G30" s="38"/>
      <c r="H30" s="213">
        <f>SUM(G10:G30)</f>
        <v>0</v>
      </c>
    </row>
    <row r="31" spans="1:34" s="37" customFormat="1" ht="35" thickBot="1" x14ac:dyDescent="0.25">
      <c r="A31" s="214"/>
      <c r="B31" s="215" t="s">
        <v>176</v>
      </c>
      <c r="C31" s="216"/>
      <c r="D31" s="217"/>
      <c r="E31" s="218"/>
      <c r="F31" s="219"/>
      <c r="G31" s="220"/>
      <c r="H31" s="221">
        <f>SUM(H10:H30)</f>
        <v>0</v>
      </c>
      <c r="I31" s="288"/>
      <c r="J31" s="288"/>
      <c r="K31" s="288"/>
      <c r="L31" s="288"/>
      <c r="M31" s="288"/>
      <c r="N31" s="288"/>
      <c r="O31" s="288"/>
      <c r="P31" s="288"/>
      <c r="Q31" s="288"/>
      <c r="R31" s="288"/>
      <c r="S31" s="288"/>
      <c r="T31" s="288"/>
      <c r="U31" s="288"/>
      <c r="V31" s="288"/>
      <c r="W31" s="288"/>
      <c r="X31" s="288"/>
      <c r="Y31" s="288"/>
      <c r="Z31" s="288"/>
      <c r="AA31" s="288"/>
      <c r="AB31" s="288"/>
      <c r="AC31" s="288"/>
      <c r="AD31" s="288"/>
      <c r="AE31" s="288"/>
      <c r="AF31" s="288"/>
      <c r="AG31" s="288"/>
      <c r="AH31" s="288"/>
    </row>
    <row r="32" spans="1:34" s="37" customFormat="1" ht="17" thickBot="1" x14ac:dyDescent="0.25">
      <c r="A32" s="525"/>
      <c r="B32" s="526"/>
      <c r="C32" s="526"/>
      <c r="D32" s="526"/>
      <c r="E32" s="526"/>
      <c r="F32" s="526"/>
      <c r="G32" s="526"/>
      <c r="H32" s="526"/>
      <c r="I32" s="288"/>
      <c r="J32" s="288"/>
      <c r="K32" s="288"/>
      <c r="L32" s="288"/>
      <c r="M32" s="288"/>
      <c r="N32" s="288"/>
      <c r="O32" s="288"/>
      <c r="P32" s="288"/>
      <c r="Q32" s="288"/>
      <c r="R32" s="288"/>
      <c r="S32" s="288"/>
      <c r="T32" s="288"/>
      <c r="U32" s="288"/>
      <c r="V32" s="288"/>
      <c r="W32" s="288"/>
      <c r="X32" s="288"/>
      <c r="Y32" s="288"/>
      <c r="Z32" s="288"/>
      <c r="AA32" s="288"/>
      <c r="AB32" s="288"/>
      <c r="AC32" s="288"/>
      <c r="AD32" s="288"/>
      <c r="AE32" s="288"/>
      <c r="AF32" s="288"/>
      <c r="AG32" s="288"/>
      <c r="AH32" s="288"/>
    </row>
    <row r="33" spans="1:34" s="37" customFormat="1" ht="37.5" customHeight="1" x14ac:dyDescent="0.2">
      <c r="A33" s="522" t="s">
        <v>105</v>
      </c>
      <c r="B33" s="523"/>
      <c r="C33" s="523"/>
      <c r="D33" s="523"/>
      <c r="E33" s="523"/>
      <c r="F33" s="523"/>
      <c r="G33" s="523"/>
      <c r="H33" s="524"/>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row>
    <row r="34" spans="1:34" x14ac:dyDescent="0.2">
      <c r="A34" s="222"/>
      <c r="B34" s="75"/>
      <c r="C34" s="76"/>
      <c r="D34" s="469"/>
      <c r="E34" s="81"/>
      <c r="F34" s="79"/>
      <c r="G34" s="26">
        <f>(E34-(E34*F34/100))*A34</f>
        <v>0</v>
      </c>
      <c r="H34" s="213"/>
    </row>
    <row r="35" spans="1:34" x14ac:dyDescent="0.2">
      <c r="A35" s="222"/>
      <c r="B35" s="80"/>
      <c r="C35" s="76"/>
      <c r="D35" s="469"/>
      <c r="E35" s="81"/>
      <c r="F35" s="79"/>
      <c r="G35" s="26">
        <f>(E35-(E35*F35/100))*A35</f>
        <v>0</v>
      </c>
      <c r="H35" s="213"/>
    </row>
    <row r="36" spans="1:34" x14ac:dyDescent="0.2">
      <c r="A36" s="222"/>
      <c r="B36" s="80"/>
      <c r="C36" s="76"/>
      <c r="D36" s="469"/>
      <c r="E36" s="81"/>
      <c r="F36" s="79"/>
      <c r="G36" s="26">
        <f t="shared" ref="G36:G38" si="1">(E36-(E36*F36/100))*A36</f>
        <v>0</v>
      </c>
      <c r="H36" s="213"/>
    </row>
    <row r="37" spans="1:34" x14ac:dyDescent="0.2">
      <c r="A37" s="222"/>
      <c r="B37" s="80"/>
      <c r="C37" s="76"/>
      <c r="D37" s="469"/>
      <c r="E37" s="81"/>
      <c r="F37" s="79"/>
      <c r="G37" s="26">
        <f t="shared" si="1"/>
        <v>0</v>
      </c>
      <c r="H37" s="213"/>
    </row>
    <row r="38" spans="1:34" x14ac:dyDescent="0.2">
      <c r="A38" s="222"/>
      <c r="B38" s="75"/>
      <c r="C38" s="76"/>
      <c r="D38" s="469"/>
      <c r="E38" s="81"/>
      <c r="F38" s="79"/>
      <c r="G38" s="26">
        <f t="shared" si="1"/>
        <v>0</v>
      </c>
      <c r="H38" s="213"/>
    </row>
    <row r="39" spans="1:34" x14ac:dyDescent="0.2">
      <c r="A39" s="222"/>
      <c r="B39" s="80"/>
      <c r="C39" s="76"/>
      <c r="D39" s="469"/>
      <c r="E39" s="81"/>
      <c r="F39" s="79"/>
      <c r="G39" s="26">
        <f>(E39-(E39*F39/100))*A39</f>
        <v>0</v>
      </c>
      <c r="H39" s="213"/>
    </row>
    <row r="40" spans="1:34" x14ac:dyDescent="0.2">
      <c r="A40" s="222"/>
      <c r="B40" s="80"/>
      <c r="C40" s="76"/>
      <c r="D40" s="469"/>
      <c r="E40" s="81"/>
      <c r="F40" s="79"/>
      <c r="G40" s="26">
        <f t="shared" ref="G40:G66" si="2">(E40-(E40*F40/100))*A40</f>
        <v>0</v>
      </c>
      <c r="H40" s="213"/>
    </row>
    <row r="41" spans="1:34" x14ac:dyDescent="0.2">
      <c r="A41" s="222"/>
      <c r="B41" s="80"/>
      <c r="C41" s="76"/>
      <c r="D41" s="469"/>
      <c r="E41" s="81"/>
      <c r="F41" s="79"/>
      <c r="G41" s="26">
        <f t="shared" si="2"/>
        <v>0</v>
      </c>
      <c r="H41" s="213"/>
    </row>
    <row r="42" spans="1:34" x14ac:dyDescent="0.2">
      <c r="A42" s="222"/>
      <c r="B42" s="80"/>
      <c r="C42" s="76"/>
      <c r="D42" s="469"/>
      <c r="E42" s="81"/>
      <c r="F42" s="79"/>
      <c r="G42" s="26">
        <f t="shared" si="2"/>
        <v>0</v>
      </c>
      <c r="H42" s="213"/>
    </row>
    <row r="43" spans="1:34" x14ac:dyDescent="0.2">
      <c r="A43" s="222"/>
      <c r="B43" s="75"/>
      <c r="C43" s="76"/>
      <c r="D43" s="469"/>
      <c r="E43" s="81"/>
      <c r="F43" s="79"/>
      <c r="G43" s="26">
        <f t="shared" si="2"/>
        <v>0</v>
      </c>
      <c r="H43" s="213"/>
    </row>
    <row r="44" spans="1:34" x14ac:dyDescent="0.2">
      <c r="A44" s="222"/>
      <c r="B44" s="80"/>
      <c r="C44" s="76"/>
      <c r="D44" s="469"/>
      <c r="E44" s="81"/>
      <c r="F44" s="79"/>
      <c r="G44" s="26">
        <f t="shared" si="2"/>
        <v>0</v>
      </c>
      <c r="H44" s="213"/>
    </row>
    <row r="45" spans="1:34" x14ac:dyDescent="0.2">
      <c r="A45" s="222"/>
      <c r="B45" s="80"/>
      <c r="C45" s="76"/>
      <c r="D45" s="469"/>
      <c r="E45" s="81"/>
      <c r="F45" s="79"/>
      <c r="G45" s="26">
        <f t="shared" si="2"/>
        <v>0</v>
      </c>
      <c r="H45" s="213"/>
    </row>
    <row r="46" spans="1:34" x14ac:dyDescent="0.2">
      <c r="A46" s="222"/>
      <c r="B46" s="80"/>
      <c r="C46" s="76"/>
      <c r="D46" s="469"/>
      <c r="E46" s="81"/>
      <c r="F46" s="79"/>
      <c r="G46" s="26">
        <f t="shared" si="2"/>
        <v>0</v>
      </c>
      <c r="H46" s="213"/>
    </row>
    <row r="47" spans="1:34" x14ac:dyDescent="0.2">
      <c r="A47" s="222"/>
      <c r="B47" s="80"/>
      <c r="C47" s="76"/>
      <c r="D47" s="469"/>
      <c r="E47" s="81"/>
      <c r="F47" s="79"/>
      <c r="G47" s="26">
        <f t="shared" si="2"/>
        <v>0</v>
      </c>
      <c r="H47" s="213"/>
    </row>
    <row r="48" spans="1:34" x14ac:dyDescent="0.2">
      <c r="A48" s="222"/>
      <c r="B48" s="80"/>
      <c r="C48" s="76"/>
      <c r="D48" s="469"/>
      <c r="E48" s="81"/>
      <c r="F48" s="79"/>
      <c r="G48" s="26">
        <f t="shared" si="2"/>
        <v>0</v>
      </c>
      <c r="H48" s="213"/>
    </row>
    <row r="49" spans="1:8" x14ac:dyDescent="0.2">
      <c r="A49" s="222"/>
      <c r="B49" s="80"/>
      <c r="C49" s="76"/>
      <c r="D49" s="469"/>
      <c r="E49" s="81"/>
      <c r="F49" s="79"/>
      <c r="G49" s="26">
        <f t="shared" si="2"/>
        <v>0</v>
      </c>
      <c r="H49" s="213"/>
    </row>
    <row r="50" spans="1:8" x14ac:dyDescent="0.2">
      <c r="A50" s="222"/>
      <c r="B50" s="80"/>
      <c r="C50" s="76"/>
      <c r="D50" s="469"/>
      <c r="E50" s="81"/>
      <c r="F50" s="79"/>
      <c r="G50" s="26">
        <f t="shared" si="2"/>
        <v>0</v>
      </c>
      <c r="H50" s="213"/>
    </row>
    <row r="51" spans="1:8" x14ac:dyDescent="0.2">
      <c r="A51" s="222"/>
      <c r="B51" s="80"/>
      <c r="C51" s="76"/>
      <c r="D51" s="469"/>
      <c r="E51" s="81"/>
      <c r="F51" s="79"/>
      <c r="G51" s="26">
        <f t="shared" si="2"/>
        <v>0</v>
      </c>
      <c r="H51" s="213"/>
    </row>
    <row r="52" spans="1:8" x14ac:dyDescent="0.2">
      <c r="A52" s="222"/>
      <c r="B52" s="80"/>
      <c r="C52" s="76"/>
      <c r="D52" s="469"/>
      <c r="E52" s="81"/>
      <c r="F52" s="79"/>
      <c r="G52" s="26">
        <f t="shared" si="2"/>
        <v>0</v>
      </c>
      <c r="H52" s="213"/>
    </row>
    <row r="53" spans="1:8" x14ac:dyDescent="0.2">
      <c r="A53" s="222"/>
      <c r="B53" s="80"/>
      <c r="C53" s="76"/>
      <c r="D53" s="469"/>
      <c r="E53" s="81"/>
      <c r="F53" s="79"/>
      <c r="G53" s="26">
        <f t="shared" si="2"/>
        <v>0</v>
      </c>
      <c r="H53" s="213"/>
    </row>
    <row r="54" spans="1:8" ht="34" x14ac:dyDescent="0.2">
      <c r="A54" s="222"/>
      <c r="B54" s="77" t="s">
        <v>151</v>
      </c>
      <c r="C54" s="76"/>
      <c r="D54" s="469"/>
      <c r="E54" s="81"/>
      <c r="F54" s="79"/>
      <c r="G54" s="26">
        <f t="shared" si="2"/>
        <v>0</v>
      </c>
      <c r="H54" s="213"/>
    </row>
    <row r="55" spans="1:8" x14ac:dyDescent="0.2">
      <c r="A55" s="222"/>
      <c r="B55" s="77"/>
      <c r="C55" s="76"/>
      <c r="D55" s="469"/>
      <c r="E55" s="81"/>
      <c r="F55" s="79"/>
      <c r="G55" s="26">
        <f t="shared" si="2"/>
        <v>0</v>
      </c>
      <c r="H55" s="213"/>
    </row>
    <row r="56" spans="1:8" x14ac:dyDescent="0.2">
      <c r="A56" s="222"/>
      <c r="B56" s="77"/>
      <c r="C56" s="76"/>
      <c r="D56" s="469"/>
      <c r="E56" s="81"/>
      <c r="F56" s="79"/>
      <c r="G56" s="26">
        <f t="shared" si="2"/>
        <v>0</v>
      </c>
      <c r="H56" s="213"/>
    </row>
    <row r="57" spans="1:8" x14ac:dyDescent="0.2">
      <c r="A57" s="222"/>
      <c r="B57" s="76"/>
      <c r="C57" s="76"/>
      <c r="D57" s="469"/>
      <c r="E57" s="81"/>
      <c r="F57" s="79"/>
      <c r="G57" s="26">
        <f t="shared" si="2"/>
        <v>0</v>
      </c>
      <c r="H57" s="213"/>
    </row>
    <row r="58" spans="1:8" ht="17" thickBot="1" x14ac:dyDescent="0.25">
      <c r="A58" s="223"/>
      <c r="B58" s="224"/>
      <c r="C58" s="225"/>
      <c r="D58" s="470"/>
      <c r="E58" s="226"/>
      <c r="F58" s="227"/>
      <c r="G58" s="228">
        <f t="shared" si="2"/>
        <v>0</v>
      </c>
      <c r="H58" s="229">
        <f>SUM(G34:G58)</f>
        <v>0</v>
      </c>
    </row>
    <row r="59" spans="1:8" ht="18" customHeight="1" thickBot="1" x14ac:dyDescent="0.25">
      <c r="A59" s="517"/>
      <c r="B59" s="517"/>
      <c r="C59" s="517"/>
      <c r="D59" s="517"/>
      <c r="E59" s="517"/>
      <c r="F59" s="517"/>
      <c r="G59" s="517"/>
      <c r="H59" s="517"/>
    </row>
    <row r="60" spans="1:8" ht="18" customHeight="1" x14ac:dyDescent="0.2">
      <c r="A60" s="237"/>
      <c r="B60" s="238" t="s">
        <v>53</v>
      </c>
      <c r="C60" s="239"/>
      <c r="D60" s="240"/>
      <c r="E60" s="241"/>
      <c r="F60" s="242"/>
      <c r="G60" s="243"/>
      <c r="H60" s="244"/>
    </row>
    <row r="61" spans="1:8" x14ac:dyDescent="0.2">
      <c r="A61" s="222"/>
      <c r="B61" s="80"/>
      <c r="C61" s="76"/>
      <c r="D61" s="469"/>
      <c r="E61" s="81"/>
      <c r="F61" s="79"/>
      <c r="G61" s="26">
        <f t="shared" si="2"/>
        <v>0</v>
      </c>
      <c r="H61" s="213"/>
    </row>
    <row r="62" spans="1:8" x14ac:dyDescent="0.2">
      <c r="A62" s="222"/>
      <c r="B62" s="80"/>
      <c r="C62" s="76"/>
      <c r="D62" s="469"/>
      <c r="E62" s="81"/>
      <c r="F62" s="79"/>
      <c r="G62" s="26">
        <f t="shared" si="2"/>
        <v>0</v>
      </c>
      <c r="H62" s="213"/>
    </row>
    <row r="63" spans="1:8" x14ac:dyDescent="0.2">
      <c r="A63" s="222"/>
      <c r="B63" s="80"/>
      <c r="C63" s="76"/>
      <c r="D63" s="469"/>
      <c r="E63" s="81"/>
      <c r="F63" s="79"/>
      <c r="G63" s="26">
        <f t="shared" si="2"/>
        <v>0</v>
      </c>
      <c r="H63" s="213"/>
    </row>
    <row r="64" spans="1:8" x14ac:dyDescent="0.2">
      <c r="A64" s="222"/>
      <c r="B64" s="80"/>
      <c r="C64" s="76"/>
      <c r="D64" s="469"/>
      <c r="E64" s="81"/>
      <c r="F64" s="79"/>
      <c r="G64" s="26">
        <f t="shared" si="2"/>
        <v>0</v>
      </c>
      <c r="H64" s="213"/>
    </row>
    <row r="65" spans="1:8" x14ac:dyDescent="0.2">
      <c r="A65" s="222"/>
      <c r="B65" s="80"/>
      <c r="C65" s="76"/>
      <c r="D65" s="469"/>
      <c r="E65" s="81"/>
      <c r="F65" s="79"/>
      <c r="G65" s="26">
        <f t="shared" si="2"/>
        <v>0</v>
      </c>
      <c r="H65" s="213"/>
    </row>
    <row r="66" spans="1:8" ht="17" thickBot="1" x14ac:dyDescent="0.25">
      <c r="A66" s="223"/>
      <c r="B66" s="224"/>
      <c r="C66" s="225"/>
      <c r="D66" s="470"/>
      <c r="E66" s="226"/>
      <c r="F66" s="227"/>
      <c r="G66" s="228">
        <f t="shared" si="2"/>
        <v>0</v>
      </c>
      <c r="H66" s="229">
        <f>SUM(G61:G66)</f>
        <v>0</v>
      </c>
    </row>
    <row r="67" spans="1:8" ht="18" customHeight="1" thickBot="1" x14ac:dyDescent="0.25">
      <c r="A67" s="517"/>
      <c r="B67" s="517"/>
      <c r="C67" s="517"/>
      <c r="D67" s="517"/>
      <c r="E67" s="517"/>
      <c r="F67" s="517"/>
      <c r="G67" s="517"/>
      <c r="H67" s="517"/>
    </row>
    <row r="68" spans="1:8" ht="17" x14ac:dyDescent="0.2">
      <c r="A68" s="237"/>
      <c r="B68" s="252" t="s">
        <v>177</v>
      </c>
      <c r="C68" s="253"/>
      <c r="D68" s="240"/>
      <c r="E68" s="241"/>
      <c r="F68" s="242"/>
      <c r="G68" s="254"/>
      <c r="H68" s="255"/>
    </row>
    <row r="69" spans="1:8" x14ac:dyDescent="0.2">
      <c r="A69" s="256"/>
      <c r="B69" s="62"/>
      <c r="C69" s="63"/>
      <c r="D69" s="472"/>
      <c r="E69" s="64"/>
      <c r="F69" s="65"/>
      <c r="G69" s="26">
        <f t="shared" ref="G69:G83" si="3">(E69-(E69*F69/100))*A69</f>
        <v>0</v>
      </c>
      <c r="H69" s="209"/>
    </row>
    <row r="70" spans="1:8" x14ac:dyDescent="0.2">
      <c r="A70" s="256"/>
      <c r="B70" s="66"/>
      <c r="C70" s="67"/>
      <c r="D70" s="473"/>
      <c r="E70" s="68"/>
      <c r="F70" s="69"/>
      <c r="G70" s="26">
        <f t="shared" si="3"/>
        <v>0</v>
      </c>
      <c r="H70" s="209"/>
    </row>
    <row r="71" spans="1:8" x14ac:dyDescent="0.2">
      <c r="A71" s="256"/>
      <c r="B71" s="62"/>
      <c r="C71" s="67"/>
      <c r="D71" s="473"/>
      <c r="E71" s="68"/>
      <c r="F71" s="69"/>
      <c r="G71" s="26">
        <f t="shared" si="3"/>
        <v>0</v>
      </c>
      <c r="H71" s="209"/>
    </row>
    <row r="72" spans="1:8" x14ac:dyDescent="0.2">
      <c r="A72" s="256"/>
      <c r="B72" s="70"/>
      <c r="C72" s="67"/>
      <c r="D72" s="473"/>
      <c r="E72" s="68"/>
      <c r="F72" s="69"/>
      <c r="G72" s="26">
        <f t="shared" si="3"/>
        <v>0</v>
      </c>
      <c r="H72" s="210"/>
    </row>
    <row r="73" spans="1:8" x14ac:dyDescent="0.2">
      <c r="A73" s="256"/>
      <c r="B73" s="66"/>
      <c r="C73" s="67"/>
      <c r="D73" s="474"/>
      <c r="E73" s="68"/>
      <c r="F73" s="69"/>
      <c r="G73" s="26">
        <f t="shared" si="3"/>
        <v>0</v>
      </c>
      <c r="H73" s="210"/>
    </row>
    <row r="74" spans="1:8" x14ac:dyDescent="0.2">
      <c r="A74" s="256"/>
      <c r="B74" s="66"/>
      <c r="C74" s="67"/>
      <c r="D74" s="474"/>
      <c r="E74" s="68"/>
      <c r="F74" s="69"/>
      <c r="G74" s="26">
        <f t="shared" si="3"/>
        <v>0</v>
      </c>
      <c r="H74" s="210"/>
    </row>
    <row r="75" spans="1:8" ht="17" thickBot="1" x14ac:dyDescent="0.25">
      <c r="A75" s="257"/>
      <c r="B75" s="258"/>
      <c r="C75" s="259"/>
      <c r="D75" s="475"/>
      <c r="E75" s="260"/>
      <c r="F75" s="261"/>
      <c r="G75" s="228">
        <f t="shared" si="3"/>
        <v>0</v>
      </c>
      <c r="H75" s="229">
        <f>SUM(G69:G75)</f>
        <v>0</v>
      </c>
    </row>
    <row r="76" spans="1:8" ht="17" thickBot="1" x14ac:dyDescent="0.25">
      <c r="A76" s="510"/>
      <c r="B76" s="510"/>
      <c r="C76" s="510"/>
      <c r="D76" s="510"/>
      <c r="E76" s="510"/>
      <c r="F76" s="510"/>
      <c r="G76" s="510"/>
      <c r="H76" s="510"/>
    </row>
    <row r="77" spans="1:8" ht="17" x14ac:dyDescent="0.2">
      <c r="A77" s="237"/>
      <c r="B77" s="252" t="s">
        <v>178</v>
      </c>
      <c r="C77" s="253"/>
      <c r="D77" s="240"/>
      <c r="E77" s="241"/>
      <c r="F77" s="242"/>
      <c r="G77" s="254"/>
      <c r="H77" s="255"/>
    </row>
    <row r="78" spans="1:8" x14ac:dyDescent="0.2">
      <c r="A78" s="256"/>
      <c r="B78" s="66"/>
      <c r="C78" s="67"/>
      <c r="D78" s="474"/>
      <c r="E78" s="73"/>
      <c r="F78" s="69"/>
      <c r="G78" s="26">
        <f t="shared" si="3"/>
        <v>0</v>
      </c>
      <c r="H78" s="209"/>
    </row>
    <row r="79" spans="1:8" x14ac:dyDescent="0.2">
      <c r="A79" s="256"/>
      <c r="B79" s="66"/>
      <c r="C79" s="67"/>
      <c r="D79" s="473"/>
      <c r="E79" s="73"/>
      <c r="F79" s="69"/>
      <c r="G79" s="26">
        <f t="shared" si="3"/>
        <v>0</v>
      </c>
      <c r="H79" s="209"/>
    </row>
    <row r="80" spans="1:8" x14ac:dyDescent="0.2">
      <c r="A80" s="256"/>
      <c r="B80" s="66"/>
      <c r="C80" s="63"/>
      <c r="D80" s="472"/>
      <c r="E80" s="73"/>
      <c r="F80" s="65"/>
      <c r="G80" s="26">
        <f t="shared" si="3"/>
        <v>0</v>
      </c>
      <c r="H80" s="209"/>
    </row>
    <row r="81" spans="1:8" x14ac:dyDescent="0.2">
      <c r="A81" s="256"/>
      <c r="B81" s="66"/>
      <c r="C81" s="63"/>
      <c r="D81" s="476"/>
      <c r="E81" s="73"/>
      <c r="F81" s="65"/>
      <c r="G81" s="26">
        <f t="shared" si="3"/>
        <v>0</v>
      </c>
      <c r="H81" s="209"/>
    </row>
    <row r="82" spans="1:8" x14ac:dyDescent="0.2">
      <c r="A82" s="262"/>
      <c r="B82" s="75"/>
      <c r="C82" s="76"/>
      <c r="D82" s="477"/>
      <c r="E82" s="78"/>
      <c r="F82" s="79"/>
      <c r="G82" s="26">
        <f t="shared" si="3"/>
        <v>0</v>
      </c>
      <c r="H82" s="209"/>
    </row>
    <row r="83" spans="1:8" ht="17" thickBot="1" x14ac:dyDescent="0.25">
      <c r="A83" s="223"/>
      <c r="B83" s="258"/>
      <c r="C83" s="225"/>
      <c r="D83" s="470"/>
      <c r="E83" s="226"/>
      <c r="F83" s="227"/>
      <c r="G83" s="228">
        <f t="shared" si="3"/>
        <v>0</v>
      </c>
      <c r="H83" s="229">
        <f>SUM(G78:G83)</f>
        <v>0</v>
      </c>
    </row>
    <row r="84" spans="1:8" s="191" customFormat="1" ht="18" customHeight="1" thickBot="1" x14ac:dyDescent="0.25">
      <c r="A84" s="230"/>
      <c r="B84" s="263"/>
      <c r="C84" s="231"/>
      <c r="D84" s="232"/>
      <c r="E84" s="233"/>
      <c r="F84" s="234"/>
      <c r="G84" s="235"/>
      <c r="H84" s="236"/>
    </row>
    <row r="85" spans="1:8" ht="18" customHeight="1" x14ac:dyDescent="0.2">
      <c r="A85" s="264"/>
      <c r="B85" s="238" t="s">
        <v>179</v>
      </c>
      <c r="C85" s="238"/>
      <c r="D85" s="265"/>
      <c r="E85" s="266"/>
      <c r="F85" s="267"/>
      <c r="G85" s="254"/>
      <c r="H85" s="268"/>
    </row>
    <row r="86" spans="1:8" x14ac:dyDescent="0.2">
      <c r="A86" s="222"/>
      <c r="B86" s="75"/>
      <c r="C86" s="76"/>
      <c r="D86" s="477"/>
      <c r="E86" s="81"/>
      <c r="F86" s="79"/>
      <c r="G86" s="26">
        <f t="shared" ref="G86:G97" si="4">(E86-(E86*F86/100))*A86</f>
        <v>0</v>
      </c>
      <c r="H86" s="213"/>
    </row>
    <row r="87" spans="1:8" x14ac:dyDescent="0.2">
      <c r="A87" s="222"/>
      <c r="B87" s="75"/>
      <c r="C87" s="76"/>
      <c r="D87" s="477"/>
      <c r="E87" s="81"/>
      <c r="F87" s="79"/>
      <c r="G87" s="26">
        <f t="shared" si="4"/>
        <v>0</v>
      </c>
      <c r="H87" s="213"/>
    </row>
    <row r="88" spans="1:8" x14ac:dyDescent="0.2">
      <c r="A88" s="222"/>
      <c r="B88" s="75"/>
      <c r="C88" s="76"/>
      <c r="D88" s="477"/>
      <c r="E88" s="81"/>
      <c r="F88" s="79"/>
      <c r="G88" s="26">
        <f t="shared" si="4"/>
        <v>0</v>
      </c>
      <c r="H88" s="213"/>
    </row>
    <row r="89" spans="1:8" x14ac:dyDescent="0.2">
      <c r="A89" s="222"/>
      <c r="B89" s="75"/>
      <c r="C89" s="76"/>
      <c r="D89" s="477"/>
      <c r="E89" s="81"/>
      <c r="F89" s="79"/>
      <c r="G89" s="26">
        <f t="shared" si="4"/>
        <v>0</v>
      </c>
      <c r="H89" s="213"/>
    </row>
    <row r="90" spans="1:8" x14ac:dyDescent="0.2">
      <c r="A90" s="222"/>
      <c r="B90" s="75"/>
      <c r="C90" s="76"/>
      <c r="D90" s="477"/>
      <c r="E90" s="81"/>
      <c r="F90" s="79"/>
      <c r="G90" s="26">
        <f t="shared" si="4"/>
        <v>0</v>
      </c>
      <c r="H90" s="213"/>
    </row>
    <row r="91" spans="1:8" x14ac:dyDescent="0.2">
      <c r="A91" s="222"/>
      <c r="B91" s="75"/>
      <c r="C91" s="76"/>
      <c r="D91" s="477"/>
      <c r="E91" s="81"/>
      <c r="F91" s="79"/>
      <c r="G91" s="26">
        <f t="shared" si="4"/>
        <v>0</v>
      </c>
      <c r="H91" s="213"/>
    </row>
    <row r="92" spans="1:8" x14ac:dyDescent="0.2">
      <c r="A92" s="222"/>
      <c r="B92" s="75"/>
      <c r="C92" s="76"/>
      <c r="D92" s="477"/>
      <c r="E92" s="81"/>
      <c r="F92" s="79"/>
      <c r="G92" s="26">
        <f t="shared" si="4"/>
        <v>0</v>
      </c>
      <c r="H92" s="213"/>
    </row>
    <row r="93" spans="1:8" x14ac:dyDescent="0.2">
      <c r="A93" s="222"/>
      <c r="B93" s="77"/>
      <c r="C93" s="76"/>
      <c r="D93" s="477"/>
      <c r="E93" s="81"/>
      <c r="F93" s="79"/>
      <c r="G93" s="26">
        <f t="shared" si="4"/>
        <v>0</v>
      </c>
      <c r="H93" s="213"/>
    </row>
    <row r="94" spans="1:8" x14ac:dyDescent="0.2">
      <c r="A94" s="222"/>
      <c r="B94" s="77"/>
      <c r="C94" s="76"/>
      <c r="D94" s="477"/>
      <c r="E94" s="81"/>
      <c r="F94" s="79"/>
      <c r="G94" s="26">
        <f t="shared" si="4"/>
        <v>0</v>
      </c>
      <c r="H94" s="213"/>
    </row>
    <row r="95" spans="1:8" x14ac:dyDescent="0.2">
      <c r="A95" s="222"/>
      <c r="B95" s="77"/>
      <c r="C95" s="76"/>
      <c r="D95" s="477"/>
      <c r="E95" s="81"/>
      <c r="F95" s="79"/>
      <c r="G95" s="26">
        <f t="shared" si="4"/>
        <v>0</v>
      </c>
      <c r="H95" s="213"/>
    </row>
    <row r="96" spans="1:8" x14ac:dyDescent="0.2">
      <c r="A96" s="222"/>
      <c r="B96" s="77"/>
      <c r="C96" s="76"/>
      <c r="D96" s="477"/>
      <c r="E96" s="81"/>
      <c r="F96" s="79"/>
      <c r="G96" s="26">
        <f t="shared" si="4"/>
        <v>0</v>
      </c>
      <c r="H96" s="213"/>
    </row>
    <row r="97" spans="1:8" ht="17" thickBot="1" x14ac:dyDescent="0.25">
      <c r="A97" s="223"/>
      <c r="B97" s="269"/>
      <c r="C97" s="225"/>
      <c r="D97" s="478"/>
      <c r="E97" s="226"/>
      <c r="F97" s="227"/>
      <c r="G97" s="228">
        <f t="shared" si="4"/>
        <v>0</v>
      </c>
      <c r="H97" s="229">
        <f>SUM(G86:G97)</f>
        <v>0</v>
      </c>
    </row>
    <row r="98" spans="1:8" s="191" customFormat="1" ht="17" thickBot="1" x14ac:dyDescent="0.25">
      <c r="A98" s="517"/>
      <c r="B98" s="517"/>
      <c r="C98" s="517"/>
      <c r="D98" s="517"/>
      <c r="E98" s="517"/>
      <c r="F98" s="517"/>
      <c r="G98" s="517"/>
      <c r="H98" s="517"/>
    </row>
    <row r="99" spans="1:8" ht="18" customHeight="1" x14ac:dyDescent="0.2">
      <c r="A99" s="264"/>
      <c r="B99" s="238" t="s">
        <v>54</v>
      </c>
      <c r="C99" s="238"/>
      <c r="D99" s="265"/>
      <c r="E99" s="266"/>
      <c r="F99" s="267"/>
      <c r="G99" s="254"/>
      <c r="H99" s="268"/>
    </row>
    <row r="100" spans="1:8" x14ac:dyDescent="0.2">
      <c r="A100" s="222"/>
      <c r="B100" s="75"/>
      <c r="C100" s="76"/>
      <c r="D100" s="469"/>
      <c r="E100" s="81"/>
      <c r="F100" s="79"/>
      <c r="G100" s="26">
        <f t="shared" ref="G100:G107" si="5">(E100-(E100*F100/100))*A100</f>
        <v>0</v>
      </c>
      <c r="H100" s="213"/>
    </row>
    <row r="101" spans="1:8" x14ac:dyDescent="0.2">
      <c r="A101" s="222"/>
      <c r="B101" s="75"/>
      <c r="C101" s="76"/>
      <c r="D101" s="469"/>
      <c r="E101" s="81"/>
      <c r="F101" s="79"/>
      <c r="G101" s="26">
        <f>(E101-(E101*F101/100))*A101</f>
        <v>0</v>
      </c>
      <c r="H101" s="213"/>
    </row>
    <row r="102" spans="1:8" x14ac:dyDescent="0.2">
      <c r="A102" s="222"/>
      <c r="B102" s="82"/>
      <c r="C102" s="83"/>
      <c r="D102" s="479"/>
      <c r="E102" s="84"/>
      <c r="F102" s="79"/>
      <c r="G102" s="26">
        <f>(E102-(E102*F102/100))*A102</f>
        <v>0</v>
      </c>
      <c r="H102" s="213"/>
    </row>
    <row r="103" spans="1:8" x14ac:dyDescent="0.2">
      <c r="A103" s="222"/>
      <c r="B103" s="85"/>
      <c r="C103" s="86"/>
      <c r="D103" s="480"/>
      <c r="E103" s="87"/>
      <c r="F103" s="79"/>
      <c r="G103" s="26">
        <f>(E103-(E103*F103/100))*A103</f>
        <v>0</v>
      </c>
      <c r="H103" s="213"/>
    </row>
    <row r="104" spans="1:8" x14ac:dyDescent="0.2">
      <c r="A104" s="222"/>
      <c r="B104" s="77"/>
      <c r="C104" s="76"/>
      <c r="D104" s="477"/>
      <c r="E104" s="81"/>
      <c r="F104" s="79"/>
      <c r="G104" s="26">
        <f>(E104-(E104*F104/100))*A104</f>
        <v>0</v>
      </c>
      <c r="H104" s="213"/>
    </row>
    <row r="105" spans="1:8" x14ac:dyDescent="0.2">
      <c r="A105" s="222"/>
      <c r="B105" s="77"/>
      <c r="C105" s="76"/>
      <c r="D105" s="477"/>
      <c r="E105" s="81"/>
      <c r="F105" s="79"/>
      <c r="G105" s="26">
        <f t="shared" si="5"/>
        <v>0</v>
      </c>
      <c r="H105" s="213"/>
    </row>
    <row r="106" spans="1:8" x14ac:dyDescent="0.2">
      <c r="A106" s="222"/>
      <c r="B106" s="75"/>
      <c r="C106" s="76"/>
      <c r="D106" s="477"/>
      <c r="E106" s="81"/>
      <c r="F106" s="79"/>
      <c r="G106" s="26">
        <f t="shared" si="5"/>
        <v>0</v>
      </c>
      <c r="H106" s="213"/>
    </row>
    <row r="107" spans="1:8" ht="17" thickBot="1" x14ac:dyDescent="0.25">
      <c r="A107" s="223"/>
      <c r="B107" s="224"/>
      <c r="C107" s="225"/>
      <c r="D107" s="470"/>
      <c r="E107" s="226"/>
      <c r="F107" s="227"/>
      <c r="G107" s="228">
        <f t="shared" si="5"/>
        <v>0</v>
      </c>
      <c r="H107" s="229">
        <f>SUM(G100:G107)</f>
        <v>0</v>
      </c>
    </row>
    <row r="108" spans="1:8" ht="18" customHeight="1" thickBot="1" x14ac:dyDescent="0.25">
      <c r="A108" s="419"/>
      <c r="B108" s="419"/>
      <c r="C108" s="420"/>
      <c r="D108" s="421"/>
      <c r="E108" s="422"/>
      <c r="F108" s="423"/>
      <c r="G108" s="424"/>
      <c r="H108" s="418"/>
    </row>
    <row r="109" spans="1:8" ht="18" customHeight="1" x14ac:dyDescent="0.2">
      <c r="A109" s="237"/>
      <c r="B109" s="238" t="s">
        <v>186</v>
      </c>
      <c r="C109" s="253"/>
      <c r="D109" s="274"/>
      <c r="E109" s="241"/>
      <c r="F109" s="242"/>
      <c r="G109" s="254"/>
      <c r="H109" s="275"/>
    </row>
    <row r="110" spans="1:8" x14ac:dyDescent="0.2">
      <c r="A110" s="208"/>
      <c r="B110" s="48"/>
      <c r="C110" s="49"/>
      <c r="D110" s="57"/>
      <c r="E110" s="51"/>
      <c r="F110" s="52"/>
      <c r="G110" s="26">
        <f t="shared" ref="G110:G122" si="6">(E110-(E110*F110/100))*A110</f>
        <v>0</v>
      </c>
      <c r="H110" s="276"/>
    </row>
    <row r="111" spans="1:8" x14ac:dyDescent="0.2">
      <c r="A111" s="208"/>
      <c r="B111" s="48"/>
      <c r="C111" s="49"/>
      <c r="D111" s="57"/>
      <c r="E111" s="51"/>
      <c r="F111" s="52"/>
      <c r="G111" s="26">
        <f t="shared" si="6"/>
        <v>0</v>
      </c>
      <c r="H111" s="276"/>
    </row>
    <row r="112" spans="1:8" x14ac:dyDescent="0.2">
      <c r="A112" s="208"/>
      <c r="B112" s="48"/>
      <c r="C112" s="49"/>
      <c r="D112" s="57"/>
      <c r="E112" s="51"/>
      <c r="F112" s="52"/>
      <c r="G112" s="26">
        <f t="shared" si="6"/>
        <v>0</v>
      </c>
      <c r="H112" s="276"/>
    </row>
    <row r="113" spans="1:8" x14ac:dyDescent="0.2">
      <c r="A113" s="208"/>
      <c r="B113" s="48"/>
      <c r="C113" s="49"/>
      <c r="D113" s="57"/>
      <c r="E113" s="51"/>
      <c r="F113" s="52"/>
      <c r="G113" s="26">
        <f t="shared" si="6"/>
        <v>0</v>
      </c>
      <c r="H113" s="276"/>
    </row>
    <row r="114" spans="1:8" x14ac:dyDescent="0.2">
      <c r="A114" s="208"/>
      <c r="B114" s="48"/>
      <c r="C114" s="49"/>
      <c r="D114" s="57"/>
      <c r="E114" s="51"/>
      <c r="F114" s="52"/>
      <c r="G114" s="26">
        <f t="shared" si="6"/>
        <v>0</v>
      </c>
      <c r="H114" s="276"/>
    </row>
    <row r="115" spans="1:8" x14ac:dyDescent="0.2">
      <c r="A115" s="208"/>
      <c r="B115" s="48"/>
      <c r="C115" s="49"/>
      <c r="D115" s="57"/>
      <c r="E115" s="51"/>
      <c r="F115" s="52"/>
      <c r="G115" s="26">
        <f t="shared" si="6"/>
        <v>0</v>
      </c>
      <c r="H115" s="276"/>
    </row>
    <row r="116" spans="1:8" x14ac:dyDescent="0.2">
      <c r="A116" s="208"/>
      <c r="B116" s="48"/>
      <c r="C116" s="49"/>
      <c r="D116" s="57"/>
      <c r="E116" s="51"/>
      <c r="F116" s="52"/>
      <c r="G116" s="26">
        <f t="shared" si="6"/>
        <v>0</v>
      </c>
      <c r="H116" s="276"/>
    </row>
    <row r="117" spans="1:8" x14ac:dyDescent="0.2">
      <c r="A117" s="208"/>
      <c r="B117" s="48"/>
      <c r="C117" s="49"/>
      <c r="D117" s="57"/>
      <c r="E117" s="51"/>
      <c r="F117" s="52"/>
      <c r="G117" s="26">
        <f t="shared" si="6"/>
        <v>0</v>
      </c>
      <c r="H117" s="276"/>
    </row>
    <row r="118" spans="1:8" x14ac:dyDescent="0.2">
      <c r="A118" s="208"/>
      <c r="B118" s="48"/>
      <c r="C118" s="49"/>
      <c r="D118" s="57"/>
      <c r="E118" s="51"/>
      <c r="F118" s="52"/>
      <c r="G118" s="26">
        <f t="shared" si="6"/>
        <v>0</v>
      </c>
      <c r="H118" s="276"/>
    </row>
    <row r="119" spans="1:8" x14ac:dyDescent="0.2">
      <c r="A119" s="208"/>
      <c r="B119" s="48"/>
      <c r="C119" s="49"/>
      <c r="D119" s="57"/>
      <c r="E119" s="51"/>
      <c r="F119" s="52"/>
      <c r="G119" s="26">
        <f t="shared" si="6"/>
        <v>0</v>
      </c>
      <c r="H119" s="276"/>
    </row>
    <row r="120" spans="1:8" x14ac:dyDescent="0.2">
      <c r="A120" s="208"/>
      <c r="B120" s="48"/>
      <c r="C120" s="49"/>
      <c r="D120" s="57"/>
      <c r="E120" s="51"/>
      <c r="F120" s="52"/>
      <c r="G120" s="26">
        <f t="shared" si="6"/>
        <v>0</v>
      </c>
      <c r="H120" s="276"/>
    </row>
    <row r="121" spans="1:8" x14ac:dyDescent="0.2">
      <c r="A121" s="208"/>
      <c r="B121" s="48"/>
      <c r="C121" s="49"/>
      <c r="D121" s="57"/>
      <c r="E121" s="51"/>
      <c r="F121" s="52"/>
      <c r="G121" s="26">
        <f t="shared" si="6"/>
        <v>0</v>
      </c>
      <c r="H121" s="276"/>
    </row>
    <row r="122" spans="1:8" ht="17" thickBot="1" x14ac:dyDescent="0.25">
      <c r="A122" s="246"/>
      <c r="B122" s="270"/>
      <c r="C122" s="248"/>
      <c r="D122" s="471"/>
      <c r="E122" s="250"/>
      <c r="F122" s="251"/>
      <c r="G122" s="228">
        <f t="shared" si="6"/>
        <v>0</v>
      </c>
      <c r="H122" s="229">
        <f>SUM(G110:G122)</f>
        <v>0</v>
      </c>
    </row>
    <row r="123" spans="1:8" ht="18" customHeight="1" thickBot="1" x14ac:dyDescent="0.25">
      <c r="A123" s="517"/>
      <c r="B123" s="517"/>
      <c r="C123" s="517"/>
      <c r="D123" s="517"/>
      <c r="E123" s="517"/>
      <c r="F123" s="517"/>
      <c r="G123" s="517"/>
      <c r="H123" s="517"/>
    </row>
    <row r="124" spans="1:8" ht="17" x14ac:dyDescent="0.2">
      <c r="A124" s="237"/>
      <c r="B124" s="252" t="s">
        <v>55</v>
      </c>
      <c r="C124" s="253"/>
      <c r="D124" s="240"/>
      <c r="E124" s="241"/>
      <c r="F124" s="242"/>
      <c r="G124" s="254"/>
      <c r="H124" s="255"/>
    </row>
    <row r="125" spans="1:8" x14ac:dyDescent="0.2">
      <c r="A125" s="256"/>
      <c r="B125" s="66" t="s">
        <v>56</v>
      </c>
      <c r="C125" s="67"/>
      <c r="D125" s="473"/>
      <c r="E125" s="68"/>
      <c r="F125" s="69"/>
      <c r="G125" s="26">
        <f t="shared" ref="G125:G138" si="7">(E125-(E125*F125/100))*A125</f>
        <v>0</v>
      </c>
      <c r="H125" s="209"/>
    </row>
    <row r="126" spans="1:8" x14ac:dyDescent="0.2">
      <c r="A126" s="256"/>
      <c r="B126" s="66"/>
      <c r="C126" s="67"/>
      <c r="D126" s="473"/>
      <c r="E126" s="68"/>
      <c r="F126" s="69"/>
      <c r="G126" s="26">
        <f t="shared" si="7"/>
        <v>0</v>
      </c>
      <c r="H126" s="209"/>
    </row>
    <row r="127" spans="1:8" x14ac:dyDescent="0.2">
      <c r="A127" s="256"/>
      <c r="B127" s="66"/>
      <c r="C127" s="67"/>
      <c r="D127" s="473"/>
      <c r="E127" s="68"/>
      <c r="F127" s="69"/>
      <c r="G127" s="26">
        <f t="shared" si="7"/>
        <v>0</v>
      </c>
      <c r="H127" s="209"/>
    </row>
    <row r="128" spans="1:8" x14ac:dyDescent="0.2">
      <c r="A128" s="256"/>
      <c r="B128" s="66"/>
      <c r="C128" s="67"/>
      <c r="D128" s="473"/>
      <c r="E128" s="68"/>
      <c r="F128" s="69"/>
      <c r="G128" s="26">
        <f t="shared" si="7"/>
        <v>0</v>
      </c>
      <c r="H128" s="209"/>
    </row>
    <row r="129" spans="1:8" x14ac:dyDescent="0.2">
      <c r="A129" s="256"/>
      <c r="B129" s="66"/>
      <c r="C129" s="67"/>
      <c r="D129" s="473"/>
      <c r="E129" s="68"/>
      <c r="F129" s="69"/>
      <c r="G129" s="26">
        <f t="shared" si="7"/>
        <v>0</v>
      </c>
      <c r="H129" s="209"/>
    </row>
    <row r="130" spans="1:8" x14ac:dyDescent="0.2">
      <c r="A130" s="256"/>
      <c r="B130" s="66" t="s">
        <v>57</v>
      </c>
      <c r="C130" s="67"/>
      <c r="D130" s="473"/>
      <c r="E130" s="68"/>
      <c r="F130" s="69"/>
      <c r="G130" s="26">
        <f t="shared" si="7"/>
        <v>0</v>
      </c>
      <c r="H130" s="209"/>
    </row>
    <row r="131" spans="1:8" x14ac:dyDescent="0.2">
      <c r="A131" s="256"/>
      <c r="B131" s="71"/>
      <c r="C131" s="67"/>
      <c r="D131" s="473"/>
      <c r="E131" s="68"/>
      <c r="F131" s="69"/>
      <c r="G131" s="26">
        <f t="shared" si="7"/>
        <v>0</v>
      </c>
      <c r="H131" s="210"/>
    </row>
    <row r="132" spans="1:8" x14ac:dyDescent="0.2">
      <c r="A132" s="256"/>
      <c r="B132" s="66"/>
      <c r="C132" s="67"/>
      <c r="D132" s="473"/>
      <c r="E132" s="68"/>
      <c r="F132" s="69"/>
      <c r="G132" s="26">
        <f t="shared" si="7"/>
        <v>0</v>
      </c>
      <c r="H132" s="210"/>
    </row>
    <row r="133" spans="1:8" x14ac:dyDescent="0.2">
      <c r="A133" s="256"/>
      <c r="B133" s="66"/>
      <c r="C133" s="67"/>
      <c r="D133" s="474"/>
      <c r="E133" s="73"/>
      <c r="F133" s="69"/>
      <c r="G133" s="26">
        <f t="shared" si="7"/>
        <v>0</v>
      </c>
      <c r="H133" s="209"/>
    </row>
    <row r="134" spans="1:8" x14ac:dyDescent="0.2">
      <c r="A134" s="256"/>
      <c r="B134" s="66" t="s">
        <v>180</v>
      </c>
      <c r="C134" s="67"/>
      <c r="D134" s="473"/>
      <c r="E134" s="73"/>
      <c r="F134" s="69"/>
      <c r="G134" s="26">
        <f t="shared" si="7"/>
        <v>0</v>
      </c>
      <c r="H134" s="209"/>
    </row>
    <row r="135" spans="1:8" x14ac:dyDescent="0.2">
      <c r="A135" s="256"/>
      <c r="B135" s="66"/>
      <c r="C135" s="63"/>
      <c r="D135" s="472"/>
      <c r="E135" s="73"/>
      <c r="F135" s="65"/>
      <c r="G135" s="26">
        <f t="shared" si="7"/>
        <v>0</v>
      </c>
      <c r="H135" s="209"/>
    </row>
    <row r="136" spans="1:8" x14ac:dyDescent="0.2">
      <c r="A136" s="256"/>
      <c r="B136" s="66" t="s">
        <v>181</v>
      </c>
      <c r="C136" s="63"/>
      <c r="D136" s="476"/>
      <c r="E136" s="73"/>
      <c r="F136" s="65"/>
      <c r="G136" s="26">
        <f t="shared" si="7"/>
        <v>0</v>
      </c>
      <c r="H136" s="209"/>
    </row>
    <row r="137" spans="1:8" x14ac:dyDescent="0.2">
      <c r="A137" s="262"/>
      <c r="B137" s="75"/>
      <c r="C137" s="76"/>
      <c r="D137" s="477"/>
      <c r="E137" s="78"/>
      <c r="F137" s="79"/>
      <c r="G137" s="26">
        <f t="shared" si="7"/>
        <v>0</v>
      </c>
      <c r="H137" s="209"/>
    </row>
    <row r="138" spans="1:8" ht="17" thickBot="1" x14ac:dyDescent="0.25">
      <c r="A138" s="223"/>
      <c r="B138" s="224"/>
      <c r="C138" s="225"/>
      <c r="D138" s="470"/>
      <c r="E138" s="226"/>
      <c r="F138" s="227"/>
      <c r="G138" s="228">
        <f t="shared" si="7"/>
        <v>0</v>
      </c>
      <c r="H138" s="229">
        <f>SUM(G125:G138)</f>
        <v>0</v>
      </c>
    </row>
    <row r="139" spans="1:8" s="191" customFormat="1" ht="18" customHeight="1" thickBot="1" x14ac:dyDescent="0.25">
      <c r="A139" s="517"/>
      <c r="B139" s="517"/>
      <c r="C139" s="517"/>
      <c r="D139" s="517"/>
      <c r="E139" s="517"/>
      <c r="F139" s="517"/>
      <c r="G139" s="517"/>
      <c r="H139" s="517"/>
    </row>
    <row r="140" spans="1:8" ht="18" customHeight="1" x14ac:dyDescent="0.2">
      <c r="A140" s="237"/>
      <c r="B140" s="238" t="s">
        <v>182</v>
      </c>
      <c r="C140" s="239"/>
      <c r="D140" s="240"/>
      <c r="E140" s="241"/>
      <c r="F140" s="242"/>
      <c r="G140" s="243"/>
      <c r="H140" s="244"/>
    </row>
    <row r="141" spans="1:8" x14ac:dyDescent="0.2">
      <c r="A141" s="208"/>
      <c r="B141" s="61"/>
      <c r="C141" s="49"/>
      <c r="D141" s="57"/>
      <c r="E141" s="51"/>
      <c r="F141" s="52"/>
      <c r="G141" s="26">
        <f t="shared" ref="G141:G149" si="8">(E141-(E141*F141/100))*A141</f>
        <v>0</v>
      </c>
      <c r="H141" s="245"/>
    </row>
    <row r="142" spans="1:8" x14ac:dyDescent="0.2">
      <c r="A142" s="208"/>
      <c r="B142" s="61"/>
      <c r="C142" s="49"/>
      <c r="D142" s="57"/>
      <c r="E142" s="51"/>
      <c r="F142" s="52"/>
      <c r="G142" s="26">
        <f t="shared" si="8"/>
        <v>0</v>
      </c>
      <c r="H142" s="245"/>
    </row>
    <row r="143" spans="1:8" x14ac:dyDescent="0.2">
      <c r="A143" s="208"/>
      <c r="B143" s="61"/>
      <c r="C143" s="49"/>
      <c r="D143" s="57"/>
      <c r="E143" s="51"/>
      <c r="F143" s="52"/>
      <c r="G143" s="26">
        <f t="shared" si="8"/>
        <v>0</v>
      </c>
      <c r="H143" s="245"/>
    </row>
    <row r="144" spans="1:8" x14ac:dyDescent="0.2">
      <c r="A144" s="208"/>
      <c r="B144" s="61"/>
      <c r="C144" s="49"/>
      <c r="D144" s="57"/>
      <c r="E144" s="51"/>
      <c r="F144" s="52"/>
      <c r="G144" s="26">
        <f t="shared" si="8"/>
        <v>0</v>
      </c>
      <c r="H144" s="245"/>
    </row>
    <row r="145" spans="1:8" x14ac:dyDescent="0.2">
      <c r="A145" s="208"/>
      <c r="B145" s="61"/>
      <c r="C145" s="49"/>
      <c r="D145" s="57"/>
      <c r="E145" s="51"/>
      <c r="F145" s="52"/>
      <c r="G145" s="26">
        <f t="shared" si="8"/>
        <v>0</v>
      </c>
      <c r="H145" s="245"/>
    </row>
    <row r="146" spans="1:8" x14ac:dyDescent="0.2">
      <c r="A146" s="208"/>
      <c r="B146" s="61"/>
      <c r="C146" s="49"/>
      <c r="D146" s="57"/>
      <c r="E146" s="51"/>
      <c r="F146" s="52"/>
      <c r="G146" s="26">
        <f t="shared" si="8"/>
        <v>0</v>
      </c>
      <c r="H146" s="245"/>
    </row>
    <row r="147" spans="1:8" x14ac:dyDescent="0.2">
      <c r="A147" s="208"/>
      <c r="B147" s="61"/>
      <c r="C147" s="49"/>
      <c r="D147" s="57"/>
      <c r="E147" s="51"/>
      <c r="F147" s="52"/>
      <c r="G147" s="26">
        <f t="shared" si="8"/>
        <v>0</v>
      </c>
      <c r="H147" s="245"/>
    </row>
    <row r="148" spans="1:8" x14ac:dyDescent="0.2">
      <c r="A148" s="208"/>
      <c r="B148" s="88"/>
      <c r="C148" s="49"/>
      <c r="D148" s="484"/>
      <c r="E148" s="51"/>
      <c r="F148" s="52"/>
      <c r="G148" s="26">
        <f t="shared" si="8"/>
        <v>0</v>
      </c>
      <c r="H148" s="245"/>
    </row>
    <row r="149" spans="1:8" ht="17" thickBot="1" x14ac:dyDescent="0.25">
      <c r="A149" s="246"/>
      <c r="B149" s="247"/>
      <c r="C149" s="248"/>
      <c r="D149" s="471"/>
      <c r="E149" s="250"/>
      <c r="F149" s="251"/>
      <c r="G149" s="228">
        <f t="shared" si="8"/>
        <v>0</v>
      </c>
      <c r="H149" s="271">
        <f>SUM(G141:G149)</f>
        <v>0</v>
      </c>
    </row>
    <row r="150" spans="1:8" ht="15" customHeight="1" thickBot="1" x14ac:dyDescent="0.25">
      <c r="A150" s="516"/>
      <c r="B150" s="516"/>
      <c r="C150" s="516"/>
      <c r="D150" s="516"/>
      <c r="E150" s="516"/>
      <c r="F150" s="516"/>
      <c r="G150" s="516"/>
      <c r="H150" s="516"/>
    </row>
    <row r="151" spans="1:8" ht="18" customHeight="1" x14ac:dyDescent="0.2">
      <c r="A151" s="237"/>
      <c r="B151" s="238" t="s">
        <v>183</v>
      </c>
      <c r="C151" s="239"/>
      <c r="D151" s="240"/>
      <c r="E151" s="241"/>
      <c r="F151" s="242"/>
      <c r="G151" s="243"/>
      <c r="H151" s="244"/>
    </row>
    <row r="152" spans="1:8" x14ac:dyDescent="0.2">
      <c r="A152" s="208"/>
      <c r="B152" s="61"/>
      <c r="C152" s="49"/>
      <c r="D152" s="57"/>
      <c r="E152" s="51"/>
      <c r="F152" s="52"/>
      <c r="G152" s="26">
        <f t="shared" ref="G152:G160" si="9">(E152-(E152*F152/100))*A152</f>
        <v>0</v>
      </c>
      <c r="H152" s="245"/>
    </row>
    <row r="153" spans="1:8" x14ac:dyDescent="0.2">
      <c r="A153" s="208"/>
      <c r="B153" s="61"/>
      <c r="C153" s="49"/>
      <c r="D153" s="57"/>
      <c r="E153" s="51"/>
      <c r="F153" s="52"/>
      <c r="G153" s="26">
        <f t="shared" si="9"/>
        <v>0</v>
      </c>
      <c r="H153" s="245"/>
    </row>
    <row r="154" spans="1:8" x14ac:dyDescent="0.2">
      <c r="A154" s="208"/>
      <c r="B154" s="61"/>
      <c r="C154" s="49"/>
      <c r="D154" s="57"/>
      <c r="E154" s="51"/>
      <c r="F154" s="52"/>
      <c r="G154" s="26">
        <f t="shared" si="9"/>
        <v>0</v>
      </c>
      <c r="H154" s="245"/>
    </row>
    <row r="155" spans="1:8" x14ac:dyDescent="0.2">
      <c r="A155" s="208"/>
      <c r="B155" s="61"/>
      <c r="C155" s="49"/>
      <c r="D155" s="57"/>
      <c r="E155" s="51"/>
      <c r="F155" s="52"/>
      <c r="G155" s="26">
        <f t="shared" si="9"/>
        <v>0</v>
      </c>
      <c r="H155" s="245"/>
    </row>
    <row r="156" spans="1:8" x14ac:dyDescent="0.2">
      <c r="A156" s="208"/>
      <c r="B156" s="61"/>
      <c r="C156" s="49"/>
      <c r="D156" s="57"/>
      <c r="E156" s="51"/>
      <c r="F156" s="52"/>
      <c r="G156" s="26">
        <f t="shared" si="9"/>
        <v>0</v>
      </c>
      <c r="H156" s="245"/>
    </row>
    <row r="157" spans="1:8" x14ac:dyDescent="0.2">
      <c r="A157" s="208"/>
      <c r="B157" s="61"/>
      <c r="C157" s="49"/>
      <c r="D157" s="57"/>
      <c r="E157" s="51"/>
      <c r="F157" s="52"/>
      <c r="G157" s="26">
        <f t="shared" si="9"/>
        <v>0</v>
      </c>
      <c r="H157" s="245"/>
    </row>
    <row r="158" spans="1:8" x14ac:dyDescent="0.2">
      <c r="A158" s="208"/>
      <c r="B158" s="61"/>
      <c r="C158" s="49"/>
      <c r="D158" s="57"/>
      <c r="E158" s="51"/>
      <c r="F158" s="52"/>
      <c r="G158" s="26">
        <f t="shared" si="9"/>
        <v>0</v>
      </c>
      <c r="H158" s="245"/>
    </row>
    <row r="159" spans="1:8" x14ac:dyDescent="0.2">
      <c r="A159" s="208"/>
      <c r="B159" s="88"/>
      <c r="C159" s="49"/>
      <c r="D159" s="484"/>
      <c r="E159" s="51"/>
      <c r="F159" s="52"/>
      <c r="G159" s="26">
        <f t="shared" si="9"/>
        <v>0</v>
      </c>
      <c r="H159" s="245"/>
    </row>
    <row r="160" spans="1:8" ht="17" thickBot="1" x14ac:dyDescent="0.25">
      <c r="A160" s="246"/>
      <c r="B160" s="247"/>
      <c r="C160" s="248"/>
      <c r="D160" s="471"/>
      <c r="E160" s="250"/>
      <c r="F160" s="251"/>
      <c r="G160" s="228">
        <f t="shared" si="9"/>
        <v>0</v>
      </c>
      <c r="H160" s="271">
        <f>SUM(G152:G160)</f>
        <v>0</v>
      </c>
    </row>
    <row r="161" spans="1:8" ht="15" customHeight="1" thickBot="1" x14ac:dyDescent="0.25">
      <c r="A161" s="516"/>
      <c r="B161" s="516"/>
      <c r="C161" s="516"/>
      <c r="D161" s="516"/>
      <c r="E161" s="516"/>
      <c r="F161" s="516"/>
      <c r="G161" s="516"/>
      <c r="H161" s="516"/>
    </row>
    <row r="162" spans="1:8" ht="18" customHeight="1" x14ac:dyDescent="0.2">
      <c r="A162" s="237"/>
      <c r="B162" s="238" t="s">
        <v>184</v>
      </c>
      <c r="C162" s="253"/>
      <c r="D162" s="274"/>
      <c r="E162" s="241"/>
      <c r="F162" s="242"/>
      <c r="G162" s="254"/>
      <c r="H162" s="275"/>
    </row>
    <row r="163" spans="1:8" x14ac:dyDescent="0.2">
      <c r="A163" s="208"/>
      <c r="B163" s="48"/>
      <c r="C163" s="49"/>
      <c r="D163" s="57"/>
      <c r="E163" s="51"/>
      <c r="F163" s="52"/>
      <c r="G163" s="26">
        <f t="shared" ref="G163:G175" si="10">(E163-(E163*F163/100))*A163</f>
        <v>0</v>
      </c>
      <c r="H163" s="276"/>
    </row>
    <row r="164" spans="1:8" x14ac:dyDescent="0.2">
      <c r="A164" s="208"/>
      <c r="B164" s="48"/>
      <c r="C164" s="49"/>
      <c r="D164" s="57"/>
      <c r="E164" s="51"/>
      <c r="F164" s="52"/>
      <c r="G164" s="26">
        <f t="shared" si="10"/>
        <v>0</v>
      </c>
      <c r="H164" s="276"/>
    </row>
    <row r="165" spans="1:8" x14ac:dyDescent="0.2">
      <c r="A165" s="208"/>
      <c r="B165" s="48"/>
      <c r="C165" s="49"/>
      <c r="D165" s="57"/>
      <c r="E165" s="51"/>
      <c r="F165" s="52"/>
      <c r="G165" s="26">
        <f t="shared" si="10"/>
        <v>0</v>
      </c>
      <c r="H165" s="276"/>
    </row>
    <row r="166" spans="1:8" x14ac:dyDescent="0.2">
      <c r="A166" s="208"/>
      <c r="B166" s="48"/>
      <c r="C166" s="49"/>
      <c r="D166" s="57"/>
      <c r="E166" s="51"/>
      <c r="F166" s="52"/>
      <c r="G166" s="26">
        <f t="shared" si="10"/>
        <v>0</v>
      </c>
      <c r="H166" s="276"/>
    </row>
    <row r="167" spans="1:8" x14ac:dyDescent="0.2">
      <c r="A167" s="208"/>
      <c r="B167" s="48"/>
      <c r="C167" s="49"/>
      <c r="D167" s="57"/>
      <c r="E167" s="51"/>
      <c r="F167" s="52"/>
      <c r="G167" s="26">
        <f t="shared" si="10"/>
        <v>0</v>
      </c>
      <c r="H167" s="276"/>
    </row>
    <row r="168" spans="1:8" x14ac:dyDescent="0.2">
      <c r="A168" s="208"/>
      <c r="B168" s="48"/>
      <c r="C168" s="49"/>
      <c r="D168" s="57"/>
      <c r="E168" s="51"/>
      <c r="F168" s="52"/>
      <c r="G168" s="26">
        <f t="shared" si="10"/>
        <v>0</v>
      </c>
      <c r="H168" s="276"/>
    </row>
    <row r="169" spans="1:8" x14ac:dyDescent="0.2">
      <c r="A169" s="208"/>
      <c r="B169" s="48"/>
      <c r="C169" s="49"/>
      <c r="D169" s="57"/>
      <c r="E169" s="51"/>
      <c r="F169" s="52"/>
      <c r="G169" s="26">
        <f t="shared" si="10"/>
        <v>0</v>
      </c>
      <c r="H169" s="276"/>
    </row>
    <row r="170" spans="1:8" x14ac:dyDescent="0.2">
      <c r="A170" s="208"/>
      <c r="B170" s="48"/>
      <c r="C170" s="49"/>
      <c r="D170" s="57"/>
      <c r="E170" s="51"/>
      <c r="F170" s="52"/>
      <c r="G170" s="26">
        <f t="shared" si="10"/>
        <v>0</v>
      </c>
      <c r="H170" s="276"/>
    </row>
    <row r="171" spans="1:8" x14ac:dyDescent="0.2">
      <c r="A171" s="208"/>
      <c r="B171" s="48"/>
      <c r="C171" s="49"/>
      <c r="D171" s="57"/>
      <c r="E171" s="51"/>
      <c r="F171" s="52"/>
      <c r="G171" s="26">
        <f t="shared" si="10"/>
        <v>0</v>
      </c>
      <c r="H171" s="276"/>
    </row>
    <row r="172" spans="1:8" x14ac:dyDescent="0.2">
      <c r="A172" s="208"/>
      <c r="B172" s="48"/>
      <c r="C172" s="49"/>
      <c r="D172" s="57"/>
      <c r="E172" s="51"/>
      <c r="F172" s="52"/>
      <c r="G172" s="26">
        <f t="shared" si="10"/>
        <v>0</v>
      </c>
      <c r="H172" s="276"/>
    </row>
    <row r="173" spans="1:8" x14ac:dyDescent="0.2">
      <c r="A173" s="208"/>
      <c r="B173" s="48"/>
      <c r="C173" s="49"/>
      <c r="D173" s="57"/>
      <c r="E173" s="51"/>
      <c r="F173" s="52"/>
      <c r="G173" s="26">
        <f t="shared" si="10"/>
        <v>0</v>
      </c>
      <c r="H173" s="276"/>
    </row>
    <row r="174" spans="1:8" x14ac:dyDescent="0.2">
      <c r="A174" s="208"/>
      <c r="B174" s="48"/>
      <c r="C174" s="49"/>
      <c r="D174" s="57"/>
      <c r="E174" s="51"/>
      <c r="F174" s="52"/>
      <c r="G174" s="26">
        <f t="shared" si="10"/>
        <v>0</v>
      </c>
      <c r="H174" s="276"/>
    </row>
    <row r="175" spans="1:8" ht="17" thickBot="1" x14ac:dyDescent="0.25">
      <c r="A175" s="246"/>
      <c r="B175" s="270"/>
      <c r="C175" s="248"/>
      <c r="D175" s="471"/>
      <c r="E175" s="250"/>
      <c r="F175" s="251"/>
      <c r="G175" s="228">
        <f t="shared" si="10"/>
        <v>0</v>
      </c>
      <c r="H175" s="229">
        <f>SUM(G163:G175)</f>
        <v>0</v>
      </c>
    </row>
    <row r="176" spans="1:8" ht="18" customHeight="1" thickBot="1" x14ac:dyDescent="0.25">
      <c r="A176" s="517"/>
      <c r="B176" s="517"/>
      <c r="C176" s="517"/>
      <c r="D176" s="517"/>
      <c r="E176" s="517"/>
      <c r="F176" s="517"/>
      <c r="G176" s="517"/>
      <c r="H176" s="517"/>
    </row>
    <row r="177" spans="1:8" ht="18" customHeight="1" x14ac:dyDescent="0.2">
      <c r="A177" s="237"/>
      <c r="B177" s="238" t="s">
        <v>185</v>
      </c>
      <c r="C177" s="239"/>
      <c r="D177" s="240"/>
      <c r="E177" s="241"/>
      <c r="F177" s="242"/>
      <c r="G177" s="243"/>
      <c r="H177" s="244"/>
    </row>
    <row r="178" spans="1:8" x14ac:dyDescent="0.2">
      <c r="A178" s="208"/>
      <c r="B178" s="61"/>
      <c r="C178" s="49"/>
      <c r="D178" s="57"/>
      <c r="E178" s="51"/>
      <c r="F178" s="52"/>
      <c r="G178" s="26">
        <f t="shared" ref="G178:G186" si="11">(E178-(E178*F178/100))*A178</f>
        <v>0</v>
      </c>
      <c r="H178" s="245"/>
    </row>
    <row r="179" spans="1:8" x14ac:dyDescent="0.2">
      <c r="A179" s="208"/>
      <c r="B179" s="61"/>
      <c r="C179" s="49"/>
      <c r="D179" s="57"/>
      <c r="E179" s="51"/>
      <c r="F179" s="52"/>
      <c r="G179" s="26">
        <f t="shared" si="11"/>
        <v>0</v>
      </c>
      <c r="H179" s="245"/>
    </row>
    <row r="180" spans="1:8" x14ac:dyDescent="0.2">
      <c r="A180" s="208"/>
      <c r="B180" s="61"/>
      <c r="C180" s="49"/>
      <c r="D180" s="57"/>
      <c r="E180" s="51"/>
      <c r="F180" s="52"/>
      <c r="G180" s="26">
        <f t="shared" si="11"/>
        <v>0</v>
      </c>
      <c r="H180" s="245"/>
    </row>
    <row r="181" spans="1:8" x14ac:dyDescent="0.2">
      <c r="A181" s="208"/>
      <c r="B181" s="61"/>
      <c r="C181" s="49"/>
      <c r="D181" s="57"/>
      <c r="E181" s="51"/>
      <c r="F181" s="52"/>
      <c r="G181" s="26">
        <f t="shared" si="11"/>
        <v>0</v>
      </c>
      <c r="H181" s="245"/>
    </row>
    <row r="182" spans="1:8" x14ac:dyDescent="0.2">
      <c r="A182" s="208"/>
      <c r="B182" s="61"/>
      <c r="C182" s="49"/>
      <c r="D182" s="57"/>
      <c r="E182" s="51"/>
      <c r="F182" s="52"/>
      <c r="G182" s="26">
        <f t="shared" si="11"/>
        <v>0</v>
      </c>
      <c r="H182" s="245"/>
    </row>
    <row r="183" spans="1:8" x14ac:dyDescent="0.2">
      <c r="A183" s="208"/>
      <c r="B183" s="61"/>
      <c r="C183" s="49"/>
      <c r="D183" s="57"/>
      <c r="E183" s="51"/>
      <c r="F183" s="52"/>
      <c r="G183" s="26">
        <f t="shared" si="11"/>
        <v>0</v>
      </c>
      <c r="H183" s="245"/>
    </row>
    <row r="184" spans="1:8" x14ac:dyDescent="0.2">
      <c r="A184" s="208"/>
      <c r="B184" s="61"/>
      <c r="C184" s="49"/>
      <c r="D184" s="57"/>
      <c r="E184" s="51"/>
      <c r="F184" s="52"/>
      <c r="G184" s="26">
        <f t="shared" si="11"/>
        <v>0</v>
      </c>
      <c r="H184" s="245"/>
    </row>
    <row r="185" spans="1:8" x14ac:dyDescent="0.2">
      <c r="A185" s="208"/>
      <c r="B185" s="88"/>
      <c r="C185" s="49"/>
      <c r="D185" s="484"/>
      <c r="E185" s="51"/>
      <c r="F185" s="52"/>
      <c r="G185" s="26">
        <f t="shared" si="11"/>
        <v>0</v>
      </c>
      <c r="H185" s="245"/>
    </row>
    <row r="186" spans="1:8" ht="17" thickBot="1" x14ac:dyDescent="0.25">
      <c r="A186" s="246"/>
      <c r="B186" s="247"/>
      <c r="C186" s="248"/>
      <c r="D186" s="471"/>
      <c r="E186" s="250"/>
      <c r="F186" s="251"/>
      <c r="G186" s="228">
        <f t="shared" si="11"/>
        <v>0</v>
      </c>
      <c r="H186" s="271">
        <f>SUM(G178:G186)</f>
        <v>0</v>
      </c>
    </row>
    <row r="187" spans="1:8" ht="15" customHeight="1" thickBot="1" x14ac:dyDescent="0.25">
      <c r="A187" s="516"/>
      <c r="B187" s="516"/>
      <c r="C187" s="516"/>
      <c r="D187" s="516"/>
      <c r="E187" s="516"/>
      <c r="F187" s="516"/>
      <c r="G187" s="516"/>
      <c r="H187" s="516"/>
    </row>
    <row r="188" spans="1:8" ht="18" customHeight="1" x14ac:dyDescent="0.2">
      <c r="A188" s="237"/>
      <c r="B188" s="253" t="s">
        <v>61</v>
      </c>
      <c r="C188" s="253"/>
      <c r="D188" s="274"/>
      <c r="E188" s="241"/>
      <c r="F188" s="242"/>
      <c r="G188" s="254"/>
      <c r="H188" s="275"/>
    </row>
    <row r="189" spans="1:8" x14ac:dyDescent="0.2">
      <c r="A189" s="208"/>
      <c r="B189" s="47"/>
      <c r="C189" s="49"/>
      <c r="D189" s="57"/>
      <c r="E189" s="51"/>
      <c r="F189" s="52"/>
      <c r="G189" s="26">
        <f t="shared" ref="G189:G247" si="12">(E189-(E189*F189/100))*A189</f>
        <v>0</v>
      </c>
      <c r="H189" s="276"/>
    </row>
    <row r="190" spans="1:8" x14ac:dyDescent="0.2">
      <c r="A190" s="208"/>
      <c r="B190" s="47"/>
      <c r="C190" s="49"/>
      <c r="D190" s="57"/>
      <c r="E190" s="51"/>
      <c r="F190" s="52"/>
      <c r="G190" s="26">
        <f t="shared" si="12"/>
        <v>0</v>
      </c>
      <c r="H190" s="276"/>
    </row>
    <row r="191" spans="1:8" x14ac:dyDescent="0.2">
      <c r="A191" s="208"/>
      <c r="B191" s="47"/>
      <c r="C191" s="49"/>
      <c r="D191" s="57"/>
      <c r="E191" s="51"/>
      <c r="F191" s="52"/>
      <c r="G191" s="26">
        <f t="shared" si="12"/>
        <v>0</v>
      </c>
      <c r="H191" s="276"/>
    </row>
    <row r="192" spans="1:8" x14ac:dyDescent="0.2">
      <c r="A192" s="208"/>
      <c r="B192" s="47"/>
      <c r="C192" s="49"/>
      <c r="D192" s="57"/>
      <c r="E192" s="51"/>
      <c r="F192" s="52"/>
      <c r="G192" s="26">
        <f t="shared" si="12"/>
        <v>0</v>
      </c>
      <c r="H192" s="276"/>
    </row>
    <row r="193" spans="1:8" x14ac:dyDescent="0.2">
      <c r="A193" s="208"/>
      <c r="B193" s="47"/>
      <c r="C193" s="49"/>
      <c r="D193" s="57"/>
      <c r="E193" s="51"/>
      <c r="F193" s="52"/>
      <c r="G193" s="26">
        <f t="shared" si="12"/>
        <v>0</v>
      </c>
      <c r="H193" s="276"/>
    </row>
    <row r="194" spans="1:8" x14ac:dyDescent="0.2">
      <c r="A194" s="208"/>
      <c r="B194" s="47"/>
      <c r="C194" s="49"/>
      <c r="D194" s="57"/>
      <c r="E194" s="51"/>
      <c r="F194" s="52"/>
      <c r="G194" s="26">
        <f t="shared" si="12"/>
        <v>0</v>
      </c>
      <c r="H194" s="276"/>
    </row>
    <row r="195" spans="1:8" ht="17" thickBot="1" x14ac:dyDescent="0.25">
      <c r="A195" s="246"/>
      <c r="B195" s="375"/>
      <c r="C195" s="248"/>
      <c r="D195" s="471"/>
      <c r="E195" s="250"/>
      <c r="F195" s="251"/>
      <c r="G195" s="228">
        <f t="shared" si="12"/>
        <v>0</v>
      </c>
      <c r="H195" s="229">
        <f>SUM(G189:G195)</f>
        <v>0</v>
      </c>
    </row>
    <row r="196" spans="1:8" ht="18" customHeight="1" thickBot="1" x14ac:dyDescent="0.25">
      <c r="A196" s="515"/>
      <c r="B196" s="515"/>
      <c r="C196" s="515"/>
      <c r="D196" s="515"/>
      <c r="E196" s="515"/>
      <c r="F196" s="515"/>
      <c r="G196" s="515"/>
      <c r="H196" s="515"/>
    </row>
    <row r="197" spans="1:8" ht="18" customHeight="1" x14ac:dyDescent="0.2">
      <c r="A197" s="237"/>
      <c r="B197" s="238" t="s">
        <v>62</v>
      </c>
      <c r="C197" s="253"/>
      <c r="D197" s="274"/>
      <c r="E197" s="241"/>
      <c r="F197" s="242"/>
      <c r="G197" s="254"/>
      <c r="H197" s="275"/>
    </row>
    <row r="198" spans="1:8" x14ac:dyDescent="0.2">
      <c r="A198" s="208"/>
      <c r="B198" s="48"/>
      <c r="C198" s="49"/>
      <c r="D198" s="57"/>
      <c r="E198" s="51"/>
      <c r="F198" s="52"/>
      <c r="G198" s="26">
        <f t="shared" si="12"/>
        <v>0</v>
      </c>
      <c r="H198" s="276"/>
    </row>
    <row r="199" spans="1:8" x14ac:dyDescent="0.2">
      <c r="A199" s="208"/>
      <c r="B199" s="48"/>
      <c r="C199" s="49"/>
      <c r="D199" s="57"/>
      <c r="E199" s="51"/>
      <c r="F199" s="52"/>
      <c r="G199" s="26">
        <f t="shared" si="12"/>
        <v>0</v>
      </c>
      <c r="H199" s="276"/>
    </row>
    <row r="200" spans="1:8" x14ac:dyDescent="0.2">
      <c r="A200" s="208"/>
      <c r="B200" s="48"/>
      <c r="C200" s="49"/>
      <c r="D200" s="57"/>
      <c r="E200" s="51"/>
      <c r="F200" s="52"/>
      <c r="G200" s="26">
        <f t="shared" si="12"/>
        <v>0</v>
      </c>
      <c r="H200" s="276"/>
    </row>
    <row r="201" spans="1:8" x14ac:dyDescent="0.2">
      <c r="A201" s="208"/>
      <c r="B201" s="48"/>
      <c r="C201" s="49"/>
      <c r="D201" s="57"/>
      <c r="E201" s="51"/>
      <c r="F201" s="52"/>
      <c r="G201" s="26">
        <f t="shared" si="12"/>
        <v>0</v>
      </c>
      <c r="H201" s="276"/>
    </row>
    <row r="202" spans="1:8" x14ac:dyDescent="0.2">
      <c r="A202" s="208"/>
      <c r="B202" s="48"/>
      <c r="C202" s="49"/>
      <c r="D202" s="57"/>
      <c r="E202" s="51"/>
      <c r="F202" s="52"/>
      <c r="G202" s="26">
        <f t="shared" si="12"/>
        <v>0</v>
      </c>
      <c r="H202" s="276"/>
    </row>
    <row r="203" spans="1:8" ht="17" thickBot="1" x14ac:dyDescent="0.25">
      <c r="A203" s="246"/>
      <c r="B203" s="270"/>
      <c r="C203" s="248"/>
      <c r="D203" s="471"/>
      <c r="E203" s="250"/>
      <c r="F203" s="251"/>
      <c r="G203" s="228">
        <f t="shared" si="12"/>
        <v>0</v>
      </c>
      <c r="H203" s="229">
        <f>SUM(G198:G203)</f>
        <v>0</v>
      </c>
    </row>
    <row r="204" spans="1:8" ht="18" customHeight="1" thickBot="1" x14ac:dyDescent="0.25">
      <c r="A204" s="515"/>
      <c r="B204" s="515"/>
      <c r="C204" s="515"/>
      <c r="D204" s="515"/>
      <c r="E204" s="515"/>
      <c r="F204" s="515"/>
      <c r="G204" s="515"/>
      <c r="H204" s="515"/>
    </row>
    <row r="205" spans="1:8" ht="18" customHeight="1" x14ac:dyDescent="0.2">
      <c r="A205" s="237"/>
      <c r="B205" s="238" t="s">
        <v>60</v>
      </c>
      <c r="C205" s="253"/>
      <c r="D205" s="274"/>
      <c r="E205" s="241"/>
      <c r="F205" s="242"/>
      <c r="G205" s="254"/>
      <c r="H205" s="275"/>
    </row>
    <row r="206" spans="1:8" x14ac:dyDescent="0.2">
      <c r="A206" s="208"/>
      <c r="B206" s="48"/>
      <c r="C206" s="49"/>
      <c r="D206" s="57"/>
      <c r="E206" s="51"/>
      <c r="F206" s="52"/>
      <c r="G206" s="26">
        <f t="shared" ref="G206:G213" si="13">(E206-(E206*F206/100))*A206</f>
        <v>0</v>
      </c>
      <c r="H206" s="276"/>
    </row>
    <row r="207" spans="1:8" x14ac:dyDescent="0.2">
      <c r="A207" s="208"/>
      <c r="B207" s="48"/>
      <c r="C207" s="49"/>
      <c r="D207" s="57"/>
      <c r="E207" s="51"/>
      <c r="F207" s="52"/>
      <c r="G207" s="26">
        <f t="shared" si="13"/>
        <v>0</v>
      </c>
      <c r="H207" s="276"/>
    </row>
    <row r="208" spans="1:8" x14ac:dyDescent="0.2">
      <c r="A208" s="208"/>
      <c r="B208" s="48"/>
      <c r="C208" s="49"/>
      <c r="D208" s="57"/>
      <c r="E208" s="51"/>
      <c r="F208" s="52"/>
      <c r="G208" s="26">
        <f t="shared" si="13"/>
        <v>0</v>
      </c>
      <c r="H208" s="276"/>
    </row>
    <row r="209" spans="1:8" x14ac:dyDescent="0.2">
      <c r="A209" s="208"/>
      <c r="B209" s="48"/>
      <c r="C209" s="49"/>
      <c r="D209" s="57"/>
      <c r="E209" s="51"/>
      <c r="F209" s="52"/>
      <c r="G209" s="26">
        <f t="shared" si="13"/>
        <v>0</v>
      </c>
      <c r="H209" s="276"/>
    </row>
    <row r="210" spans="1:8" x14ac:dyDescent="0.2">
      <c r="A210" s="208"/>
      <c r="B210" s="48"/>
      <c r="C210" s="49"/>
      <c r="D210" s="57"/>
      <c r="E210" s="51"/>
      <c r="F210" s="52"/>
      <c r="G210" s="26">
        <f t="shared" si="13"/>
        <v>0</v>
      </c>
      <c r="H210" s="276"/>
    </row>
    <row r="211" spans="1:8" x14ac:dyDescent="0.2">
      <c r="A211" s="208"/>
      <c r="B211" s="48"/>
      <c r="C211" s="49"/>
      <c r="D211" s="57"/>
      <c r="E211" s="51"/>
      <c r="F211" s="52"/>
      <c r="G211" s="26">
        <f t="shared" si="13"/>
        <v>0</v>
      </c>
      <c r="H211" s="276"/>
    </row>
    <row r="212" spans="1:8" x14ac:dyDescent="0.2">
      <c r="A212" s="208"/>
      <c r="B212" s="48"/>
      <c r="C212" s="49"/>
      <c r="D212" s="57"/>
      <c r="E212" s="51"/>
      <c r="F212" s="52"/>
      <c r="G212" s="26">
        <f t="shared" si="13"/>
        <v>0</v>
      </c>
      <c r="H212" s="276"/>
    </row>
    <row r="213" spans="1:8" ht="17" thickBot="1" x14ac:dyDescent="0.25">
      <c r="A213" s="246"/>
      <c r="B213" s="270"/>
      <c r="C213" s="248"/>
      <c r="D213" s="471"/>
      <c r="E213" s="250"/>
      <c r="F213" s="251"/>
      <c r="G213" s="228">
        <f t="shared" si="13"/>
        <v>0</v>
      </c>
      <c r="H213" s="229">
        <f>SUM(G206:G213)</f>
        <v>0</v>
      </c>
    </row>
    <row r="214" spans="1:8" ht="18" customHeight="1" thickBot="1" x14ac:dyDescent="0.25">
      <c r="A214" s="510"/>
      <c r="B214" s="510"/>
      <c r="C214" s="510"/>
      <c r="D214" s="510"/>
      <c r="E214" s="510"/>
      <c r="F214" s="510"/>
      <c r="G214" s="510"/>
      <c r="H214" s="510"/>
    </row>
    <row r="215" spans="1:8" ht="15.75" customHeight="1" x14ac:dyDescent="0.2">
      <c r="A215" s="237"/>
      <c r="B215" s="238" t="s">
        <v>189</v>
      </c>
      <c r="C215" s="253"/>
      <c r="D215" s="274"/>
      <c r="E215" s="241"/>
      <c r="F215" s="242"/>
      <c r="G215" s="254"/>
      <c r="H215" s="275"/>
    </row>
    <row r="216" spans="1:8" x14ac:dyDescent="0.2">
      <c r="A216" s="208"/>
      <c r="B216" s="48"/>
      <c r="C216" s="49"/>
      <c r="D216" s="57"/>
      <c r="E216" s="51"/>
      <c r="F216" s="52"/>
      <c r="G216" s="26">
        <f t="shared" ref="G216:G220" si="14">(E216-(E216*F216/100))*A216</f>
        <v>0</v>
      </c>
      <c r="H216" s="276"/>
    </row>
    <row r="217" spans="1:8" x14ac:dyDescent="0.2">
      <c r="A217" s="208"/>
      <c r="B217" s="48"/>
      <c r="C217" s="49"/>
      <c r="D217" s="57"/>
      <c r="E217" s="51"/>
      <c r="F217" s="52"/>
      <c r="G217" s="26">
        <f t="shared" si="14"/>
        <v>0</v>
      </c>
      <c r="H217" s="276"/>
    </row>
    <row r="218" spans="1:8" x14ac:dyDescent="0.2">
      <c r="A218" s="208"/>
      <c r="B218" s="48"/>
      <c r="C218" s="49"/>
      <c r="D218" s="57"/>
      <c r="E218" s="51"/>
      <c r="F218" s="52"/>
      <c r="G218" s="26">
        <f t="shared" si="14"/>
        <v>0</v>
      </c>
      <c r="H218" s="276"/>
    </row>
    <row r="219" spans="1:8" x14ac:dyDescent="0.2">
      <c r="A219" s="208"/>
      <c r="B219" s="48"/>
      <c r="C219" s="49"/>
      <c r="D219" s="57"/>
      <c r="E219" s="51"/>
      <c r="F219" s="52"/>
      <c r="G219" s="26">
        <f t="shared" si="14"/>
        <v>0</v>
      </c>
      <c r="H219" s="276"/>
    </row>
    <row r="220" spans="1:8" ht="17" thickBot="1" x14ac:dyDescent="0.25">
      <c r="A220" s="246"/>
      <c r="B220" s="270"/>
      <c r="C220" s="248"/>
      <c r="D220" s="471"/>
      <c r="E220" s="250"/>
      <c r="F220" s="251"/>
      <c r="G220" s="228">
        <f t="shared" si="14"/>
        <v>0</v>
      </c>
      <c r="H220" s="229">
        <f>SUM(G216:G220)</f>
        <v>0</v>
      </c>
    </row>
    <row r="221" spans="1:8" ht="18" customHeight="1" thickBot="1" x14ac:dyDescent="0.25">
      <c r="A221" s="510"/>
      <c r="B221" s="510"/>
      <c r="C221" s="510"/>
      <c r="D221" s="510"/>
      <c r="E221" s="510"/>
      <c r="F221" s="510"/>
      <c r="G221" s="510"/>
      <c r="H221" s="510"/>
    </row>
    <row r="222" spans="1:8" ht="18" customHeight="1" x14ac:dyDescent="0.2">
      <c r="A222" s="237"/>
      <c r="B222" s="238" t="s">
        <v>190</v>
      </c>
      <c r="C222" s="253"/>
      <c r="D222" s="274"/>
      <c r="E222" s="241"/>
      <c r="F222" s="242"/>
      <c r="G222" s="254"/>
      <c r="H222" s="275"/>
    </row>
    <row r="223" spans="1:8" x14ac:dyDescent="0.2">
      <c r="A223" s="208"/>
      <c r="B223" s="48"/>
      <c r="C223" s="49"/>
      <c r="D223" s="57"/>
      <c r="E223" s="51"/>
      <c r="F223" s="52"/>
      <c r="G223" s="26">
        <f t="shared" ref="G223:G240" si="15">(E223-(E223*F223/100))*A223</f>
        <v>0</v>
      </c>
      <c r="H223" s="276"/>
    </row>
    <row r="224" spans="1:8" x14ac:dyDescent="0.2">
      <c r="A224" s="208"/>
      <c r="B224" s="48"/>
      <c r="C224" s="49"/>
      <c r="D224" s="57"/>
      <c r="E224" s="51"/>
      <c r="F224" s="52"/>
      <c r="G224" s="26">
        <f t="shared" si="15"/>
        <v>0</v>
      </c>
      <c r="H224" s="276"/>
    </row>
    <row r="225" spans="1:8" x14ac:dyDescent="0.2">
      <c r="A225" s="208"/>
      <c r="B225" s="48"/>
      <c r="C225" s="49"/>
      <c r="D225" s="57"/>
      <c r="E225" s="51"/>
      <c r="F225" s="52"/>
      <c r="G225" s="26">
        <f t="shared" si="15"/>
        <v>0</v>
      </c>
      <c r="H225" s="276"/>
    </row>
    <row r="226" spans="1:8" x14ac:dyDescent="0.2">
      <c r="A226" s="208"/>
      <c r="B226" s="48"/>
      <c r="C226" s="49"/>
      <c r="D226" s="57"/>
      <c r="E226" s="51"/>
      <c r="F226" s="52"/>
      <c r="G226" s="26">
        <f t="shared" si="15"/>
        <v>0</v>
      </c>
      <c r="H226" s="276"/>
    </row>
    <row r="227" spans="1:8" x14ac:dyDescent="0.2">
      <c r="A227" s="208"/>
      <c r="B227" s="48"/>
      <c r="C227" s="49"/>
      <c r="D227" s="57"/>
      <c r="E227" s="51"/>
      <c r="F227" s="52"/>
      <c r="G227" s="26">
        <f t="shared" si="15"/>
        <v>0</v>
      </c>
      <c r="H227" s="276"/>
    </row>
    <row r="228" spans="1:8" x14ac:dyDescent="0.2">
      <c r="A228" s="208"/>
      <c r="B228" s="48"/>
      <c r="C228" s="49"/>
      <c r="D228" s="57"/>
      <c r="E228" s="51"/>
      <c r="F228" s="52"/>
      <c r="G228" s="26">
        <f t="shared" si="15"/>
        <v>0</v>
      </c>
      <c r="H228" s="276"/>
    </row>
    <row r="229" spans="1:8" x14ac:dyDescent="0.2">
      <c r="A229" s="208"/>
      <c r="B229" s="48"/>
      <c r="C229" s="49"/>
      <c r="D229" s="57"/>
      <c r="E229" s="51"/>
      <c r="F229" s="52"/>
      <c r="G229" s="26">
        <f t="shared" si="15"/>
        <v>0</v>
      </c>
      <c r="H229" s="276"/>
    </row>
    <row r="230" spans="1:8" x14ac:dyDescent="0.2">
      <c r="A230" s="208"/>
      <c r="B230" s="48"/>
      <c r="C230" s="49"/>
      <c r="D230" s="57"/>
      <c r="E230" s="51"/>
      <c r="F230" s="52"/>
      <c r="G230" s="26">
        <f t="shared" si="15"/>
        <v>0</v>
      </c>
      <c r="H230" s="276"/>
    </row>
    <row r="231" spans="1:8" x14ac:dyDescent="0.2">
      <c r="A231" s="208"/>
      <c r="B231" s="48"/>
      <c r="C231" s="49"/>
      <c r="D231" s="57"/>
      <c r="E231" s="51"/>
      <c r="F231" s="52"/>
      <c r="G231" s="26">
        <f t="shared" si="15"/>
        <v>0</v>
      </c>
      <c r="H231" s="276"/>
    </row>
    <row r="232" spans="1:8" x14ac:dyDescent="0.2">
      <c r="A232" s="208"/>
      <c r="B232" s="48"/>
      <c r="C232" s="49"/>
      <c r="D232" s="57"/>
      <c r="E232" s="51"/>
      <c r="F232" s="52"/>
      <c r="G232" s="26">
        <f t="shared" si="15"/>
        <v>0</v>
      </c>
      <c r="H232" s="276"/>
    </row>
    <row r="233" spans="1:8" x14ac:dyDescent="0.2">
      <c r="A233" s="208"/>
      <c r="B233" s="48"/>
      <c r="C233" s="49"/>
      <c r="D233" s="57"/>
      <c r="E233" s="51"/>
      <c r="F233" s="52"/>
      <c r="G233" s="26">
        <f t="shared" si="15"/>
        <v>0</v>
      </c>
      <c r="H233" s="276"/>
    </row>
    <row r="234" spans="1:8" x14ac:dyDescent="0.2">
      <c r="A234" s="208"/>
      <c r="B234" s="48"/>
      <c r="C234" s="49"/>
      <c r="D234" s="57"/>
      <c r="E234" s="51"/>
      <c r="F234" s="52"/>
      <c r="G234" s="26">
        <f t="shared" si="15"/>
        <v>0</v>
      </c>
      <c r="H234" s="276"/>
    </row>
    <row r="235" spans="1:8" x14ac:dyDescent="0.2">
      <c r="A235" s="208"/>
      <c r="B235" s="48"/>
      <c r="C235" s="49"/>
      <c r="D235" s="57"/>
      <c r="E235" s="51"/>
      <c r="F235" s="52"/>
      <c r="G235" s="26">
        <f t="shared" si="15"/>
        <v>0</v>
      </c>
      <c r="H235" s="276"/>
    </row>
    <row r="236" spans="1:8" x14ac:dyDescent="0.2">
      <c r="A236" s="208"/>
      <c r="B236" s="48"/>
      <c r="C236" s="49"/>
      <c r="D236" s="57"/>
      <c r="E236" s="51"/>
      <c r="F236" s="52"/>
      <c r="G236" s="26">
        <f t="shared" si="15"/>
        <v>0</v>
      </c>
      <c r="H236" s="276"/>
    </row>
    <row r="237" spans="1:8" x14ac:dyDescent="0.2">
      <c r="A237" s="208"/>
      <c r="B237" s="48"/>
      <c r="C237" s="49"/>
      <c r="D237" s="57"/>
      <c r="E237" s="51"/>
      <c r="F237" s="52"/>
      <c r="G237" s="26">
        <f t="shared" si="15"/>
        <v>0</v>
      </c>
      <c r="H237" s="276"/>
    </row>
    <row r="238" spans="1:8" x14ac:dyDescent="0.2">
      <c r="A238" s="208"/>
      <c r="B238" s="48"/>
      <c r="C238" s="49"/>
      <c r="D238" s="57"/>
      <c r="E238" s="51"/>
      <c r="F238" s="52"/>
      <c r="G238" s="26">
        <f t="shared" si="15"/>
        <v>0</v>
      </c>
      <c r="H238" s="276"/>
    </row>
    <row r="239" spans="1:8" x14ac:dyDescent="0.2">
      <c r="A239" s="208"/>
      <c r="B239" s="48"/>
      <c r="C239" s="49"/>
      <c r="D239" s="57"/>
      <c r="E239" s="51"/>
      <c r="F239" s="52"/>
      <c r="G239" s="26">
        <f t="shared" si="15"/>
        <v>0</v>
      </c>
      <c r="H239" s="276"/>
    </row>
    <row r="240" spans="1:8" ht="17" thickBot="1" x14ac:dyDescent="0.25">
      <c r="A240" s="246"/>
      <c r="B240" s="270"/>
      <c r="C240" s="248"/>
      <c r="D240" s="249"/>
      <c r="E240" s="250"/>
      <c r="F240" s="251"/>
      <c r="G240" s="228">
        <f t="shared" si="15"/>
        <v>0</v>
      </c>
      <c r="H240" s="229">
        <f>SUM(G223:G240)</f>
        <v>0</v>
      </c>
    </row>
    <row r="241" spans="1:8" ht="18" customHeight="1" thickBot="1" x14ac:dyDescent="0.25">
      <c r="A241" s="510"/>
      <c r="B241" s="510"/>
      <c r="C241" s="510"/>
      <c r="D241" s="510"/>
      <c r="E241" s="510"/>
      <c r="F241" s="510"/>
      <c r="G241" s="510"/>
      <c r="H241" s="510"/>
    </row>
    <row r="242" spans="1:8" ht="18" customHeight="1" x14ac:dyDescent="0.2">
      <c r="A242" s="237"/>
      <c r="B242" s="238" t="s">
        <v>108</v>
      </c>
      <c r="C242" s="253"/>
      <c r="D242" s="274"/>
      <c r="E242" s="241"/>
      <c r="F242" s="242"/>
      <c r="G242" s="254"/>
      <c r="H242" s="275"/>
    </row>
    <row r="243" spans="1:8" x14ac:dyDescent="0.2">
      <c r="A243" s="208"/>
      <c r="B243" s="48"/>
      <c r="C243" s="49"/>
      <c r="D243" s="57"/>
      <c r="E243" s="51"/>
      <c r="F243" s="52"/>
      <c r="G243" s="26">
        <f t="shared" si="12"/>
        <v>0</v>
      </c>
      <c r="H243" s="276"/>
    </row>
    <row r="244" spans="1:8" x14ac:dyDescent="0.2">
      <c r="A244" s="208"/>
      <c r="B244" s="48"/>
      <c r="C244" s="49"/>
      <c r="D244" s="57"/>
      <c r="E244" s="51"/>
      <c r="F244" s="52"/>
      <c r="G244" s="26">
        <f t="shared" si="12"/>
        <v>0</v>
      </c>
      <c r="H244" s="276"/>
    </row>
    <row r="245" spans="1:8" x14ac:dyDescent="0.2">
      <c r="A245" s="208"/>
      <c r="B245" s="48"/>
      <c r="C245" s="49"/>
      <c r="D245" s="57"/>
      <c r="E245" s="51"/>
      <c r="F245" s="52"/>
      <c r="G245" s="26">
        <f t="shared" si="12"/>
        <v>0</v>
      </c>
      <c r="H245" s="276"/>
    </row>
    <row r="246" spans="1:8" x14ac:dyDescent="0.2">
      <c r="A246" s="208"/>
      <c r="B246" s="48"/>
      <c r="C246" s="49"/>
      <c r="D246" s="57"/>
      <c r="E246" s="51"/>
      <c r="F246" s="52"/>
      <c r="G246" s="26">
        <f t="shared" si="12"/>
        <v>0</v>
      </c>
      <c r="H246" s="276"/>
    </row>
    <row r="247" spans="1:8" ht="17" thickBot="1" x14ac:dyDescent="0.25">
      <c r="A247" s="246"/>
      <c r="B247" s="270"/>
      <c r="C247" s="248"/>
      <c r="D247" s="486"/>
      <c r="E247" s="250"/>
      <c r="F247" s="251"/>
      <c r="G247" s="228">
        <f t="shared" si="12"/>
        <v>0</v>
      </c>
      <c r="H247" s="229">
        <f>SUM(G243:G247)</f>
        <v>0</v>
      </c>
    </row>
    <row r="248" spans="1:8" ht="18" customHeight="1" thickBot="1" x14ac:dyDescent="0.25">
      <c r="A248" s="515"/>
      <c r="B248" s="515"/>
      <c r="C248" s="515"/>
      <c r="D248" s="515"/>
      <c r="E248" s="515"/>
      <c r="F248" s="515"/>
      <c r="G248" s="515"/>
      <c r="H248" s="515"/>
    </row>
    <row r="249" spans="1:8" ht="18" customHeight="1" x14ac:dyDescent="0.2">
      <c r="A249" s="237"/>
      <c r="B249" s="238" t="s">
        <v>64</v>
      </c>
      <c r="C249" s="253"/>
      <c r="D249" s="240"/>
      <c r="E249" s="241"/>
      <c r="F249" s="242"/>
      <c r="G249" s="243"/>
      <c r="H249" s="275"/>
    </row>
    <row r="250" spans="1:8" x14ac:dyDescent="0.2">
      <c r="A250" s="208"/>
      <c r="B250" s="48"/>
      <c r="C250" s="47"/>
      <c r="D250" s="57"/>
      <c r="E250" s="51"/>
      <c r="F250" s="52"/>
      <c r="G250" s="26">
        <f>(E250-(E250*F250/100))*A250</f>
        <v>0</v>
      </c>
      <c r="H250" s="277"/>
    </row>
    <row r="251" spans="1:8" x14ac:dyDescent="0.2">
      <c r="A251" s="208"/>
      <c r="B251" s="48"/>
      <c r="C251" s="47"/>
      <c r="D251" s="57"/>
      <c r="E251" s="51"/>
      <c r="F251" s="52"/>
      <c r="G251" s="26">
        <f t="shared" ref="G251:G270" si="16">(E251-(E251*F251/100))*A251</f>
        <v>0</v>
      </c>
      <c r="H251" s="277"/>
    </row>
    <row r="252" spans="1:8" x14ac:dyDescent="0.2">
      <c r="A252" s="208"/>
      <c r="B252" s="48"/>
      <c r="C252" s="47"/>
      <c r="D252" s="57"/>
      <c r="E252" s="51"/>
      <c r="F252" s="52"/>
      <c r="G252" s="26">
        <f t="shared" si="16"/>
        <v>0</v>
      </c>
      <c r="H252" s="277"/>
    </row>
    <row r="253" spans="1:8" x14ac:dyDescent="0.2">
      <c r="A253" s="208"/>
      <c r="B253" s="48"/>
      <c r="C253" s="49"/>
      <c r="D253" s="57"/>
      <c r="E253" s="51"/>
      <c r="F253" s="52"/>
      <c r="G253" s="26">
        <f t="shared" si="16"/>
        <v>0</v>
      </c>
      <c r="H253" s="276"/>
    </row>
    <row r="254" spans="1:8" x14ac:dyDescent="0.2">
      <c r="A254" s="208"/>
      <c r="B254" s="48"/>
      <c r="C254" s="49"/>
      <c r="D254" s="57"/>
      <c r="E254" s="51"/>
      <c r="F254" s="52"/>
      <c r="G254" s="26">
        <f t="shared" si="16"/>
        <v>0</v>
      </c>
      <c r="H254" s="276"/>
    </row>
    <row r="255" spans="1:8" ht="17" thickBot="1" x14ac:dyDescent="0.25">
      <c r="A255" s="246"/>
      <c r="B255" s="270"/>
      <c r="C255" s="248"/>
      <c r="D255" s="471"/>
      <c r="E255" s="250"/>
      <c r="F255" s="251"/>
      <c r="G255" s="228">
        <f t="shared" si="16"/>
        <v>0</v>
      </c>
      <c r="H255" s="229">
        <f>SUM(G250:G255)</f>
        <v>0</v>
      </c>
    </row>
    <row r="256" spans="1:8" ht="18" customHeight="1" thickBot="1" x14ac:dyDescent="0.25">
      <c r="A256" s="515"/>
      <c r="B256" s="515"/>
      <c r="C256" s="515"/>
      <c r="D256" s="515"/>
      <c r="E256" s="515"/>
      <c r="F256" s="515"/>
      <c r="G256" s="515"/>
      <c r="H256" s="515"/>
    </row>
    <row r="257" spans="1:34" ht="17" x14ac:dyDescent="0.2">
      <c r="A257" s="237"/>
      <c r="B257" s="252" t="s">
        <v>65</v>
      </c>
      <c r="C257" s="253"/>
      <c r="D257" s="240"/>
      <c r="E257" s="241"/>
      <c r="F257" s="242"/>
      <c r="G257" s="254"/>
      <c r="H257" s="255"/>
    </row>
    <row r="258" spans="1:34" x14ac:dyDescent="0.2">
      <c r="A258" s="208"/>
      <c r="B258" s="61"/>
      <c r="C258" s="49"/>
      <c r="D258" s="57"/>
      <c r="E258" s="51"/>
      <c r="F258" s="52"/>
      <c r="G258" s="26">
        <f t="shared" si="16"/>
        <v>0</v>
      </c>
      <c r="H258" s="210"/>
    </row>
    <row r="259" spans="1:34" x14ac:dyDescent="0.2">
      <c r="A259" s="208"/>
      <c r="B259" s="48"/>
      <c r="C259" s="49"/>
      <c r="D259" s="57"/>
      <c r="E259" s="51"/>
      <c r="F259" s="52"/>
      <c r="G259" s="26">
        <f t="shared" si="16"/>
        <v>0</v>
      </c>
      <c r="H259" s="210"/>
    </row>
    <row r="260" spans="1:34" x14ac:dyDescent="0.2">
      <c r="A260" s="208"/>
      <c r="B260" s="48"/>
      <c r="C260" s="49"/>
      <c r="D260" s="57"/>
      <c r="E260" s="51"/>
      <c r="F260" s="52"/>
      <c r="G260" s="26">
        <f t="shared" si="16"/>
        <v>0</v>
      </c>
      <c r="H260" s="210"/>
    </row>
    <row r="261" spans="1:34" x14ac:dyDescent="0.2">
      <c r="A261" s="208"/>
      <c r="B261" s="48"/>
      <c r="C261" s="49"/>
      <c r="D261" s="57"/>
      <c r="E261" s="51"/>
      <c r="F261" s="52"/>
      <c r="G261" s="26">
        <f t="shared" si="16"/>
        <v>0</v>
      </c>
      <c r="H261" s="210"/>
    </row>
    <row r="262" spans="1:34" x14ac:dyDescent="0.2">
      <c r="A262" s="208"/>
      <c r="B262" s="48"/>
      <c r="C262" s="49"/>
      <c r="D262" s="57"/>
      <c r="E262" s="51"/>
      <c r="F262" s="52"/>
      <c r="G262" s="26">
        <f t="shared" si="16"/>
        <v>0</v>
      </c>
      <c r="H262" s="210"/>
    </row>
    <row r="263" spans="1:34" x14ac:dyDescent="0.2">
      <c r="A263" s="208"/>
      <c r="B263" s="48"/>
      <c r="C263" s="49"/>
      <c r="D263" s="57"/>
      <c r="E263" s="51"/>
      <c r="F263" s="52"/>
      <c r="G263" s="26">
        <f t="shared" si="16"/>
        <v>0</v>
      </c>
      <c r="H263" s="210"/>
    </row>
    <row r="264" spans="1:34" x14ac:dyDescent="0.2">
      <c r="A264" s="208"/>
      <c r="B264" s="48"/>
      <c r="C264" s="49"/>
      <c r="D264" s="57"/>
      <c r="E264" s="51"/>
      <c r="F264" s="52"/>
      <c r="G264" s="26">
        <f t="shared" si="16"/>
        <v>0</v>
      </c>
      <c r="H264" s="210"/>
    </row>
    <row r="265" spans="1:34" x14ac:dyDescent="0.2">
      <c r="A265" s="208"/>
      <c r="B265" s="48"/>
      <c r="C265" s="49"/>
      <c r="D265" s="57"/>
      <c r="E265" s="51"/>
      <c r="F265" s="52"/>
      <c r="G265" s="26">
        <f t="shared" si="16"/>
        <v>0</v>
      </c>
      <c r="H265" s="210"/>
    </row>
    <row r="266" spans="1:34" x14ac:dyDescent="0.2">
      <c r="A266" s="208"/>
      <c r="B266" s="61"/>
      <c r="C266" s="49"/>
      <c r="D266" s="57"/>
      <c r="E266" s="51"/>
      <c r="F266" s="52"/>
      <c r="G266" s="26">
        <f t="shared" si="16"/>
        <v>0</v>
      </c>
      <c r="H266" s="210"/>
    </row>
    <row r="267" spans="1:34" x14ac:dyDescent="0.2">
      <c r="A267" s="208"/>
      <c r="B267" s="48"/>
      <c r="C267" s="49"/>
      <c r="D267" s="57"/>
      <c r="E267" s="51"/>
      <c r="F267" s="52"/>
      <c r="G267" s="26">
        <f t="shared" si="16"/>
        <v>0</v>
      </c>
      <c r="H267" s="210"/>
    </row>
    <row r="268" spans="1:34" x14ac:dyDescent="0.2">
      <c r="A268" s="208"/>
      <c r="B268" s="48"/>
      <c r="C268" s="49"/>
      <c r="D268" s="57"/>
      <c r="E268" s="51"/>
      <c r="F268" s="52"/>
      <c r="G268" s="26">
        <f t="shared" si="16"/>
        <v>0</v>
      </c>
      <c r="H268" s="210"/>
    </row>
    <row r="269" spans="1:34" x14ac:dyDescent="0.2">
      <c r="A269" s="208"/>
      <c r="B269" s="48"/>
      <c r="C269" s="49"/>
      <c r="D269" s="57"/>
      <c r="E269" s="51"/>
      <c r="F269" s="52"/>
      <c r="G269" s="26">
        <f t="shared" si="16"/>
        <v>0</v>
      </c>
      <c r="H269" s="210"/>
    </row>
    <row r="270" spans="1:34" ht="17" thickBot="1" x14ac:dyDescent="0.25">
      <c r="A270" s="246"/>
      <c r="B270" s="270"/>
      <c r="C270" s="248"/>
      <c r="D270" s="471"/>
      <c r="E270" s="250"/>
      <c r="F270" s="251"/>
      <c r="G270" s="228">
        <f t="shared" si="16"/>
        <v>0</v>
      </c>
      <c r="H270" s="229">
        <f>SUM(G258:G270)</f>
        <v>0</v>
      </c>
    </row>
    <row r="271" spans="1:34" ht="18" customHeight="1" thickBot="1" x14ac:dyDescent="0.25">
      <c r="A271" s="510"/>
      <c r="B271" s="510"/>
      <c r="C271" s="510"/>
      <c r="D271" s="510"/>
      <c r="E271" s="510"/>
      <c r="F271" s="510"/>
      <c r="G271" s="510"/>
      <c r="H271" s="510"/>
    </row>
    <row r="272" spans="1:34" s="37" customFormat="1" ht="35" thickBot="1" x14ac:dyDescent="0.25">
      <c r="A272" s="278"/>
      <c r="B272" s="279" t="s">
        <v>187</v>
      </c>
      <c r="C272" s="280"/>
      <c r="D272" s="281"/>
      <c r="E272" s="282"/>
      <c r="F272" s="283"/>
      <c r="G272" s="284"/>
      <c r="H272" s="285">
        <f>SUM(H31:H270)</f>
        <v>0</v>
      </c>
      <c r="I272" s="288"/>
      <c r="J272" s="288"/>
      <c r="K272" s="288"/>
      <c r="L272" s="288"/>
      <c r="M272" s="288"/>
      <c r="N272" s="288"/>
      <c r="O272" s="288"/>
      <c r="P272" s="288"/>
      <c r="Q272" s="288"/>
      <c r="R272" s="288"/>
      <c r="S272" s="288"/>
      <c r="T272" s="288"/>
      <c r="U272" s="288"/>
      <c r="V272" s="288"/>
      <c r="W272" s="288"/>
      <c r="X272" s="288"/>
      <c r="Y272" s="288"/>
      <c r="Z272" s="288"/>
      <c r="AA272" s="288"/>
      <c r="AB272" s="288"/>
      <c r="AC272" s="288"/>
      <c r="AD272" s="288"/>
      <c r="AE272" s="288"/>
      <c r="AF272" s="288"/>
      <c r="AG272" s="288"/>
      <c r="AH272" s="288"/>
    </row>
    <row r="273" spans="1:34" s="385" customFormat="1" ht="17" thickBot="1" x14ac:dyDescent="0.25">
      <c r="A273" s="377"/>
      <c r="B273" s="378"/>
      <c r="C273" s="379"/>
      <c r="D273" s="380"/>
      <c r="E273" s="381"/>
      <c r="F273" s="382"/>
      <c r="G273" s="383"/>
      <c r="H273" s="384"/>
    </row>
    <row r="274" spans="1:34" s="37" customFormat="1" ht="18" thickBot="1" x14ac:dyDescent="0.25">
      <c r="A274" s="386"/>
      <c r="B274" s="387" t="s">
        <v>100</v>
      </c>
      <c r="C274" s="388"/>
      <c r="D274" s="389"/>
      <c r="E274" s="390"/>
      <c r="F274" s="391"/>
      <c r="G274" s="392"/>
      <c r="H274" s="393"/>
      <c r="I274" s="288"/>
      <c r="J274" s="288"/>
      <c r="K274" s="288"/>
      <c r="L274" s="288"/>
      <c r="M274" s="288"/>
      <c r="N274" s="288"/>
      <c r="O274" s="288"/>
      <c r="P274" s="288"/>
      <c r="Q274" s="288"/>
      <c r="R274" s="288"/>
      <c r="S274" s="288"/>
      <c r="T274" s="288"/>
      <c r="U274" s="288"/>
      <c r="V274" s="288"/>
      <c r="W274" s="288"/>
      <c r="X274" s="288"/>
      <c r="Y274" s="288"/>
      <c r="Z274" s="288"/>
      <c r="AA274" s="288"/>
      <c r="AB274" s="288"/>
      <c r="AC274" s="288"/>
      <c r="AD274" s="288"/>
      <c r="AE274" s="288"/>
      <c r="AF274" s="288"/>
      <c r="AG274" s="288"/>
      <c r="AH274" s="288"/>
    </row>
    <row r="275" spans="1:34" ht="18" customHeight="1" x14ac:dyDescent="0.2">
      <c r="A275" s="237"/>
      <c r="B275" s="289"/>
      <c r="C275" s="203" t="s">
        <v>44</v>
      </c>
      <c r="D275" s="240"/>
      <c r="E275" s="241"/>
      <c r="F275" s="242"/>
      <c r="G275" s="254"/>
      <c r="H275" s="255"/>
    </row>
    <row r="276" spans="1:34" ht="17" x14ac:dyDescent="0.2">
      <c r="A276" s="290"/>
      <c r="B276" s="22"/>
      <c r="C276" s="47"/>
      <c r="D276" s="10" t="s">
        <v>66</v>
      </c>
      <c r="E276" s="51"/>
      <c r="F276" s="52"/>
      <c r="G276" s="26">
        <f>(E276-(E276*F276/100))*C276</f>
        <v>0</v>
      </c>
      <c r="H276" s="210"/>
    </row>
    <row r="277" spans="1:34" ht="17" x14ac:dyDescent="0.2">
      <c r="A277" s="290"/>
      <c r="B277" s="22"/>
      <c r="C277" s="47"/>
      <c r="D277" s="10" t="s">
        <v>67</v>
      </c>
      <c r="E277" s="51"/>
      <c r="F277" s="52"/>
      <c r="G277" s="26">
        <f>(E277-(E277*F277/100))*C277</f>
        <v>0</v>
      </c>
      <c r="H277" s="210"/>
      <c r="I277" s="511"/>
      <c r="J277" s="511"/>
      <c r="K277" s="511"/>
    </row>
    <row r="278" spans="1:34" ht="17" x14ac:dyDescent="0.2">
      <c r="A278" s="290"/>
      <c r="B278" s="22"/>
      <c r="C278" s="47"/>
      <c r="D278" s="10" t="s">
        <v>68</v>
      </c>
      <c r="E278" s="51"/>
      <c r="F278" s="52"/>
      <c r="G278" s="26">
        <f>(E278-(E278*F278/100))*C278</f>
        <v>0</v>
      </c>
      <c r="H278" s="210"/>
      <c r="I278" s="511"/>
      <c r="J278" s="511"/>
      <c r="K278" s="511"/>
    </row>
    <row r="279" spans="1:34" ht="17" x14ac:dyDescent="0.2">
      <c r="A279" s="290"/>
      <c r="B279" s="22"/>
      <c r="C279" s="47"/>
      <c r="D279" s="8" t="s">
        <v>69</v>
      </c>
      <c r="E279" s="9" t="s">
        <v>70</v>
      </c>
      <c r="F279" s="24"/>
      <c r="G279" s="26"/>
      <c r="H279" s="210"/>
      <c r="I279" s="511"/>
      <c r="J279" s="511"/>
      <c r="K279" s="511"/>
    </row>
    <row r="280" spans="1:34" ht="17" x14ac:dyDescent="0.2">
      <c r="A280" s="290"/>
      <c r="B280" s="22"/>
      <c r="C280" s="47"/>
      <c r="D280" s="10" t="s">
        <v>71</v>
      </c>
      <c r="E280" s="30">
        <f>'Staat van eenheidsprijzen'!C13</f>
        <v>0</v>
      </c>
      <c r="F280" s="24"/>
      <c r="G280" s="26">
        <f>C280*E280</f>
        <v>0</v>
      </c>
      <c r="H280" s="210"/>
      <c r="I280" s="511"/>
      <c r="J280" s="511"/>
      <c r="K280" s="511"/>
    </row>
    <row r="281" spans="1:34" ht="17" x14ac:dyDescent="0.2">
      <c r="A281" s="290"/>
      <c r="B281" s="22"/>
      <c r="C281" s="47"/>
      <c r="D281" s="10" t="s">
        <v>72</v>
      </c>
      <c r="E281" s="30">
        <f>'Staat van eenheidsprijzen'!C14</f>
        <v>0</v>
      </c>
      <c r="F281" s="24"/>
      <c r="G281" s="26">
        <f t="shared" ref="G281:G284" si="17">C281*E281</f>
        <v>0</v>
      </c>
      <c r="H281" s="210"/>
      <c r="I281" s="511"/>
      <c r="J281" s="511"/>
      <c r="K281" s="511"/>
    </row>
    <row r="282" spans="1:34" ht="17" x14ac:dyDescent="0.2">
      <c r="A282" s="290"/>
      <c r="B282" s="22"/>
      <c r="C282" s="47"/>
      <c r="D282" s="10" t="s">
        <v>73</v>
      </c>
      <c r="E282" s="30">
        <f>'Staat van eenheidsprijzen'!C15</f>
        <v>0</v>
      </c>
      <c r="F282" s="24"/>
      <c r="G282" s="26">
        <f t="shared" si="17"/>
        <v>0</v>
      </c>
      <c r="H282" s="210"/>
      <c r="I282" s="511"/>
      <c r="J282" s="511"/>
      <c r="K282" s="511"/>
    </row>
    <row r="283" spans="1:34" ht="17" x14ac:dyDescent="0.2">
      <c r="A283" s="290"/>
      <c r="B283" s="22"/>
      <c r="C283" s="47"/>
      <c r="D283" s="14" t="s">
        <v>74</v>
      </c>
      <c r="E283" s="30">
        <f>'Staat van eenheidsprijzen'!C16</f>
        <v>0</v>
      </c>
      <c r="F283" s="24"/>
      <c r="G283" s="26">
        <f t="shared" si="17"/>
        <v>0</v>
      </c>
      <c r="H283" s="210"/>
      <c r="I283" s="511"/>
      <c r="J283" s="511"/>
      <c r="K283" s="511"/>
    </row>
    <row r="284" spans="1:34" ht="18" customHeight="1" x14ac:dyDescent="0.2">
      <c r="A284" s="290"/>
      <c r="B284" s="22"/>
      <c r="C284" s="47"/>
      <c r="D284" s="14" t="s">
        <v>75</v>
      </c>
      <c r="E284" s="30">
        <f>'Staat van eenheidsprijzen'!C17</f>
        <v>0</v>
      </c>
      <c r="F284" s="24"/>
      <c r="G284" s="26">
        <f t="shared" si="17"/>
        <v>0</v>
      </c>
      <c r="H284" s="210"/>
      <c r="I284" s="511"/>
      <c r="J284" s="511"/>
      <c r="K284" s="511"/>
    </row>
    <row r="285" spans="1:34" ht="18" customHeight="1" x14ac:dyDescent="0.2">
      <c r="A285" s="290"/>
      <c r="B285" s="22"/>
      <c r="C285" s="19"/>
      <c r="D285" s="14"/>
      <c r="E285" s="23"/>
      <c r="F285" s="24"/>
      <c r="G285" s="25"/>
      <c r="H285" s="210"/>
      <c r="I285" s="511"/>
      <c r="J285" s="511"/>
      <c r="K285" s="511"/>
    </row>
    <row r="286" spans="1:34" ht="37" customHeight="1" x14ac:dyDescent="0.2">
      <c r="A286" s="290"/>
      <c r="B286" s="22"/>
      <c r="C286" s="19"/>
      <c r="D286" s="15" t="s">
        <v>115</v>
      </c>
      <c r="E286" s="28"/>
      <c r="F286" s="29"/>
      <c r="G286" s="31">
        <f>H272</f>
        <v>0</v>
      </c>
      <c r="H286" s="210"/>
      <c r="I286" s="511"/>
      <c r="J286" s="511"/>
      <c r="K286" s="511"/>
    </row>
    <row r="287" spans="1:34" ht="18" customHeight="1" x14ac:dyDescent="0.2">
      <c r="A287" s="290"/>
      <c r="B287" s="22"/>
      <c r="C287" s="19"/>
      <c r="D287" s="15" t="s">
        <v>76</v>
      </c>
      <c r="E287" s="28"/>
      <c r="F287" s="29"/>
      <c r="G287" s="31">
        <f>SUM(G276:G284)</f>
        <v>0</v>
      </c>
      <c r="H287" s="210"/>
      <c r="I287" s="511"/>
      <c r="J287" s="511"/>
      <c r="K287" s="511"/>
    </row>
    <row r="288" spans="1:34" x14ac:dyDescent="0.2">
      <c r="A288" s="290"/>
      <c r="B288" s="22"/>
      <c r="C288" s="19"/>
      <c r="D288" s="14"/>
      <c r="E288" s="28"/>
      <c r="F288" s="29"/>
      <c r="G288" s="27"/>
      <c r="H288" s="210"/>
    </row>
    <row r="289" spans="1:34" s="13" customFormat="1" ht="18" customHeight="1" x14ac:dyDescent="0.2">
      <c r="A289" s="291"/>
      <c r="B289" s="11"/>
      <c r="C289" s="12"/>
      <c r="D289" s="8" t="s">
        <v>77</v>
      </c>
      <c r="E289" s="16"/>
      <c r="F289" s="17"/>
      <c r="G289" s="18">
        <f>SUM(G286:G287)</f>
        <v>0</v>
      </c>
      <c r="H289" s="276"/>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row>
    <row r="290" spans="1:34" ht="19" customHeight="1" thickBot="1" x14ac:dyDescent="0.25">
      <c r="A290" s="292"/>
      <c r="B290" s="293"/>
      <c r="C290" s="294"/>
      <c r="D290" s="295" t="s">
        <v>78</v>
      </c>
      <c r="E290" s="296"/>
      <c r="F290" s="297"/>
      <c r="G290" s="298"/>
      <c r="H290" s="299"/>
    </row>
    <row r="291" spans="1:34" s="191" customFormat="1" x14ac:dyDescent="0.2">
      <c r="D291" s="100"/>
      <c r="E291" s="193"/>
      <c r="F291" s="194"/>
      <c r="G291" s="195"/>
    </row>
    <row r="292" spans="1:34" s="191" customFormat="1" ht="17" thickBot="1" x14ac:dyDescent="0.25">
      <c r="D292" s="100"/>
      <c r="E292" s="193"/>
      <c r="F292" s="194"/>
      <c r="G292" s="195"/>
    </row>
    <row r="293" spans="1:34" s="191" customFormat="1" ht="105" customHeight="1" thickBot="1" x14ac:dyDescent="0.25">
      <c r="A293" s="512" t="s">
        <v>79</v>
      </c>
      <c r="B293" s="513"/>
      <c r="C293" s="513"/>
      <c r="D293" s="513"/>
      <c r="E293" s="513"/>
      <c r="F293" s="513"/>
      <c r="G293" s="513"/>
      <c r="H293" s="514"/>
    </row>
    <row r="294" spans="1:34" s="191" customFormat="1" x14ac:dyDescent="0.2">
      <c r="E294" s="193"/>
      <c r="F294" s="194"/>
      <c r="G294" s="195"/>
    </row>
    <row r="295" spans="1:34" s="191" customFormat="1" x14ac:dyDescent="0.2">
      <c r="D295" s="100"/>
      <c r="E295" s="193"/>
      <c r="F295" s="194"/>
      <c r="G295" s="195"/>
    </row>
    <row r="296" spans="1:34" s="191" customFormat="1" x14ac:dyDescent="0.2">
      <c r="D296" s="100"/>
      <c r="E296" s="193"/>
      <c r="F296" s="194"/>
      <c r="G296" s="195"/>
    </row>
    <row r="297" spans="1:34" s="191" customFormat="1" x14ac:dyDescent="0.2">
      <c r="D297" s="100"/>
      <c r="E297" s="193"/>
      <c r="F297" s="194"/>
      <c r="G297" s="195"/>
    </row>
    <row r="298" spans="1:34" s="191" customFormat="1" x14ac:dyDescent="0.2">
      <c r="D298" s="100"/>
      <c r="E298" s="193"/>
      <c r="F298" s="194"/>
      <c r="G298" s="195"/>
    </row>
    <row r="299" spans="1:34" s="191" customFormat="1" x14ac:dyDescent="0.2">
      <c r="D299" s="100"/>
      <c r="E299" s="193"/>
      <c r="F299" s="194"/>
      <c r="G299" s="195"/>
    </row>
    <row r="300" spans="1:34" s="191" customFormat="1" x14ac:dyDescent="0.2">
      <c r="D300" s="100"/>
      <c r="E300" s="193"/>
      <c r="F300" s="194"/>
      <c r="G300" s="195"/>
    </row>
    <row r="301" spans="1:34" s="191" customFormat="1" x14ac:dyDescent="0.2">
      <c r="D301" s="100"/>
      <c r="E301" s="193"/>
      <c r="F301" s="194"/>
      <c r="G301" s="195"/>
    </row>
    <row r="302" spans="1:34" s="191" customFormat="1" x14ac:dyDescent="0.2">
      <c r="D302" s="100"/>
      <c r="E302" s="193"/>
      <c r="F302" s="194"/>
      <c r="G302" s="195"/>
    </row>
    <row r="303" spans="1:34" s="191" customFormat="1" x14ac:dyDescent="0.2">
      <c r="D303" s="100"/>
      <c r="E303" s="193"/>
      <c r="F303" s="194"/>
      <c r="G303" s="195"/>
    </row>
    <row r="304" spans="1:34" s="191" customFormat="1" x14ac:dyDescent="0.2">
      <c r="D304" s="100"/>
      <c r="E304" s="193"/>
      <c r="F304" s="194"/>
      <c r="G304" s="195"/>
    </row>
    <row r="305" spans="4:7" s="191" customFormat="1" x14ac:dyDescent="0.2">
      <c r="D305" s="100"/>
      <c r="E305" s="193"/>
      <c r="F305" s="194"/>
      <c r="G305" s="195"/>
    </row>
    <row r="306" spans="4:7" s="191" customFormat="1" x14ac:dyDescent="0.2">
      <c r="D306" s="100"/>
      <c r="E306" s="193"/>
      <c r="F306" s="194"/>
      <c r="G306" s="195"/>
    </row>
    <row r="307" spans="4:7" s="191" customFormat="1" x14ac:dyDescent="0.2">
      <c r="D307" s="100"/>
      <c r="E307" s="193"/>
      <c r="F307" s="194"/>
      <c r="G307" s="195"/>
    </row>
    <row r="308" spans="4:7" s="191" customFormat="1" x14ac:dyDescent="0.2">
      <c r="D308" s="100"/>
      <c r="E308" s="193"/>
      <c r="F308" s="194"/>
      <c r="G308" s="195"/>
    </row>
    <row r="309" spans="4:7" s="191" customFormat="1" x14ac:dyDescent="0.2">
      <c r="D309" s="100"/>
      <c r="E309" s="193"/>
      <c r="F309" s="194"/>
      <c r="G309" s="195"/>
    </row>
    <row r="310" spans="4:7" s="191" customFormat="1" x14ac:dyDescent="0.2">
      <c r="D310" s="100"/>
      <c r="E310" s="193"/>
      <c r="F310" s="194"/>
      <c r="G310" s="195"/>
    </row>
    <row r="311" spans="4:7" s="191" customFormat="1" x14ac:dyDescent="0.2">
      <c r="D311" s="100"/>
      <c r="E311" s="193"/>
      <c r="F311" s="194"/>
      <c r="G311" s="195"/>
    </row>
    <row r="312" spans="4:7" s="191" customFormat="1" x14ac:dyDescent="0.2">
      <c r="D312" s="100"/>
      <c r="E312" s="193"/>
      <c r="F312" s="194"/>
      <c r="G312" s="195"/>
    </row>
    <row r="313" spans="4:7" s="191" customFormat="1" x14ac:dyDescent="0.2">
      <c r="D313" s="100"/>
      <c r="E313" s="193"/>
      <c r="F313" s="194"/>
      <c r="G313" s="195"/>
    </row>
    <row r="314" spans="4:7" s="191" customFormat="1" x14ac:dyDescent="0.2">
      <c r="D314" s="100"/>
      <c r="E314" s="193"/>
      <c r="F314" s="194"/>
      <c r="G314" s="195"/>
    </row>
    <row r="315" spans="4:7" s="191" customFormat="1" x14ac:dyDescent="0.2">
      <c r="D315" s="100"/>
      <c r="E315" s="193"/>
      <c r="F315" s="194"/>
      <c r="G315" s="195"/>
    </row>
    <row r="316" spans="4:7" s="191" customFormat="1" x14ac:dyDescent="0.2">
      <c r="D316" s="100"/>
      <c r="E316" s="193"/>
      <c r="F316" s="194"/>
      <c r="G316" s="195"/>
    </row>
    <row r="317" spans="4:7" s="191" customFormat="1" x14ac:dyDescent="0.2">
      <c r="D317" s="100"/>
      <c r="E317" s="193"/>
      <c r="F317" s="194"/>
      <c r="G317" s="195"/>
    </row>
    <row r="318" spans="4:7" s="191" customFormat="1" x14ac:dyDescent="0.2">
      <c r="D318" s="100"/>
      <c r="E318" s="193"/>
      <c r="F318" s="194"/>
      <c r="G318" s="195"/>
    </row>
    <row r="319" spans="4:7" s="191" customFormat="1" x14ac:dyDescent="0.2">
      <c r="D319" s="100"/>
      <c r="E319" s="193"/>
      <c r="F319" s="194"/>
      <c r="G319" s="195"/>
    </row>
    <row r="320" spans="4:7" s="191" customFormat="1" x14ac:dyDescent="0.2">
      <c r="D320" s="100"/>
      <c r="E320" s="193"/>
      <c r="F320" s="194"/>
      <c r="G320" s="195"/>
    </row>
    <row r="321" spans="4:7" s="191" customFormat="1" x14ac:dyDescent="0.2">
      <c r="D321" s="100"/>
      <c r="E321" s="193"/>
      <c r="F321" s="194"/>
      <c r="G321" s="195"/>
    </row>
    <row r="322" spans="4:7" s="191" customFormat="1" x14ac:dyDescent="0.2">
      <c r="D322" s="100"/>
      <c r="E322" s="193"/>
      <c r="F322" s="194"/>
      <c r="G322" s="195"/>
    </row>
    <row r="323" spans="4:7" s="191" customFormat="1" x14ac:dyDescent="0.2">
      <c r="D323" s="100"/>
      <c r="E323" s="193"/>
      <c r="F323" s="194"/>
      <c r="G323" s="195"/>
    </row>
    <row r="324" spans="4:7" s="191" customFormat="1" x14ac:dyDescent="0.2">
      <c r="D324" s="100"/>
      <c r="E324" s="193"/>
      <c r="F324" s="194"/>
      <c r="G324" s="195"/>
    </row>
    <row r="325" spans="4:7" s="191" customFormat="1" x14ac:dyDescent="0.2">
      <c r="D325" s="100"/>
      <c r="E325" s="193"/>
      <c r="F325" s="194"/>
      <c r="G325" s="195"/>
    </row>
    <row r="326" spans="4:7" s="191" customFormat="1" x14ac:dyDescent="0.2">
      <c r="D326" s="100"/>
      <c r="E326" s="193"/>
      <c r="F326" s="194"/>
      <c r="G326" s="195"/>
    </row>
    <row r="327" spans="4:7" s="191" customFormat="1" x14ac:dyDescent="0.2">
      <c r="D327" s="100"/>
      <c r="E327" s="193"/>
      <c r="F327" s="194"/>
      <c r="G327" s="195"/>
    </row>
    <row r="328" spans="4:7" s="191" customFormat="1" x14ac:dyDescent="0.2">
      <c r="D328" s="100"/>
      <c r="E328" s="193"/>
      <c r="F328" s="194"/>
      <c r="G328" s="195"/>
    </row>
    <row r="329" spans="4:7" s="191" customFormat="1" x14ac:dyDescent="0.2">
      <c r="D329" s="100"/>
      <c r="E329" s="193"/>
      <c r="F329" s="194"/>
      <c r="G329" s="195"/>
    </row>
    <row r="330" spans="4:7" s="191" customFormat="1" x14ac:dyDescent="0.2">
      <c r="D330" s="100"/>
      <c r="E330" s="193"/>
      <c r="F330" s="194"/>
      <c r="G330" s="195"/>
    </row>
    <row r="331" spans="4:7" s="191" customFormat="1" x14ac:dyDescent="0.2">
      <c r="D331" s="100"/>
      <c r="E331" s="193"/>
      <c r="F331" s="194"/>
      <c r="G331" s="195"/>
    </row>
    <row r="332" spans="4:7" s="191" customFormat="1" x14ac:dyDescent="0.2">
      <c r="D332" s="100"/>
      <c r="E332" s="193"/>
      <c r="F332" s="194"/>
      <c r="G332" s="195"/>
    </row>
    <row r="333" spans="4:7" s="191" customFormat="1" x14ac:dyDescent="0.2">
      <c r="D333" s="100"/>
      <c r="E333" s="193"/>
      <c r="F333" s="194"/>
      <c r="G333" s="195"/>
    </row>
    <row r="334" spans="4:7" s="191" customFormat="1" x14ac:dyDescent="0.2">
      <c r="D334" s="100"/>
      <c r="E334" s="193"/>
      <c r="F334" s="194"/>
      <c r="G334" s="195"/>
    </row>
    <row r="335" spans="4:7" s="191" customFormat="1" x14ac:dyDescent="0.2">
      <c r="D335" s="100"/>
      <c r="E335" s="193"/>
      <c r="F335" s="194"/>
      <c r="G335" s="195"/>
    </row>
    <row r="336" spans="4:7" s="191" customFormat="1" x14ac:dyDescent="0.2">
      <c r="D336" s="100"/>
      <c r="E336" s="193"/>
      <c r="F336" s="194"/>
      <c r="G336" s="195"/>
    </row>
    <row r="337" spans="4:7" s="191" customFormat="1" x14ac:dyDescent="0.2">
      <c r="D337" s="100"/>
      <c r="E337" s="193"/>
      <c r="F337" s="194"/>
      <c r="G337" s="195"/>
    </row>
    <row r="338" spans="4:7" s="191" customFormat="1" x14ac:dyDescent="0.2">
      <c r="D338" s="100"/>
      <c r="E338" s="193"/>
      <c r="F338" s="194"/>
      <c r="G338" s="195"/>
    </row>
    <row r="339" spans="4:7" s="191" customFormat="1" x14ac:dyDescent="0.2">
      <c r="D339" s="100"/>
      <c r="E339" s="193"/>
      <c r="F339" s="194"/>
      <c r="G339" s="195"/>
    </row>
    <row r="340" spans="4:7" s="191" customFormat="1" x14ac:dyDescent="0.2">
      <c r="D340" s="100"/>
      <c r="E340" s="193"/>
      <c r="F340" s="194"/>
      <c r="G340" s="195"/>
    </row>
    <row r="341" spans="4:7" s="191" customFormat="1" x14ac:dyDescent="0.2">
      <c r="D341" s="100"/>
      <c r="E341" s="193"/>
      <c r="F341" s="194"/>
      <c r="G341" s="195"/>
    </row>
    <row r="342" spans="4:7" s="191" customFormat="1" x14ac:dyDescent="0.2">
      <c r="D342" s="100"/>
      <c r="E342" s="193"/>
      <c r="F342" s="194"/>
      <c r="G342" s="195"/>
    </row>
    <row r="343" spans="4:7" s="191" customFormat="1" x14ac:dyDescent="0.2">
      <c r="D343" s="100"/>
      <c r="E343" s="193"/>
      <c r="F343" s="194"/>
      <c r="G343" s="195"/>
    </row>
    <row r="344" spans="4:7" s="191" customFormat="1" x14ac:dyDescent="0.2">
      <c r="D344" s="100"/>
      <c r="E344" s="193"/>
      <c r="F344" s="194"/>
      <c r="G344" s="195"/>
    </row>
    <row r="345" spans="4:7" s="191" customFormat="1" x14ac:dyDescent="0.2">
      <c r="D345" s="100"/>
      <c r="E345" s="193"/>
      <c r="F345" s="194"/>
      <c r="G345" s="195"/>
    </row>
    <row r="346" spans="4:7" s="191" customFormat="1" x14ac:dyDescent="0.2">
      <c r="D346" s="100"/>
      <c r="E346" s="193"/>
      <c r="F346" s="194"/>
      <c r="G346" s="195"/>
    </row>
    <row r="347" spans="4:7" s="191" customFormat="1" x14ac:dyDescent="0.2">
      <c r="D347" s="100"/>
      <c r="E347" s="193"/>
      <c r="F347" s="194"/>
      <c r="G347" s="195"/>
    </row>
    <row r="348" spans="4:7" s="191" customFormat="1" x14ac:dyDescent="0.2">
      <c r="D348" s="100"/>
      <c r="E348" s="193"/>
      <c r="F348" s="194"/>
      <c r="G348" s="195"/>
    </row>
    <row r="349" spans="4:7" s="191" customFormat="1" x14ac:dyDescent="0.2">
      <c r="D349" s="100"/>
      <c r="E349" s="193"/>
      <c r="F349" s="194"/>
      <c r="G349" s="195"/>
    </row>
    <row r="350" spans="4:7" s="191" customFormat="1" x14ac:dyDescent="0.2">
      <c r="D350" s="100"/>
      <c r="E350" s="193"/>
      <c r="F350" s="194"/>
      <c r="G350" s="195"/>
    </row>
    <row r="351" spans="4:7" s="191" customFormat="1" x14ac:dyDescent="0.2">
      <c r="D351" s="100"/>
      <c r="E351" s="193"/>
      <c r="F351" s="194"/>
      <c r="G351" s="195"/>
    </row>
    <row r="352" spans="4:7" s="191" customFormat="1" x14ac:dyDescent="0.2">
      <c r="D352" s="100"/>
      <c r="E352" s="193"/>
      <c r="F352" s="194"/>
      <c r="G352" s="195"/>
    </row>
    <row r="353" spans="4:7" s="191" customFormat="1" x14ac:dyDescent="0.2">
      <c r="D353" s="100"/>
      <c r="E353" s="193"/>
      <c r="F353" s="194"/>
      <c r="G353" s="195"/>
    </row>
    <row r="354" spans="4:7" s="191" customFormat="1" x14ac:dyDescent="0.2">
      <c r="D354" s="100"/>
      <c r="E354" s="193"/>
      <c r="F354" s="194"/>
      <c r="G354" s="195"/>
    </row>
    <row r="355" spans="4:7" s="191" customFormat="1" x14ac:dyDescent="0.2">
      <c r="D355" s="100"/>
      <c r="E355" s="193"/>
      <c r="F355" s="194"/>
      <c r="G355" s="195"/>
    </row>
    <row r="356" spans="4:7" s="191" customFormat="1" x14ac:dyDescent="0.2">
      <c r="D356" s="100"/>
      <c r="E356" s="193"/>
      <c r="F356" s="194"/>
      <c r="G356" s="195"/>
    </row>
    <row r="357" spans="4:7" s="191" customFormat="1" x14ac:dyDescent="0.2">
      <c r="D357" s="100"/>
      <c r="E357" s="193"/>
      <c r="F357" s="194"/>
      <c r="G357" s="195"/>
    </row>
    <row r="358" spans="4:7" s="191" customFormat="1" x14ac:dyDescent="0.2">
      <c r="D358" s="100"/>
      <c r="E358" s="193"/>
      <c r="F358" s="194"/>
      <c r="G358" s="195"/>
    </row>
    <row r="359" spans="4:7" s="191" customFormat="1" x14ac:dyDescent="0.2">
      <c r="D359" s="100"/>
      <c r="E359" s="193"/>
      <c r="F359" s="194"/>
      <c r="G359" s="195"/>
    </row>
    <row r="360" spans="4:7" s="191" customFormat="1" x14ac:dyDescent="0.2">
      <c r="D360" s="100"/>
      <c r="E360" s="193"/>
      <c r="F360" s="194"/>
      <c r="G360" s="195"/>
    </row>
    <row r="361" spans="4:7" s="191" customFormat="1" x14ac:dyDescent="0.2">
      <c r="D361" s="100"/>
      <c r="E361" s="193"/>
      <c r="F361" s="194"/>
      <c r="G361" s="195"/>
    </row>
    <row r="362" spans="4:7" s="191" customFormat="1" x14ac:dyDescent="0.2">
      <c r="D362" s="100"/>
      <c r="E362" s="193"/>
      <c r="F362" s="194"/>
      <c r="G362" s="195"/>
    </row>
    <row r="363" spans="4:7" s="191" customFormat="1" x14ac:dyDescent="0.2">
      <c r="D363" s="100"/>
      <c r="E363" s="193"/>
      <c r="F363" s="194"/>
      <c r="G363" s="195"/>
    </row>
    <row r="364" spans="4:7" s="191" customFormat="1" x14ac:dyDescent="0.2">
      <c r="D364" s="100"/>
      <c r="E364" s="193"/>
      <c r="F364" s="194"/>
      <c r="G364" s="195"/>
    </row>
    <row r="365" spans="4:7" s="191" customFormat="1" x14ac:dyDescent="0.2">
      <c r="D365" s="100"/>
      <c r="E365" s="193"/>
      <c r="F365" s="194"/>
      <c r="G365" s="195"/>
    </row>
    <row r="366" spans="4:7" s="191" customFormat="1" x14ac:dyDescent="0.2">
      <c r="D366" s="100"/>
      <c r="E366" s="193"/>
      <c r="F366" s="194"/>
      <c r="G366" s="195"/>
    </row>
    <row r="367" spans="4:7" s="191" customFormat="1" x14ac:dyDescent="0.2">
      <c r="D367" s="100"/>
      <c r="E367" s="193"/>
      <c r="F367" s="194"/>
      <c r="G367" s="195"/>
    </row>
    <row r="368" spans="4:7" s="191" customFormat="1" x14ac:dyDescent="0.2">
      <c r="D368" s="100"/>
      <c r="E368" s="193"/>
      <c r="F368" s="194"/>
      <c r="G368" s="195"/>
    </row>
    <row r="369" spans="4:7" s="191" customFormat="1" x14ac:dyDescent="0.2">
      <c r="D369" s="100"/>
      <c r="E369" s="193"/>
      <c r="F369" s="194"/>
      <c r="G369" s="195"/>
    </row>
    <row r="370" spans="4:7" s="191" customFormat="1" x14ac:dyDescent="0.2">
      <c r="D370" s="100"/>
      <c r="E370" s="193"/>
      <c r="F370" s="194"/>
      <c r="G370" s="195"/>
    </row>
    <row r="371" spans="4:7" s="191" customFormat="1" x14ac:dyDescent="0.2">
      <c r="D371" s="100"/>
      <c r="E371" s="193"/>
      <c r="F371" s="194"/>
      <c r="G371" s="195"/>
    </row>
    <row r="372" spans="4:7" s="191" customFormat="1" x14ac:dyDescent="0.2">
      <c r="D372" s="100"/>
      <c r="E372" s="193"/>
      <c r="F372" s="194"/>
      <c r="G372" s="195"/>
    </row>
    <row r="373" spans="4:7" s="191" customFormat="1" x14ac:dyDescent="0.2">
      <c r="D373" s="100"/>
      <c r="E373" s="193"/>
      <c r="F373" s="194"/>
      <c r="G373" s="195"/>
    </row>
    <row r="374" spans="4:7" s="191" customFormat="1" x14ac:dyDescent="0.2">
      <c r="D374" s="100"/>
      <c r="E374" s="193"/>
      <c r="F374" s="194"/>
      <c r="G374" s="195"/>
    </row>
    <row r="375" spans="4:7" s="191" customFormat="1" x14ac:dyDescent="0.2">
      <c r="D375" s="100"/>
      <c r="E375" s="193"/>
      <c r="F375" s="194"/>
      <c r="G375" s="195"/>
    </row>
    <row r="376" spans="4:7" s="191" customFormat="1" x14ac:dyDescent="0.2">
      <c r="D376" s="100"/>
      <c r="E376" s="193"/>
      <c r="F376" s="194"/>
      <c r="G376" s="195"/>
    </row>
    <row r="377" spans="4:7" s="191" customFormat="1" x14ac:dyDescent="0.2">
      <c r="D377" s="100"/>
      <c r="E377" s="193"/>
      <c r="F377" s="194"/>
      <c r="G377" s="195"/>
    </row>
    <row r="378" spans="4:7" s="191" customFormat="1" x14ac:dyDescent="0.2">
      <c r="D378" s="100"/>
      <c r="E378" s="193"/>
      <c r="F378" s="194"/>
      <c r="G378" s="195"/>
    </row>
    <row r="379" spans="4:7" s="191" customFormat="1" x14ac:dyDescent="0.2">
      <c r="D379" s="100"/>
      <c r="E379" s="193"/>
      <c r="F379" s="194"/>
      <c r="G379" s="195"/>
    </row>
    <row r="380" spans="4:7" s="191" customFormat="1" x14ac:dyDescent="0.2">
      <c r="D380" s="100"/>
      <c r="E380" s="193"/>
      <c r="F380" s="194"/>
      <c r="G380" s="195"/>
    </row>
    <row r="381" spans="4:7" s="191" customFormat="1" x14ac:dyDescent="0.2">
      <c r="D381" s="100"/>
      <c r="E381" s="193"/>
      <c r="F381" s="194"/>
      <c r="G381" s="195"/>
    </row>
    <row r="382" spans="4:7" s="191" customFormat="1" x14ac:dyDescent="0.2">
      <c r="D382" s="100"/>
      <c r="E382" s="193"/>
      <c r="F382" s="194"/>
      <c r="G382" s="195"/>
    </row>
    <row r="383" spans="4:7" s="191" customFormat="1" x14ac:dyDescent="0.2">
      <c r="D383" s="100"/>
      <c r="E383" s="193"/>
      <c r="F383" s="194"/>
      <c r="G383" s="195"/>
    </row>
    <row r="384" spans="4:7" s="191" customFormat="1" x14ac:dyDescent="0.2">
      <c r="D384" s="100"/>
      <c r="E384" s="193"/>
      <c r="F384" s="194"/>
      <c r="G384" s="195"/>
    </row>
    <row r="385" spans="4:7" s="191" customFormat="1" x14ac:dyDescent="0.2">
      <c r="D385" s="100"/>
      <c r="E385" s="193"/>
      <c r="F385" s="194"/>
      <c r="G385" s="195"/>
    </row>
    <row r="386" spans="4:7" s="191" customFormat="1" x14ac:dyDescent="0.2">
      <c r="D386" s="100"/>
      <c r="E386" s="193"/>
      <c r="F386" s="194"/>
      <c r="G386" s="195"/>
    </row>
    <row r="387" spans="4:7" s="191" customFormat="1" x14ac:dyDescent="0.2">
      <c r="D387" s="100"/>
      <c r="E387" s="193"/>
      <c r="F387" s="194"/>
      <c r="G387" s="195"/>
    </row>
    <row r="388" spans="4:7" s="191" customFormat="1" x14ac:dyDescent="0.2">
      <c r="D388" s="100"/>
      <c r="E388" s="193"/>
      <c r="F388" s="194"/>
      <c r="G388" s="195"/>
    </row>
    <row r="389" spans="4:7" s="191" customFormat="1" x14ac:dyDescent="0.2">
      <c r="D389" s="100"/>
      <c r="E389" s="193"/>
      <c r="F389" s="194"/>
      <c r="G389" s="195"/>
    </row>
    <row r="390" spans="4:7" s="191" customFormat="1" x14ac:dyDescent="0.2">
      <c r="D390" s="100"/>
      <c r="E390" s="193"/>
      <c r="F390" s="194"/>
      <c r="G390" s="195"/>
    </row>
    <row r="391" spans="4:7" s="191" customFormat="1" x14ac:dyDescent="0.2">
      <c r="D391" s="100"/>
      <c r="E391" s="193"/>
      <c r="F391" s="194"/>
      <c r="G391" s="195"/>
    </row>
    <row r="392" spans="4:7" s="191" customFormat="1" x14ac:dyDescent="0.2">
      <c r="D392" s="100"/>
      <c r="E392" s="193"/>
      <c r="F392" s="194"/>
      <c r="G392" s="195"/>
    </row>
    <row r="393" spans="4:7" s="191" customFormat="1" x14ac:dyDescent="0.2">
      <c r="D393" s="100"/>
      <c r="E393" s="193"/>
      <c r="F393" s="194"/>
      <c r="G393" s="195"/>
    </row>
    <row r="394" spans="4:7" s="191" customFormat="1" x14ac:dyDescent="0.2">
      <c r="D394" s="100"/>
      <c r="E394" s="193"/>
      <c r="F394" s="194"/>
      <c r="G394" s="195"/>
    </row>
    <row r="395" spans="4:7" s="191" customFormat="1" x14ac:dyDescent="0.2">
      <c r="D395" s="100"/>
      <c r="E395" s="193"/>
      <c r="F395" s="194"/>
      <c r="G395" s="195"/>
    </row>
    <row r="396" spans="4:7" s="191" customFormat="1" x14ac:dyDescent="0.2">
      <c r="D396" s="100"/>
      <c r="E396" s="193"/>
      <c r="F396" s="194"/>
      <c r="G396" s="195"/>
    </row>
    <row r="397" spans="4:7" s="191" customFormat="1" x14ac:dyDescent="0.2">
      <c r="D397" s="100"/>
      <c r="E397" s="193"/>
      <c r="F397" s="194"/>
      <c r="G397" s="195"/>
    </row>
    <row r="398" spans="4:7" s="191" customFormat="1" x14ac:dyDescent="0.2">
      <c r="D398" s="100"/>
      <c r="E398" s="193"/>
      <c r="F398" s="194"/>
      <c r="G398" s="195"/>
    </row>
    <row r="399" spans="4:7" s="191" customFormat="1" x14ac:dyDescent="0.2">
      <c r="D399" s="100"/>
      <c r="E399" s="193"/>
      <c r="F399" s="194"/>
      <c r="G399" s="195"/>
    </row>
    <row r="400" spans="4:7" s="191" customFormat="1" x14ac:dyDescent="0.2">
      <c r="D400" s="100"/>
      <c r="E400" s="193"/>
      <c r="F400" s="194"/>
      <c r="G400" s="195"/>
    </row>
    <row r="401" spans="4:7" s="191" customFormat="1" x14ac:dyDescent="0.2">
      <c r="D401" s="100"/>
      <c r="E401" s="193"/>
      <c r="F401" s="194"/>
      <c r="G401" s="195"/>
    </row>
    <row r="402" spans="4:7" s="191" customFormat="1" x14ac:dyDescent="0.2">
      <c r="D402" s="100"/>
      <c r="E402" s="193"/>
      <c r="F402" s="194"/>
      <c r="G402" s="195"/>
    </row>
    <row r="403" spans="4:7" s="191" customFormat="1" x14ac:dyDescent="0.2">
      <c r="D403" s="100"/>
      <c r="E403" s="193"/>
      <c r="F403" s="194"/>
      <c r="G403" s="195"/>
    </row>
    <row r="404" spans="4:7" s="191" customFormat="1" x14ac:dyDescent="0.2">
      <c r="D404" s="100"/>
      <c r="E404" s="193"/>
      <c r="F404" s="194"/>
      <c r="G404" s="195"/>
    </row>
    <row r="405" spans="4:7" s="191" customFormat="1" x14ac:dyDescent="0.2">
      <c r="D405" s="100"/>
      <c r="E405" s="193"/>
      <c r="F405" s="194"/>
      <c r="G405" s="195"/>
    </row>
    <row r="406" spans="4:7" s="191" customFormat="1" x14ac:dyDescent="0.2">
      <c r="D406" s="100"/>
      <c r="E406" s="193"/>
      <c r="F406" s="194"/>
      <c r="G406" s="195"/>
    </row>
    <row r="407" spans="4:7" s="191" customFormat="1" x14ac:dyDescent="0.2">
      <c r="D407" s="100"/>
      <c r="E407" s="193"/>
      <c r="F407" s="194"/>
      <c r="G407" s="195"/>
    </row>
    <row r="408" spans="4:7" s="191" customFormat="1" x14ac:dyDescent="0.2">
      <c r="D408" s="100"/>
      <c r="E408" s="193"/>
      <c r="F408" s="194"/>
      <c r="G408" s="195"/>
    </row>
    <row r="409" spans="4:7" s="191" customFormat="1" x14ac:dyDescent="0.2">
      <c r="D409" s="100"/>
      <c r="E409" s="193"/>
      <c r="F409" s="194"/>
      <c r="G409" s="195"/>
    </row>
    <row r="410" spans="4:7" s="191" customFormat="1" x14ac:dyDescent="0.2">
      <c r="D410" s="100"/>
      <c r="E410" s="193"/>
      <c r="F410" s="194"/>
      <c r="G410" s="195"/>
    </row>
    <row r="411" spans="4:7" s="191" customFormat="1" x14ac:dyDescent="0.2">
      <c r="D411" s="100"/>
      <c r="E411" s="193"/>
      <c r="F411" s="194"/>
      <c r="G411" s="195"/>
    </row>
    <row r="412" spans="4:7" s="191" customFormat="1" x14ac:dyDescent="0.2">
      <c r="D412" s="100"/>
      <c r="E412" s="193"/>
      <c r="F412" s="194"/>
      <c r="G412" s="195"/>
    </row>
    <row r="413" spans="4:7" s="191" customFormat="1" x14ac:dyDescent="0.2">
      <c r="D413" s="100"/>
      <c r="E413" s="193"/>
      <c r="F413" s="194"/>
      <c r="G413" s="195"/>
    </row>
    <row r="414" spans="4:7" s="191" customFormat="1" x14ac:dyDescent="0.2">
      <c r="D414" s="100"/>
      <c r="E414" s="193"/>
      <c r="F414" s="194"/>
      <c r="G414" s="195"/>
    </row>
    <row r="415" spans="4:7" s="191" customFormat="1" x14ac:dyDescent="0.2">
      <c r="D415" s="100"/>
      <c r="E415" s="193"/>
      <c r="F415" s="194"/>
      <c r="G415" s="195"/>
    </row>
    <row r="416" spans="4:7" s="191" customFormat="1" x14ac:dyDescent="0.2">
      <c r="D416" s="100"/>
      <c r="E416" s="193"/>
      <c r="F416" s="194"/>
      <c r="G416" s="195"/>
    </row>
    <row r="417" spans="4:7" s="191" customFormat="1" x14ac:dyDescent="0.2">
      <c r="D417" s="100"/>
      <c r="E417" s="193"/>
      <c r="F417" s="194"/>
      <c r="G417" s="195"/>
    </row>
    <row r="418" spans="4:7" s="191" customFormat="1" x14ac:dyDescent="0.2">
      <c r="D418" s="100"/>
      <c r="E418" s="193"/>
      <c r="F418" s="194"/>
      <c r="G418" s="195"/>
    </row>
    <row r="419" spans="4:7" s="191" customFormat="1" x14ac:dyDescent="0.2">
      <c r="D419" s="100"/>
      <c r="E419" s="193"/>
      <c r="F419" s="194"/>
      <c r="G419" s="195"/>
    </row>
    <row r="420" spans="4:7" s="191" customFormat="1" x14ac:dyDescent="0.2">
      <c r="D420" s="100"/>
      <c r="E420" s="193"/>
      <c r="F420" s="194"/>
      <c r="G420" s="195"/>
    </row>
    <row r="421" spans="4:7" s="191" customFormat="1" x14ac:dyDescent="0.2">
      <c r="D421" s="100"/>
      <c r="E421" s="193"/>
      <c r="F421" s="194"/>
      <c r="G421" s="195"/>
    </row>
    <row r="422" spans="4:7" s="191" customFormat="1" x14ac:dyDescent="0.2">
      <c r="D422" s="100"/>
      <c r="E422" s="193"/>
      <c r="F422" s="194"/>
      <c r="G422" s="195"/>
    </row>
    <row r="423" spans="4:7" s="191" customFormat="1" x14ac:dyDescent="0.2">
      <c r="D423" s="100"/>
      <c r="E423" s="193"/>
      <c r="F423" s="194"/>
      <c r="G423" s="195"/>
    </row>
    <row r="424" spans="4:7" s="191" customFormat="1" x14ac:dyDescent="0.2">
      <c r="D424" s="100"/>
      <c r="E424" s="193"/>
      <c r="F424" s="194"/>
      <c r="G424" s="195"/>
    </row>
    <row r="425" spans="4:7" s="191" customFormat="1" x14ac:dyDescent="0.2">
      <c r="D425" s="100"/>
      <c r="E425" s="193"/>
      <c r="F425" s="194"/>
      <c r="G425" s="195"/>
    </row>
    <row r="426" spans="4:7" s="191" customFormat="1" x14ac:dyDescent="0.2">
      <c r="D426" s="100"/>
      <c r="E426" s="193"/>
      <c r="F426" s="194"/>
      <c r="G426" s="195"/>
    </row>
    <row r="427" spans="4:7" s="191" customFormat="1" x14ac:dyDescent="0.2">
      <c r="D427" s="100"/>
      <c r="E427" s="193"/>
      <c r="F427" s="194"/>
      <c r="G427" s="195"/>
    </row>
    <row r="428" spans="4:7" s="191" customFormat="1" x14ac:dyDescent="0.2">
      <c r="D428" s="100"/>
      <c r="E428" s="193"/>
      <c r="F428" s="194"/>
      <c r="G428" s="195"/>
    </row>
    <row r="429" spans="4:7" s="191" customFormat="1" x14ac:dyDescent="0.2">
      <c r="D429" s="100"/>
      <c r="E429" s="193"/>
      <c r="F429" s="194"/>
      <c r="G429" s="195"/>
    </row>
  </sheetData>
  <sheetProtection algorithmName="SHA-512" hashValue="NbEt+rYuZ9fDdOyVviER2YU1u4Ikv5u33OIc/uovc1rjbKTlVHqUlKx6jeN3+HA0Mr+SCSn5zcRfA69OTR+REw==" saltValue="WLmPuMTYtOa0kxdcg7xEEw==" spinCount="100000" sheet="1" objects="1" scenarios="1"/>
  <mergeCells count="25">
    <mergeCell ref="A256:H256"/>
    <mergeCell ref="A271:H271"/>
    <mergeCell ref="I277:K287"/>
    <mergeCell ref="A293:H293"/>
    <mergeCell ref="A123:H123"/>
    <mergeCell ref="A161:H161"/>
    <mergeCell ref="A176:H176"/>
    <mergeCell ref="A187:H187"/>
    <mergeCell ref="A214:H214"/>
    <mergeCell ref="A221:H221"/>
    <mergeCell ref="A196:H196"/>
    <mergeCell ref="A241:H241"/>
    <mergeCell ref="A150:H150"/>
    <mergeCell ref="A204:H204"/>
    <mergeCell ref="A248:H248"/>
    <mergeCell ref="A59:H59"/>
    <mergeCell ref="A67:H67"/>
    <mergeCell ref="A76:H76"/>
    <mergeCell ref="A98:H98"/>
    <mergeCell ref="A139:H139"/>
    <mergeCell ref="A2:B2"/>
    <mergeCell ref="B6:H6"/>
    <mergeCell ref="A9:H9"/>
    <mergeCell ref="A32:H32"/>
    <mergeCell ref="A33:H33"/>
  </mergeCells>
  <pageMargins left="0.70866141732283472" right="0.70866141732283472" top="0.74803149606299213" bottom="0.74803149606299213" header="0.31496062992125984" footer="0.31496062992125984"/>
  <pageSetup paperSize="9" fitToHeight="5"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F1A04-7CB6-544F-9952-6B53D639717A}">
  <dimension ref="A1:AL177"/>
  <sheetViews>
    <sheetView zoomScale="80" zoomScaleNormal="80" workbookViewId="0">
      <selection activeCell="A2" sqref="A2:B2"/>
    </sheetView>
  </sheetViews>
  <sheetFormatPr baseColWidth="10" defaultColWidth="11.25" defaultRowHeight="16" x14ac:dyDescent="0.2"/>
  <cols>
    <col min="1" max="1" width="17.375" customWidth="1"/>
    <col min="2" max="2" width="54.125" customWidth="1"/>
    <col min="3" max="3" width="20.125" customWidth="1"/>
    <col min="4" max="4" width="26.625" customWidth="1"/>
    <col min="5" max="5" width="36.625" style="96" customWidth="1"/>
    <col min="6" max="27" width="11.25" style="96"/>
  </cols>
  <sheetData>
    <row r="1" spans="1:38" s="6" customFormat="1" ht="26.25" customHeight="1" x14ac:dyDescent="0.2">
      <c r="A1" s="107" t="s">
        <v>122</v>
      </c>
      <c r="B1" s="107"/>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row>
    <row r="2" spans="1:38" s="6" customFormat="1" x14ac:dyDescent="0.2">
      <c r="A2" s="499"/>
      <c r="B2" s="499"/>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row>
    <row r="3" spans="1:38" s="6" customFormat="1" x14ac:dyDescent="0.2">
      <c r="A3" s="104"/>
      <c r="B3" s="104"/>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row>
    <row r="4" spans="1:38" s="6" customFormat="1" ht="21.75" customHeight="1" x14ac:dyDescent="0.2">
      <c r="A4" s="104" t="s">
        <v>80</v>
      </c>
      <c r="B4" s="104"/>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row>
    <row r="5" spans="1:38" s="43" customFormat="1" ht="101" customHeight="1" x14ac:dyDescent="0.15">
      <c r="A5" s="190" t="s">
        <v>81</v>
      </c>
      <c r="B5" s="489" t="s">
        <v>104</v>
      </c>
      <c r="C5" s="489"/>
      <c r="D5" s="489"/>
      <c r="E5" s="363"/>
      <c r="F5" s="196"/>
      <c r="G5" s="196"/>
      <c r="H5" s="196"/>
      <c r="I5" s="196"/>
      <c r="J5" s="196"/>
      <c r="K5" s="196"/>
      <c r="L5" s="196"/>
      <c r="M5" s="196"/>
      <c r="N5" s="196"/>
      <c r="O5" s="196"/>
      <c r="P5" s="196"/>
      <c r="Q5" s="196"/>
      <c r="R5" s="196"/>
      <c r="S5" s="196"/>
      <c r="T5" s="196"/>
      <c r="U5" s="196"/>
      <c r="V5" s="196"/>
      <c r="W5" s="196"/>
      <c r="X5" s="196"/>
      <c r="Y5" s="196"/>
      <c r="Z5" s="196"/>
      <c r="AA5" s="196"/>
    </row>
    <row r="6" spans="1:38" s="43" customFormat="1" ht="17" thickBot="1" x14ac:dyDescent="0.25">
      <c r="A6" s="190"/>
      <c r="B6" s="314"/>
      <c r="C6" s="314"/>
      <c r="D6" s="314"/>
      <c r="E6" s="96"/>
      <c r="F6" s="196"/>
      <c r="G6" s="196"/>
      <c r="H6" s="196"/>
      <c r="I6" s="196"/>
      <c r="J6" s="196"/>
      <c r="K6" s="196"/>
      <c r="L6" s="196"/>
      <c r="M6" s="196"/>
      <c r="N6" s="196"/>
      <c r="O6" s="196"/>
      <c r="P6" s="196"/>
      <c r="Q6" s="196"/>
      <c r="R6" s="196"/>
      <c r="S6" s="196"/>
      <c r="T6" s="196"/>
      <c r="U6" s="196"/>
      <c r="V6" s="196"/>
      <c r="W6" s="196"/>
      <c r="X6" s="196"/>
      <c r="Y6" s="196"/>
      <c r="Z6" s="196"/>
      <c r="AA6" s="196"/>
    </row>
    <row r="7" spans="1:38" s="89" customFormat="1" ht="34" x14ac:dyDescent="0.2">
      <c r="A7" s="310" t="s">
        <v>82</v>
      </c>
      <c r="B7" s="311" t="s">
        <v>47</v>
      </c>
      <c r="C7" s="312" t="s">
        <v>83</v>
      </c>
      <c r="D7" s="313" t="s">
        <v>50</v>
      </c>
      <c r="E7" s="300"/>
      <c r="F7" s="300"/>
      <c r="G7" s="300"/>
      <c r="H7" s="300"/>
      <c r="I7" s="300"/>
      <c r="J7" s="300"/>
      <c r="K7" s="300"/>
      <c r="L7" s="300"/>
      <c r="M7" s="300"/>
      <c r="N7" s="300"/>
      <c r="O7" s="300"/>
      <c r="P7" s="300"/>
      <c r="Q7" s="300"/>
      <c r="R7" s="300"/>
      <c r="S7" s="300"/>
      <c r="T7" s="300"/>
      <c r="U7" s="300"/>
      <c r="V7" s="300"/>
      <c r="W7" s="300"/>
      <c r="X7" s="300"/>
      <c r="Y7" s="300"/>
      <c r="Z7" s="300"/>
      <c r="AA7" s="300"/>
    </row>
    <row r="8" spans="1:38" ht="17" x14ac:dyDescent="0.2">
      <c r="A8" s="302">
        <v>51</v>
      </c>
      <c r="B8" s="90" t="s">
        <v>84</v>
      </c>
      <c r="C8" s="91">
        <f>'Staat van eenheidsprijzen'!C20</f>
        <v>0</v>
      </c>
      <c r="D8" s="303">
        <f t="shared" ref="D8" si="0">A8*C8</f>
        <v>0</v>
      </c>
    </row>
    <row r="9" spans="1:38" ht="18" customHeight="1" x14ac:dyDescent="0.2">
      <c r="A9" s="126"/>
      <c r="B9" s="92"/>
      <c r="C9" s="93"/>
      <c r="D9" s="304"/>
    </row>
    <row r="10" spans="1:38" s="95" customFormat="1" ht="34" x14ac:dyDescent="0.2">
      <c r="A10" s="129"/>
      <c r="B10" s="44" t="s">
        <v>85</v>
      </c>
      <c r="C10" s="94"/>
      <c r="D10" s="305">
        <f>SUM(D8:D8)</f>
        <v>0</v>
      </c>
      <c r="E10" s="107"/>
      <c r="F10" s="301"/>
      <c r="G10" s="301"/>
      <c r="H10" s="301"/>
      <c r="I10" s="301"/>
      <c r="J10" s="301"/>
      <c r="K10" s="301"/>
      <c r="L10" s="301"/>
      <c r="M10" s="301"/>
      <c r="N10" s="301"/>
      <c r="O10" s="301"/>
      <c r="P10" s="301"/>
      <c r="Q10" s="301"/>
      <c r="R10" s="301"/>
      <c r="S10" s="301"/>
      <c r="T10" s="301"/>
      <c r="U10" s="301"/>
      <c r="V10" s="301"/>
      <c r="W10" s="301"/>
      <c r="X10" s="301"/>
      <c r="Y10" s="301"/>
      <c r="Z10" s="301"/>
      <c r="AA10" s="301"/>
    </row>
    <row r="11" spans="1:38" ht="100" customHeight="1" thickBot="1" x14ac:dyDescent="0.25">
      <c r="A11" s="306"/>
      <c r="B11" s="307" t="s">
        <v>86</v>
      </c>
      <c r="C11" s="308"/>
      <c r="D11" s="309"/>
    </row>
    <row r="12" spans="1:38" s="96" customFormat="1" ht="17" thickBot="1" x14ac:dyDescent="0.25">
      <c r="B12" s="186"/>
      <c r="C12" s="187"/>
      <c r="D12" s="189"/>
    </row>
    <row r="13" spans="1:38" s="96" customFormat="1" ht="69" customHeight="1" thickBot="1" x14ac:dyDescent="0.25">
      <c r="A13" s="527" t="s">
        <v>87</v>
      </c>
      <c r="B13" s="528"/>
      <c r="C13" s="528"/>
      <c r="D13" s="529"/>
    </row>
    <row r="14" spans="1:38" s="96" customFormat="1" x14ac:dyDescent="0.2"/>
    <row r="15" spans="1:38" s="96" customFormat="1" x14ac:dyDescent="0.2"/>
    <row r="16" spans="1:38" s="96" customFormat="1" x14ac:dyDescent="0.2"/>
    <row r="17" s="96" customFormat="1" x14ac:dyDescent="0.2"/>
    <row r="18" s="96" customFormat="1" x14ac:dyDescent="0.2"/>
    <row r="19" s="96" customFormat="1" x14ac:dyDescent="0.2"/>
    <row r="20" s="96" customFormat="1" x14ac:dyDescent="0.2"/>
    <row r="21" s="96" customFormat="1" x14ac:dyDescent="0.2"/>
    <row r="22" s="96" customFormat="1" x14ac:dyDescent="0.2"/>
    <row r="23" s="96" customFormat="1" x14ac:dyDescent="0.2"/>
    <row r="24" s="96" customFormat="1" x14ac:dyDescent="0.2"/>
    <row r="25" s="96" customFormat="1" x14ac:dyDescent="0.2"/>
    <row r="26" s="96" customFormat="1" x14ac:dyDescent="0.2"/>
    <row r="27" s="96" customFormat="1" x14ac:dyDescent="0.2"/>
    <row r="28" s="96" customFormat="1" x14ac:dyDescent="0.2"/>
    <row r="29" s="96" customFormat="1" x14ac:dyDescent="0.2"/>
    <row r="30" s="96" customFormat="1" x14ac:dyDescent="0.2"/>
    <row r="31" s="96" customFormat="1" x14ac:dyDescent="0.2"/>
    <row r="32" s="96" customFormat="1" x14ac:dyDescent="0.2"/>
    <row r="33" s="96" customFormat="1" x14ac:dyDescent="0.2"/>
    <row r="34" s="96" customFormat="1" x14ac:dyDescent="0.2"/>
    <row r="35" s="96" customFormat="1" x14ac:dyDescent="0.2"/>
    <row r="36" s="96" customFormat="1" x14ac:dyDescent="0.2"/>
    <row r="37" s="96" customFormat="1" x14ac:dyDescent="0.2"/>
    <row r="38" s="96" customFormat="1" x14ac:dyDescent="0.2"/>
    <row r="39" s="96" customFormat="1" x14ac:dyDescent="0.2"/>
    <row r="40" s="96" customFormat="1" x14ac:dyDescent="0.2"/>
    <row r="41" s="96" customFormat="1" x14ac:dyDescent="0.2"/>
    <row r="42" s="96" customFormat="1" x14ac:dyDescent="0.2"/>
    <row r="43" s="96" customFormat="1" x14ac:dyDescent="0.2"/>
    <row r="44" s="96" customFormat="1" x14ac:dyDescent="0.2"/>
    <row r="45" s="96" customFormat="1" x14ac:dyDescent="0.2"/>
    <row r="46" s="96" customFormat="1" x14ac:dyDescent="0.2"/>
    <row r="47" s="96" customFormat="1" x14ac:dyDescent="0.2"/>
    <row r="48" s="96" customFormat="1" x14ac:dyDescent="0.2"/>
    <row r="49" s="96" customFormat="1" x14ac:dyDescent="0.2"/>
    <row r="50" s="96" customFormat="1" x14ac:dyDescent="0.2"/>
    <row r="51" s="96" customFormat="1" x14ac:dyDescent="0.2"/>
    <row r="52" s="96" customFormat="1" x14ac:dyDescent="0.2"/>
    <row r="53" s="96" customFormat="1" x14ac:dyDescent="0.2"/>
    <row r="54" s="96" customFormat="1" x14ac:dyDescent="0.2"/>
    <row r="55" s="96" customFormat="1" x14ac:dyDescent="0.2"/>
    <row r="56" s="96" customFormat="1" x14ac:dyDescent="0.2"/>
    <row r="57" s="96" customFormat="1" x14ac:dyDescent="0.2"/>
    <row r="58" s="96" customFormat="1" x14ac:dyDescent="0.2"/>
    <row r="59" s="96" customFormat="1" x14ac:dyDescent="0.2"/>
    <row r="60" s="96" customFormat="1" x14ac:dyDescent="0.2"/>
    <row r="61" s="96" customFormat="1" x14ac:dyDescent="0.2"/>
    <row r="62" s="96" customFormat="1" x14ac:dyDescent="0.2"/>
    <row r="63" s="96" customFormat="1" x14ac:dyDescent="0.2"/>
    <row r="64" s="96" customFormat="1" x14ac:dyDescent="0.2"/>
    <row r="65" s="96" customFormat="1" x14ac:dyDescent="0.2"/>
    <row r="66" s="96" customFormat="1" x14ac:dyDescent="0.2"/>
    <row r="67" s="96" customFormat="1" x14ac:dyDescent="0.2"/>
    <row r="68" s="96" customFormat="1" x14ac:dyDescent="0.2"/>
    <row r="69" s="96" customFormat="1" x14ac:dyDescent="0.2"/>
    <row r="70" s="96" customFormat="1" x14ac:dyDescent="0.2"/>
    <row r="71" s="96" customFormat="1" x14ac:dyDescent="0.2"/>
    <row r="72" s="96" customFormat="1" x14ac:dyDescent="0.2"/>
    <row r="73" s="96" customFormat="1" x14ac:dyDescent="0.2"/>
    <row r="74" s="96" customFormat="1" x14ac:dyDescent="0.2"/>
    <row r="75" s="96" customFormat="1" x14ac:dyDescent="0.2"/>
    <row r="76" s="96" customFormat="1" x14ac:dyDescent="0.2"/>
    <row r="77" s="96" customFormat="1" x14ac:dyDescent="0.2"/>
    <row r="78" s="96" customFormat="1" x14ac:dyDescent="0.2"/>
    <row r="79" s="96" customFormat="1" x14ac:dyDescent="0.2"/>
    <row r="80" s="96" customFormat="1" x14ac:dyDescent="0.2"/>
    <row r="81" s="96" customFormat="1" x14ac:dyDescent="0.2"/>
    <row r="82" s="96" customFormat="1" x14ac:dyDescent="0.2"/>
    <row r="83" s="96" customFormat="1" x14ac:dyDescent="0.2"/>
    <row r="84" s="96" customFormat="1" x14ac:dyDescent="0.2"/>
    <row r="85" s="96" customFormat="1" x14ac:dyDescent="0.2"/>
    <row r="86" s="96" customFormat="1" x14ac:dyDescent="0.2"/>
    <row r="87" s="96" customFormat="1" x14ac:dyDescent="0.2"/>
    <row r="88" s="96" customFormat="1" x14ac:dyDescent="0.2"/>
    <row r="89" s="96" customFormat="1" x14ac:dyDescent="0.2"/>
    <row r="90" s="96" customFormat="1" x14ac:dyDescent="0.2"/>
    <row r="91" s="96" customFormat="1" x14ac:dyDescent="0.2"/>
    <row r="92" s="96" customFormat="1" x14ac:dyDescent="0.2"/>
    <row r="93" s="96" customFormat="1" x14ac:dyDescent="0.2"/>
    <row r="94" s="96" customFormat="1" x14ac:dyDescent="0.2"/>
    <row r="95" s="96" customFormat="1" x14ac:dyDescent="0.2"/>
    <row r="96" s="96" customFormat="1" x14ac:dyDescent="0.2"/>
    <row r="97" s="96" customFormat="1" x14ac:dyDescent="0.2"/>
    <row r="98" s="96" customFormat="1" x14ac:dyDescent="0.2"/>
    <row r="99" s="96" customFormat="1" x14ac:dyDescent="0.2"/>
    <row r="100" s="96" customFormat="1" x14ac:dyDescent="0.2"/>
    <row r="101" s="96" customFormat="1" x14ac:dyDescent="0.2"/>
    <row r="102" s="96" customFormat="1" x14ac:dyDescent="0.2"/>
    <row r="103" s="96" customFormat="1" x14ac:dyDescent="0.2"/>
    <row r="104" s="96" customFormat="1" x14ac:dyDescent="0.2"/>
    <row r="105" s="96" customFormat="1" x14ac:dyDescent="0.2"/>
    <row r="106" s="96" customFormat="1" x14ac:dyDescent="0.2"/>
    <row r="107" s="96" customFormat="1" x14ac:dyDescent="0.2"/>
    <row r="108" s="96" customFormat="1" x14ac:dyDescent="0.2"/>
    <row r="109" s="96" customFormat="1" x14ac:dyDescent="0.2"/>
    <row r="110" s="96" customFormat="1" x14ac:dyDescent="0.2"/>
    <row r="111" s="96" customFormat="1" x14ac:dyDescent="0.2"/>
    <row r="112" s="96" customFormat="1" x14ac:dyDescent="0.2"/>
    <row r="113" s="96" customFormat="1" x14ac:dyDescent="0.2"/>
    <row r="114" s="96" customFormat="1" x14ac:dyDescent="0.2"/>
    <row r="115" s="96" customFormat="1" x14ac:dyDescent="0.2"/>
    <row r="116" s="96" customFormat="1" x14ac:dyDescent="0.2"/>
    <row r="117" s="96" customFormat="1" x14ac:dyDescent="0.2"/>
    <row r="118" s="96" customFormat="1" x14ac:dyDescent="0.2"/>
    <row r="119" s="96" customFormat="1" x14ac:dyDescent="0.2"/>
    <row r="120" s="96" customFormat="1" x14ac:dyDescent="0.2"/>
    <row r="121" s="96" customFormat="1" x14ac:dyDescent="0.2"/>
    <row r="122" s="96" customFormat="1" x14ac:dyDescent="0.2"/>
    <row r="123" s="96" customFormat="1" x14ac:dyDescent="0.2"/>
    <row r="124" s="96" customFormat="1" x14ac:dyDescent="0.2"/>
    <row r="125" s="96" customFormat="1" x14ac:dyDescent="0.2"/>
    <row r="126" s="96" customFormat="1" x14ac:dyDescent="0.2"/>
    <row r="127" s="96" customFormat="1" x14ac:dyDescent="0.2"/>
    <row r="128" s="96" customFormat="1" x14ac:dyDescent="0.2"/>
    <row r="129" s="96" customFormat="1" x14ac:dyDescent="0.2"/>
    <row r="130" s="96" customFormat="1" x14ac:dyDescent="0.2"/>
    <row r="131" s="96" customFormat="1" x14ac:dyDescent="0.2"/>
    <row r="132" s="96" customFormat="1" x14ac:dyDescent="0.2"/>
    <row r="133" s="96" customFormat="1" x14ac:dyDescent="0.2"/>
    <row r="134" s="96" customFormat="1" x14ac:dyDescent="0.2"/>
    <row r="135" s="96" customFormat="1" x14ac:dyDescent="0.2"/>
    <row r="136" s="96" customFormat="1" x14ac:dyDescent="0.2"/>
    <row r="137" s="96" customFormat="1" x14ac:dyDescent="0.2"/>
    <row r="138" s="96" customFormat="1" x14ac:dyDescent="0.2"/>
    <row r="139" s="96" customFormat="1" x14ac:dyDescent="0.2"/>
    <row r="140" s="96" customFormat="1" x14ac:dyDescent="0.2"/>
    <row r="141" s="96" customFormat="1" x14ac:dyDescent="0.2"/>
    <row r="142" s="96" customFormat="1" x14ac:dyDescent="0.2"/>
    <row r="143" s="96" customFormat="1" x14ac:dyDescent="0.2"/>
    <row r="144" s="96" customFormat="1" x14ac:dyDescent="0.2"/>
    <row r="145" s="96" customFormat="1" x14ac:dyDescent="0.2"/>
    <row r="146" s="96" customFormat="1" x14ac:dyDescent="0.2"/>
    <row r="147" s="96" customFormat="1" x14ac:dyDescent="0.2"/>
    <row r="148" s="96" customFormat="1" x14ac:dyDescent="0.2"/>
    <row r="149" s="96" customFormat="1" x14ac:dyDescent="0.2"/>
    <row r="150" s="96" customFormat="1" x14ac:dyDescent="0.2"/>
    <row r="151" s="96" customFormat="1" x14ac:dyDescent="0.2"/>
    <row r="152" s="96" customFormat="1" x14ac:dyDescent="0.2"/>
    <row r="153" s="96" customFormat="1" x14ac:dyDescent="0.2"/>
    <row r="154" s="96" customFormat="1" x14ac:dyDescent="0.2"/>
    <row r="155" s="96" customFormat="1" x14ac:dyDescent="0.2"/>
    <row r="156" s="96" customFormat="1" x14ac:dyDescent="0.2"/>
    <row r="157" s="96" customFormat="1" x14ac:dyDescent="0.2"/>
    <row r="158" s="96" customFormat="1" x14ac:dyDescent="0.2"/>
    <row r="159" s="96" customFormat="1" x14ac:dyDescent="0.2"/>
    <row r="160" s="96" customFormat="1" x14ac:dyDescent="0.2"/>
    <row r="161" s="96" customFormat="1" x14ac:dyDescent="0.2"/>
    <row r="162" s="96" customFormat="1" x14ac:dyDescent="0.2"/>
    <row r="163" s="96" customFormat="1" x14ac:dyDescent="0.2"/>
    <row r="164" s="96" customFormat="1" x14ac:dyDescent="0.2"/>
    <row r="165" s="96" customFormat="1" x14ac:dyDescent="0.2"/>
    <row r="166" s="96" customFormat="1" x14ac:dyDescent="0.2"/>
    <row r="167" s="96" customFormat="1" x14ac:dyDescent="0.2"/>
    <row r="168" s="96" customFormat="1" x14ac:dyDescent="0.2"/>
    <row r="169" s="96" customFormat="1" x14ac:dyDescent="0.2"/>
    <row r="170" s="96" customFormat="1" x14ac:dyDescent="0.2"/>
    <row r="171" s="96" customFormat="1" x14ac:dyDescent="0.2"/>
    <row r="172" s="96" customFormat="1" x14ac:dyDescent="0.2"/>
    <row r="173" s="96" customFormat="1" x14ac:dyDescent="0.2"/>
    <row r="174" s="96" customFormat="1" x14ac:dyDescent="0.2"/>
    <row r="175" s="96" customFormat="1" x14ac:dyDescent="0.2"/>
    <row r="176" s="96" customFormat="1" x14ac:dyDescent="0.2"/>
    <row r="177" s="96" customFormat="1" x14ac:dyDescent="0.2"/>
  </sheetData>
  <sheetProtection algorithmName="SHA-512" hashValue="ZSEsI5MaXGWvTJWNVPikYurFRuxSYcHkgPj7+SBD+M2syTAeAzYmfqFy15KKo6UOWF5I0sbQPIkaFiC3aUkuqA==" saltValue="+iw1wvK+Wn9/v4VfukrgEw==" spinCount="100000" sheet="1" objects="1" scenarios="1"/>
  <mergeCells count="3">
    <mergeCell ref="A2:B2"/>
    <mergeCell ref="B5:D5"/>
    <mergeCell ref="A13:D13"/>
  </mergeCells>
  <pageMargins left="0.7" right="0.7" top="0.75" bottom="0.75" header="0.3" footer="0.3"/>
  <pageSetup paperSize="9"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6"/>
  <sheetViews>
    <sheetView zoomScale="80" zoomScaleNormal="80" workbookViewId="0">
      <selection activeCell="A57" sqref="A57"/>
    </sheetView>
  </sheetViews>
  <sheetFormatPr baseColWidth="10" defaultColWidth="8.625" defaultRowHeight="16" x14ac:dyDescent="0.2"/>
  <cols>
    <col min="1" max="1" width="54.375" style="46" customWidth="1"/>
    <col min="2" max="2" width="20.375" style="46" customWidth="1"/>
    <col min="3" max="3" width="23.25" style="46" customWidth="1"/>
    <col min="4" max="4" width="22" style="41" customWidth="1"/>
    <col min="5" max="5" width="33.25" style="315" customWidth="1"/>
    <col min="6" max="6" width="16.5" style="315" customWidth="1"/>
    <col min="7" max="28" width="8.625" style="315"/>
    <col min="29" max="253" width="8.625" style="41"/>
    <col min="254" max="254" width="6.875" style="41" customWidth="1"/>
    <col min="255" max="255" width="19.375" style="41" customWidth="1"/>
    <col min="256" max="256" width="39.25" style="41" bestFit="1" customWidth="1"/>
    <col min="257" max="257" width="5.125" style="41" customWidth="1"/>
    <col min="258" max="258" width="9.125" style="41" customWidth="1"/>
    <col min="259" max="259" width="8.875" style="41" bestFit="1" customWidth="1"/>
    <col min="260" max="260" width="6.875" style="41" customWidth="1"/>
    <col min="261" max="509" width="8.625" style="41"/>
    <col min="510" max="510" width="6.875" style="41" customWidth="1"/>
    <col min="511" max="511" width="19.375" style="41" customWidth="1"/>
    <col min="512" max="512" width="39.25" style="41" bestFit="1" customWidth="1"/>
    <col min="513" max="513" width="5.125" style="41" customWidth="1"/>
    <col min="514" max="514" width="9.125" style="41" customWidth="1"/>
    <col min="515" max="515" width="8.875" style="41" bestFit="1" customWidth="1"/>
    <col min="516" max="516" width="6.875" style="41" customWidth="1"/>
    <col min="517" max="765" width="8.625" style="41"/>
    <col min="766" max="766" width="6.875" style="41" customWidth="1"/>
    <col min="767" max="767" width="19.375" style="41" customWidth="1"/>
    <col min="768" max="768" width="39.25" style="41" bestFit="1" customWidth="1"/>
    <col min="769" max="769" width="5.125" style="41" customWidth="1"/>
    <col min="770" max="770" width="9.125" style="41" customWidth="1"/>
    <col min="771" max="771" width="8.875" style="41" bestFit="1" customWidth="1"/>
    <col min="772" max="772" width="6.875" style="41" customWidth="1"/>
    <col min="773" max="1021" width="8.625" style="41"/>
    <col min="1022" max="1022" width="6.875" style="41" customWidth="1"/>
    <col min="1023" max="1023" width="19.375" style="41" customWidth="1"/>
    <col min="1024" max="1024" width="39.25" style="41" bestFit="1" customWidth="1"/>
    <col min="1025" max="1025" width="5.125" style="41" customWidth="1"/>
    <col min="1026" max="1026" width="9.125" style="41" customWidth="1"/>
    <col min="1027" max="1027" width="8.875" style="41" bestFit="1" customWidth="1"/>
    <col min="1028" max="1028" width="6.875" style="41" customWidth="1"/>
    <col min="1029" max="1277" width="8.625" style="41"/>
    <col min="1278" max="1278" width="6.875" style="41" customWidth="1"/>
    <col min="1279" max="1279" width="19.375" style="41" customWidth="1"/>
    <col min="1280" max="1280" width="39.25" style="41" bestFit="1" customWidth="1"/>
    <col min="1281" max="1281" width="5.125" style="41" customWidth="1"/>
    <col min="1282" max="1282" width="9.125" style="41" customWidth="1"/>
    <col min="1283" max="1283" width="8.875" style="41" bestFit="1" customWidth="1"/>
    <col min="1284" max="1284" width="6.875" style="41" customWidth="1"/>
    <col min="1285" max="1533" width="8.625" style="41"/>
    <col min="1534" max="1534" width="6.875" style="41" customWidth="1"/>
    <col min="1535" max="1535" width="19.375" style="41" customWidth="1"/>
    <col min="1536" max="1536" width="39.25" style="41" bestFit="1" customWidth="1"/>
    <col min="1537" max="1537" width="5.125" style="41" customWidth="1"/>
    <col min="1538" max="1538" width="9.125" style="41" customWidth="1"/>
    <col min="1539" max="1539" width="8.875" style="41" bestFit="1" customWidth="1"/>
    <col min="1540" max="1540" width="6.875" style="41" customWidth="1"/>
    <col min="1541" max="1789" width="8.625" style="41"/>
    <col min="1790" max="1790" width="6.875" style="41" customWidth="1"/>
    <col min="1791" max="1791" width="19.375" style="41" customWidth="1"/>
    <col min="1792" max="1792" width="39.25" style="41" bestFit="1" customWidth="1"/>
    <col min="1793" max="1793" width="5.125" style="41" customWidth="1"/>
    <col min="1794" max="1794" width="9.125" style="41" customWidth="1"/>
    <col min="1795" max="1795" width="8.875" style="41" bestFit="1" customWidth="1"/>
    <col min="1796" max="1796" width="6.875" style="41" customWidth="1"/>
    <col min="1797" max="2045" width="8.625" style="41"/>
    <col min="2046" max="2046" width="6.875" style="41" customWidth="1"/>
    <col min="2047" max="2047" width="19.375" style="41" customWidth="1"/>
    <col min="2048" max="2048" width="39.25" style="41" bestFit="1" customWidth="1"/>
    <col min="2049" max="2049" width="5.125" style="41" customWidth="1"/>
    <col min="2050" max="2050" width="9.125" style="41" customWidth="1"/>
    <col min="2051" max="2051" width="8.875" style="41" bestFit="1" customWidth="1"/>
    <col min="2052" max="2052" width="6.875" style="41" customWidth="1"/>
    <col min="2053" max="2301" width="8.625" style="41"/>
    <col min="2302" max="2302" width="6.875" style="41" customWidth="1"/>
    <col min="2303" max="2303" width="19.375" style="41" customWidth="1"/>
    <col min="2304" max="2304" width="39.25" style="41" bestFit="1" customWidth="1"/>
    <col min="2305" max="2305" width="5.125" style="41" customWidth="1"/>
    <col min="2306" max="2306" width="9.125" style="41" customWidth="1"/>
    <col min="2307" max="2307" width="8.875" style="41" bestFit="1" customWidth="1"/>
    <col min="2308" max="2308" width="6.875" style="41" customWidth="1"/>
    <col min="2309" max="2557" width="8.625" style="41"/>
    <col min="2558" max="2558" width="6.875" style="41" customWidth="1"/>
    <col min="2559" max="2559" width="19.375" style="41" customWidth="1"/>
    <col min="2560" max="2560" width="39.25" style="41" bestFit="1" customWidth="1"/>
    <col min="2561" max="2561" width="5.125" style="41" customWidth="1"/>
    <col min="2562" max="2562" width="9.125" style="41" customWidth="1"/>
    <col min="2563" max="2563" width="8.875" style="41" bestFit="1" customWidth="1"/>
    <col min="2564" max="2564" width="6.875" style="41" customWidth="1"/>
    <col min="2565" max="2813" width="8.625" style="41"/>
    <col min="2814" max="2814" width="6.875" style="41" customWidth="1"/>
    <col min="2815" max="2815" width="19.375" style="41" customWidth="1"/>
    <col min="2816" max="2816" width="39.25" style="41" bestFit="1" customWidth="1"/>
    <col min="2817" max="2817" width="5.125" style="41" customWidth="1"/>
    <col min="2818" max="2818" width="9.125" style="41" customWidth="1"/>
    <col min="2819" max="2819" width="8.875" style="41" bestFit="1" customWidth="1"/>
    <col min="2820" max="2820" width="6.875" style="41" customWidth="1"/>
    <col min="2821" max="3069" width="8.625" style="41"/>
    <col min="3070" max="3070" width="6.875" style="41" customWidth="1"/>
    <col min="3071" max="3071" width="19.375" style="41" customWidth="1"/>
    <col min="3072" max="3072" width="39.25" style="41" bestFit="1" customWidth="1"/>
    <col min="3073" max="3073" width="5.125" style="41" customWidth="1"/>
    <col min="3074" max="3074" width="9.125" style="41" customWidth="1"/>
    <col min="3075" max="3075" width="8.875" style="41" bestFit="1" customWidth="1"/>
    <col min="3076" max="3076" width="6.875" style="41" customWidth="1"/>
    <col min="3077" max="3325" width="8.625" style="41"/>
    <col min="3326" max="3326" width="6.875" style="41" customWidth="1"/>
    <col min="3327" max="3327" width="19.375" style="41" customWidth="1"/>
    <col min="3328" max="3328" width="39.25" style="41" bestFit="1" customWidth="1"/>
    <col min="3329" max="3329" width="5.125" style="41" customWidth="1"/>
    <col min="3330" max="3330" width="9.125" style="41" customWidth="1"/>
    <col min="3331" max="3331" width="8.875" style="41" bestFit="1" customWidth="1"/>
    <col min="3332" max="3332" width="6.875" style="41" customWidth="1"/>
    <col min="3333" max="3581" width="8.625" style="41"/>
    <col min="3582" max="3582" width="6.875" style="41" customWidth="1"/>
    <col min="3583" max="3583" width="19.375" style="41" customWidth="1"/>
    <col min="3584" max="3584" width="39.25" style="41" bestFit="1" customWidth="1"/>
    <col min="3585" max="3585" width="5.125" style="41" customWidth="1"/>
    <col min="3586" max="3586" width="9.125" style="41" customWidth="1"/>
    <col min="3587" max="3587" width="8.875" style="41" bestFit="1" customWidth="1"/>
    <col min="3588" max="3588" width="6.875" style="41" customWidth="1"/>
    <col min="3589" max="3837" width="8.625" style="41"/>
    <col min="3838" max="3838" width="6.875" style="41" customWidth="1"/>
    <col min="3839" max="3839" width="19.375" style="41" customWidth="1"/>
    <col min="3840" max="3840" width="39.25" style="41" bestFit="1" customWidth="1"/>
    <col min="3841" max="3841" width="5.125" style="41" customWidth="1"/>
    <col min="3842" max="3842" width="9.125" style="41" customWidth="1"/>
    <col min="3843" max="3843" width="8.875" style="41" bestFit="1" customWidth="1"/>
    <col min="3844" max="3844" width="6.875" style="41" customWidth="1"/>
    <col min="3845" max="4093" width="8.625" style="41"/>
    <col min="4094" max="4094" width="6.875" style="41" customWidth="1"/>
    <col min="4095" max="4095" width="19.375" style="41" customWidth="1"/>
    <col min="4096" max="4096" width="39.25" style="41" bestFit="1" customWidth="1"/>
    <col min="4097" max="4097" width="5.125" style="41" customWidth="1"/>
    <col min="4098" max="4098" width="9.125" style="41" customWidth="1"/>
    <col min="4099" max="4099" width="8.875" style="41" bestFit="1" customWidth="1"/>
    <col min="4100" max="4100" width="6.875" style="41" customWidth="1"/>
    <col min="4101" max="4349" width="8.625" style="41"/>
    <col min="4350" max="4350" width="6.875" style="41" customWidth="1"/>
    <col min="4351" max="4351" width="19.375" style="41" customWidth="1"/>
    <col min="4352" max="4352" width="39.25" style="41" bestFit="1" customWidth="1"/>
    <col min="4353" max="4353" width="5.125" style="41" customWidth="1"/>
    <col min="4354" max="4354" width="9.125" style="41" customWidth="1"/>
    <col min="4355" max="4355" width="8.875" style="41" bestFit="1" customWidth="1"/>
    <col min="4356" max="4356" width="6.875" style="41" customWidth="1"/>
    <col min="4357" max="4605" width="8.625" style="41"/>
    <col min="4606" max="4606" width="6.875" style="41" customWidth="1"/>
    <col min="4607" max="4607" width="19.375" style="41" customWidth="1"/>
    <col min="4608" max="4608" width="39.25" style="41" bestFit="1" customWidth="1"/>
    <col min="4609" max="4609" width="5.125" style="41" customWidth="1"/>
    <col min="4610" max="4610" width="9.125" style="41" customWidth="1"/>
    <col min="4611" max="4611" width="8.875" style="41" bestFit="1" customWidth="1"/>
    <col min="4612" max="4612" width="6.875" style="41" customWidth="1"/>
    <col min="4613" max="4861" width="8.625" style="41"/>
    <col min="4862" max="4862" width="6.875" style="41" customWidth="1"/>
    <col min="4863" max="4863" width="19.375" style="41" customWidth="1"/>
    <col min="4864" max="4864" width="39.25" style="41" bestFit="1" customWidth="1"/>
    <col min="4865" max="4865" width="5.125" style="41" customWidth="1"/>
    <col min="4866" max="4866" width="9.125" style="41" customWidth="1"/>
    <col min="4867" max="4867" width="8.875" style="41" bestFit="1" customWidth="1"/>
    <col min="4868" max="4868" width="6.875" style="41" customWidth="1"/>
    <col min="4869" max="5117" width="8.625" style="41"/>
    <col min="5118" max="5118" width="6.875" style="41" customWidth="1"/>
    <col min="5119" max="5119" width="19.375" style="41" customWidth="1"/>
    <col min="5120" max="5120" width="39.25" style="41" bestFit="1" customWidth="1"/>
    <col min="5121" max="5121" width="5.125" style="41" customWidth="1"/>
    <col min="5122" max="5122" width="9.125" style="41" customWidth="1"/>
    <col min="5123" max="5123" width="8.875" style="41" bestFit="1" customWidth="1"/>
    <col min="5124" max="5124" width="6.875" style="41" customWidth="1"/>
    <col min="5125" max="5373" width="8.625" style="41"/>
    <col min="5374" max="5374" width="6.875" style="41" customWidth="1"/>
    <col min="5375" max="5375" width="19.375" style="41" customWidth="1"/>
    <col min="5376" max="5376" width="39.25" style="41" bestFit="1" customWidth="1"/>
    <col min="5377" max="5377" width="5.125" style="41" customWidth="1"/>
    <col min="5378" max="5378" width="9.125" style="41" customWidth="1"/>
    <col min="5379" max="5379" width="8.875" style="41" bestFit="1" customWidth="1"/>
    <col min="5380" max="5380" width="6.875" style="41" customWidth="1"/>
    <col min="5381" max="5629" width="8.625" style="41"/>
    <col min="5630" max="5630" width="6.875" style="41" customWidth="1"/>
    <col min="5631" max="5631" width="19.375" style="41" customWidth="1"/>
    <col min="5632" max="5632" width="39.25" style="41" bestFit="1" customWidth="1"/>
    <col min="5633" max="5633" width="5.125" style="41" customWidth="1"/>
    <col min="5634" max="5634" width="9.125" style="41" customWidth="1"/>
    <col min="5635" max="5635" width="8.875" style="41" bestFit="1" customWidth="1"/>
    <col min="5636" max="5636" width="6.875" style="41" customWidth="1"/>
    <col min="5637" max="5885" width="8.625" style="41"/>
    <col min="5886" max="5886" width="6.875" style="41" customWidth="1"/>
    <col min="5887" max="5887" width="19.375" style="41" customWidth="1"/>
    <col min="5888" max="5888" width="39.25" style="41" bestFit="1" customWidth="1"/>
    <col min="5889" max="5889" width="5.125" style="41" customWidth="1"/>
    <col min="5890" max="5890" width="9.125" style="41" customWidth="1"/>
    <col min="5891" max="5891" width="8.875" style="41" bestFit="1" customWidth="1"/>
    <col min="5892" max="5892" width="6.875" style="41" customWidth="1"/>
    <col min="5893" max="6141" width="8.625" style="41"/>
    <col min="6142" max="6142" width="6.875" style="41" customWidth="1"/>
    <col min="6143" max="6143" width="19.375" style="41" customWidth="1"/>
    <col min="6144" max="6144" width="39.25" style="41" bestFit="1" customWidth="1"/>
    <col min="6145" max="6145" width="5.125" style="41" customWidth="1"/>
    <col min="6146" max="6146" width="9.125" style="41" customWidth="1"/>
    <col min="6147" max="6147" width="8.875" style="41" bestFit="1" customWidth="1"/>
    <col min="6148" max="6148" width="6.875" style="41" customWidth="1"/>
    <col min="6149" max="6397" width="8.625" style="41"/>
    <col min="6398" max="6398" width="6.875" style="41" customWidth="1"/>
    <col min="6399" max="6399" width="19.375" style="41" customWidth="1"/>
    <col min="6400" max="6400" width="39.25" style="41" bestFit="1" customWidth="1"/>
    <col min="6401" max="6401" width="5.125" style="41" customWidth="1"/>
    <col min="6402" max="6402" width="9.125" style="41" customWidth="1"/>
    <col min="6403" max="6403" width="8.875" style="41" bestFit="1" customWidth="1"/>
    <col min="6404" max="6404" width="6.875" style="41" customWidth="1"/>
    <col min="6405" max="6653" width="8.625" style="41"/>
    <col min="6654" max="6654" width="6.875" style="41" customWidth="1"/>
    <col min="6655" max="6655" width="19.375" style="41" customWidth="1"/>
    <col min="6656" max="6656" width="39.25" style="41" bestFit="1" customWidth="1"/>
    <col min="6657" max="6657" width="5.125" style="41" customWidth="1"/>
    <col min="6658" max="6658" width="9.125" style="41" customWidth="1"/>
    <col min="6659" max="6659" width="8.875" style="41" bestFit="1" customWidth="1"/>
    <col min="6660" max="6660" width="6.875" style="41" customWidth="1"/>
    <col min="6661" max="6909" width="8.625" style="41"/>
    <col min="6910" max="6910" width="6.875" style="41" customWidth="1"/>
    <col min="6911" max="6911" width="19.375" style="41" customWidth="1"/>
    <col min="6912" max="6912" width="39.25" style="41" bestFit="1" customWidth="1"/>
    <col min="6913" max="6913" width="5.125" style="41" customWidth="1"/>
    <col min="6914" max="6914" width="9.125" style="41" customWidth="1"/>
    <col min="6915" max="6915" width="8.875" style="41" bestFit="1" customWidth="1"/>
    <col min="6916" max="6916" width="6.875" style="41" customWidth="1"/>
    <col min="6917" max="7165" width="8.625" style="41"/>
    <col min="7166" max="7166" width="6.875" style="41" customWidth="1"/>
    <col min="7167" max="7167" width="19.375" style="41" customWidth="1"/>
    <col min="7168" max="7168" width="39.25" style="41" bestFit="1" customWidth="1"/>
    <col min="7169" max="7169" width="5.125" style="41" customWidth="1"/>
    <col min="7170" max="7170" width="9.125" style="41" customWidth="1"/>
    <col min="7171" max="7171" width="8.875" style="41" bestFit="1" customWidth="1"/>
    <col min="7172" max="7172" width="6.875" style="41" customWidth="1"/>
    <col min="7173" max="7421" width="8.625" style="41"/>
    <col min="7422" max="7422" width="6.875" style="41" customWidth="1"/>
    <col min="7423" max="7423" width="19.375" style="41" customWidth="1"/>
    <col min="7424" max="7424" width="39.25" style="41" bestFit="1" customWidth="1"/>
    <col min="7425" max="7425" width="5.125" style="41" customWidth="1"/>
    <col min="7426" max="7426" width="9.125" style="41" customWidth="1"/>
    <col min="7427" max="7427" width="8.875" style="41" bestFit="1" customWidth="1"/>
    <col min="7428" max="7428" width="6.875" style="41" customWidth="1"/>
    <col min="7429" max="7677" width="8.625" style="41"/>
    <col min="7678" max="7678" width="6.875" style="41" customWidth="1"/>
    <col min="7679" max="7679" width="19.375" style="41" customWidth="1"/>
    <col min="7680" max="7680" width="39.25" style="41" bestFit="1" customWidth="1"/>
    <col min="7681" max="7681" width="5.125" style="41" customWidth="1"/>
    <col min="7682" max="7682" width="9.125" style="41" customWidth="1"/>
    <col min="7683" max="7683" width="8.875" style="41" bestFit="1" customWidth="1"/>
    <col min="7684" max="7684" width="6.875" style="41" customWidth="1"/>
    <col min="7685" max="7933" width="8.625" style="41"/>
    <col min="7934" max="7934" width="6.875" style="41" customWidth="1"/>
    <col min="7935" max="7935" width="19.375" style="41" customWidth="1"/>
    <col min="7936" max="7936" width="39.25" style="41" bestFit="1" customWidth="1"/>
    <col min="7937" max="7937" width="5.125" style="41" customWidth="1"/>
    <col min="7938" max="7938" width="9.125" style="41" customWidth="1"/>
    <col min="7939" max="7939" width="8.875" style="41" bestFit="1" customWidth="1"/>
    <col min="7940" max="7940" width="6.875" style="41" customWidth="1"/>
    <col min="7941" max="8189" width="8.625" style="41"/>
    <col min="8190" max="8190" width="6.875" style="41" customWidth="1"/>
    <col min="8191" max="8191" width="19.375" style="41" customWidth="1"/>
    <col min="8192" max="8192" width="39.25" style="41" bestFit="1" customWidth="1"/>
    <col min="8193" max="8193" width="5.125" style="41" customWidth="1"/>
    <col min="8194" max="8194" width="9.125" style="41" customWidth="1"/>
    <col min="8195" max="8195" width="8.875" style="41" bestFit="1" customWidth="1"/>
    <col min="8196" max="8196" width="6.875" style="41" customWidth="1"/>
    <col min="8197" max="8445" width="8.625" style="41"/>
    <col min="8446" max="8446" width="6.875" style="41" customWidth="1"/>
    <col min="8447" max="8447" width="19.375" style="41" customWidth="1"/>
    <col min="8448" max="8448" width="39.25" style="41" bestFit="1" customWidth="1"/>
    <col min="8449" max="8449" width="5.125" style="41" customWidth="1"/>
    <col min="8450" max="8450" width="9.125" style="41" customWidth="1"/>
    <col min="8451" max="8451" width="8.875" style="41" bestFit="1" customWidth="1"/>
    <col min="8452" max="8452" width="6.875" style="41" customWidth="1"/>
    <col min="8453" max="8701" width="8.625" style="41"/>
    <col min="8702" max="8702" width="6.875" style="41" customWidth="1"/>
    <col min="8703" max="8703" width="19.375" style="41" customWidth="1"/>
    <col min="8704" max="8704" width="39.25" style="41" bestFit="1" customWidth="1"/>
    <col min="8705" max="8705" width="5.125" style="41" customWidth="1"/>
    <col min="8706" max="8706" width="9.125" style="41" customWidth="1"/>
    <col min="8707" max="8707" width="8.875" style="41" bestFit="1" customWidth="1"/>
    <col min="8708" max="8708" width="6.875" style="41" customWidth="1"/>
    <col min="8709" max="8957" width="8.625" style="41"/>
    <col min="8958" max="8958" width="6.875" style="41" customWidth="1"/>
    <col min="8959" max="8959" width="19.375" style="41" customWidth="1"/>
    <col min="8960" max="8960" width="39.25" style="41" bestFit="1" customWidth="1"/>
    <col min="8961" max="8961" width="5.125" style="41" customWidth="1"/>
    <col min="8962" max="8962" width="9.125" style="41" customWidth="1"/>
    <col min="8963" max="8963" width="8.875" style="41" bestFit="1" customWidth="1"/>
    <col min="8964" max="8964" width="6.875" style="41" customWidth="1"/>
    <col min="8965" max="9213" width="8.625" style="41"/>
    <col min="9214" max="9214" width="6.875" style="41" customWidth="1"/>
    <col min="9215" max="9215" width="19.375" style="41" customWidth="1"/>
    <col min="9216" max="9216" width="39.25" style="41" bestFit="1" customWidth="1"/>
    <col min="9217" max="9217" width="5.125" style="41" customWidth="1"/>
    <col min="9218" max="9218" width="9.125" style="41" customWidth="1"/>
    <col min="9219" max="9219" width="8.875" style="41" bestFit="1" customWidth="1"/>
    <col min="9220" max="9220" width="6.875" style="41" customWidth="1"/>
    <col min="9221" max="9469" width="8.625" style="41"/>
    <col min="9470" max="9470" width="6.875" style="41" customWidth="1"/>
    <col min="9471" max="9471" width="19.375" style="41" customWidth="1"/>
    <col min="9472" max="9472" width="39.25" style="41" bestFit="1" customWidth="1"/>
    <col min="9473" max="9473" width="5.125" style="41" customWidth="1"/>
    <col min="9474" max="9474" width="9.125" style="41" customWidth="1"/>
    <col min="9475" max="9475" width="8.875" style="41" bestFit="1" customWidth="1"/>
    <col min="9476" max="9476" width="6.875" style="41" customWidth="1"/>
    <col min="9477" max="9725" width="8.625" style="41"/>
    <col min="9726" max="9726" width="6.875" style="41" customWidth="1"/>
    <col min="9727" max="9727" width="19.375" style="41" customWidth="1"/>
    <col min="9728" max="9728" width="39.25" style="41" bestFit="1" customWidth="1"/>
    <col min="9729" max="9729" width="5.125" style="41" customWidth="1"/>
    <col min="9730" max="9730" width="9.125" style="41" customWidth="1"/>
    <col min="9731" max="9731" width="8.875" style="41" bestFit="1" customWidth="1"/>
    <col min="9732" max="9732" width="6.875" style="41" customWidth="1"/>
    <col min="9733" max="9981" width="8.625" style="41"/>
    <col min="9982" max="9982" width="6.875" style="41" customWidth="1"/>
    <col min="9983" max="9983" width="19.375" style="41" customWidth="1"/>
    <col min="9984" max="9984" width="39.25" style="41" bestFit="1" customWidth="1"/>
    <col min="9985" max="9985" width="5.125" style="41" customWidth="1"/>
    <col min="9986" max="9986" width="9.125" style="41" customWidth="1"/>
    <col min="9987" max="9987" width="8.875" style="41" bestFit="1" customWidth="1"/>
    <col min="9988" max="9988" width="6.875" style="41" customWidth="1"/>
    <col min="9989" max="10237" width="8.625" style="41"/>
    <col min="10238" max="10238" width="6.875" style="41" customWidth="1"/>
    <col min="10239" max="10239" width="19.375" style="41" customWidth="1"/>
    <col min="10240" max="10240" width="39.25" style="41" bestFit="1" customWidth="1"/>
    <col min="10241" max="10241" width="5.125" style="41" customWidth="1"/>
    <col min="10242" max="10242" width="9.125" style="41" customWidth="1"/>
    <col min="10243" max="10243" width="8.875" style="41" bestFit="1" customWidth="1"/>
    <col min="10244" max="10244" width="6.875" style="41" customWidth="1"/>
    <col min="10245" max="10493" width="8.625" style="41"/>
    <col min="10494" max="10494" width="6.875" style="41" customWidth="1"/>
    <col min="10495" max="10495" width="19.375" style="41" customWidth="1"/>
    <col min="10496" max="10496" width="39.25" style="41" bestFit="1" customWidth="1"/>
    <col min="10497" max="10497" width="5.125" style="41" customWidth="1"/>
    <col min="10498" max="10498" width="9.125" style="41" customWidth="1"/>
    <col min="10499" max="10499" width="8.875" style="41" bestFit="1" customWidth="1"/>
    <col min="10500" max="10500" width="6.875" style="41" customWidth="1"/>
    <col min="10501" max="10749" width="8.625" style="41"/>
    <col min="10750" max="10750" width="6.875" style="41" customWidth="1"/>
    <col min="10751" max="10751" width="19.375" style="41" customWidth="1"/>
    <col min="10752" max="10752" width="39.25" style="41" bestFit="1" customWidth="1"/>
    <col min="10753" max="10753" width="5.125" style="41" customWidth="1"/>
    <col min="10754" max="10754" width="9.125" style="41" customWidth="1"/>
    <col min="10755" max="10755" width="8.875" style="41" bestFit="1" customWidth="1"/>
    <col min="10756" max="10756" width="6.875" style="41" customWidth="1"/>
    <col min="10757" max="11005" width="8.625" style="41"/>
    <col min="11006" max="11006" width="6.875" style="41" customWidth="1"/>
    <col min="11007" max="11007" width="19.375" style="41" customWidth="1"/>
    <col min="11008" max="11008" width="39.25" style="41" bestFit="1" customWidth="1"/>
    <col min="11009" max="11009" width="5.125" style="41" customWidth="1"/>
    <col min="11010" max="11010" width="9.125" style="41" customWidth="1"/>
    <col min="11011" max="11011" width="8.875" style="41" bestFit="1" customWidth="1"/>
    <col min="11012" max="11012" width="6.875" style="41" customWidth="1"/>
    <col min="11013" max="11261" width="8.625" style="41"/>
    <col min="11262" max="11262" width="6.875" style="41" customWidth="1"/>
    <col min="11263" max="11263" width="19.375" style="41" customWidth="1"/>
    <col min="11264" max="11264" width="39.25" style="41" bestFit="1" customWidth="1"/>
    <col min="11265" max="11265" width="5.125" style="41" customWidth="1"/>
    <col min="11266" max="11266" width="9.125" style="41" customWidth="1"/>
    <col min="11267" max="11267" width="8.875" style="41" bestFit="1" customWidth="1"/>
    <col min="11268" max="11268" width="6.875" style="41" customWidth="1"/>
    <col min="11269" max="11517" width="8.625" style="41"/>
    <col min="11518" max="11518" width="6.875" style="41" customWidth="1"/>
    <col min="11519" max="11519" width="19.375" style="41" customWidth="1"/>
    <col min="11520" max="11520" width="39.25" style="41" bestFit="1" customWidth="1"/>
    <col min="11521" max="11521" width="5.125" style="41" customWidth="1"/>
    <col min="11522" max="11522" width="9.125" style="41" customWidth="1"/>
    <col min="11523" max="11523" width="8.875" style="41" bestFit="1" customWidth="1"/>
    <col min="11524" max="11524" width="6.875" style="41" customWidth="1"/>
    <col min="11525" max="11773" width="8.625" style="41"/>
    <col min="11774" max="11774" width="6.875" style="41" customWidth="1"/>
    <col min="11775" max="11775" width="19.375" style="41" customWidth="1"/>
    <col min="11776" max="11776" width="39.25" style="41" bestFit="1" customWidth="1"/>
    <col min="11777" max="11777" width="5.125" style="41" customWidth="1"/>
    <col min="11778" max="11778" width="9.125" style="41" customWidth="1"/>
    <col min="11779" max="11779" width="8.875" style="41" bestFit="1" customWidth="1"/>
    <col min="11780" max="11780" width="6.875" style="41" customWidth="1"/>
    <col min="11781" max="12029" width="8.625" style="41"/>
    <col min="12030" max="12030" width="6.875" style="41" customWidth="1"/>
    <col min="12031" max="12031" width="19.375" style="41" customWidth="1"/>
    <col min="12032" max="12032" width="39.25" style="41" bestFit="1" customWidth="1"/>
    <col min="12033" max="12033" width="5.125" style="41" customWidth="1"/>
    <col min="12034" max="12034" width="9.125" style="41" customWidth="1"/>
    <col min="12035" max="12035" width="8.875" style="41" bestFit="1" customWidth="1"/>
    <col min="12036" max="12036" width="6.875" style="41" customWidth="1"/>
    <col min="12037" max="12285" width="8.625" style="41"/>
    <col min="12286" max="12286" width="6.875" style="41" customWidth="1"/>
    <col min="12287" max="12287" width="19.375" style="41" customWidth="1"/>
    <col min="12288" max="12288" width="39.25" style="41" bestFit="1" customWidth="1"/>
    <col min="12289" max="12289" width="5.125" style="41" customWidth="1"/>
    <col min="12290" max="12290" width="9.125" style="41" customWidth="1"/>
    <col min="12291" max="12291" width="8.875" style="41" bestFit="1" customWidth="1"/>
    <col min="12292" max="12292" width="6.875" style="41" customWidth="1"/>
    <col min="12293" max="12541" width="8.625" style="41"/>
    <col min="12542" max="12542" width="6.875" style="41" customWidth="1"/>
    <col min="12543" max="12543" width="19.375" style="41" customWidth="1"/>
    <col min="12544" max="12544" width="39.25" style="41" bestFit="1" customWidth="1"/>
    <col min="12545" max="12545" width="5.125" style="41" customWidth="1"/>
    <col min="12546" max="12546" width="9.125" style="41" customWidth="1"/>
    <col min="12547" max="12547" width="8.875" style="41" bestFit="1" customWidth="1"/>
    <col min="12548" max="12548" width="6.875" style="41" customWidth="1"/>
    <col min="12549" max="12797" width="8.625" style="41"/>
    <col min="12798" max="12798" width="6.875" style="41" customWidth="1"/>
    <col min="12799" max="12799" width="19.375" style="41" customWidth="1"/>
    <col min="12800" max="12800" width="39.25" style="41" bestFit="1" customWidth="1"/>
    <col min="12801" max="12801" width="5.125" style="41" customWidth="1"/>
    <col min="12802" max="12802" width="9.125" style="41" customWidth="1"/>
    <col min="12803" max="12803" width="8.875" style="41" bestFit="1" customWidth="1"/>
    <col min="12804" max="12804" width="6.875" style="41" customWidth="1"/>
    <col min="12805" max="13053" width="8.625" style="41"/>
    <col min="13054" max="13054" width="6.875" style="41" customWidth="1"/>
    <col min="13055" max="13055" width="19.375" style="41" customWidth="1"/>
    <col min="13056" max="13056" width="39.25" style="41" bestFit="1" customWidth="1"/>
    <col min="13057" max="13057" width="5.125" style="41" customWidth="1"/>
    <col min="13058" max="13058" width="9.125" style="41" customWidth="1"/>
    <col min="13059" max="13059" width="8.875" style="41" bestFit="1" customWidth="1"/>
    <col min="13060" max="13060" width="6.875" style="41" customWidth="1"/>
    <col min="13061" max="13309" width="8.625" style="41"/>
    <col min="13310" max="13310" width="6.875" style="41" customWidth="1"/>
    <col min="13311" max="13311" width="19.375" style="41" customWidth="1"/>
    <col min="13312" max="13312" width="39.25" style="41" bestFit="1" customWidth="1"/>
    <col min="13313" max="13313" width="5.125" style="41" customWidth="1"/>
    <col min="13314" max="13314" width="9.125" style="41" customWidth="1"/>
    <col min="13315" max="13315" width="8.875" style="41" bestFit="1" customWidth="1"/>
    <col min="13316" max="13316" width="6.875" style="41" customWidth="1"/>
    <col min="13317" max="13565" width="8.625" style="41"/>
    <col min="13566" max="13566" width="6.875" style="41" customWidth="1"/>
    <col min="13567" max="13567" width="19.375" style="41" customWidth="1"/>
    <col min="13568" max="13568" width="39.25" style="41" bestFit="1" customWidth="1"/>
    <col min="13569" max="13569" width="5.125" style="41" customWidth="1"/>
    <col min="13570" max="13570" width="9.125" style="41" customWidth="1"/>
    <col min="13571" max="13571" width="8.875" style="41" bestFit="1" customWidth="1"/>
    <col min="13572" max="13572" width="6.875" style="41" customWidth="1"/>
    <col min="13573" max="13821" width="8.625" style="41"/>
    <col min="13822" max="13822" width="6.875" style="41" customWidth="1"/>
    <col min="13823" max="13823" width="19.375" style="41" customWidth="1"/>
    <col min="13824" max="13824" width="39.25" style="41" bestFit="1" customWidth="1"/>
    <col min="13825" max="13825" width="5.125" style="41" customWidth="1"/>
    <col min="13826" max="13826" width="9.125" style="41" customWidth="1"/>
    <col min="13827" max="13827" width="8.875" style="41" bestFit="1" customWidth="1"/>
    <col min="13828" max="13828" width="6.875" style="41" customWidth="1"/>
    <col min="13829" max="14077" width="8.625" style="41"/>
    <col min="14078" max="14078" width="6.875" style="41" customWidth="1"/>
    <col min="14079" max="14079" width="19.375" style="41" customWidth="1"/>
    <col min="14080" max="14080" width="39.25" style="41" bestFit="1" customWidth="1"/>
    <col min="14081" max="14081" width="5.125" style="41" customWidth="1"/>
    <col min="14082" max="14082" width="9.125" style="41" customWidth="1"/>
    <col min="14083" max="14083" width="8.875" style="41" bestFit="1" customWidth="1"/>
    <col min="14084" max="14084" width="6.875" style="41" customWidth="1"/>
    <col min="14085" max="14333" width="8.625" style="41"/>
    <col min="14334" max="14334" width="6.875" style="41" customWidth="1"/>
    <col min="14335" max="14335" width="19.375" style="41" customWidth="1"/>
    <col min="14336" max="14336" width="39.25" style="41" bestFit="1" customWidth="1"/>
    <col min="14337" max="14337" width="5.125" style="41" customWidth="1"/>
    <col min="14338" max="14338" width="9.125" style="41" customWidth="1"/>
    <col min="14339" max="14339" width="8.875" style="41" bestFit="1" customWidth="1"/>
    <col min="14340" max="14340" width="6.875" style="41" customWidth="1"/>
    <col min="14341" max="14589" width="8.625" style="41"/>
    <col min="14590" max="14590" width="6.875" style="41" customWidth="1"/>
    <col min="14591" max="14591" width="19.375" style="41" customWidth="1"/>
    <col min="14592" max="14592" width="39.25" style="41" bestFit="1" customWidth="1"/>
    <col min="14593" max="14593" width="5.125" style="41" customWidth="1"/>
    <col min="14594" max="14594" width="9.125" style="41" customWidth="1"/>
    <col min="14595" max="14595" width="8.875" style="41" bestFit="1" customWidth="1"/>
    <col min="14596" max="14596" width="6.875" style="41" customWidth="1"/>
    <col min="14597" max="14845" width="8.625" style="41"/>
    <col min="14846" max="14846" width="6.875" style="41" customWidth="1"/>
    <col min="14847" max="14847" width="19.375" style="41" customWidth="1"/>
    <col min="14848" max="14848" width="39.25" style="41" bestFit="1" customWidth="1"/>
    <col min="14849" max="14849" width="5.125" style="41" customWidth="1"/>
    <col min="14850" max="14850" width="9.125" style="41" customWidth="1"/>
    <col min="14851" max="14851" width="8.875" style="41" bestFit="1" customWidth="1"/>
    <col min="14852" max="14852" width="6.875" style="41" customWidth="1"/>
    <col min="14853" max="15101" width="8.625" style="41"/>
    <col min="15102" max="15102" width="6.875" style="41" customWidth="1"/>
    <col min="15103" max="15103" width="19.375" style="41" customWidth="1"/>
    <col min="15104" max="15104" width="39.25" style="41" bestFit="1" customWidth="1"/>
    <col min="15105" max="15105" width="5.125" style="41" customWidth="1"/>
    <col min="15106" max="15106" width="9.125" style="41" customWidth="1"/>
    <col min="15107" max="15107" width="8.875" style="41" bestFit="1" customWidth="1"/>
    <col min="15108" max="15108" width="6.875" style="41" customWidth="1"/>
    <col min="15109" max="15357" width="8.625" style="41"/>
    <col min="15358" max="15358" width="6.875" style="41" customWidth="1"/>
    <col min="15359" max="15359" width="19.375" style="41" customWidth="1"/>
    <col min="15360" max="15360" width="39.25" style="41" bestFit="1" customWidth="1"/>
    <col min="15361" max="15361" width="5.125" style="41" customWidth="1"/>
    <col min="15362" max="15362" width="9.125" style="41" customWidth="1"/>
    <col min="15363" max="15363" width="8.875" style="41" bestFit="1" customWidth="1"/>
    <col min="15364" max="15364" width="6.875" style="41" customWidth="1"/>
    <col min="15365" max="15613" width="8.625" style="41"/>
    <col min="15614" max="15614" width="6.875" style="41" customWidth="1"/>
    <col min="15615" max="15615" width="19.375" style="41" customWidth="1"/>
    <col min="15616" max="15616" width="39.25" style="41" bestFit="1" customWidth="1"/>
    <col min="15617" max="15617" width="5.125" style="41" customWidth="1"/>
    <col min="15618" max="15618" width="9.125" style="41" customWidth="1"/>
    <col min="15619" max="15619" width="8.875" style="41" bestFit="1" customWidth="1"/>
    <col min="15620" max="15620" width="6.875" style="41" customWidth="1"/>
    <col min="15621" max="15869" width="8.625" style="41"/>
    <col min="15870" max="15870" width="6.875" style="41" customWidth="1"/>
    <col min="15871" max="15871" width="19.375" style="41" customWidth="1"/>
    <col min="15872" max="15872" width="39.25" style="41" bestFit="1" customWidth="1"/>
    <col min="15873" max="15873" width="5.125" style="41" customWidth="1"/>
    <col min="15874" max="15874" width="9.125" style="41" customWidth="1"/>
    <col min="15875" max="15875" width="8.875" style="41" bestFit="1" customWidth="1"/>
    <col min="15876" max="15876" width="6.875" style="41" customWidth="1"/>
    <col min="15877" max="16125" width="8.625" style="41"/>
    <col min="16126" max="16126" width="6.875" style="41" customWidth="1"/>
    <col min="16127" max="16127" width="19.375" style="41" customWidth="1"/>
    <col min="16128" max="16128" width="39.25" style="41" bestFit="1" customWidth="1"/>
    <col min="16129" max="16129" width="5.125" style="41" customWidth="1"/>
    <col min="16130" max="16130" width="9.125" style="41" customWidth="1"/>
    <col min="16131" max="16131" width="8.875" style="41" bestFit="1" customWidth="1"/>
    <col min="16132" max="16132" width="6.875" style="41" customWidth="1"/>
    <col min="16133" max="16384" width="8.625" style="41"/>
  </cols>
  <sheetData>
    <row r="1" spans="1:28" s="103" customFormat="1" ht="26.25" customHeight="1" x14ac:dyDescent="0.2">
      <c r="A1" s="107" t="s">
        <v>122</v>
      </c>
      <c r="B1" s="107"/>
    </row>
    <row r="2" spans="1:28" s="103" customFormat="1" x14ac:dyDescent="0.2">
      <c r="A2" s="499"/>
      <c r="B2" s="499"/>
    </row>
    <row r="3" spans="1:28" s="103" customFormat="1" x14ac:dyDescent="0.2">
      <c r="A3" s="104"/>
      <c r="B3" s="104"/>
    </row>
    <row r="4" spans="1:28" s="315" customFormat="1" x14ac:dyDescent="0.2">
      <c r="A4" s="530" t="s">
        <v>136</v>
      </c>
      <c r="B4" s="489"/>
      <c r="C4" s="489"/>
      <c r="D4" s="489"/>
      <c r="E4" s="489"/>
      <c r="F4" s="489"/>
    </row>
    <row r="5" spans="1:28" s="196" customFormat="1" x14ac:dyDescent="0.2">
      <c r="A5" s="173"/>
      <c r="C5" s="107"/>
      <c r="D5" s="186"/>
      <c r="E5" s="187"/>
      <c r="F5" s="188"/>
      <c r="G5" s="189"/>
      <c r="H5" s="96"/>
    </row>
    <row r="6" spans="1:28" s="4" customFormat="1" ht="35.25" customHeight="1" x14ac:dyDescent="0.15">
      <c r="A6" s="518" t="s">
        <v>88</v>
      </c>
      <c r="B6" s="518"/>
      <c r="C6" s="518"/>
      <c r="D6" s="518"/>
      <c r="E6" s="316"/>
      <c r="F6" s="316"/>
      <c r="G6" s="316"/>
      <c r="H6" s="316"/>
      <c r="I6" s="316"/>
      <c r="J6" s="316"/>
      <c r="K6" s="316"/>
      <c r="L6" s="316"/>
      <c r="M6" s="316"/>
      <c r="N6" s="316"/>
      <c r="O6" s="316"/>
      <c r="P6" s="316"/>
      <c r="Q6" s="316"/>
      <c r="R6" s="316"/>
      <c r="S6" s="316"/>
      <c r="T6" s="316"/>
      <c r="U6" s="316"/>
      <c r="V6" s="316"/>
      <c r="W6" s="316"/>
      <c r="X6" s="316"/>
      <c r="Y6" s="316"/>
      <c r="Z6" s="316"/>
      <c r="AA6" s="316"/>
      <c r="AB6" s="316"/>
    </row>
    <row r="7" spans="1:28" ht="17" thickBot="1" x14ac:dyDescent="0.25">
      <c r="A7" s="190"/>
      <c r="B7" s="190"/>
      <c r="C7" s="190"/>
      <c r="D7" s="315"/>
    </row>
    <row r="8" spans="1:28" ht="17" x14ac:dyDescent="0.2">
      <c r="A8" s="317" t="s">
        <v>47</v>
      </c>
      <c r="B8" s="318" t="s">
        <v>82</v>
      </c>
      <c r="C8" s="319" t="s">
        <v>89</v>
      </c>
      <c r="D8" s="313" t="s">
        <v>90</v>
      </c>
    </row>
    <row r="9" spans="1:28" x14ac:dyDescent="0.2">
      <c r="A9" s="320"/>
      <c r="B9" s="40"/>
      <c r="C9" s="40"/>
      <c r="D9" s="321"/>
    </row>
    <row r="10" spans="1:28" ht="51" x14ac:dyDescent="0.2">
      <c r="A10" s="322" t="s">
        <v>137</v>
      </c>
      <c r="B10" s="57"/>
      <c r="C10" s="45">
        <f>'Staat van eenheidsprijzen'!C18</f>
        <v>0</v>
      </c>
      <c r="D10" s="323">
        <f>B10*C10</f>
        <v>0</v>
      </c>
      <c r="E10" s="366"/>
    </row>
    <row r="11" spans="1:28" ht="51" x14ac:dyDescent="0.2">
      <c r="A11" s="324" t="s">
        <v>138</v>
      </c>
      <c r="B11" s="57"/>
      <c r="C11" s="45">
        <f>'Staat van eenheidsprijzen'!C18</f>
        <v>0</v>
      </c>
      <c r="D11" s="323">
        <f t="shared" ref="D11" si="0">B11*C11</f>
        <v>0</v>
      </c>
      <c r="E11" s="365"/>
    </row>
    <row r="12" spans="1:28" x14ac:dyDescent="0.2">
      <c r="A12" s="325"/>
      <c r="B12" s="7"/>
      <c r="C12" s="7"/>
      <c r="D12" s="326"/>
    </row>
    <row r="13" spans="1:28" x14ac:dyDescent="0.2">
      <c r="A13" s="325"/>
      <c r="B13" s="7"/>
      <c r="C13" s="7"/>
      <c r="D13" s="326"/>
    </row>
    <row r="14" spans="1:28" ht="35" thickBot="1" x14ac:dyDescent="0.25">
      <c r="A14" s="327" t="s">
        <v>139</v>
      </c>
      <c r="B14" s="328"/>
      <c r="C14" s="328"/>
      <c r="D14" s="329">
        <f>SUM(D10:D11)</f>
        <v>0</v>
      </c>
    </row>
    <row r="15" spans="1:28" s="315" customFormat="1" x14ac:dyDescent="0.2">
      <c r="A15" s="330"/>
      <c r="B15" s="330"/>
      <c r="C15" s="330"/>
    </row>
    <row r="16" spans="1:28" s="315" customFormat="1" x14ac:dyDescent="0.2">
      <c r="A16" s="330"/>
      <c r="B16" s="330"/>
      <c r="C16" s="330"/>
    </row>
    <row r="17" spans="1:4" s="315" customFormat="1" ht="17" thickBot="1" x14ac:dyDescent="0.25">
      <c r="A17" s="330"/>
      <c r="B17" s="330"/>
      <c r="C17" s="330"/>
    </row>
    <row r="18" spans="1:4" ht="72.75" customHeight="1" thickBot="1" x14ac:dyDescent="0.25">
      <c r="A18" s="531" t="s">
        <v>140</v>
      </c>
      <c r="B18" s="532"/>
      <c r="C18" s="532"/>
      <c r="D18" s="533"/>
    </row>
    <row r="19" spans="1:4" s="315" customFormat="1" x14ac:dyDescent="0.2">
      <c r="A19" s="330"/>
      <c r="B19" s="330"/>
      <c r="C19" s="330"/>
    </row>
    <row r="20" spans="1:4" s="315" customFormat="1" x14ac:dyDescent="0.2">
      <c r="A20" s="330"/>
      <c r="B20" s="330"/>
      <c r="C20" s="330"/>
    </row>
    <row r="21" spans="1:4" s="315" customFormat="1" x14ac:dyDescent="0.2">
      <c r="A21" s="330"/>
      <c r="B21" s="330"/>
      <c r="C21" s="330"/>
    </row>
    <row r="22" spans="1:4" s="315" customFormat="1" x14ac:dyDescent="0.2">
      <c r="A22" s="330"/>
      <c r="B22" s="330"/>
      <c r="C22" s="330"/>
    </row>
    <row r="23" spans="1:4" s="315" customFormat="1" x14ac:dyDescent="0.2"/>
    <row r="24" spans="1:4" s="315" customFormat="1" x14ac:dyDescent="0.2"/>
    <row r="25" spans="1:4" s="315" customFormat="1" x14ac:dyDescent="0.2"/>
    <row r="26" spans="1:4" s="315" customFormat="1" x14ac:dyDescent="0.2"/>
    <row r="27" spans="1:4" s="315" customFormat="1" x14ac:dyDescent="0.2"/>
    <row r="28" spans="1:4" s="315" customFormat="1" x14ac:dyDescent="0.2"/>
    <row r="29" spans="1:4" s="315" customFormat="1" x14ac:dyDescent="0.2"/>
    <row r="30" spans="1:4" s="315" customFormat="1" x14ac:dyDescent="0.2"/>
    <row r="31" spans="1:4" s="315" customFormat="1" x14ac:dyDescent="0.2"/>
    <row r="32" spans="1:4" s="315" customFormat="1" x14ac:dyDescent="0.2"/>
    <row r="33" s="315" customFormat="1" x14ac:dyDescent="0.2"/>
    <row r="34" s="315" customFormat="1" x14ac:dyDescent="0.2"/>
    <row r="35" s="315" customFormat="1" x14ac:dyDescent="0.2"/>
    <row r="36" s="315" customFormat="1" x14ac:dyDescent="0.2"/>
    <row r="37" s="315" customFormat="1" x14ac:dyDescent="0.2"/>
    <row r="38" s="315" customFormat="1" x14ac:dyDescent="0.2"/>
    <row r="39" s="315" customFormat="1" x14ac:dyDescent="0.2"/>
    <row r="40" s="315" customFormat="1" x14ac:dyDescent="0.2"/>
    <row r="41" s="315" customFormat="1" x14ac:dyDescent="0.2"/>
    <row r="42" s="315" customFormat="1" x14ac:dyDescent="0.2"/>
    <row r="43" s="315" customFormat="1" x14ac:dyDescent="0.2"/>
    <row r="44" s="315" customFormat="1" x14ac:dyDescent="0.2"/>
    <row r="45" s="315" customFormat="1" x14ac:dyDescent="0.2"/>
    <row r="46" s="315" customFormat="1" x14ac:dyDescent="0.2"/>
    <row r="47" s="315" customFormat="1" x14ac:dyDescent="0.2"/>
    <row r="48" s="315" customFormat="1" x14ac:dyDescent="0.2"/>
    <row r="49" spans="1:3" s="315" customFormat="1" x14ac:dyDescent="0.2"/>
    <row r="50" spans="1:3" s="315" customFormat="1" x14ac:dyDescent="0.2"/>
    <row r="51" spans="1:3" s="315" customFormat="1" x14ac:dyDescent="0.2"/>
    <row r="52" spans="1:3" s="315" customFormat="1" x14ac:dyDescent="0.2"/>
    <row r="53" spans="1:3" s="315" customFormat="1" x14ac:dyDescent="0.2"/>
    <row r="54" spans="1:3" s="315" customFormat="1" x14ac:dyDescent="0.2"/>
    <row r="55" spans="1:3" s="315" customFormat="1" x14ac:dyDescent="0.2">
      <c r="A55" s="330"/>
      <c r="B55" s="330"/>
      <c r="C55" s="330"/>
    </row>
    <row r="56" spans="1:3" s="315" customFormat="1" x14ac:dyDescent="0.2">
      <c r="A56" s="330"/>
      <c r="B56" s="330"/>
      <c r="C56" s="330"/>
    </row>
    <row r="57" spans="1:3" s="315" customFormat="1" x14ac:dyDescent="0.2">
      <c r="A57" s="330"/>
      <c r="B57" s="330"/>
      <c r="C57" s="330"/>
    </row>
    <row r="58" spans="1:3" s="315" customFormat="1" x14ac:dyDescent="0.2">
      <c r="A58" s="330"/>
      <c r="B58" s="330"/>
      <c r="C58" s="330"/>
    </row>
    <row r="59" spans="1:3" s="315" customFormat="1" x14ac:dyDescent="0.2">
      <c r="A59" s="330"/>
      <c r="B59" s="330"/>
      <c r="C59" s="330"/>
    </row>
    <row r="60" spans="1:3" s="315" customFormat="1" x14ac:dyDescent="0.2">
      <c r="A60" s="330"/>
      <c r="B60" s="330"/>
      <c r="C60" s="330"/>
    </row>
    <row r="61" spans="1:3" s="315" customFormat="1" x14ac:dyDescent="0.2">
      <c r="A61" s="330"/>
      <c r="B61" s="330"/>
      <c r="C61" s="330"/>
    </row>
    <row r="62" spans="1:3" s="315" customFormat="1" x14ac:dyDescent="0.2">
      <c r="A62" s="330"/>
      <c r="B62" s="330"/>
      <c r="C62" s="330"/>
    </row>
    <row r="63" spans="1:3" s="315" customFormat="1" x14ac:dyDescent="0.2">
      <c r="A63" s="330"/>
      <c r="B63" s="330"/>
      <c r="C63" s="330"/>
    </row>
    <row r="64" spans="1:3" s="315" customFormat="1" x14ac:dyDescent="0.2">
      <c r="A64" s="330"/>
      <c r="B64" s="330"/>
      <c r="C64" s="330"/>
    </row>
    <row r="65" spans="1:3" s="315" customFormat="1" x14ac:dyDescent="0.2">
      <c r="A65" s="330"/>
      <c r="B65" s="330"/>
      <c r="C65" s="330"/>
    </row>
    <row r="66" spans="1:3" s="315" customFormat="1" x14ac:dyDescent="0.2"/>
    <row r="67" spans="1:3" s="315" customFormat="1" x14ac:dyDescent="0.2"/>
    <row r="68" spans="1:3" s="315" customFormat="1" x14ac:dyDescent="0.2"/>
    <row r="69" spans="1:3" s="315" customFormat="1" x14ac:dyDescent="0.2"/>
    <row r="70" spans="1:3" s="315" customFormat="1" x14ac:dyDescent="0.2">
      <c r="A70" s="330"/>
      <c r="B70" s="330"/>
      <c r="C70" s="330"/>
    </row>
    <row r="71" spans="1:3" s="315" customFormat="1" x14ac:dyDescent="0.2">
      <c r="A71" s="330"/>
      <c r="B71" s="330"/>
      <c r="C71" s="330"/>
    </row>
    <row r="72" spans="1:3" s="315" customFormat="1" x14ac:dyDescent="0.2">
      <c r="A72" s="330"/>
      <c r="B72" s="330"/>
      <c r="C72" s="330"/>
    </row>
    <row r="73" spans="1:3" x14ac:dyDescent="0.2">
      <c r="A73" s="41"/>
      <c r="B73" s="41"/>
      <c r="C73" s="41"/>
    </row>
    <row r="76" spans="1:3" x14ac:dyDescent="0.2">
      <c r="A76" s="41"/>
      <c r="B76" s="41"/>
      <c r="C76" s="41"/>
    </row>
  </sheetData>
  <sheetProtection algorithmName="SHA-512" hashValue="nEpQmMXr81J96uOZ9auDBxZyICUHvKgPWA1crOUhFXmgCAOnQR/8AQW4RuNaYSOZS7sk+fvrSG0KJeHYYqjcsw==" saltValue="yctpFRZ9bd4yjkum0Hu+rg==" spinCount="100000" sheet="1" objects="1" scenarios="1"/>
  <mergeCells count="4">
    <mergeCell ref="A2:B2"/>
    <mergeCell ref="A4:F4"/>
    <mergeCell ref="A6:D6"/>
    <mergeCell ref="A18:D18"/>
  </mergeCells>
  <pageMargins left="0.7" right="0.7" top="0.75" bottom="0.75" header="0.3" footer="0.3"/>
  <pageSetup paperSize="9"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5"/>
  <sheetViews>
    <sheetView zoomScale="80" zoomScaleNormal="80" workbookViewId="0">
      <pane ySplit="5" topLeftCell="A6" activePane="bottomLeft" state="frozen"/>
      <selection pane="bottomLeft" activeCell="D18" sqref="D18"/>
    </sheetView>
  </sheetViews>
  <sheetFormatPr baseColWidth="10" defaultColWidth="8.625" defaultRowHeight="13" x14ac:dyDescent="0.15"/>
  <cols>
    <col min="1" max="1" width="67.5" style="5" customWidth="1"/>
    <col min="2" max="2" width="21.25" style="4" customWidth="1"/>
    <col min="3" max="3" width="21.375" style="316" customWidth="1"/>
    <col min="4" max="4" width="37" style="316" customWidth="1"/>
    <col min="5" max="33" width="8.625" style="316"/>
    <col min="34" max="251" width="8.625" style="4"/>
    <col min="252" max="252" width="6.875" style="4" customWidth="1"/>
    <col min="253" max="253" width="19.375" style="4" customWidth="1"/>
    <col min="254" max="254" width="39.25" style="4" bestFit="1" customWidth="1"/>
    <col min="255" max="255" width="5.125" style="4" customWidth="1"/>
    <col min="256" max="256" width="9.125" style="4" customWidth="1"/>
    <col min="257" max="257" width="8.875" style="4" bestFit="1" customWidth="1"/>
    <col min="258" max="258" width="6.875" style="4" customWidth="1"/>
    <col min="259" max="507" width="8.625" style="4"/>
    <col min="508" max="508" width="6.875" style="4" customWidth="1"/>
    <col min="509" max="509" width="19.375" style="4" customWidth="1"/>
    <col min="510" max="510" width="39.25" style="4" bestFit="1" customWidth="1"/>
    <col min="511" max="511" width="5.125" style="4" customWidth="1"/>
    <col min="512" max="512" width="9.125" style="4" customWidth="1"/>
    <col min="513" max="513" width="8.875" style="4" bestFit="1" customWidth="1"/>
    <col min="514" max="514" width="6.875" style="4" customWidth="1"/>
    <col min="515" max="763" width="8.625" style="4"/>
    <col min="764" max="764" width="6.875" style="4" customWidth="1"/>
    <col min="765" max="765" width="19.375" style="4" customWidth="1"/>
    <col min="766" max="766" width="39.25" style="4" bestFit="1" customWidth="1"/>
    <col min="767" max="767" width="5.125" style="4" customWidth="1"/>
    <col min="768" max="768" width="9.125" style="4" customWidth="1"/>
    <col min="769" max="769" width="8.875" style="4" bestFit="1" customWidth="1"/>
    <col min="770" max="770" width="6.875" style="4" customWidth="1"/>
    <col min="771" max="1019" width="8.625" style="4"/>
    <col min="1020" max="1020" width="6.875" style="4" customWidth="1"/>
    <col min="1021" max="1021" width="19.375" style="4" customWidth="1"/>
    <col min="1022" max="1022" width="39.25" style="4" bestFit="1" customWidth="1"/>
    <col min="1023" max="1023" width="5.125" style="4" customWidth="1"/>
    <col min="1024" max="1024" width="9.125" style="4" customWidth="1"/>
    <col min="1025" max="1025" width="8.875" style="4" bestFit="1" customWidth="1"/>
    <col min="1026" max="1026" width="6.875" style="4" customWidth="1"/>
    <col min="1027" max="1275" width="8.625" style="4"/>
    <col min="1276" max="1276" width="6.875" style="4" customWidth="1"/>
    <col min="1277" max="1277" width="19.375" style="4" customWidth="1"/>
    <col min="1278" max="1278" width="39.25" style="4" bestFit="1" customWidth="1"/>
    <col min="1279" max="1279" width="5.125" style="4" customWidth="1"/>
    <col min="1280" max="1280" width="9.125" style="4" customWidth="1"/>
    <col min="1281" max="1281" width="8.875" style="4" bestFit="1" customWidth="1"/>
    <col min="1282" max="1282" width="6.875" style="4" customWidth="1"/>
    <col min="1283" max="1531" width="8.625" style="4"/>
    <col min="1532" max="1532" width="6.875" style="4" customWidth="1"/>
    <col min="1533" max="1533" width="19.375" style="4" customWidth="1"/>
    <col min="1534" max="1534" width="39.25" style="4" bestFit="1" customWidth="1"/>
    <col min="1535" max="1535" width="5.125" style="4" customWidth="1"/>
    <col min="1536" max="1536" width="9.125" style="4" customWidth="1"/>
    <col min="1537" max="1537" width="8.875" style="4" bestFit="1" customWidth="1"/>
    <col min="1538" max="1538" width="6.875" style="4" customWidth="1"/>
    <col min="1539" max="1787" width="8.625" style="4"/>
    <col min="1788" max="1788" width="6.875" style="4" customWidth="1"/>
    <col min="1789" max="1789" width="19.375" style="4" customWidth="1"/>
    <col min="1790" max="1790" width="39.25" style="4" bestFit="1" customWidth="1"/>
    <col min="1791" max="1791" width="5.125" style="4" customWidth="1"/>
    <col min="1792" max="1792" width="9.125" style="4" customWidth="1"/>
    <col min="1793" max="1793" width="8.875" style="4" bestFit="1" customWidth="1"/>
    <col min="1794" max="1794" width="6.875" style="4" customWidth="1"/>
    <col min="1795" max="2043" width="8.625" style="4"/>
    <col min="2044" max="2044" width="6.875" style="4" customWidth="1"/>
    <col min="2045" max="2045" width="19.375" style="4" customWidth="1"/>
    <col min="2046" max="2046" width="39.25" style="4" bestFit="1" customWidth="1"/>
    <col min="2047" max="2047" width="5.125" style="4" customWidth="1"/>
    <col min="2048" max="2048" width="9.125" style="4" customWidth="1"/>
    <col min="2049" max="2049" width="8.875" style="4" bestFit="1" customWidth="1"/>
    <col min="2050" max="2050" width="6.875" style="4" customWidth="1"/>
    <col min="2051" max="2299" width="8.625" style="4"/>
    <col min="2300" max="2300" width="6.875" style="4" customWidth="1"/>
    <col min="2301" max="2301" width="19.375" style="4" customWidth="1"/>
    <col min="2302" max="2302" width="39.25" style="4" bestFit="1" customWidth="1"/>
    <col min="2303" max="2303" width="5.125" style="4" customWidth="1"/>
    <col min="2304" max="2304" width="9.125" style="4" customWidth="1"/>
    <col min="2305" max="2305" width="8.875" style="4" bestFit="1" customWidth="1"/>
    <col min="2306" max="2306" width="6.875" style="4" customWidth="1"/>
    <col min="2307" max="2555" width="8.625" style="4"/>
    <col min="2556" max="2556" width="6.875" style="4" customWidth="1"/>
    <col min="2557" max="2557" width="19.375" style="4" customWidth="1"/>
    <col min="2558" max="2558" width="39.25" style="4" bestFit="1" customWidth="1"/>
    <col min="2559" max="2559" width="5.125" style="4" customWidth="1"/>
    <col min="2560" max="2560" width="9.125" style="4" customWidth="1"/>
    <col min="2561" max="2561" width="8.875" style="4" bestFit="1" customWidth="1"/>
    <col min="2562" max="2562" width="6.875" style="4" customWidth="1"/>
    <col min="2563" max="2811" width="8.625" style="4"/>
    <col min="2812" max="2812" width="6.875" style="4" customWidth="1"/>
    <col min="2813" max="2813" width="19.375" style="4" customWidth="1"/>
    <col min="2814" max="2814" width="39.25" style="4" bestFit="1" customWidth="1"/>
    <col min="2815" max="2815" width="5.125" style="4" customWidth="1"/>
    <col min="2816" max="2816" width="9.125" style="4" customWidth="1"/>
    <col min="2817" max="2817" width="8.875" style="4" bestFit="1" customWidth="1"/>
    <col min="2818" max="2818" width="6.875" style="4" customWidth="1"/>
    <col min="2819" max="3067" width="8.625" style="4"/>
    <col min="3068" max="3068" width="6.875" style="4" customWidth="1"/>
    <col min="3069" max="3069" width="19.375" style="4" customWidth="1"/>
    <col min="3070" max="3070" width="39.25" style="4" bestFit="1" customWidth="1"/>
    <col min="3071" max="3071" width="5.125" style="4" customWidth="1"/>
    <col min="3072" max="3072" width="9.125" style="4" customWidth="1"/>
    <col min="3073" max="3073" width="8.875" style="4" bestFit="1" customWidth="1"/>
    <col min="3074" max="3074" width="6.875" style="4" customWidth="1"/>
    <col min="3075" max="3323" width="8.625" style="4"/>
    <col min="3324" max="3324" width="6.875" style="4" customWidth="1"/>
    <col min="3325" max="3325" width="19.375" style="4" customWidth="1"/>
    <col min="3326" max="3326" width="39.25" style="4" bestFit="1" customWidth="1"/>
    <col min="3327" max="3327" width="5.125" style="4" customWidth="1"/>
    <col min="3328" max="3328" width="9.125" style="4" customWidth="1"/>
    <col min="3329" max="3329" width="8.875" style="4" bestFit="1" customWidth="1"/>
    <col min="3330" max="3330" width="6.875" style="4" customWidth="1"/>
    <col min="3331" max="3579" width="8.625" style="4"/>
    <col min="3580" max="3580" width="6.875" style="4" customWidth="1"/>
    <col min="3581" max="3581" width="19.375" style="4" customWidth="1"/>
    <col min="3582" max="3582" width="39.25" style="4" bestFit="1" customWidth="1"/>
    <col min="3583" max="3583" width="5.125" style="4" customWidth="1"/>
    <col min="3584" max="3584" width="9.125" style="4" customWidth="1"/>
    <col min="3585" max="3585" width="8.875" style="4" bestFit="1" customWidth="1"/>
    <col min="3586" max="3586" width="6.875" style="4" customWidth="1"/>
    <col min="3587" max="3835" width="8.625" style="4"/>
    <col min="3836" max="3836" width="6.875" style="4" customWidth="1"/>
    <col min="3837" max="3837" width="19.375" style="4" customWidth="1"/>
    <col min="3838" max="3838" width="39.25" style="4" bestFit="1" customWidth="1"/>
    <col min="3839" max="3839" width="5.125" style="4" customWidth="1"/>
    <col min="3840" max="3840" width="9.125" style="4" customWidth="1"/>
    <col min="3841" max="3841" width="8.875" style="4" bestFit="1" customWidth="1"/>
    <col min="3842" max="3842" width="6.875" style="4" customWidth="1"/>
    <col min="3843" max="4091" width="8.625" style="4"/>
    <col min="4092" max="4092" width="6.875" style="4" customWidth="1"/>
    <col min="4093" max="4093" width="19.375" style="4" customWidth="1"/>
    <col min="4094" max="4094" width="39.25" style="4" bestFit="1" customWidth="1"/>
    <col min="4095" max="4095" width="5.125" style="4" customWidth="1"/>
    <col min="4096" max="4096" width="9.125" style="4" customWidth="1"/>
    <col min="4097" max="4097" width="8.875" style="4" bestFit="1" customWidth="1"/>
    <col min="4098" max="4098" width="6.875" style="4" customWidth="1"/>
    <col min="4099" max="4347" width="8.625" style="4"/>
    <col min="4348" max="4348" width="6.875" style="4" customWidth="1"/>
    <col min="4349" max="4349" width="19.375" style="4" customWidth="1"/>
    <col min="4350" max="4350" width="39.25" style="4" bestFit="1" customWidth="1"/>
    <col min="4351" max="4351" width="5.125" style="4" customWidth="1"/>
    <col min="4352" max="4352" width="9.125" style="4" customWidth="1"/>
    <col min="4353" max="4353" width="8.875" style="4" bestFit="1" customWidth="1"/>
    <col min="4354" max="4354" width="6.875" style="4" customWidth="1"/>
    <col min="4355" max="4603" width="8.625" style="4"/>
    <col min="4604" max="4604" width="6.875" style="4" customWidth="1"/>
    <col min="4605" max="4605" width="19.375" style="4" customWidth="1"/>
    <col min="4606" max="4606" width="39.25" style="4" bestFit="1" customWidth="1"/>
    <col min="4607" max="4607" width="5.125" style="4" customWidth="1"/>
    <col min="4608" max="4608" width="9.125" style="4" customWidth="1"/>
    <col min="4609" max="4609" width="8.875" style="4" bestFit="1" customWidth="1"/>
    <col min="4610" max="4610" width="6.875" style="4" customWidth="1"/>
    <col min="4611" max="4859" width="8.625" style="4"/>
    <col min="4860" max="4860" width="6.875" style="4" customWidth="1"/>
    <col min="4861" max="4861" width="19.375" style="4" customWidth="1"/>
    <col min="4862" max="4862" width="39.25" style="4" bestFit="1" customWidth="1"/>
    <col min="4863" max="4863" width="5.125" style="4" customWidth="1"/>
    <col min="4864" max="4864" width="9.125" style="4" customWidth="1"/>
    <col min="4865" max="4865" width="8.875" style="4" bestFit="1" customWidth="1"/>
    <col min="4866" max="4866" width="6.875" style="4" customWidth="1"/>
    <col min="4867" max="5115" width="8.625" style="4"/>
    <col min="5116" max="5116" width="6.875" style="4" customWidth="1"/>
    <col min="5117" max="5117" width="19.375" style="4" customWidth="1"/>
    <col min="5118" max="5118" width="39.25" style="4" bestFit="1" customWidth="1"/>
    <col min="5119" max="5119" width="5.125" style="4" customWidth="1"/>
    <col min="5120" max="5120" width="9.125" style="4" customWidth="1"/>
    <col min="5121" max="5121" width="8.875" style="4" bestFit="1" customWidth="1"/>
    <col min="5122" max="5122" width="6.875" style="4" customWidth="1"/>
    <col min="5123" max="5371" width="8.625" style="4"/>
    <col min="5372" max="5372" width="6.875" style="4" customWidth="1"/>
    <col min="5373" max="5373" width="19.375" style="4" customWidth="1"/>
    <col min="5374" max="5374" width="39.25" style="4" bestFit="1" customWidth="1"/>
    <col min="5375" max="5375" width="5.125" style="4" customWidth="1"/>
    <col min="5376" max="5376" width="9.125" style="4" customWidth="1"/>
    <col min="5377" max="5377" width="8.875" style="4" bestFit="1" customWidth="1"/>
    <col min="5378" max="5378" width="6.875" style="4" customWidth="1"/>
    <col min="5379" max="5627" width="8.625" style="4"/>
    <col min="5628" max="5628" width="6.875" style="4" customWidth="1"/>
    <col min="5629" max="5629" width="19.375" style="4" customWidth="1"/>
    <col min="5630" max="5630" width="39.25" style="4" bestFit="1" customWidth="1"/>
    <col min="5631" max="5631" width="5.125" style="4" customWidth="1"/>
    <col min="5632" max="5632" width="9.125" style="4" customWidth="1"/>
    <col min="5633" max="5633" width="8.875" style="4" bestFit="1" customWidth="1"/>
    <col min="5634" max="5634" width="6.875" style="4" customWidth="1"/>
    <col min="5635" max="5883" width="8.625" style="4"/>
    <col min="5884" max="5884" width="6.875" style="4" customWidth="1"/>
    <col min="5885" max="5885" width="19.375" style="4" customWidth="1"/>
    <col min="5886" max="5886" width="39.25" style="4" bestFit="1" customWidth="1"/>
    <col min="5887" max="5887" width="5.125" style="4" customWidth="1"/>
    <col min="5888" max="5888" width="9.125" style="4" customWidth="1"/>
    <col min="5889" max="5889" width="8.875" style="4" bestFit="1" customWidth="1"/>
    <col min="5890" max="5890" width="6.875" style="4" customWidth="1"/>
    <col min="5891" max="6139" width="8.625" style="4"/>
    <col min="6140" max="6140" width="6.875" style="4" customWidth="1"/>
    <col min="6141" max="6141" width="19.375" style="4" customWidth="1"/>
    <col min="6142" max="6142" width="39.25" style="4" bestFit="1" customWidth="1"/>
    <col min="6143" max="6143" width="5.125" style="4" customWidth="1"/>
    <col min="6144" max="6144" width="9.125" style="4" customWidth="1"/>
    <col min="6145" max="6145" width="8.875" style="4" bestFit="1" customWidth="1"/>
    <col min="6146" max="6146" width="6.875" style="4" customWidth="1"/>
    <col min="6147" max="6395" width="8.625" style="4"/>
    <col min="6396" max="6396" width="6.875" style="4" customWidth="1"/>
    <col min="6397" max="6397" width="19.375" style="4" customWidth="1"/>
    <col min="6398" max="6398" width="39.25" style="4" bestFit="1" customWidth="1"/>
    <col min="6399" max="6399" width="5.125" style="4" customWidth="1"/>
    <col min="6400" max="6400" width="9.125" style="4" customWidth="1"/>
    <col min="6401" max="6401" width="8.875" style="4" bestFit="1" customWidth="1"/>
    <col min="6402" max="6402" width="6.875" style="4" customWidth="1"/>
    <col min="6403" max="6651" width="8.625" style="4"/>
    <col min="6652" max="6652" width="6.875" style="4" customWidth="1"/>
    <col min="6653" max="6653" width="19.375" style="4" customWidth="1"/>
    <col min="6654" max="6654" width="39.25" style="4" bestFit="1" customWidth="1"/>
    <col min="6655" max="6655" width="5.125" style="4" customWidth="1"/>
    <col min="6656" max="6656" width="9.125" style="4" customWidth="1"/>
    <col min="6657" max="6657" width="8.875" style="4" bestFit="1" customWidth="1"/>
    <col min="6658" max="6658" width="6.875" style="4" customWidth="1"/>
    <col min="6659" max="6907" width="8.625" style="4"/>
    <col min="6908" max="6908" width="6.875" style="4" customWidth="1"/>
    <col min="6909" max="6909" width="19.375" style="4" customWidth="1"/>
    <col min="6910" max="6910" width="39.25" style="4" bestFit="1" customWidth="1"/>
    <col min="6911" max="6911" width="5.125" style="4" customWidth="1"/>
    <col min="6912" max="6912" width="9.125" style="4" customWidth="1"/>
    <col min="6913" max="6913" width="8.875" style="4" bestFit="1" customWidth="1"/>
    <col min="6914" max="6914" width="6.875" style="4" customWidth="1"/>
    <col min="6915" max="7163" width="8.625" style="4"/>
    <col min="7164" max="7164" width="6.875" style="4" customWidth="1"/>
    <col min="7165" max="7165" width="19.375" style="4" customWidth="1"/>
    <col min="7166" max="7166" width="39.25" style="4" bestFit="1" customWidth="1"/>
    <col min="7167" max="7167" width="5.125" style="4" customWidth="1"/>
    <col min="7168" max="7168" width="9.125" style="4" customWidth="1"/>
    <col min="7169" max="7169" width="8.875" style="4" bestFit="1" customWidth="1"/>
    <col min="7170" max="7170" width="6.875" style="4" customWidth="1"/>
    <col min="7171" max="7419" width="8.625" style="4"/>
    <col min="7420" max="7420" width="6.875" style="4" customWidth="1"/>
    <col min="7421" max="7421" width="19.375" style="4" customWidth="1"/>
    <col min="7422" max="7422" width="39.25" style="4" bestFit="1" customWidth="1"/>
    <col min="7423" max="7423" width="5.125" style="4" customWidth="1"/>
    <col min="7424" max="7424" width="9.125" style="4" customWidth="1"/>
    <col min="7425" max="7425" width="8.875" style="4" bestFit="1" customWidth="1"/>
    <col min="7426" max="7426" width="6.875" style="4" customWidth="1"/>
    <col min="7427" max="7675" width="8.625" style="4"/>
    <col min="7676" max="7676" width="6.875" style="4" customWidth="1"/>
    <col min="7677" max="7677" width="19.375" style="4" customWidth="1"/>
    <col min="7678" max="7678" width="39.25" style="4" bestFit="1" customWidth="1"/>
    <col min="7679" max="7679" width="5.125" style="4" customWidth="1"/>
    <col min="7680" max="7680" width="9.125" style="4" customWidth="1"/>
    <col min="7681" max="7681" width="8.875" style="4" bestFit="1" customWidth="1"/>
    <col min="7682" max="7682" width="6.875" style="4" customWidth="1"/>
    <col min="7683" max="7931" width="8.625" style="4"/>
    <col min="7932" max="7932" width="6.875" style="4" customWidth="1"/>
    <col min="7933" max="7933" width="19.375" style="4" customWidth="1"/>
    <col min="7934" max="7934" width="39.25" style="4" bestFit="1" customWidth="1"/>
    <col min="7935" max="7935" width="5.125" style="4" customWidth="1"/>
    <col min="7936" max="7936" width="9.125" style="4" customWidth="1"/>
    <col min="7937" max="7937" width="8.875" style="4" bestFit="1" customWidth="1"/>
    <col min="7938" max="7938" width="6.875" style="4" customWidth="1"/>
    <col min="7939" max="8187" width="8.625" style="4"/>
    <col min="8188" max="8188" width="6.875" style="4" customWidth="1"/>
    <col min="8189" max="8189" width="19.375" style="4" customWidth="1"/>
    <col min="8190" max="8190" width="39.25" style="4" bestFit="1" customWidth="1"/>
    <col min="8191" max="8191" width="5.125" style="4" customWidth="1"/>
    <col min="8192" max="8192" width="9.125" style="4" customWidth="1"/>
    <col min="8193" max="8193" width="8.875" style="4" bestFit="1" customWidth="1"/>
    <col min="8194" max="8194" width="6.875" style="4" customWidth="1"/>
    <col min="8195" max="8443" width="8.625" style="4"/>
    <col min="8444" max="8444" width="6.875" style="4" customWidth="1"/>
    <col min="8445" max="8445" width="19.375" style="4" customWidth="1"/>
    <col min="8446" max="8446" width="39.25" style="4" bestFit="1" customWidth="1"/>
    <col min="8447" max="8447" width="5.125" style="4" customWidth="1"/>
    <col min="8448" max="8448" width="9.125" style="4" customWidth="1"/>
    <col min="8449" max="8449" width="8.875" style="4" bestFit="1" customWidth="1"/>
    <col min="8450" max="8450" width="6.875" style="4" customWidth="1"/>
    <col min="8451" max="8699" width="8.625" style="4"/>
    <col min="8700" max="8700" width="6.875" style="4" customWidth="1"/>
    <col min="8701" max="8701" width="19.375" style="4" customWidth="1"/>
    <col min="8702" max="8702" width="39.25" style="4" bestFit="1" customWidth="1"/>
    <col min="8703" max="8703" width="5.125" style="4" customWidth="1"/>
    <col min="8704" max="8704" width="9.125" style="4" customWidth="1"/>
    <col min="8705" max="8705" width="8.875" style="4" bestFit="1" customWidth="1"/>
    <col min="8706" max="8706" width="6.875" style="4" customWidth="1"/>
    <col min="8707" max="8955" width="8.625" style="4"/>
    <col min="8956" max="8956" width="6.875" style="4" customWidth="1"/>
    <col min="8957" max="8957" width="19.375" style="4" customWidth="1"/>
    <col min="8958" max="8958" width="39.25" style="4" bestFit="1" customWidth="1"/>
    <col min="8959" max="8959" width="5.125" style="4" customWidth="1"/>
    <col min="8960" max="8960" width="9.125" style="4" customWidth="1"/>
    <col min="8961" max="8961" width="8.875" style="4" bestFit="1" customWidth="1"/>
    <col min="8962" max="8962" width="6.875" style="4" customWidth="1"/>
    <col min="8963" max="9211" width="8.625" style="4"/>
    <col min="9212" max="9212" width="6.875" style="4" customWidth="1"/>
    <col min="9213" max="9213" width="19.375" style="4" customWidth="1"/>
    <col min="9214" max="9214" width="39.25" style="4" bestFit="1" customWidth="1"/>
    <col min="9215" max="9215" width="5.125" style="4" customWidth="1"/>
    <col min="9216" max="9216" width="9.125" style="4" customWidth="1"/>
    <col min="9217" max="9217" width="8.875" style="4" bestFit="1" customWidth="1"/>
    <col min="9218" max="9218" width="6.875" style="4" customWidth="1"/>
    <col min="9219" max="9467" width="8.625" style="4"/>
    <col min="9468" max="9468" width="6.875" style="4" customWidth="1"/>
    <col min="9469" max="9469" width="19.375" style="4" customWidth="1"/>
    <col min="9470" max="9470" width="39.25" style="4" bestFit="1" customWidth="1"/>
    <col min="9471" max="9471" width="5.125" style="4" customWidth="1"/>
    <col min="9472" max="9472" width="9.125" style="4" customWidth="1"/>
    <col min="9473" max="9473" width="8.875" style="4" bestFit="1" customWidth="1"/>
    <col min="9474" max="9474" width="6.875" style="4" customWidth="1"/>
    <col min="9475" max="9723" width="8.625" style="4"/>
    <col min="9724" max="9724" width="6.875" style="4" customWidth="1"/>
    <col min="9725" max="9725" width="19.375" style="4" customWidth="1"/>
    <col min="9726" max="9726" width="39.25" style="4" bestFit="1" customWidth="1"/>
    <col min="9727" max="9727" width="5.125" style="4" customWidth="1"/>
    <col min="9728" max="9728" width="9.125" style="4" customWidth="1"/>
    <col min="9729" max="9729" width="8.875" style="4" bestFit="1" customWidth="1"/>
    <col min="9730" max="9730" width="6.875" style="4" customWidth="1"/>
    <col min="9731" max="9979" width="8.625" style="4"/>
    <col min="9980" max="9980" width="6.875" style="4" customWidth="1"/>
    <col min="9981" max="9981" width="19.375" style="4" customWidth="1"/>
    <col min="9982" max="9982" width="39.25" style="4" bestFit="1" customWidth="1"/>
    <col min="9983" max="9983" width="5.125" style="4" customWidth="1"/>
    <col min="9984" max="9984" width="9.125" style="4" customWidth="1"/>
    <col min="9985" max="9985" width="8.875" style="4" bestFit="1" customWidth="1"/>
    <col min="9986" max="9986" width="6.875" style="4" customWidth="1"/>
    <col min="9987" max="10235" width="8.625" style="4"/>
    <col min="10236" max="10236" width="6.875" style="4" customWidth="1"/>
    <col min="10237" max="10237" width="19.375" style="4" customWidth="1"/>
    <col min="10238" max="10238" width="39.25" style="4" bestFit="1" customWidth="1"/>
    <col min="10239" max="10239" width="5.125" style="4" customWidth="1"/>
    <col min="10240" max="10240" width="9.125" style="4" customWidth="1"/>
    <col min="10241" max="10241" width="8.875" style="4" bestFit="1" customWidth="1"/>
    <col min="10242" max="10242" width="6.875" style="4" customWidth="1"/>
    <col min="10243" max="10491" width="8.625" style="4"/>
    <col min="10492" max="10492" width="6.875" style="4" customWidth="1"/>
    <col min="10493" max="10493" width="19.375" style="4" customWidth="1"/>
    <col min="10494" max="10494" width="39.25" style="4" bestFit="1" customWidth="1"/>
    <col min="10495" max="10495" width="5.125" style="4" customWidth="1"/>
    <col min="10496" max="10496" width="9.125" style="4" customWidth="1"/>
    <col min="10497" max="10497" width="8.875" style="4" bestFit="1" customWidth="1"/>
    <col min="10498" max="10498" width="6.875" style="4" customWidth="1"/>
    <col min="10499" max="10747" width="8.625" style="4"/>
    <col min="10748" max="10748" width="6.875" style="4" customWidth="1"/>
    <col min="10749" max="10749" width="19.375" style="4" customWidth="1"/>
    <col min="10750" max="10750" width="39.25" style="4" bestFit="1" customWidth="1"/>
    <col min="10751" max="10751" width="5.125" style="4" customWidth="1"/>
    <col min="10752" max="10752" width="9.125" style="4" customWidth="1"/>
    <col min="10753" max="10753" width="8.875" style="4" bestFit="1" customWidth="1"/>
    <col min="10754" max="10754" width="6.875" style="4" customWidth="1"/>
    <col min="10755" max="11003" width="8.625" style="4"/>
    <col min="11004" max="11004" width="6.875" style="4" customWidth="1"/>
    <col min="11005" max="11005" width="19.375" style="4" customWidth="1"/>
    <col min="11006" max="11006" width="39.25" style="4" bestFit="1" customWidth="1"/>
    <col min="11007" max="11007" width="5.125" style="4" customWidth="1"/>
    <col min="11008" max="11008" width="9.125" style="4" customWidth="1"/>
    <col min="11009" max="11009" width="8.875" style="4" bestFit="1" customWidth="1"/>
    <col min="11010" max="11010" width="6.875" style="4" customWidth="1"/>
    <col min="11011" max="11259" width="8.625" style="4"/>
    <col min="11260" max="11260" width="6.875" style="4" customWidth="1"/>
    <col min="11261" max="11261" width="19.375" style="4" customWidth="1"/>
    <col min="11262" max="11262" width="39.25" style="4" bestFit="1" customWidth="1"/>
    <col min="11263" max="11263" width="5.125" style="4" customWidth="1"/>
    <col min="11264" max="11264" width="9.125" style="4" customWidth="1"/>
    <col min="11265" max="11265" width="8.875" style="4" bestFit="1" customWidth="1"/>
    <col min="11266" max="11266" width="6.875" style="4" customWidth="1"/>
    <col min="11267" max="11515" width="8.625" style="4"/>
    <col min="11516" max="11516" width="6.875" style="4" customWidth="1"/>
    <col min="11517" max="11517" width="19.375" style="4" customWidth="1"/>
    <col min="11518" max="11518" width="39.25" style="4" bestFit="1" customWidth="1"/>
    <col min="11519" max="11519" width="5.125" style="4" customWidth="1"/>
    <col min="11520" max="11520" width="9.125" style="4" customWidth="1"/>
    <col min="11521" max="11521" width="8.875" style="4" bestFit="1" customWidth="1"/>
    <col min="11522" max="11522" width="6.875" style="4" customWidth="1"/>
    <col min="11523" max="11771" width="8.625" style="4"/>
    <col min="11772" max="11772" width="6.875" style="4" customWidth="1"/>
    <col min="11773" max="11773" width="19.375" style="4" customWidth="1"/>
    <col min="11774" max="11774" width="39.25" style="4" bestFit="1" customWidth="1"/>
    <col min="11775" max="11775" width="5.125" style="4" customWidth="1"/>
    <col min="11776" max="11776" width="9.125" style="4" customWidth="1"/>
    <col min="11777" max="11777" width="8.875" style="4" bestFit="1" customWidth="1"/>
    <col min="11778" max="11778" width="6.875" style="4" customWidth="1"/>
    <col min="11779" max="12027" width="8.625" style="4"/>
    <col min="12028" max="12028" width="6.875" style="4" customWidth="1"/>
    <col min="12029" max="12029" width="19.375" style="4" customWidth="1"/>
    <col min="12030" max="12030" width="39.25" style="4" bestFit="1" customWidth="1"/>
    <col min="12031" max="12031" width="5.125" style="4" customWidth="1"/>
    <col min="12032" max="12032" width="9.125" style="4" customWidth="1"/>
    <col min="12033" max="12033" width="8.875" style="4" bestFit="1" customWidth="1"/>
    <col min="12034" max="12034" width="6.875" style="4" customWidth="1"/>
    <col min="12035" max="12283" width="8.625" style="4"/>
    <col min="12284" max="12284" width="6.875" style="4" customWidth="1"/>
    <col min="12285" max="12285" width="19.375" style="4" customWidth="1"/>
    <col min="12286" max="12286" width="39.25" style="4" bestFit="1" customWidth="1"/>
    <col min="12287" max="12287" width="5.125" style="4" customWidth="1"/>
    <col min="12288" max="12288" width="9.125" style="4" customWidth="1"/>
    <col min="12289" max="12289" width="8.875" style="4" bestFit="1" customWidth="1"/>
    <col min="12290" max="12290" width="6.875" style="4" customWidth="1"/>
    <col min="12291" max="12539" width="8.625" style="4"/>
    <col min="12540" max="12540" width="6.875" style="4" customWidth="1"/>
    <col min="12541" max="12541" width="19.375" style="4" customWidth="1"/>
    <col min="12542" max="12542" width="39.25" style="4" bestFit="1" customWidth="1"/>
    <col min="12543" max="12543" width="5.125" style="4" customWidth="1"/>
    <col min="12544" max="12544" width="9.125" style="4" customWidth="1"/>
    <col min="12545" max="12545" width="8.875" style="4" bestFit="1" customWidth="1"/>
    <col min="12546" max="12546" width="6.875" style="4" customWidth="1"/>
    <col min="12547" max="12795" width="8.625" style="4"/>
    <col min="12796" max="12796" width="6.875" style="4" customWidth="1"/>
    <col min="12797" max="12797" width="19.375" style="4" customWidth="1"/>
    <col min="12798" max="12798" width="39.25" style="4" bestFit="1" customWidth="1"/>
    <col min="12799" max="12799" width="5.125" style="4" customWidth="1"/>
    <col min="12800" max="12800" width="9.125" style="4" customWidth="1"/>
    <col min="12801" max="12801" width="8.875" style="4" bestFit="1" customWidth="1"/>
    <col min="12802" max="12802" width="6.875" style="4" customWidth="1"/>
    <col min="12803" max="13051" width="8.625" style="4"/>
    <col min="13052" max="13052" width="6.875" style="4" customWidth="1"/>
    <col min="13053" max="13053" width="19.375" style="4" customWidth="1"/>
    <col min="13054" max="13054" width="39.25" style="4" bestFit="1" customWidth="1"/>
    <col min="13055" max="13055" width="5.125" style="4" customWidth="1"/>
    <col min="13056" max="13056" width="9.125" style="4" customWidth="1"/>
    <col min="13057" max="13057" width="8.875" style="4" bestFit="1" customWidth="1"/>
    <col min="13058" max="13058" width="6.875" style="4" customWidth="1"/>
    <col min="13059" max="13307" width="8.625" style="4"/>
    <col min="13308" max="13308" width="6.875" style="4" customWidth="1"/>
    <col min="13309" max="13309" width="19.375" style="4" customWidth="1"/>
    <col min="13310" max="13310" width="39.25" style="4" bestFit="1" customWidth="1"/>
    <col min="13311" max="13311" width="5.125" style="4" customWidth="1"/>
    <col min="13312" max="13312" width="9.125" style="4" customWidth="1"/>
    <col min="13313" max="13313" width="8.875" style="4" bestFit="1" customWidth="1"/>
    <col min="13314" max="13314" width="6.875" style="4" customWidth="1"/>
    <col min="13315" max="13563" width="8.625" style="4"/>
    <col min="13564" max="13564" width="6.875" style="4" customWidth="1"/>
    <col min="13565" max="13565" width="19.375" style="4" customWidth="1"/>
    <col min="13566" max="13566" width="39.25" style="4" bestFit="1" customWidth="1"/>
    <col min="13567" max="13567" width="5.125" style="4" customWidth="1"/>
    <col min="13568" max="13568" width="9.125" style="4" customWidth="1"/>
    <col min="13569" max="13569" width="8.875" style="4" bestFit="1" customWidth="1"/>
    <col min="13570" max="13570" width="6.875" style="4" customWidth="1"/>
    <col min="13571" max="13819" width="8.625" style="4"/>
    <col min="13820" max="13820" width="6.875" style="4" customWidth="1"/>
    <col min="13821" max="13821" width="19.375" style="4" customWidth="1"/>
    <col min="13822" max="13822" width="39.25" style="4" bestFit="1" customWidth="1"/>
    <col min="13823" max="13823" width="5.125" style="4" customWidth="1"/>
    <col min="13824" max="13824" width="9.125" style="4" customWidth="1"/>
    <col min="13825" max="13825" width="8.875" style="4" bestFit="1" customWidth="1"/>
    <col min="13826" max="13826" width="6.875" style="4" customWidth="1"/>
    <col min="13827" max="14075" width="8.625" style="4"/>
    <col min="14076" max="14076" width="6.875" style="4" customWidth="1"/>
    <col min="14077" max="14077" width="19.375" style="4" customWidth="1"/>
    <col min="14078" max="14078" width="39.25" style="4" bestFit="1" customWidth="1"/>
    <col min="14079" max="14079" width="5.125" style="4" customWidth="1"/>
    <col min="14080" max="14080" width="9.125" style="4" customWidth="1"/>
    <col min="14081" max="14081" width="8.875" style="4" bestFit="1" customWidth="1"/>
    <col min="14082" max="14082" width="6.875" style="4" customWidth="1"/>
    <col min="14083" max="14331" width="8.625" style="4"/>
    <col min="14332" max="14332" width="6.875" style="4" customWidth="1"/>
    <col min="14333" max="14333" width="19.375" style="4" customWidth="1"/>
    <col min="14334" max="14334" width="39.25" style="4" bestFit="1" customWidth="1"/>
    <col min="14335" max="14335" width="5.125" style="4" customWidth="1"/>
    <col min="14336" max="14336" width="9.125" style="4" customWidth="1"/>
    <col min="14337" max="14337" width="8.875" style="4" bestFit="1" customWidth="1"/>
    <col min="14338" max="14338" width="6.875" style="4" customWidth="1"/>
    <col min="14339" max="14587" width="8.625" style="4"/>
    <col min="14588" max="14588" width="6.875" style="4" customWidth="1"/>
    <col min="14589" max="14589" width="19.375" style="4" customWidth="1"/>
    <col min="14590" max="14590" width="39.25" style="4" bestFit="1" customWidth="1"/>
    <col min="14591" max="14591" width="5.125" style="4" customWidth="1"/>
    <col min="14592" max="14592" width="9.125" style="4" customWidth="1"/>
    <col min="14593" max="14593" width="8.875" style="4" bestFit="1" customWidth="1"/>
    <col min="14594" max="14594" width="6.875" style="4" customWidth="1"/>
    <col min="14595" max="14843" width="8.625" style="4"/>
    <col min="14844" max="14844" width="6.875" style="4" customWidth="1"/>
    <col min="14845" max="14845" width="19.375" style="4" customWidth="1"/>
    <col min="14846" max="14846" width="39.25" style="4" bestFit="1" customWidth="1"/>
    <col min="14847" max="14847" width="5.125" style="4" customWidth="1"/>
    <col min="14848" max="14848" width="9.125" style="4" customWidth="1"/>
    <col min="14849" max="14849" width="8.875" style="4" bestFit="1" customWidth="1"/>
    <col min="14850" max="14850" width="6.875" style="4" customWidth="1"/>
    <col min="14851" max="15099" width="8.625" style="4"/>
    <col min="15100" max="15100" width="6.875" style="4" customWidth="1"/>
    <col min="15101" max="15101" width="19.375" style="4" customWidth="1"/>
    <col min="15102" max="15102" width="39.25" style="4" bestFit="1" customWidth="1"/>
    <col min="15103" max="15103" width="5.125" style="4" customWidth="1"/>
    <col min="15104" max="15104" width="9.125" style="4" customWidth="1"/>
    <col min="15105" max="15105" width="8.875" style="4" bestFit="1" customWidth="1"/>
    <col min="15106" max="15106" width="6.875" style="4" customWidth="1"/>
    <col min="15107" max="15355" width="8.625" style="4"/>
    <col min="15356" max="15356" width="6.875" style="4" customWidth="1"/>
    <col min="15357" max="15357" width="19.375" style="4" customWidth="1"/>
    <col min="15358" max="15358" width="39.25" style="4" bestFit="1" customWidth="1"/>
    <col min="15359" max="15359" width="5.125" style="4" customWidth="1"/>
    <col min="15360" max="15360" width="9.125" style="4" customWidth="1"/>
    <col min="15361" max="15361" width="8.875" style="4" bestFit="1" customWidth="1"/>
    <col min="15362" max="15362" width="6.875" style="4" customWidth="1"/>
    <col min="15363" max="15611" width="8.625" style="4"/>
    <col min="15612" max="15612" width="6.875" style="4" customWidth="1"/>
    <col min="15613" max="15613" width="19.375" style="4" customWidth="1"/>
    <col min="15614" max="15614" width="39.25" style="4" bestFit="1" customWidth="1"/>
    <col min="15615" max="15615" width="5.125" style="4" customWidth="1"/>
    <col min="15616" max="15616" width="9.125" style="4" customWidth="1"/>
    <col min="15617" max="15617" width="8.875" style="4" bestFit="1" customWidth="1"/>
    <col min="15618" max="15618" width="6.875" style="4" customWidth="1"/>
    <col min="15619" max="15867" width="8.625" style="4"/>
    <col min="15868" max="15868" width="6.875" style="4" customWidth="1"/>
    <col min="15869" max="15869" width="19.375" style="4" customWidth="1"/>
    <col min="15870" max="15870" width="39.25" style="4" bestFit="1" customWidth="1"/>
    <col min="15871" max="15871" width="5.125" style="4" customWidth="1"/>
    <col min="15872" max="15872" width="9.125" style="4" customWidth="1"/>
    <col min="15873" max="15873" width="8.875" style="4" bestFit="1" customWidth="1"/>
    <col min="15874" max="15874" width="6.875" style="4" customWidth="1"/>
    <col min="15875" max="16123" width="8.625" style="4"/>
    <col min="16124" max="16124" width="6.875" style="4" customWidth="1"/>
    <col min="16125" max="16125" width="19.375" style="4" customWidth="1"/>
    <col min="16126" max="16126" width="39.25" style="4" bestFit="1" customWidth="1"/>
    <col min="16127" max="16127" width="5.125" style="4" customWidth="1"/>
    <col min="16128" max="16128" width="9.125" style="4" customWidth="1"/>
    <col min="16129" max="16129" width="8.875" style="4" bestFit="1" customWidth="1"/>
    <col min="16130" max="16130" width="6.875" style="4" customWidth="1"/>
    <col min="16131" max="16384" width="8.625" style="4"/>
  </cols>
  <sheetData>
    <row r="1" spans="1:4" s="103" customFormat="1" ht="27" customHeight="1" x14ac:dyDescent="0.2">
      <c r="A1" s="107" t="s">
        <v>123</v>
      </c>
      <c r="B1" s="107"/>
    </row>
    <row r="2" spans="1:4" s="103" customFormat="1" ht="18.75" customHeight="1" x14ac:dyDescent="0.2">
      <c r="A2" s="499"/>
      <c r="B2" s="499"/>
    </row>
    <row r="3" spans="1:4" s="103" customFormat="1" ht="18" customHeight="1" x14ac:dyDescent="0.2">
      <c r="A3" s="104"/>
      <c r="B3" s="104"/>
    </row>
    <row r="4" spans="1:4" s="316" customFormat="1" ht="18" customHeight="1" x14ac:dyDescent="0.15">
      <c r="A4" s="538" t="s">
        <v>124</v>
      </c>
      <c r="B4" s="539"/>
      <c r="C4" s="539"/>
      <c r="D4" s="539"/>
    </row>
    <row r="5" spans="1:4" ht="114" customHeight="1" x14ac:dyDescent="0.15">
      <c r="A5" s="537" t="s">
        <v>112</v>
      </c>
      <c r="B5" s="518"/>
      <c r="C5" s="518"/>
    </row>
    <row r="6" spans="1:4" s="316" customFormat="1" ht="17" thickBot="1" x14ac:dyDescent="0.25">
      <c r="A6" s="339"/>
      <c r="B6" s="340"/>
    </row>
    <row r="7" spans="1:4" ht="68" x14ac:dyDescent="0.2">
      <c r="A7" s="317" t="s">
        <v>47</v>
      </c>
      <c r="B7" s="313" t="s">
        <v>128</v>
      </c>
      <c r="C7" s="331"/>
    </row>
    <row r="8" spans="1:4" ht="26" customHeight="1" x14ac:dyDescent="0.2">
      <c r="A8" s="341" t="s">
        <v>127</v>
      </c>
      <c r="B8" s="321"/>
      <c r="C8" s="331"/>
    </row>
    <row r="9" spans="1:4" ht="51" x14ac:dyDescent="0.2">
      <c r="A9" s="342" t="s">
        <v>103</v>
      </c>
      <c r="B9" s="343"/>
      <c r="C9" s="332"/>
    </row>
    <row r="10" spans="1:4" ht="34" x14ac:dyDescent="0.2">
      <c r="A10" s="342" t="s">
        <v>102</v>
      </c>
      <c r="B10" s="343"/>
      <c r="C10" s="332"/>
    </row>
    <row r="11" spans="1:4" ht="34" x14ac:dyDescent="0.2">
      <c r="A11" s="342" t="s">
        <v>125</v>
      </c>
      <c r="B11" s="343"/>
      <c r="C11" s="332"/>
    </row>
    <row r="12" spans="1:4" ht="27" customHeight="1" x14ac:dyDescent="0.2">
      <c r="A12" s="325" t="s">
        <v>126</v>
      </c>
      <c r="B12" s="343"/>
      <c r="C12" s="332"/>
    </row>
    <row r="13" spans="1:4" ht="27" customHeight="1" x14ac:dyDescent="0.2">
      <c r="A13" s="325" t="s">
        <v>91</v>
      </c>
      <c r="B13" s="343"/>
      <c r="C13" s="332"/>
    </row>
    <row r="14" spans="1:4" ht="27" customHeight="1" x14ac:dyDescent="0.2">
      <c r="A14" s="325" t="s">
        <v>92</v>
      </c>
      <c r="B14" s="343"/>
      <c r="C14" s="332"/>
    </row>
    <row r="15" spans="1:4" ht="18" customHeight="1" x14ac:dyDescent="0.2">
      <c r="A15" s="344"/>
      <c r="B15" s="326"/>
      <c r="C15" s="332"/>
    </row>
    <row r="16" spans="1:4" ht="18" thickBot="1" x14ac:dyDescent="0.25">
      <c r="A16" s="327" t="s">
        <v>93</v>
      </c>
      <c r="B16" s="345">
        <f>SUM(B9:B14)</f>
        <v>0</v>
      </c>
      <c r="C16" s="333"/>
    </row>
    <row r="17" spans="1:4" ht="18" customHeight="1" x14ac:dyDescent="0.15">
      <c r="A17" s="540"/>
      <c r="B17" s="540"/>
    </row>
    <row r="18" spans="1:4" ht="50.25" customHeight="1" x14ac:dyDescent="0.15">
      <c r="A18" s="541" t="s">
        <v>94</v>
      </c>
      <c r="B18" s="541"/>
    </row>
    <row r="19" spans="1:4" s="316" customFormat="1" ht="16" x14ac:dyDescent="0.15">
      <c r="A19" s="338"/>
    </row>
    <row r="20" spans="1:4" s="316" customFormat="1" ht="16" x14ac:dyDescent="0.15">
      <c r="A20" s="338"/>
    </row>
    <row r="21" spans="1:4" s="316" customFormat="1" ht="17" thickBot="1" x14ac:dyDescent="0.2">
      <c r="A21" s="338"/>
    </row>
    <row r="22" spans="1:4" ht="136" x14ac:dyDescent="0.2">
      <c r="A22" s="347" t="s">
        <v>47</v>
      </c>
      <c r="B22" s="348" t="s">
        <v>135</v>
      </c>
      <c r="C22" s="334"/>
      <c r="D22" s="331"/>
    </row>
    <row r="23" spans="1:4" ht="18" customHeight="1" x14ac:dyDescent="0.15">
      <c r="A23" s="349"/>
      <c r="B23" s="350"/>
    </row>
    <row r="24" spans="1:4" ht="34" x14ac:dyDescent="0.15">
      <c r="A24" s="351" t="s">
        <v>134</v>
      </c>
      <c r="B24" s="352" t="s">
        <v>95</v>
      </c>
      <c r="C24" s="335"/>
    </row>
    <row r="25" spans="1:4" ht="17" x14ac:dyDescent="0.2">
      <c r="A25" s="353" t="s">
        <v>96</v>
      </c>
      <c r="B25" s="354"/>
      <c r="C25" s="336"/>
    </row>
    <row r="26" spans="1:4" ht="17" x14ac:dyDescent="0.2">
      <c r="A26" s="353" t="s">
        <v>129</v>
      </c>
      <c r="B26" s="354"/>
      <c r="C26" s="336"/>
    </row>
    <row r="27" spans="1:4" ht="17" x14ac:dyDescent="0.2">
      <c r="A27" s="353" t="s">
        <v>130</v>
      </c>
      <c r="B27" s="354"/>
      <c r="C27" s="336"/>
    </row>
    <row r="28" spans="1:4" ht="17" x14ac:dyDescent="0.2">
      <c r="A28" s="353" t="s">
        <v>131</v>
      </c>
      <c r="B28" s="354"/>
      <c r="C28" s="336"/>
    </row>
    <row r="29" spans="1:4" ht="34" x14ac:dyDescent="0.2">
      <c r="A29" s="353" t="s">
        <v>132</v>
      </c>
      <c r="B29" s="354"/>
      <c r="C29" s="336"/>
    </row>
    <row r="30" spans="1:4" ht="34" x14ac:dyDescent="0.2">
      <c r="A30" s="353" t="s">
        <v>133</v>
      </c>
      <c r="B30" s="354"/>
      <c r="C30" s="336"/>
    </row>
    <row r="31" spans="1:4" ht="17" x14ac:dyDescent="0.2">
      <c r="A31" s="351" t="s">
        <v>97</v>
      </c>
      <c r="B31" s="355">
        <f>SUM(B25:B30)</f>
        <v>0</v>
      </c>
      <c r="C31" s="332"/>
    </row>
    <row r="32" spans="1:4" ht="16" x14ac:dyDescent="0.2">
      <c r="A32" s="351"/>
      <c r="B32" s="356"/>
      <c r="C32" s="332"/>
    </row>
    <row r="33" spans="1:4" ht="18" thickBot="1" x14ac:dyDescent="0.25">
      <c r="A33" s="357" t="s">
        <v>98</v>
      </c>
      <c r="B33" s="358">
        <f>B31</f>
        <v>0</v>
      </c>
      <c r="C33" s="332"/>
    </row>
    <row r="34" spans="1:4" ht="17" thickBot="1" x14ac:dyDescent="0.25">
      <c r="A34" s="534"/>
      <c r="B34" s="535"/>
      <c r="C34" s="315"/>
    </row>
    <row r="35" spans="1:4" ht="52" thickBot="1" x14ac:dyDescent="0.2">
      <c r="A35" s="359" t="s">
        <v>99</v>
      </c>
      <c r="B35" s="360"/>
    </row>
    <row r="36" spans="1:4" ht="17" thickBot="1" x14ac:dyDescent="0.2">
      <c r="A36" s="42"/>
    </row>
    <row r="37" spans="1:4" ht="133" customHeight="1" x14ac:dyDescent="0.2">
      <c r="A37" s="347" t="s">
        <v>47</v>
      </c>
      <c r="B37" s="348" t="s">
        <v>154</v>
      </c>
      <c r="C37" s="334"/>
      <c r="D37" s="331"/>
    </row>
    <row r="38" spans="1:4" ht="18" customHeight="1" x14ac:dyDescent="0.15">
      <c r="A38" s="349"/>
      <c r="B38" s="350"/>
    </row>
    <row r="39" spans="1:4" ht="34" x14ac:dyDescent="0.15">
      <c r="A39" s="351" t="s">
        <v>153</v>
      </c>
      <c r="B39" s="371" t="s">
        <v>101</v>
      </c>
      <c r="C39" s="376"/>
      <c r="D39" s="335"/>
    </row>
    <row r="40" spans="1:4" ht="51" customHeight="1" x14ac:dyDescent="0.2">
      <c r="A40" s="353" t="s">
        <v>155</v>
      </c>
      <c r="B40" s="354"/>
      <c r="C40" s="336"/>
      <c r="D40" s="336"/>
    </row>
    <row r="41" spans="1:4" ht="37" customHeight="1" x14ac:dyDescent="0.2">
      <c r="A41" s="353" t="s">
        <v>156</v>
      </c>
      <c r="B41" s="354"/>
      <c r="C41" s="336"/>
      <c r="D41" s="336"/>
    </row>
    <row r="42" spans="1:4" ht="34" x14ac:dyDescent="0.2">
      <c r="A42" s="353" t="s">
        <v>201</v>
      </c>
      <c r="B42" s="354"/>
      <c r="C42" s="336"/>
      <c r="D42" s="336"/>
    </row>
    <row r="43" spans="1:4" ht="34" x14ac:dyDescent="0.2">
      <c r="A43" s="353" t="s">
        <v>202</v>
      </c>
      <c r="B43" s="354"/>
      <c r="C43" s="336"/>
      <c r="D43" s="336"/>
    </row>
    <row r="44" spans="1:4" ht="34" x14ac:dyDescent="0.2">
      <c r="A44" s="353" t="s">
        <v>157</v>
      </c>
      <c r="B44" s="354"/>
      <c r="C44" s="336"/>
      <c r="D44" s="336"/>
    </row>
    <row r="45" spans="1:4" ht="34" x14ac:dyDescent="0.2">
      <c r="A45" s="353" t="s">
        <v>158</v>
      </c>
      <c r="B45" s="354"/>
      <c r="C45" s="336"/>
      <c r="D45" s="336"/>
    </row>
    <row r="46" spans="1:4" ht="34" x14ac:dyDescent="0.2">
      <c r="A46" s="351" t="s">
        <v>159</v>
      </c>
      <c r="B46" s="355">
        <f>SUM(B40:B45)</f>
        <v>0</v>
      </c>
      <c r="C46" s="332"/>
      <c r="D46" s="332"/>
    </row>
    <row r="47" spans="1:4" ht="16" x14ac:dyDescent="0.2">
      <c r="A47" s="351"/>
      <c r="B47" s="356"/>
      <c r="C47" s="332"/>
    </row>
    <row r="48" spans="1:4" ht="35" thickBot="1" x14ac:dyDescent="0.25">
      <c r="A48" s="357" t="s">
        <v>160</v>
      </c>
      <c r="B48" s="358">
        <f>B46</f>
        <v>0</v>
      </c>
      <c r="C48" s="332"/>
    </row>
    <row r="49" spans="1:3" ht="16" x14ac:dyDescent="0.2">
      <c r="A49" s="314"/>
      <c r="B49" s="332"/>
      <c r="C49" s="315"/>
    </row>
    <row r="50" spans="1:3" ht="78" customHeight="1" x14ac:dyDescent="0.15">
      <c r="A50" s="536" t="s">
        <v>161</v>
      </c>
      <c r="B50" s="536"/>
    </row>
    <row r="51" spans="1:3" s="316" customFormat="1" ht="2" customHeight="1" thickBot="1" x14ac:dyDescent="0.2">
      <c r="A51" s="338"/>
    </row>
    <row r="52" spans="1:3" ht="36" customHeight="1" x14ac:dyDescent="0.25">
      <c r="A52" s="361" t="s">
        <v>113</v>
      </c>
      <c r="B52" s="362">
        <f>B16+B33+B48</f>
        <v>0</v>
      </c>
      <c r="C52" s="337"/>
    </row>
    <row r="53" spans="1:3" s="316" customFormat="1" x14ac:dyDescent="0.15"/>
    <row r="54" spans="1:3" s="316" customFormat="1" x14ac:dyDescent="0.15"/>
    <row r="55" spans="1:3" s="316" customFormat="1" x14ac:dyDescent="0.15"/>
    <row r="56" spans="1:3" s="316" customFormat="1" x14ac:dyDescent="0.15"/>
    <row r="57" spans="1:3" s="316" customFormat="1" x14ac:dyDescent="0.15"/>
    <row r="58" spans="1:3" s="316" customFormat="1" ht="18" customHeight="1" x14ac:dyDescent="0.15"/>
    <row r="59" spans="1:3" s="316" customFormat="1" ht="18" customHeight="1" x14ac:dyDescent="0.15"/>
    <row r="60" spans="1:3" s="316" customFormat="1" ht="18" customHeight="1" x14ac:dyDescent="0.15"/>
    <row r="61" spans="1:3" s="316" customFormat="1" ht="18" customHeight="1" x14ac:dyDescent="0.15"/>
    <row r="62" spans="1:3" s="316" customFormat="1" x14ac:dyDescent="0.15"/>
    <row r="63" spans="1:3" s="316" customFormat="1" x14ac:dyDescent="0.15"/>
    <row r="64" spans="1:3" s="316" customFormat="1" x14ac:dyDescent="0.15"/>
    <row r="65" spans="1:1" s="316" customFormat="1" x14ac:dyDescent="0.15"/>
    <row r="66" spans="1:1" s="316" customFormat="1" x14ac:dyDescent="0.15"/>
    <row r="67" spans="1:1" s="316" customFormat="1" x14ac:dyDescent="0.15"/>
    <row r="68" spans="1:1" s="316" customFormat="1" x14ac:dyDescent="0.15"/>
    <row r="69" spans="1:1" s="316" customFormat="1" x14ac:dyDescent="0.15"/>
    <row r="70" spans="1:1" s="316" customFormat="1" ht="18" customHeight="1" x14ac:dyDescent="0.15"/>
    <row r="71" spans="1:1" s="316" customFormat="1" ht="18" customHeight="1" x14ac:dyDescent="0.15"/>
    <row r="72" spans="1:1" s="316" customFormat="1" ht="18" customHeight="1" x14ac:dyDescent="0.15"/>
    <row r="73" spans="1:1" s="316" customFormat="1" ht="19" customHeight="1" x14ac:dyDescent="0.15"/>
    <row r="74" spans="1:1" s="316" customFormat="1" x14ac:dyDescent="0.15">
      <c r="A74" s="346"/>
    </row>
    <row r="75" spans="1:1" s="316" customFormat="1" x14ac:dyDescent="0.15">
      <c r="A75" s="346"/>
    </row>
    <row r="76" spans="1:1" s="316" customFormat="1" x14ac:dyDescent="0.15">
      <c r="A76" s="346"/>
    </row>
    <row r="77" spans="1:1" s="316" customFormat="1" x14ac:dyDescent="0.15">
      <c r="A77" s="346"/>
    </row>
    <row r="78" spans="1:1" s="316" customFormat="1" x14ac:dyDescent="0.15">
      <c r="A78" s="346"/>
    </row>
    <row r="79" spans="1:1" s="316" customFormat="1" x14ac:dyDescent="0.15">
      <c r="A79" s="346"/>
    </row>
    <row r="80" spans="1:1" s="316" customFormat="1" x14ac:dyDescent="0.15">
      <c r="A80" s="346"/>
    </row>
    <row r="81" spans="1:1" s="316" customFormat="1" x14ac:dyDescent="0.15">
      <c r="A81" s="346"/>
    </row>
    <row r="82" spans="1:1" s="316" customFormat="1" x14ac:dyDescent="0.15">
      <c r="A82" s="346"/>
    </row>
    <row r="83" spans="1:1" s="316" customFormat="1" x14ac:dyDescent="0.15">
      <c r="A83" s="346"/>
    </row>
    <row r="84" spans="1:1" s="316" customFormat="1" x14ac:dyDescent="0.15">
      <c r="A84" s="346"/>
    </row>
    <row r="85" spans="1:1" s="316" customFormat="1" x14ac:dyDescent="0.15"/>
    <row r="86" spans="1:1" s="316" customFormat="1" x14ac:dyDescent="0.15"/>
    <row r="87" spans="1:1" s="316" customFormat="1" x14ac:dyDescent="0.15"/>
    <row r="88" spans="1:1" s="316" customFormat="1" x14ac:dyDescent="0.15"/>
    <row r="89" spans="1:1" s="316" customFormat="1" x14ac:dyDescent="0.15">
      <c r="A89" s="346"/>
    </row>
    <row r="90" spans="1:1" s="316" customFormat="1" x14ac:dyDescent="0.15">
      <c r="A90" s="346"/>
    </row>
    <row r="91" spans="1:1" s="316" customFormat="1" x14ac:dyDescent="0.15">
      <c r="A91" s="346"/>
    </row>
    <row r="92" spans="1:1" s="316" customFormat="1" x14ac:dyDescent="0.15"/>
    <row r="93" spans="1:1" s="316" customFormat="1" x14ac:dyDescent="0.15">
      <c r="A93" s="346"/>
    </row>
    <row r="94" spans="1:1" s="316" customFormat="1" x14ac:dyDescent="0.15">
      <c r="A94" s="346"/>
    </row>
    <row r="95" spans="1:1" s="316" customFormat="1" x14ac:dyDescent="0.15"/>
    <row r="96" spans="1:1" s="316" customFormat="1" x14ac:dyDescent="0.15">
      <c r="A96" s="346"/>
    </row>
    <row r="97" spans="1:1" s="316" customFormat="1" x14ac:dyDescent="0.15">
      <c r="A97" s="346"/>
    </row>
    <row r="98" spans="1:1" s="316" customFormat="1" x14ac:dyDescent="0.15">
      <c r="A98" s="346"/>
    </row>
    <row r="99" spans="1:1" s="316" customFormat="1" x14ac:dyDescent="0.15">
      <c r="A99" s="346"/>
    </row>
    <row r="100" spans="1:1" s="316" customFormat="1" x14ac:dyDescent="0.15">
      <c r="A100" s="346"/>
    </row>
    <row r="101" spans="1:1" s="316" customFormat="1" x14ac:dyDescent="0.15">
      <c r="A101" s="346"/>
    </row>
    <row r="102" spans="1:1" s="316" customFormat="1" x14ac:dyDescent="0.15">
      <c r="A102" s="346"/>
    </row>
    <row r="103" spans="1:1" s="316" customFormat="1" x14ac:dyDescent="0.15">
      <c r="A103" s="346"/>
    </row>
    <row r="104" spans="1:1" s="316" customFormat="1" x14ac:dyDescent="0.15">
      <c r="A104" s="346"/>
    </row>
    <row r="105" spans="1:1" s="316" customFormat="1" x14ac:dyDescent="0.15">
      <c r="A105" s="346"/>
    </row>
  </sheetData>
  <sheetProtection algorithmName="SHA-512" hashValue="Yv3F378fGfqQEGT2fcKF0CBPl+lBZ26Wfv/yp2eyWoYwmpo8fIQm/6F+sHugoS/t3cqv6J6PBDJlqDbOFS12iA==" saltValue="C3VVsLv8Be8ltyQftJXTig==" spinCount="100000" sheet="1" objects="1" scenarios="1"/>
  <mergeCells count="7">
    <mergeCell ref="A34:B34"/>
    <mergeCell ref="A50:B50"/>
    <mergeCell ref="A5:C5"/>
    <mergeCell ref="A2:B2"/>
    <mergeCell ref="A4:D4"/>
    <mergeCell ref="A17:B17"/>
    <mergeCell ref="A18:B18"/>
  </mergeCells>
  <phoneticPr fontId="23" type="noConversion"/>
  <pageMargins left="0.75" right="0.75" top="1" bottom="1" header="0.5" footer="0.5"/>
  <pageSetup paperSize="9" orientation="portrait" horizontalDpi="4294967292" vertic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0E9C4-5691-43EB-AA47-B8E3B0F20909}">
  <sheetPr>
    <tabColor theme="4" tint="0.79998168889431442"/>
  </sheetPr>
  <dimension ref="A1:Q67"/>
  <sheetViews>
    <sheetView zoomScale="145" zoomScaleNormal="145" workbookViewId="0">
      <selection activeCell="D6" sqref="D6"/>
    </sheetView>
  </sheetViews>
  <sheetFormatPr baseColWidth="10" defaultColWidth="0" defaultRowHeight="14.5" customHeight="1" zeroHeight="1" x14ac:dyDescent="0.2"/>
  <cols>
    <col min="1" max="1" width="2" style="425" customWidth="1"/>
    <col min="2" max="2" width="20.875" style="446" customWidth="1"/>
    <col min="3" max="3" width="11.25" style="425" customWidth="1"/>
    <col min="4" max="4" width="9" style="425" customWidth="1"/>
    <col min="5" max="5" width="16.875" style="425" customWidth="1"/>
    <col min="6" max="7" width="10" style="425" customWidth="1"/>
    <col min="8" max="8" width="1.75" style="425" customWidth="1"/>
    <col min="9" max="9" width="10" style="425" customWidth="1"/>
    <col min="10" max="10" width="52.125" style="425" customWidth="1"/>
    <col min="11" max="11" width="1.75" style="425" customWidth="1"/>
    <col min="12" max="13" width="10" style="428" hidden="1" customWidth="1"/>
    <col min="14" max="17" width="6.375" style="428" hidden="1" customWidth="1"/>
    <col min="18" max="16384" width="6.375" style="449" hidden="1"/>
  </cols>
  <sheetData>
    <row r="1" spans="1:11" s="428" customFormat="1" ht="15" customHeight="1" x14ac:dyDescent="0.2">
      <c r="A1" s="425"/>
      <c r="B1" s="426"/>
      <c r="C1" s="427"/>
      <c r="D1" s="427"/>
      <c r="E1" s="427"/>
      <c r="F1" s="425"/>
      <c r="G1" s="425"/>
      <c r="H1" s="425"/>
      <c r="I1" s="425"/>
      <c r="J1" s="425"/>
      <c r="K1" s="425"/>
    </row>
    <row r="2" spans="1:11" s="428" customFormat="1" ht="15" customHeight="1" x14ac:dyDescent="0.2">
      <c r="A2" s="425"/>
      <c r="B2" s="426"/>
      <c r="C2" s="427"/>
      <c r="D2" s="427"/>
      <c r="E2" s="542"/>
      <c r="F2" s="542"/>
      <c r="G2" s="542"/>
      <c r="H2" s="542"/>
      <c r="I2" s="542"/>
      <c r="J2" s="542"/>
      <c r="K2" s="425"/>
    </row>
    <row r="3" spans="1:11" s="428" customFormat="1" ht="15" customHeight="1" x14ac:dyDescent="0.2">
      <c r="A3" s="425"/>
      <c r="B3" s="426"/>
      <c r="C3" s="427"/>
      <c r="D3" s="425"/>
      <c r="E3" s="425"/>
      <c r="F3" s="425"/>
      <c r="G3" s="425"/>
      <c r="H3" s="425"/>
      <c r="I3" s="425"/>
      <c r="J3" s="425"/>
      <c r="K3" s="425"/>
    </row>
    <row r="4" spans="1:11" s="428" customFormat="1" ht="16" thickBot="1" x14ac:dyDescent="0.25">
      <c r="A4" s="429"/>
      <c r="B4" s="430" t="s">
        <v>47</v>
      </c>
      <c r="C4" s="431" t="s">
        <v>203</v>
      </c>
      <c r="D4" s="432" t="s">
        <v>204</v>
      </c>
      <c r="E4" s="425"/>
      <c r="F4" s="425"/>
      <c r="G4" s="425"/>
      <c r="H4" s="425"/>
      <c r="I4" s="425"/>
      <c r="J4" s="425"/>
      <c r="K4" s="433"/>
    </row>
    <row r="5" spans="1:11" s="428" customFormat="1" ht="15" customHeight="1" x14ac:dyDescent="0.2">
      <c r="A5" s="543" t="s">
        <v>205</v>
      </c>
      <c r="B5" s="434" t="s">
        <v>206</v>
      </c>
      <c r="C5" s="435">
        <v>500000</v>
      </c>
      <c r="D5" s="436">
        <v>0</v>
      </c>
      <c r="E5" s="437"/>
      <c r="F5" s="438"/>
      <c r="G5" s="439"/>
      <c r="H5" s="440"/>
      <c r="I5" s="438"/>
      <c r="J5" s="438"/>
      <c r="K5" s="438"/>
    </row>
    <row r="6" spans="1:11" s="428" customFormat="1" ht="15" x14ac:dyDescent="0.2">
      <c r="A6" s="544"/>
      <c r="B6" s="441" t="s">
        <v>207</v>
      </c>
      <c r="C6" s="442">
        <v>380000</v>
      </c>
      <c r="D6" s="443">
        <v>30</v>
      </c>
      <c r="E6" s="437"/>
      <c r="F6" s="438"/>
      <c r="G6" s="439"/>
      <c r="H6" s="440"/>
      <c r="I6" s="438"/>
      <c r="J6" s="438"/>
      <c r="K6" s="438"/>
    </row>
    <row r="7" spans="1:11" s="428" customFormat="1" ht="15" x14ac:dyDescent="0.2">
      <c r="A7" s="544"/>
      <c r="B7" s="437"/>
      <c r="C7" s="437"/>
      <c r="D7" s="444"/>
      <c r="E7" s="437"/>
      <c r="F7" s="438"/>
      <c r="G7" s="439"/>
      <c r="H7" s="440"/>
      <c r="I7" s="438"/>
      <c r="J7" s="438"/>
      <c r="K7" s="438"/>
    </row>
    <row r="8" spans="1:11" s="428" customFormat="1" ht="16" thickBot="1" x14ac:dyDescent="0.25">
      <c r="A8" s="544"/>
      <c r="B8" s="437"/>
      <c r="C8" s="437"/>
      <c r="D8" s="444"/>
      <c r="E8" s="437"/>
      <c r="F8" s="438"/>
      <c r="G8" s="439"/>
      <c r="H8" s="440"/>
      <c r="I8" s="438"/>
      <c r="J8" s="438"/>
      <c r="K8" s="438"/>
    </row>
    <row r="9" spans="1:11" s="428" customFormat="1" ht="16" thickBot="1" x14ac:dyDescent="0.25">
      <c r="A9" s="545"/>
      <c r="B9" s="467" t="s">
        <v>208</v>
      </c>
      <c r="C9" s="445">
        <f>Verzamelblad!C34</f>
        <v>0</v>
      </c>
      <c r="D9" s="468">
        <f>IF(C9="","",IF(C9&gt;C5,0,IF(C9&gt;C6,D5+(D6-D5)/(C6-C5)*(C9-C5),30)))</f>
        <v>30</v>
      </c>
      <c r="E9" s="437"/>
      <c r="F9" s="438"/>
      <c r="G9" s="438"/>
      <c r="H9" s="438"/>
      <c r="I9" s="438"/>
      <c r="J9" s="438"/>
      <c r="K9" s="438"/>
    </row>
    <row r="10" spans="1:11" s="428" customFormat="1" ht="15" x14ac:dyDescent="0.2">
      <c r="A10" s="425"/>
      <c r="B10" s="446"/>
      <c r="C10" s="425"/>
      <c r="D10" s="425"/>
      <c r="E10" s="447"/>
      <c r="F10" s="438"/>
      <c r="G10" s="438"/>
      <c r="H10" s="438"/>
      <c r="I10" s="438"/>
      <c r="J10" s="438"/>
      <c r="K10" s="438"/>
    </row>
    <row r="11" spans="1:11" s="428" customFormat="1" ht="15" x14ac:dyDescent="0.2">
      <c r="A11" s="446"/>
      <c r="B11" s="446"/>
      <c r="C11" s="425"/>
      <c r="D11" s="425"/>
      <c r="E11" s="447"/>
      <c r="F11" s="438"/>
      <c r="G11" s="438"/>
      <c r="H11" s="438"/>
      <c r="I11" s="438"/>
      <c r="J11" s="438"/>
      <c r="K11" s="438"/>
    </row>
    <row r="12" spans="1:11" s="428" customFormat="1" ht="15" x14ac:dyDescent="0.2">
      <c r="A12" s="425"/>
      <c r="B12" s="446"/>
      <c r="C12" s="425"/>
      <c r="D12" s="425"/>
      <c r="E12" s="447"/>
      <c r="F12" s="438"/>
      <c r="G12" s="438"/>
      <c r="H12" s="438"/>
      <c r="I12" s="438"/>
      <c r="J12" s="448"/>
      <c r="K12" s="438"/>
    </row>
    <row r="13" spans="1:11" s="428" customFormat="1" ht="15" x14ac:dyDescent="0.2">
      <c r="A13" s="425"/>
      <c r="B13" s="446"/>
      <c r="C13" s="425"/>
      <c r="D13" s="425"/>
      <c r="E13" s="447"/>
      <c r="F13" s="438"/>
      <c r="G13" s="438"/>
      <c r="H13" s="438"/>
      <c r="I13" s="438"/>
      <c r="J13" s="449"/>
      <c r="K13" s="438"/>
    </row>
    <row r="14" spans="1:11" s="428" customFormat="1" ht="15" x14ac:dyDescent="0.2">
      <c r="A14" s="446"/>
      <c r="B14" s="425"/>
      <c r="C14" s="427"/>
      <c r="D14" s="425"/>
      <c r="E14" s="437"/>
      <c r="F14" s="450"/>
      <c r="G14" s="446"/>
      <c r="H14" s="450"/>
      <c r="I14" s="450"/>
      <c r="J14" s="450"/>
      <c r="K14" s="450"/>
    </row>
    <row r="15" spans="1:11" s="428" customFormat="1" ht="15" customHeight="1" x14ac:dyDescent="0.2">
      <c r="A15" s="425"/>
      <c r="B15" s="446"/>
      <c r="C15" s="425"/>
      <c r="D15" s="425"/>
      <c r="E15" s="451"/>
      <c r="F15" s="450"/>
      <c r="G15" s="450"/>
      <c r="H15" s="450"/>
      <c r="I15" s="450"/>
      <c r="J15" s="450"/>
      <c r="K15" s="450"/>
    </row>
    <row r="16" spans="1:11" s="428" customFormat="1" ht="15" x14ac:dyDescent="0.2">
      <c r="A16" s="425"/>
      <c r="B16" s="446" t="s">
        <v>209</v>
      </c>
      <c r="C16" s="425"/>
      <c r="D16" s="425"/>
      <c r="E16" s="451"/>
      <c r="F16" s="450"/>
      <c r="G16" s="450"/>
      <c r="H16" s="450"/>
      <c r="I16" s="450"/>
      <c r="J16" s="450"/>
      <c r="K16" s="450"/>
    </row>
    <row r="17" spans="1:11" s="428" customFormat="1" ht="16" x14ac:dyDescent="0.2">
      <c r="A17" s="425"/>
      <c r="B17" s="452" t="s">
        <v>210</v>
      </c>
      <c r="C17" s="427"/>
      <c r="D17" s="427"/>
      <c r="E17" s="427"/>
      <c r="F17" s="425"/>
      <c r="G17" s="425"/>
      <c r="H17" s="425"/>
      <c r="I17" s="425"/>
      <c r="J17" s="453"/>
      <c r="K17" s="425"/>
    </row>
    <row r="18" spans="1:11" s="428" customFormat="1" ht="16" x14ac:dyDescent="0.2">
      <c r="A18" s="425"/>
      <c r="C18" s="427"/>
      <c r="D18" s="425"/>
      <c r="E18" s="427"/>
      <c r="F18" s="425"/>
      <c r="G18" s="425"/>
      <c r="H18" s="425"/>
      <c r="I18" s="425"/>
      <c r="J18" s="453"/>
      <c r="K18" s="425"/>
    </row>
    <row r="19" spans="1:11" s="428" customFormat="1" ht="16" x14ac:dyDescent="0.2">
      <c r="A19" s="425"/>
      <c r="B19" s="446" t="s">
        <v>211</v>
      </c>
      <c r="C19" s="427"/>
      <c r="D19" s="427"/>
      <c r="E19" s="427"/>
      <c r="F19" s="454"/>
      <c r="G19" s="425"/>
      <c r="H19" s="425"/>
      <c r="I19" s="425"/>
      <c r="J19" s="453"/>
      <c r="K19" s="425"/>
    </row>
    <row r="20" spans="1:11" s="428" customFormat="1" ht="16" x14ac:dyDescent="0.2">
      <c r="A20" s="425"/>
      <c r="B20" s="455" t="str">
        <f>"= "&amp;D5&amp;" + ("&amp;D6&amp;" - "&amp;D5&amp;") / ("&amp;C6&amp;" - "&amp;C5&amp;") * (inschrijfprijs - "&amp;C5&amp;")"</f>
        <v>= 0 + (30 - 0) / (380000 - 500000) * (inschrijfprijs - 500000)</v>
      </c>
      <c r="C20" s="427"/>
      <c r="D20" s="449"/>
      <c r="E20" s="456"/>
      <c r="F20" s="425"/>
      <c r="G20" s="425"/>
      <c r="H20" s="425"/>
      <c r="I20" s="425"/>
      <c r="J20" s="453"/>
      <c r="K20" s="425"/>
    </row>
    <row r="21" spans="1:11" s="428" customFormat="1" ht="16" x14ac:dyDescent="0.2">
      <c r="A21" s="425"/>
      <c r="B21" s="457"/>
      <c r="C21" s="450"/>
      <c r="D21" s="427"/>
      <c r="E21" s="427"/>
      <c r="F21" s="425"/>
      <c r="G21" s="425"/>
      <c r="H21" s="425"/>
      <c r="I21" s="425"/>
      <c r="J21" s="453"/>
      <c r="K21" s="425"/>
    </row>
    <row r="22" spans="1:11" s="428" customFormat="1" ht="16" hidden="1" x14ac:dyDescent="0.2">
      <c r="A22" s="425"/>
      <c r="B22" s="458"/>
      <c r="C22" s="427"/>
      <c r="D22" s="427"/>
      <c r="E22" s="427"/>
      <c r="F22" s="425"/>
      <c r="G22" s="425"/>
      <c r="H22" s="425"/>
      <c r="I22" s="425"/>
      <c r="J22" s="453"/>
      <c r="K22" s="425"/>
    </row>
    <row r="23" spans="1:11" s="428" customFormat="1" ht="16" hidden="1" x14ac:dyDescent="0.2">
      <c r="A23" s="425"/>
      <c r="B23" s="457"/>
      <c r="C23" s="427"/>
      <c r="D23" s="449"/>
      <c r="E23" s="456"/>
      <c r="F23" s="425"/>
      <c r="G23" s="425"/>
      <c r="H23" s="425"/>
      <c r="I23" s="425"/>
      <c r="J23" s="453"/>
      <c r="K23" s="425"/>
    </row>
    <row r="24" spans="1:11" s="428" customFormat="1" ht="15" hidden="1" x14ac:dyDescent="0.2">
      <c r="A24" s="446"/>
      <c r="B24" s="459"/>
      <c r="C24" s="425"/>
      <c r="D24" s="425"/>
      <c r="E24" s="449"/>
      <c r="K24" s="460"/>
    </row>
    <row r="25" spans="1:11" s="428" customFormat="1" ht="15" hidden="1" customHeight="1" x14ac:dyDescent="0.2">
      <c r="A25" s="446"/>
      <c r="B25" s="425"/>
      <c r="C25" s="425"/>
      <c r="D25" s="425"/>
      <c r="E25" s="437"/>
      <c r="F25" s="461"/>
      <c r="G25" s="462"/>
      <c r="H25" s="463"/>
      <c r="I25" s="461"/>
      <c r="J25" s="464"/>
      <c r="K25" s="464"/>
    </row>
    <row r="26" spans="1:11" s="428" customFormat="1" ht="15" hidden="1" x14ac:dyDescent="0.2">
      <c r="A26" s="425"/>
      <c r="B26" s="446"/>
      <c r="C26" s="425"/>
      <c r="D26" s="425"/>
      <c r="E26" s="437"/>
      <c r="F26" s="461"/>
      <c r="G26" s="462"/>
      <c r="H26" s="463"/>
      <c r="I26" s="461"/>
      <c r="J26" s="464"/>
      <c r="K26" s="464"/>
    </row>
    <row r="27" spans="1:11" s="428" customFormat="1" ht="15" hidden="1" x14ac:dyDescent="0.2">
      <c r="A27" s="425"/>
      <c r="B27" s="427"/>
      <c r="C27" s="427"/>
      <c r="D27" s="427"/>
      <c r="E27" s="437"/>
      <c r="F27" s="438"/>
      <c r="G27" s="439"/>
      <c r="H27" s="440"/>
      <c r="I27" s="438"/>
      <c r="J27" s="447"/>
      <c r="K27" s="447"/>
    </row>
    <row r="28" spans="1:11" s="428" customFormat="1" ht="15" hidden="1" x14ac:dyDescent="0.2">
      <c r="A28" s="425"/>
      <c r="B28" s="427"/>
      <c r="C28" s="427"/>
      <c r="D28" s="427"/>
      <c r="E28" s="451"/>
      <c r="F28" s="450"/>
      <c r="G28" s="450"/>
      <c r="H28" s="450"/>
      <c r="I28" s="450"/>
      <c r="J28" s="437"/>
      <c r="K28" s="450"/>
    </row>
    <row r="29" spans="1:11" s="428" customFormat="1" ht="15" hidden="1" x14ac:dyDescent="0.2">
      <c r="A29" s="425"/>
      <c r="B29" s="427"/>
      <c r="C29" s="427"/>
      <c r="D29" s="427"/>
      <c r="E29" s="451"/>
      <c r="F29" s="450"/>
      <c r="G29" s="450"/>
      <c r="H29" s="450"/>
      <c r="I29" s="450"/>
      <c r="J29" s="450"/>
      <c r="K29" s="450"/>
    </row>
    <row r="30" spans="1:11" s="428" customFormat="1" ht="15" hidden="1" x14ac:dyDescent="0.2">
      <c r="A30" s="465"/>
      <c r="B30" s="427"/>
      <c r="C30" s="427"/>
      <c r="D30" s="427"/>
      <c r="E30" s="451"/>
      <c r="F30" s="450"/>
      <c r="G30" s="450"/>
      <c r="H30" s="450"/>
      <c r="I30" s="450"/>
      <c r="J30" s="450"/>
      <c r="K30" s="450"/>
    </row>
    <row r="31" spans="1:11" s="428" customFormat="1" ht="15" hidden="1" x14ac:dyDescent="0.2">
      <c r="A31" s="450"/>
      <c r="B31" s="427"/>
      <c r="C31" s="427"/>
      <c r="D31" s="427"/>
      <c r="E31" s="425"/>
      <c r="F31" s="466"/>
      <c r="G31" s="425"/>
      <c r="H31" s="425"/>
      <c r="I31" s="425"/>
      <c r="J31" s="425"/>
      <c r="K31" s="425"/>
    </row>
    <row r="32" spans="1:11" s="428" customFormat="1" ht="15" hidden="1" x14ac:dyDescent="0.2">
      <c r="A32" s="425"/>
      <c r="B32" s="427"/>
      <c r="C32" s="427"/>
      <c r="D32" s="427"/>
      <c r="E32" s="425"/>
      <c r="F32" s="425"/>
      <c r="G32" s="425"/>
      <c r="H32" s="425"/>
      <c r="I32" s="425"/>
      <c r="J32" s="425"/>
      <c r="K32" s="425"/>
    </row>
    <row r="33" spans="2:17" s="425" customFormat="1" ht="15" hidden="1" x14ac:dyDescent="0.2">
      <c r="B33" s="427"/>
      <c r="C33" s="427"/>
      <c r="D33" s="427"/>
      <c r="L33" s="428"/>
      <c r="M33" s="428"/>
      <c r="N33" s="428"/>
      <c r="O33" s="428"/>
      <c r="P33" s="428"/>
      <c r="Q33" s="428"/>
    </row>
    <row r="34" spans="2:17" s="425" customFormat="1" ht="15" hidden="1" x14ac:dyDescent="0.2">
      <c r="B34" s="446"/>
      <c r="L34" s="428"/>
      <c r="M34" s="428"/>
      <c r="N34" s="428"/>
      <c r="O34" s="428"/>
      <c r="P34" s="428"/>
      <c r="Q34" s="428"/>
    </row>
    <row r="35" spans="2:17" s="425" customFormat="1" ht="15" hidden="1" x14ac:dyDescent="0.2">
      <c r="B35" s="446"/>
      <c r="L35" s="428"/>
      <c r="M35" s="428"/>
      <c r="N35" s="428"/>
      <c r="O35" s="428"/>
      <c r="P35" s="428"/>
      <c r="Q35" s="428"/>
    </row>
    <row r="36" spans="2:17" s="425" customFormat="1" ht="15" hidden="1" x14ac:dyDescent="0.2">
      <c r="B36" s="446"/>
      <c r="L36" s="428"/>
      <c r="M36" s="428"/>
      <c r="N36" s="428"/>
      <c r="O36" s="428"/>
      <c r="P36" s="428"/>
      <c r="Q36" s="428"/>
    </row>
    <row r="37" spans="2:17" s="425" customFormat="1" ht="15" hidden="1" x14ac:dyDescent="0.2">
      <c r="B37" s="446"/>
      <c r="L37" s="428"/>
      <c r="M37" s="428"/>
      <c r="N37" s="428"/>
      <c r="O37" s="428"/>
      <c r="P37" s="428"/>
      <c r="Q37" s="428"/>
    </row>
    <row r="38" spans="2:17" s="425" customFormat="1" ht="15" hidden="1" x14ac:dyDescent="0.2">
      <c r="B38" s="446"/>
      <c r="L38" s="428"/>
      <c r="M38" s="428"/>
      <c r="N38" s="428"/>
      <c r="O38" s="428"/>
      <c r="P38" s="428"/>
      <c r="Q38" s="428"/>
    </row>
    <row r="39" spans="2:17" s="425" customFormat="1" ht="15" hidden="1" x14ac:dyDescent="0.2">
      <c r="B39" s="446"/>
      <c r="L39" s="428"/>
      <c r="M39" s="428"/>
      <c r="N39" s="428"/>
      <c r="O39" s="428"/>
      <c r="P39" s="428"/>
      <c r="Q39" s="428"/>
    </row>
    <row r="40" spans="2:17" s="425" customFormat="1" ht="15" hidden="1" x14ac:dyDescent="0.2">
      <c r="B40" s="446"/>
      <c r="L40" s="428"/>
      <c r="M40" s="428"/>
      <c r="N40" s="428"/>
      <c r="O40" s="428"/>
      <c r="P40" s="428"/>
      <c r="Q40" s="428"/>
    </row>
    <row r="41" spans="2:17" s="425" customFormat="1" ht="15" hidden="1" x14ac:dyDescent="0.2">
      <c r="B41" s="446"/>
      <c r="L41" s="428"/>
      <c r="M41" s="428"/>
      <c r="N41" s="428"/>
      <c r="O41" s="428"/>
      <c r="P41" s="428"/>
      <c r="Q41" s="428"/>
    </row>
    <row r="42" spans="2:17" s="425" customFormat="1" ht="15" hidden="1" x14ac:dyDescent="0.2">
      <c r="B42" s="446"/>
      <c r="L42" s="428"/>
      <c r="M42" s="428"/>
      <c r="N42" s="428"/>
      <c r="O42" s="428"/>
      <c r="P42" s="428"/>
      <c r="Q42" s="428"/>
    </row>
    <row r="43" spans="2:17" s="425" customFormat="1" ht="15" hidden="1" x14ac:dyDescent="0.2">
      <c r="B43" s="446"/>
      <c r="L43" s="428"/>
      <c r="M43" s="428"/>
      <c r="N43" s="428"/>
      <c r="O43" s="428"/>
      <c r="P43" s="428"/>
      <c r="Q43" s="428"/>
    </row>
    <row r="44" spans="2:17" s="425" customFormat="1" ht="15" hidden="1" x14ac:dyDescent="0.2">
      <c r="B44" s="446"/>
      <c r="L44" s="428"/>
      <c r="M44" s="428"/>
      <c r="N44" s="428"/>
      <c r="O44" s="428"/>
      <c r="P44" s="428"/>
      <c r="Q44" s="428"/>
    </row>
    <row r="45" spans="2:17" s="425" customFormat="1" ht="15" hidden="1" x14ac:dyDescent="0.2">
      <c r="B45" s="446"/>
      <c r="L45" s="428"/>
      <c r="M45" s="428"/>
      <c r="N45" s="428"/>
      <c r="O45" s="428"/>
      <c r="P45" s="428"/>
      <c r="Q45" s="428"/>
    </row>
    <row r="46" spans="2:17" s="425" customFormat="1" ht="15" hidden="1" x14ac:dyDescent="0.2">
      <c r="B46" s="446"/>
      <c r="L46" s="428"/>
      <c r="M46" s="428"/>
      <c r="N46" s="428"/>
      <c r="O46" s="428"/>
      <c r="P46" s="428"/>
      <c r="Q46" s="428"/>
    </row>
    <row r="47" spans="2:17" s="425" customFormat="1" ht="15" hidden="1" x14ac:dyDescent="0.2">
      <c r="B47" s="446"/>
      <c r="L47" s="428"/>
      <c r="M47" s="428"/>
      <c r="N47" s="428"/>
      <c r="O47" s="428"/>
      <c r="P47" s="428"/>
      <c r="Q47" s="428"/>
    </row>
    <row r="48" spans="2:17" s="425" customFormat="1" ht="15" hidden="1" x14ac:dyDescent="0.2">
      <c r="B48" s="446"/>
      <c r="L48" s="428"/>
      <c r="M48" s="428"/>
      <c r="N48" s="428"/>
      <c r="O48" s="428"/>
      <c r="P48" s="428"/>
      <c r="Q48" s="428"/>
    </row>
    <row r="49" spans="2:17" s="425" customFormat="1" ht="15" hidden="1" x14ac:dyDescent="0.2">
      <c r="B49" s="446"/>
      <c r="L49" s="428"/>
      <c r="M49" s="428"/>
      <c r="N49" s="428"/>
      <c r="O49" s="428"/>
      <c r="P49" s="428"/>
      <c r="Q49" s="428"/>
    </row>
    <row r="50" spans="2:17" s="425" customFormat="1" ht="15" hidden="1" x14ac:dyDescent="0.2">
      <c r="B50" s="446"/>
      <c r="L50" s="428"/>
      <c r="M50" s="428"/>
      <c r="N50" s="428"/>
      <c r="O50" s="428"/>
      <c r="P50" s="428"/>
      <c r="Q50" s="428"/>
    </row>
    <row r="51" spans="2:17" s="425" customFormat="1" ht="15" hidden="1" x14ac:dyDescent="0.2">
      <c r="B51" s="446"/>
      <c r="L51" s="428"/>
      <c r="M51" s="428"/>
      <c r="N51" s="428"/>
      <c r="O51" s="428"/>
      <c r="P51" s="428"/>
      <c r="Q51" s="428"/>
    </row>
    <row r="52" spans="2:17" s="425" customFormat="1" ht="15" hidden="1" x14ac:dyDescent="0.2">
      <c r="B52" s="446"/>
      <c r="L52" s="428"/>
      <c r="M52" s="428"/>
      <c r="N52" s="428"/>
      <c r="O52" s="428"/>
      <c r="P52" s="428"/>
      <c r="Q52" s="428"/>
    </row>
    <row r="53" spans="2:17" s="425" customFormat="1" ht="15" hidden="1" x14ac:dyDescent="0.2">
      <c r="B53" s="446"/>
      <c r="L53" s="428"/>
      <c r="M53" s="428"/>
      <c r="N53" s="428"/>
      <c r="O53" s="428"/>
      <c r="P53" s="428"/>
      <c r="Q53" s="428"/>
    </row>
    <row r="54" spans="2:17" s="425" customFormat="1" ht="15" hidden="1" x14ac:dyDescent="0.2">
      <c r="B54" s="446"/>
      <c r="L54" s="428"/>
      <c r="M54" s="428"/>
      <c r="N54" s="428"/>
      <c r="O54" s="428"/>
      <c r="P54" s="428"/>
      <c r="Q54" s="428"/>
    </row>
    <row r="55" spans="2:17" s="425" customFormat="1" ht="15" hidden="1" x14ac:dyDescent="0.2">
      <c r="B55" s="446"/>
      <c r="L55" s="428"/>
      <c r="M55" s="428"/>
      <c r="N55" s="428"/>
      <c r="O55" s="428"/>
      <c r="P55" s="428"/>
      <c r="Q55" s="428"/>
    </row>
    <row r="56" spans="2:17" s="425" customFormat="1" ht="15" hidden="1" x14ac:dyDescent="0.2">
      <c r="B56" s="446"/>
      <c r="L56" s="428"/>
      <c r="M56" s="428"/>
      <c r="N56" s="428"/>
      <c r="O56" s="428"/>
      <c r="P56" s="428"/>
      <c r="Q56" s="428"/>
    </row>
    <row r="57" spans="2:17" s="425" customFormat="1" ht="15" hidden="1" x14ac:dyDescent="0.2">
      <c r="B57" s="446"/>
      <c r="L57" s="428"/>
      <c r="M57" s="428"/>
      <c r="N57" s="428"/>
      <c r="O57" s="428"/>
      <c r="P57" s="428"/>
      <c r="Q57" s="428"/>
    </row>
    <row r="58" spans="2:17" s="425" customFormat="1" ht="15" hidden="1" x14ac:dyDescent="0.2">
      <c r="B58" s="446"/>
      <c r="L58" s="428"/>
      <c r="M58" s="428"/>
      <c r="N58" s="428"/>
      <c r="O58" s="428"/>
      <c r="P58" s="428"/>
      <c r="Q58" s="428"/>
    </row>
    <row r="59" spans="2:17" s="425" customFormat="1" ht="15" hidden="1" x14ac:dyDescent="0.2">
      <c r="B59" s="446"/>
      <c r="L59" s="428"/>
      <c r="M59" s="428"/>
      <c r="N59" s="428"/>
      <c r="O59" s="428"/>
      <c r="P59" s="428"/>
      <c r="Q59" s="428"/>
    </row>
    <row r="60" spans="2:17" s="425" customFormat="1" ht="15" hidden="1" x14ac:dyDescent="0.2">
      <c r="B60" s="446"/>
      <c r="L60" s="428"/>
      <c r="M60" s="428"/>
      <c r="N60" s="428"/>
      <c r="O60" s="428"/>
      <c r="P60" s="428"/>
      <c r="Q60" s="428"/>
    </row>
    <row r="61" spans="2:17" s="425" customFormat="1" ht="15" hidden="1" x14ac:dyDescent="0.2">
      <c r="B61" s="446"/>
      <c r="L61" s="428"/>
      <c r="M61" s="428"/>
      <c r="N61" s="428"/>
      <c r="O61" s="428"/>
      <c r="P61" s="428"/>
      <c r="Q61" s="428"/>
    </row>
    <row r="62" spans="2:17" s="425" customFormat="1" ht="15" hidden="1" x14ac:dyDescent="0.2">
      <c r="B62" s="446"/>
      <c r="L62" s="428"/>
      <c r="M62" s="428"/>
      <c r="N62" s="428"/>
      <c r="O62" s="428"/>
      <c r="P62" s="428"/>
      <c r="Q62" s="428"/>
    </row>
    <row r="63" spans="2:17" s="425" customFormat="1" ht="15" hidden="1" x14ac:dyDescent="0.2">
      <c r="B63" s="446"/>
      <c r="L63" s="428"/>
      <c r="M63" s="428"/>
      <c r="N63" s="428"/>
      <c r="O63" s="428"/>
      <c r="P63" s="428"/>
      <c r="Q63" s="428"/>
    </row>
    <row r="64" spans="2:17" s="425" customFormat="1" ht="15" hidden="1" x14ac:dyDescent="0.2">
      <c r="B64" s="446"/>
      <c r="L64" s="428"/>
      <c r="M64" s="428"/>
      <c r="N64" s="428"/>
      <c r="O64" s="428"/>
      <c r="P64" s="428"/>
      <c r="Q64" s="428"/>
    </row>
    <row r="65" spans="2:17" s="425" customFormat="1" ht="15" hidden="1" x14ac:dyDescent="0.2">
      <c r="B65" s="446"/>
      <c r="L65" s="428"/>
      <c r="M65" s="428"/>
      <c r="N65" s="428"/>
      <c r="O65" s="428"/>
      <c r="P65" s="428"/>
      <c r="Q65" s="428"/>
    </row>
    <row r="66" spans="2:17" s="425" customFormat="1" ht="15" hidden="1" x14ac:dyDescent="0.2">
      <c r="B66" s="446"/>
      <c r="L66" s="428"/>
      <c r="M66" s="428"/>
      <c r="N66" s="428"/>
      <c r="O66" s="428"/>
      <c r="P66" s="428"/>
      <c r="Q66" s="428"/>
    </row>
    <row r="67" spans="2:17" ht="14.5" customHeight="1" x14ac:dyDescent="0.2"/>
  </sheetData>
  <sheetProtection algorithmName="SHA-512" hashValue="HqGY2FRl47wbZYxHjQYjNGJIrUSVYU2UqXCmC3qdR58aWFr4JGBrRmcNUw882tTPXuoSsdVJPPp9y/UPVbSm+Q==" saltValue="j8fZ5CaHntoFES/4dL1NVA==" spinCount="100000" sheet="1" objects="1" scenarios="1"/>
  <mergeCells count="2">
    <mergeCell ref="E2:J2"/>
    <mergeCell ref="A5:A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2BA8EE4DE21442AAD597579366E22A" ma:contentTypeVersion="0" ma:contentTypeDescription="Een nieuw document maken." ma:contentTypeScope="" ma:versionID="778c98352d5cc2ca3c9e79a1abf8c0cb">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A51CD8-48A5-424A-A6DE-67974B6A07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1B49B10-B916-4F07-9396-8AD67337159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4F48F12-3D24-4D0D-9E25-F2401CBCD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Uitleg tabbladen</vt:lpstr>
      <vt:lpstr>Staat van eenheidsprijzen</vt:lpstr>
      <vt:lpstr>Verzamelblad</vt:lpstr>
      <vt:lpstr> Raadzaal </vt:lpstr>
      <vt:lpstr>Gildenborchzaal</vt:lpstr>
      <vt:lpstr>Technische ondersteuning</vt:lpstr>
      <vt:lpstr>Training</vt:lpstr>
      <vt:lpstr>Exploitatiekosten</vt:lpstr>
      <vt:lpstr>Punten berekening prijs</vt:lpstr>
      <vt:lpstr>Gildenborchzaal!Afdruktitels</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Hans Wieldraaijer (AV-Adviesbureau)</cp:lastModifiedBy>
  <cp:revision/>
  <cp:lastPrinted>2022-04-07T17:55:21Z</cp:lastPrinted>
  <dcterms:created xsi:type="dcterms:W3CDTF">2003-08-27T16:40:13Z</dcterms:created>
  <dcterms:modified xsi:type="dcterms:W3CDTF">2022-04-07T18:02:00Z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0x010100AF2BA8EE4DE21442AAD597579366E22A</vt:lpwstr>
  </property>
</Properties>
</file>