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e057b1b4effdcbb/Documents/IJsselland/Publicatie/"/>
    </mc:Choice>
  </mc:AlternateContent>
  <xr:revisionPtr revIDLastSave="0" documentId="8_{B493407A-7401-4082-9706-360F0D6D1A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iligheidsregio" sheetId="1" r:id="rId1"/>
    <sheet name="GGD IJsselland GAS" sheetId="4" r:id="rId2"/>
    <sheet name="GGD IJsselland Elektra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5" l="1"/>
  <c r="J3" i="5"/>
  <c r="J4" i="5"/>
  <c r="J5" i="5"/>
  <c r="G6" i="5"/>
  <c r="H6" i="5"/>
  <c r="I6" i="5"/>
  <c r="J6" i="5"/>
  <c r="G58" i="5"/>
  <c r="G59" i="5"/>
  <c r="G60" i="5"/>
  <c r="K8" i="4"/>
  <c r="K9" i="4"/>
  <c r="K11" i="4" s="1"/>
  <c r="K14" i="4"/>
</calcChain>
</file>

<file path=xl/sharedStrings.xml><?xml version="1.0" encoding="utf-8"?>
<sst xmlns="http://schemas.openxmlformats.org/spreadsheetml/2006/main" count="308" uniqueCount="188">
  <si>
    <t>kazerne</t>
  </si>
  <si>
    <t>straat</t>
  </si>
  <si>
    <t>huisnummer</t>
  </si>
  <si>
    <t>postcode</t>
  </si>
  <si>
    <t>plaats</t>
  </si>
  <si>
    <t>EAN</t>
  </si>
  <si>
    <t>jaarverbruik gas</t>
  </si>
  <si>
    <t>jaarverbruik electra hoog</t>
  </si>
  <si>
    <t>huisnummertoevoeging</t>
  </si>
  <si>
    <t>jaarverbruik electra laag</t>
  </si>
  <si>
    <t>7707 CN</t>
  </si>
  <si>
    <t>Balkbrug</t>
  </si>
  <si>
    <t>Meppelerweg</t>
  </si>
  <si>
    <t>Bathmen</t>
  </si>
  <si>
    <t>Koekendijk</t>
  </si>
  <si>
    <t>GEMWE</t>
  </si>
  <si>
    <t>7437 CJ</t>
  </si>
  <si>
    <t>871694840014303792</t>
  </si>
  <si>
    <t>871694840014303808</t>
  </si>
  <si>
    <t>Bergentheim</t>
  </si>
  <si>
    <t>Kanaalweg-West</t>
  </si>
  <si>
    <t>A</t>
  </si>
  <si>
    <t>7691 BV</t>
  </si>
  <si>
    <t>871691600000692407</t>
  </si>
  <si>
    <t>De Krim</t>
  </si>
  <si>
    <t>Hoofdweg</t>
  </si>
  <si>
    <t>7782PP</t>
  </si>
  <si>
    <t>871691600001561504</t>
  </si>
  <si>
    <t>Dedemsvaart</t>
  </si>
  <si>
    <t>Hoofdvaart</t>
  </si>
  <si>
    <t>7701 JG</t>
  </si>
  <si>
    <t>871691204000004484</t>
  </si>
  <si>
    <t>Deventer</t>
  </si>
  <si>
    <t>Schonenvaardersstraat</t>
  </si>
  <si>
    <t>7418 CC</t>
  </si>
  <si>
    <t>871694831000238655</t>
  </si>
  <si>
    <t>Diepeveen</t>
  </si>
  <si>
    <t>Oranjelaan</t>
  </si>
  <si>
    <t>7431 AB</t>
  </si>
  <si>
    <t>871694840014310998</t>
  </si>
  <si>
    <t>Giethoorn</t>
  </si>
  <si>
    <t>Bartus Warnersweg</t>
  </si>
  <si>
    <t>8355 CZ</t>
  </si>
  <si>
    <t>871691600019215741</t>
  </si>
  <si>
    <t>871691203000160954</t>
  </si>
  <si>
    <t>Oldenhof</t>
  </si>
  <si>
    <t>Gramsbergen</t>
  </si>
  <si>
    <t>7783 CL</t>
  </si>
  <si>
    <t>Hardenberg</t>
  </si>
  <si>
    <t>Europaweg</t>
  </si>
  <si>
    <t>7771 BG</t>
  </si>
  <si>
    <t>871691600000708375</t>
  </si>
  <si>
    <t>Heeten</t>
  </si>
  <si>
    <t>Ijzerweg</t>
  </si>
  <si>
    <t>8111 CW</t>
  </si>
  <si>
    <t>871694840032044813</t>
  </si>
  <si>
    <t>Heino</t>
  </si>
  <si>
    <t>Marktstraat</t>
  </si>
  <si>
    <t>8141 GC</t>
  </si>
  <si>
    <t>871694840030072207</t>
  </si>
  <si>
    <t>Ijsselmuiden</t>
  </si>
  <si>
    <t>Goudplevier</t>
  </si>
  <si>
    <t>8271 GB</t>
  </si>
  <si>
    <t>871694840013789931</t>
  </si>
  <si>
    <t>Kampen</t>
  </si>
  <si>
    <t>Jan Ligthartstraat</t>
  </si>
  <si>
    <t>8265 CJ</t>
  </si>
  <si>
    <t>871694831000361407</t>
  </si>
  <si>
    <t>Kuinre</t>
  </si>
  <si>
    <t>De Schans</t>
  </si>
  <si>
    <t>8374 KD</t>
  </si>
  <si>
    <t>871691203000246214</t>
  </si>
  <si>
    <t>Luttenberg</t>
  </si>
  <si>
    <t>Witte Hekke</t>
  </si>
  <si>
    <t>8105 RC</t>
  </si>
  <si>
    <t>871694840016161574</t>
  </si>
  <si>
    <t>Industrieweg</t>
  </si>
  <si>
    <t>8375 AW</t>
  </si>
  <si>
    <t>Oldemarkt</t>
  </si>
  <si>
    <t>871691203000258668</t>
  </si>
  <si>
    <t>Olst</t>
  </si>
  <si>
    <t>8121 BZ</t>
  </si>
  <si>
    <t>871694840014356163</t>
  </si>
  <si>
    <t>Raalte</t>
  </si>
  <si>
    <t>Aakstraat</t>
  </si>
  <si>
    <t>8102 HH</t>
  </si>
  <si>
    <t>871694840013277353</t>
  </si>
  <si>
    <t>Slagharen</t>
  </si>
  <si>
    <t>Coevorderweg-Noord</t>
  </si>
  <si>
    <t>7776 BW</t>
  </si>
  <si>
    <t>871691600001604690</t>
  </si>
  <si>
    <t>Steenwijk</t>
  </si>
  <si>
    <t>Vendelweg</t>
  </si>
  <si>
    <t xml:space="preserve">8331 XE </t>
  </si>
  <si>
    <t>871691203000473313</t>
  </si>
  <si>
    <t>Wesepe</t>
  </si>
  <si>
    <t>871694840031850002</t>
  </si>
  <si>
    <t>Wijhe</t>
  </si>
  <si>
    <t>8131 VZ</t>
  </si>
  <si>
    <t>871694840013048144</t>
  </si>
  <si>
    <t>Zwolle</t>
  </si>
  <si>
    <t>Middelweg</t>
  </si>
  <si>
    <t>8021 CN</t>
  </si>
  <si>
    <t>871694840032262231</t>
  </si>
  <si>
    <t>Marsweg</t>
  </si>
  <si>
    <t>39</t>
  </si>
  <si>
    <t>8013 PE</t>
  </si>
  <si>
    <t>871694840030687616</t>
  </si>
  <si>
    <t>gemeente</t>
  </si>
  <si>
    <t>overige kazernes word alles via de gemeente geregeld.</t>
  </si>
  <si>
    <t xml:space="preserve">Appendix 7.9 Aansluitingen </t>
  </si>
  <si>
    <t>GXX</t>
  </si>
  <si>
    <t>Telemetrie</t>
  </si>
  <si>
    <t>Totaal</t>
  </si>
  <si>
    <t>G2C</t>
  </si>
  <si>
    <t>G2A</t>
  </si>
  <si>
    <t>G1A</t>
  </si>
  <si>
    <t>Profiel</t>
  </si>
  <si>
    <t>Financiële administratie</t>
  </si>
  <si>
    <t>8001 BL</t>
  </si>
  <si>
    <t>Postbus 1453</t>
  </si>
  <si>
    <t>Ja</t>
  </si>
  <si>
    <t>GV</t>
  </si>
  <si>
    <t>8011 CV</t>
  </si>
  <si>
    <t>Zeven Alletjes</t>
  </si>
  <si>
    <t>871694840013879144</t>
  </si>
  <si>
    <t>GGD IJsselland</t>
  </si>
  <si>
    <t>Nee</t>
  </si>
  <si>
    <t>KV</t>
  </si>
  <si>
    <t>8031 AE</t>
  </si>
  <si>
    <t>Straussplein</t>
  </si>
  <si>
    <t>871694840015676420</t>
  </si>
  <si>
    <t>8014 VC</t>
  </si>
  <si>
    <t>Democratenlaan</t>
  </si>
  <si>
    <t>871694840012967125</t>
  </si>
  <si>
    <t>8121 CA</t>
  </si>
  <si>
    <t>Averbergen</t>
  </si>
  <si>
    <t>871694840030890566</t>
  </si>
  <si>
    <t>T.a.v.</t>
  </si>
  <si>
    <t>Woonplaats</t>
  </si>
  <si>
    <t>Postcode</t>
  </si>
  <si>
    <t>Huisnummer</t>
  </si>
  <si>
    <t>Factuuradres</t>
  </si>
  <si>
    <t>Slimme meter Ja/ Nee</t>
  </si>
  <si>
    <t>Telemetrie Ja/ Nee</t>
  </si>
  <si>
    <t>KV/ GV</t>
  </si>
  <si>
    <t>Contractcapaciteit</t>
  </si>
  <si>
    <t>Profielcategorie</t>
  </si>
  <si>
    <t>Jaarverbruik totaal</t>
  </si>
  <si>
    <t>Plaats</t>
  </si>
  <si>
    <t>Huisnummer toevoeging</t>
  </si>
  <si>
    <t>Aansluitadres</t>
  </si>
  <si>
    <t>Facturatiecategorie</t>
  </si>
  <si>
    <t>Referentiecode</t>
  </si>
  <si>
    <t>Afdeling</t>
  </si>
  <si>
    <t>Naam klant</t>
  </si>
  <si>
    <t>TMT Telemetrie</t>
  </si>
  <si>
    <t>Zeven Alleetjes 1, 8011 CV Zwolle</t>
  </si>
  <si>
    <t>871694831000088717</t>
  </si>
  <si>
    <t>GGD IJselland</t>
  </si>
  <si>
    <t>JRL Jaarlijks</t>
  </si>
  <si>
    <t>E1A</t>
  </si>
  <si>
    <t>Averbergen 9, 8121 CA Olst</t>
  </si>
  <si>
    <t>871694840030890559</t>
  </si>
  <si>
    <t>E2A</t>
  </si>
  <si>
    <t>Democratenlaan 86, 8014 VC Zwolle</t>
  </si>
  <si>
    <t>871694840000502277</t>
  </si>
  <si>
    <t>Straussplein 2, 8031 AE Zwolle</t>
  </si>
  <si>
    <t>871694840000913493</t>
  </si>
  <si>
    <t>Complexbepaling Ja/ nee</t>
  </si>
  <si>
    <t>Verblijfsfunctie J/ N</t>
  </si>
  <si>
    <t>Slimme meter J/N</t>
  </si>
  <si>
    <t>Meetmethode</t>
  </si>
  <si>
    <t>Jaarverbruik enkel</t>
  </si>
  <si>
    <t>Jaarverbruik laag</t>
  </si>
  <si>
    <t>Jaarverbruik hoog</t>
  </si>
  <si>
    <t>Afdeling/ dienst</t>
  </si>
  <si>
    <t>IJsselmuiden</t>
  </si>
  <si>
    <t>Hasselt</t>
  </si>
  <si>
    <t>Tijlswegje</t>
  </si>
  <si>
    <t>8061 JH</t>
  </si>
  <si>
    <t>871694840016158284</t>
  </si>
  <si>
    <t>Vollenhove</t>
  </si>
  <si>
    <t>De Weyert</t>
  </si>
  <si>
    <t>8325 EM</t>
  </si>
  <si>
    <t>871694840030547835</t>
  </si>
  <si>
    <t>Eikenweg</t>
  </si>
  <si>
    <t>8124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</si>
</sst>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ont="1" applyFill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3" fontId="0" fillId="0" borderId="1" xfId="0" applyNumberFormat="1" applyFont="1" applyBorder="1" applyAlignment="1"/>
    <xf numFmtId="3" fontId="0" fillId="0" borderId="1" xfId="0" applyNumberFormat="1" applyFont="1" applyFill="1" applyBorder="1" applyAlignment="1"/>
    <xf numFmtId="49" fontId="3" fillId="0" borderId="1" xfId="1" applyNumberFormat="1" applyFont="1" applyBorder="1" applyAlignment="1">
      <alignment horizontal="center" wrapText="1"/>
    </xf>
    <xf numFmtId="49" fontId="3" fillId="0" borderId="1" xfId="1" applyNumberFormat="1" applyFont="1" applyBorder="1" applyAlignment="1">
      <alignment horizontal="center"/>
    </xf>
    <xf numFmtId="3" fontId="0" fillId="0" borderId="1" xfId="0" applyNumberFormat="1" applyBorder="1"/>
    <xf numFmtId="0" fontId="3" fillId="0" borderId="1" xfId="1" applyNumberFormat="1" applyFont="1" applyBorder="1" applyAlignment="1"/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1" fontId="4" fillId="0" borderId="1" xfId="1" applyNumberFormat="1" applyFont="1" applyBorder="1" applyAlignment="1">
      <alignment horizontal="center"/>
    </xf>
    <xf numFmtId="0" fontId="5" fillId="0" borderId="1" xfId="0" applyFont="1" applyBorder="1" applyAlignment="1"/>
    <xf numFmtId="0" fontId="4" fillId="0" borderId="1" xfId="1" applyNumberFormat="1" applyFont="1" applyFill="1" applyBorder="1" applyAlignment="1"/>
    <xf numFmtId="49" fontId="4" fillId="0" borderId="1" xfId="1" applyNumberFormat="1" applyFont="1" applyBorder="1" applyAlignment="1">
      <alignment horizontal="center" vertical="center"/>
    </xf>
    <xf numFmtId="0" fontId="6" fillId="0" borderId="0" xfId="4" applyFont="1"/>
    <xf numFmtId="0" fontId="6" fillId="0" borderId="0" xfId="4" applyFont="1" applyAlignment="1">
      <alignment horizontal="center"/>
    </xf>
    <xf numFmtId="164" fontId="6" fillId="0" borderId="0" xfId="5" applyNumberFormat="1" applyFont="1" applyAlignment="1">
      <alignment horizontal="left"/>
    </xf>
    <xf numFmtId="0" fontId="6" fillId="0" borderId="0" xfId="4" applyFont="1" applyAlignment="1">
      <alignment horizontal="left"/>
    </xf>
    <xf numFmtId="164" fontId="6" fillId="0" borderId="0" xfId="4" applyNumberFormat="1" applyFont="1" applyAlignment="1">
      <alignment horizontal="center"/>
    </xf>
    <xf numFmtId="164" fontId="7" fillId="0" borderId="0" xfId="5" applyNumberFormat="1" applyFont="1" applyAlignment="1">
      <alignment horizontal="left"/>
    </xf>
    <xf numFmtId="164" fontId="6" fillId="0" borderId="0" xfId="5" applyNumberFormat="1" applyFont="1" applyBorder="1" applyAlignment="1">
      <alignment horizontal="left"/>
    </xf>
    <xf numFmtId="0" fontId="7" fillId="0" borderId="1" xfId="4" applyFont="1" applyBorder="1" applyAlignment="1">
      <alignment horizontal="center"/>
    </xf>
    <xf numFmtId="164" fontId="7" fillId="0" borderId="1" xfId="5" applyNumberFormat="1" applyFont="1" applyBorder="1" applyAlignment="1">
      <alignment horizontal="center"/>
    </xf>
    <xf numFmtId="164" fontId="6" fillId="0" borderId="0" xfId="5" applyNumberFormat="1" applyFont="1"/>
    <xf numFmtId="164" fontId="7" fillId="0" borderId="0" xfId="5" applyNumberFormat="1" applyFont="1"/>
    <xf numFmtId="0" fontId="2" fillId="0" borderId="0" xfId="4" applyFont="1"/>
    <xf numFmtId="49" fontId="2" fillId="0" borderId="0" xfId="4" applyNumberFormat="1" applyFont="1" applyAlignment="1">
      <alignment horizontal="center"/>
    </xf>
    <xf numFmtId="164" fontId="2" fillId="0" borderId="0" xfId="5" applyNumberFormat="1" applyFont="1"/>
    <xf numFmtId="164" fontId="2" fillId="0" borderId="0" xfId="5" applyNumberFormat="1" applyFont="1" applyBorder="1"/>
    <xf numFmtId="0" fontId="8" fillId="0" borderId="0" xfId="4" applyFont="1"/>
    <xf numFmtId="0" fontId="2" fillId="0" borderId="0" xfId="4" applyFont="1" applyAlignment="1">
      <alignment horizontal="center"/>
    </xf>
    <xf numFmtId="164" fontId="6" fillId="0" borderId="0" xfId="5" applyNumberFormat="1" applyFont="1" applyBorder="1"/>
    <xf numFmtId="49" fontId="2" fillId="0" borderId="0" xfId="4" applyNumberFormat="1" applyFont="1"/>
    <xf numFmtId="164" fontId="7" fillId="0" borderId="0" xfId="5" applyNumberFormat="1" applyFont="1" applyBorder="1"/>
    <xf numFmtId="0" fontId="9" fillId="0" borderId="1" xfId="4" applyFont="1" applyBorder="1" applyAlignment="1">
      <alignment horizontal="center"/>
    </xf>
    <xf numFmtId="164" fontId="9" fillId="0" borderId="1" xfId="5" applyNumberFormat="1" applyFont="1" applyFill="1" applyBorder="1" applyAlignment="1">
      <alignment horizontal="center"/>
    </xf>
    <xf numFmtId="49" fontId="9" fillId="0" borderId="1" xfId="4" quotePrefix="1" applyNumberFormat="1" applyFont="1" applyBorder="1" applyAlignment="1">
      <alignment horizontal="center"/>
    </xf>
    <xf numFmtId="0" fontId="0" fillId="2" borderId="1" xfId="0" applyFill="1" applyBorder="1"/>
    <xf numFmtId="0" fontId="1" fillId="0" borderId="1" xfId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1" fillId="0" borderId="1" xfId="1" applyNumberFormat="1" applyFont="1" applyBorder="1" applyAlignment="1">
      <alignment horizontal="center"/>
    </xf>
    <xf numFmtId="0" fontId="1" fillId="0" borderId="1" xfId="1" applyNumberFormat="1" applyFont="1" applyFill="1" applyBorder="1" applyAlignment="1"/>
  </cellXfs>
  <cellStyles count="6">
    <cellStyle name="Komma 2" xfId="5" xr:uid="{0E32275C-AAEB-4801-9123-A3A85D335861}"/>
    <cellStyle name="Normal 2" xfId="3" xr:uid="{00000000-0005-0000-0000-000000000000}"/>
    <cellStyle name="Standaard" xfId="0" builtinId="0"/>
    <cellStyle name="Standaard 2" xfId="1" xr:uid="{00000000-0005-0000-0000-000002000000}"/>
    <cellStyle name="Standaard 3" xfId="4" xr:uid="{9B311DC7-F86B-4389-B13D-AB7B09FD39B3}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A28" sqref="A28"/>
    </sheetView>
  </sheetViews>
  <sheetFormatPr defaultRowHeight="14.4" x14ac:dyDescent="0.3"/>
  <cols>
    <col min="1" max="1" width="51.109375" bestFit="1" customWidth="1"/>
    <col min="2" max="2" width="23.6640625" customWidth="1"/>
    <col min="3" max="3" width="12" customWidth="1"/>
    <col min="4" max="4" width="23.109375" customWidth="1"/>
    <col min="6" max="6" width="19.88671875" customWidth="1"/>
    <col min="7" max="7" width="24.44140625" customWidth="1"/>
    <col min="8" max="8" width="24.33203125" customWidth="1"/>
    <col min="9" max="9" width="23.5546875" customWidth="1"/>
    <col min="10" max="10" width="22.44140625" customWidth="1"/>
    <col min="11" max="11" width="18.109375" customWidth="1"/>
    <col min="12" max="12" width="17.33203125" bestFit="1" customWidth="1"/>
  </cols>
  <sheetData>
    <row r="1" spans="1:10" x14ac:dyDescent="0.3">
      <c r="A1" t="s">
        <v>110</v>
      </c>
    </row>
    <row r="3" spans="1:10" x14ac:dyDescent="0.3">
      <c r="A3" s="1" t="s">
        <v>0</v>
      </c>
      <c r="B3" s="1" t="s">
        <v>1</v>
      </c>
      <c r="C3" s="1" t="s">
        <v>2</v>
      </c>
      <c r="D3" s="1" t="s">
        <v>8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9</v>
      </c>
    </row>
    <row r="4" spans="1:10" x14ac:dyDescent="0.3">
      <c r="A4" s="2" t="s">
        <v>11</v>
      </c>
      <c r="B4" s="3" t="s">
        <v>12</v>
      </c>
      <c r="C4" s="4">
        <v>2</v>
      </c>
      <c r="D4" s="5"/>
      <c r="E4" s="3" t="s">
        <v>10</v>
      </c>
      <c r="F4" s="3" t="s">
        <v>11</v>
      </c>
      <c r="G4" s="6">
        <v>8.7169120300077798E+17</v>
      </c>
      <c r="H4" s="7">
        <v>8810</v>
      </c>
      <c r="I4" s="8">
        <v>3273</v>
      </c>
      <c r="J4" s="9">
        <v>3727</v>
      </c>
    </row>
    <row r="5" spans="1:10" x14ac:dyDescent="0.3">
      <c r="A5" s="2" t="s">
        <v>13</v>
      </c>
      <c r="B5" s="3" t="s">
        <v>14</v>
      </c>
      <c r="C5" s="4">
        <v>7</v>
      </c>
      <c r="D5" s="5" t="s">
        <v>15</v>
      </c>
      <c r="E5" s="3" t="s">
        <v>16</v>
      </c>
      <c r="F5" s="3" t="s">
        <v>13</v>
      </c>
      <c r="G5" s="10" t="s">
        <v>17</v>
      </c>
      <c r="H5" s="4">
        <v>4728</v>
      </c>
      <c r="I5" s="3" t="s">
        <v>108</v>
      </c>
      <c r="J5" s="3" t="s">
        <v>108</v>
      </c>
    </row>
    <row r="6" spans="1:10" x14ac:dyDescent="0.3">
      <c r="A6" s="2" t="s">
        <v>13</v>
      </c>
      <c r="B6" s="3" t="s">
        <v>14</v>
      </c>
      <c r="C6" s="4">
        <v>9</v>
      </c>
      <c r="D6" s="5" t="s">
        <v>15</v>
      </c>
      <c r="E6" s="3" t="s">
        <v>16</v>
      </c>
      <c r="F6" s="3" t="s">
        <v>13</v>
      </c>
      <c r="G6" s="11" t="s">
        <v>18</v>
      </c>
      <c r="H6" s="4">
        <v>13004</v>
      </c>
      <c r="I6" s="3" t="s">
        <v>108</v>
      </c>
      <c r="J6" s="3" t="s">
        <v>108</v>
      </c>
    </row>
    <row r="7" spans="1:10" x14ac:dyDescent="0.3">
      <c r="A7" s="2" t="s">
        <v>19</v>
      </c>
      <c r="B7" s="3" t="s">
        <v>20</v>
      </c>
      <c r="C7" s="4">
        <v>65</v>
      </c>
      <c r="D7" s="5" t="s">
        <v>21</v>
      </c>
      <c r="E7" s="3" t="s">
        <v>22</v>
      </c>
      <c r="F7" s="3" t="s">
        <v>19</v>
      </c>
      <c r="G7" s="11" t="s">
        <v>23</v>
      </c>
      <c r="H7" s="4">
        <v>3342</v>
      </c>
      <c r="I7" s="8">
        <v>3216</v>
      </c>
      <c r="J7" s="12">
        <v>3310</v>
      </c>
    </row>
    <row r="8" spans="1:10" x14ac:dyDescent="0.3">
      <c r="A8" s="2" t="s">
        <v>24</v>
      </c>
      <c r="B8" s="3" t="s">
        <v>25</v>
      </c>
      <c r="C8" s="4">
        <v>70</v>
      </c>
      <c r="D8" s="5"/>
      <c r="E8" s="3" t="s">
        <v>26</v>
      </c>
      <c r="F8" s="3" t="s">
        <v>24</v>
      </c>
      <c r="G8" s="11" t="s">
        <v>27</v>
      </c>
      <c r="H8" s="4">
        <v>2961</v>
      </c>
      <c r="I8" s="8">
        <v>2140</v>
      </c>
      <c r="J8" s="12">
        <v>2438</v>
      </c>
    </row>
    <row r="9" spans="1:10" x14ac:dyDescent="0.3">
      <c r="A9" s="2" t="s">
        <v>28</v>
      </c>
      <c r="B9" s="13" t="s">
        <v>29</v>
      </c>
      <c r="C9" s="7">
        <v>51</v>
      </c>
      <c r="D9" s="14" t="s">
        <v>21</v>
      </c>
      <c r="E9" s="13" t="s">
        <v>30</v>
      </c>
      <c r="F9" s="13" t="s">
        <v>28</v>
      </c>
      <c r="G9" s="11" t="s">
        <v>31</v>
      </c>
      <c r="H9" s="4">
        <v>9233</v>
      </c>
      <c r="I9" s="8">
        <v>9004</v>
      </c>
      <c r="J9" s="12">
        <v>7192</v>
      </c>
    </row>
    <row r="10" spans="1:10" x14ac:dyDescent="0.3">
      <c r="A10" s="2" t="s">
        <v>32</v>
      </c>
      <c r="B10" s="15" t="s">
        <v>33</v>
      </c>
      <c r="C10" s="4">
        <v>5</v>
      </c>
      <c r="D10" s="5"/>
      <c r="E10" s="15" t="s">
        <v>34</v>
      </c>
      <c r="F10" s="15" t="s">
        <v>32</v>
      </c>
      <c r="G10" s="11" t="s">
        <v>35</v>
      </c>
      <c r="H10" s="4">
        <v>64630</v>
      </c>
      <c r="I10" s="8">
        <v>162952</v>
      </c>
      <c r="J10" s="12">
        <v>156126</v>
      </c>
    </row>
    <row r="11" spans="1:10" x14ac:dyDescent="0.3">
      <c r="A11" s="2" t="s">
        <v>36</v>
      </c>
      <c r="B11" s="15" t="s">
        <v>37</v>
      </c>
      <c r="C11" s="4">
        <v>63</v>
      </c>
      <c r="D11" s="5" t="s">
        <v>21</v>
      </c>
      <c r="E11" s="15" t="s">
        <v>38</v>
      </c>
      <c r="F11" s="15" t="s">
        <v>36</v>
      </c>
      <c r="G11" s="11" t="s">
        <v>39</v>
      </c>
      <c r="H11" s="4">
        <v>4665</v>
      </c>
      <c r="I11" s="8">
        <v>2439</v>
      </c>
      <c r="J11" s="12">
        <v>2793</v>
      </c>
    </row>
    <row r="12" spans="1:10" x14ac:dyDescent="0.3">
      <c r="A12" s="2" t="s">
        <v>40</v>
      </c>
      <c r="B12" s="15" t="s">
        <v>41</v>
      </c>
      <c r="C12" s="4">
        <v>1</v>
      </c>
      <c r="D12" s="5"/>
      <c r="E12" s="15" t="s">
        <v>42</v>
      </c>
      <c r="F12" s="15" t="s">
        <v>40</v>
      </c>
      <c r="G12" s="11" t="s">
        <v>44</v>
      </c>
      <c r="H12" s="7">
        <v>3689</v>
      </c>
      <c r="I12" s="8">
        <v>7653</v>
      </c>
      <c r="J12" s="12">
        <v>7730</v>
      </c>
    </row>
    <row r="13" spans="1:10" x14ac:dyDescent="0.3">
      <c r="A13" s="2" t="s">
        <v>46</v>
      </c>
      <c r="B13" s="15" t="s">
        <v>45</v>
      </c>
      <c r="C13" s="4">
        <v>4</v>
      </c>
      <c r="D13" s="5" t="s">
        <v>21</v>
      </c>
      <c r="E13" s="15" t="s">
        <v>47</v>
      </c>
      <c r="F13" s="15" t="s">
        <v>46</v>
      </c>
      <c r="G13" s="11" t="s">
        <v>43</v>
      </c>
      <c r="H13" s="4">
        <v>2713</v>
      </c>
      <c r="I13" s="8">
        <v>2638</v>
      </c>
      <c r="J13" s="12">
        <v>2877</v>
      </c>
    </row>
    <row r="14" spans="1:10" x14ac:dyDescent="0.3">
      <c r="A14" s="2" t="s">
        <v>48</v>
      </c>
      <c r="B14" s="15" t="s">
        <v>49</v>
      </c>
      <c r="C14" s="4">
        <v>10</v>
      </c>
      <c r="D14" s="5"/>
      <c r="E14" s="15" t="s">
        <v>50</v>
      </c>
      <c r="F14" s="15" t="s">
        <v>48</v>
      </c>
      <c r="G14" s="11" t="s">
        <v>51</v>
      </c>
      <c r="H14" s="4">
        <v>19384</v>
      </c>
      <c r="I14" s="9">
        <v>47489</v>
      </c>
      <c r="J14" s="12">
        <v>34582</v>
      </c>
    </row>
    <row r="15" spans="1:10" x14ac:dyDescent="0.3">
      <c r="A15" s="45" t="s">
        <v>178</v>
      </c>
      <c r="B15" s="46" t="s">
        <v>179</v>
      </c>
      <c r="C15" s="47">
        <v>2</v>
      </c>
      <c r="D15" s="48"/>
      <c r="E15" s="46" t="s">
        <v>180</v>
      </c>
      <c r="F15" s="46" t="s">
        <v>178</v>
      </c>
      <c r="G15" s="49" t="s">
        <v>181</v>
      </c>
      <c r="H15" s="47">
        <v>9078</v>
      </c>
      <c r="I15" s="12">
        <v>14648</v>
      </c>
      <c r="J15" s="12">
        <v>18097</v>
      </c>
    </row>
    <row r="16" spans="1:10" x14ac:dyDescent="0.3">
      <c r="A16" s="2" t="s">
        <v>52</v>
      </c>
      <c r="B16" s="15" t="s">
        <v>53</v>
      </c>
      <c r="C16" s="4">
        <v>23</v>
      </c>
      <c r="D16" s="5"/>
      <c r="E16" s="15" t="s">
        <v>54</v>
      </c>
      <c r="F16" s="15" t="s">
        <v>52</v>
      </c>
      <c r="G16" s="11" t="s">
        <v>55</v>
      </c>
      <c r="H16" s="4">
        <v>3536</v>
      </c>
      <c r="I16" s="8">
        <v>4074</v>
      </c>
      <c r="J16" s="12">
        <v>5210</v>
      </c>
    </row>
    <row r="17" spans="1:10" x14ac:dyDescent="0.3">
      <c r="A17" s="2" t="s">
        <v>56</v>
      </c>
      <c r="B17" s="15" t="s">
        <v>57</v>
      </c>
      <c r="C17" s="4">
        <v>72</v>
      </c>
      <c r="D17" s="5"/>
      <c r="E17" s="15" t="s">
        <v>58</v>
      </c>
      <c r="F17" s="15" t="s">
        <v>56</v>
      </c>
      <c r="G17" s="11" t="s">
        <v>59</v>
      </c>
      <c r="H17" s="4">
        <v>6031</v>
      </c>
      <c r="I17" s="8">
        <v>5855</v>
      </c>
      <c r="J17" s="12">
        <v>6845</v>
      </c>
    </row>
    <row r="18" spans="1:10" x14ac:dyDescent="0.3">
      <c r="A18" s="2" t="s">
        <v>177</v>
      </c>
      <c r="B18" s="15" t="s">
        <v>61</v>
      </c>
      <c r="C18" s="4">
        <v>121</v>
      </c>
      <c r="D18" s="5"/>
      <c r="E18" s="15" t="s">
        <v>62</v>
      </c>
      <c r="F18" s="15" t="s">
        <v>60</v>
      </c>
      <c r="G18" s="11" t="s">
        <v>63</v>
      </c>
      <c r="H18" s="4">
        <v>5233</v>
      </c>
      <c r="I18" s="8">
        <v>6132</v>
      </c>
      <c r="J18" s="12">
        <v>7221</v>
      </c>
    </row>
    <row r="19" spans="1:10" x14ac:dyDescent="0.3">
      <c r="A19" s="2" t="s">
        <v>64</v>
      </c>
      <c r="B19" s="15" t="s">
        <v>65</v>
      </c>
      <c r="C19" s="4">
        <v>9</v>
      </c>
      <c r="D19" s="5"/>
      <c r="E19" s="15" t="s">
        <v>66</v>
      </c>
      <c r="F19" s="15" t="s">
        <v>64</v>
      </c>
      <c r="G19" s="11" t="s">
        <v>67</v>
      </c>
      <c r="H19" s="4">
        <v>21287</v>
      </c>
      <c r="I19" s="8">
        <v>101984</v>
      </c>
      <c r="J19" s="12">
        <v>69017</v>
      </c>
    </row>
    <row r="20" spans="1:10" x14ac:dyDescent="0.3">
      <c r="A20" s="2" t="s">
        <v>68</v>
      </c>
      <c r="B20" s="15" t="s">
        <v>69</v>
      </c>
      <c r="C20" s="4">
        <v>4</v>
      </c>
      <c r="D20" s="5" t="s">
        <v>21</v>
      </c>
      <c r="E20" s="15" t="s">
        <v>70</v>
      </c>
      <c r="F20" s="15" t="s">
        <v>68</v>
      </c>
      <c r="G20" s="11" t="s">
        <v>71</v>
      </c>
      <c r="H20" s="4">
        <v>2168</v>
      </c>
      <c r="I20" s="8">
        <v>5482</v>
      </c>
      <c r="J20" s="1">
        <v>445</v>
      </c>
    </row>
    <row r="21" spans="1:10" x14ac:dyDescent="0.3">
      <c r="A21" s="2" t="s">
        <v>72</v>
      </c>
      <c r="B21" s="15" t="s">
        <v>73</v>
      </c>
      <c r="C21" s="4">
        <v>8</v>
      </c>
      <c r="D21" s="5"/>
      <c r="E21" s="15" t="s">
        <v>74</v>
      </c>
      <c r="F21" s="15" t="s">
        <v>72</v>
      </c>
      <c r="G21" s="11" t="s">
        <v>75</v>
      </c>
      <c r="H21" s="4">
        <v>2467</v>
      </c>
      <c r="I21" s="8">
        <v>2899</v>
      </c>
      <c r="J21" s="12">
        <v>3379</v>
      </c>
    </row>
    <row r="22" spans="1:10" x14ac:dyDescent="0.3">
      <c r="A22" s="2" t="s">
        <v>78</v>
      </c>
      <c r="B22" s="15" t="s">
        <v>76</v>
      </c>
      <c r="C22" s="4">
        <v>3</v>
      </c>
      <c r="D22" s="5"/>
      <c r="E22" s="15" t="s">
        <v>77</v>
      </c>
      <c r="F22" s="15" t="s">
        <v>78</v>
      </c>
      <c r="G22" s="11" t="s">
        <v>79</v>
      </c>
      <c r="H22" s="4">
        <v>9864</v>
      </c>
      <c r="I22" s="8">
        <v>3148</v>
      </c>
      <c r="J22" s="12">
        <v>4153</v>
      </c>
    </row>
    <row r="23" spans="1:10" x14ac:dyDescent="0.3">
      <c r="A23" s="2" t="s">
        <v>80</v>
      </c>
      <c r="B23" s="3" t="s">
        <v>76</v>
      </c>
      <c r="C23" s="4">
        <v>3</v>
      </c>
      <c r="D23" s="5"/>
      <c r="E23" s="15" t="s">
        <v>81</v>
      </c>
      <c r="F23" s="15" t="s">
        <v>80</v>
      </c>
      <c r="G23" s="11" t="s">
        <v>82</v>
      </c>
      <c r="H23" s="4">
        <v>3544</v>
      </c>
      <c r="I23" s="8">
        <v>3864</v>
      </c>
      <c r="J23" s="12">
        <v>5110</v>
      </c>
    </row>
    <row r="24" spans="1:10" x14ac:dyDescent="0.3">
      <c r="A24" s="2" t="s">
        <v>83</v>
      </c>
      <c r="B24" s="3" t="s">
        <v>84</v>
      </c>
      <c r="C24" s="4">
        <v>2</v>
      </c>
      <c r="D24" s="5"/>
      <c r="E24" s="15" t="s">
        <v>85</v>
      </c>
      <c r="F24" s="15" t="s">
        <v>83</v>
      </c>
      <c r="G24" s="11" t="s">
        <v>86</v>
      </c>
      <c r="H24" s="4">
        <v>22387</v>
      </c>
      <c r="I24" s="8">
        <v>28668</v>
      </c>
      <c r="J24" s="12">
        <v>11432</v>
      </c>
    </row>
    <row r="25" spans="1:10" x14ac:dyDescent="0.3">
      <c r="A25" s="2" t="s">
        <v>87</v>
      </c>
      <c r="B25" s="3" t="s">
        <v>88</v>
      </c>
      <c r="C25" s="4">
        <v>36</v>
      </c>
      <c r="D25" s="5" t="s">
        <v>21</v>
      </c>
      <c r="E25" s="15" t="s">
        <v>89</v>
      </c>
      <c r="F25" s="15" t="s">
        <v>87</v>
      </c>
      <c r="G25" s="11" t="s">
        <v>90</v>
      </c>
      <c r="H25" s="4">
        <v>3612</v>
      </c>
      <c r="I25" s="8">
        <v>2251</v>
      </c>
      <c r="J25" s="12">
        <v>2151</v>
      </c>
    </row>
    <row r="26" spans="1:10" x14ac:dyDescent="0.3">
      <c r="A26" s="2" t="s">
        <v>91</v>
      </c>
      <c r="B26" s="3" t="s">
        <v>92</v>
      </c>
      <c r="C26" s="4">
        <v>3</v>
      </c>
      <c r="D26" s="5"/>
      <c r="E26" s="15" t="s">
        <v>93</v>
      </c>
      <c r="F26" s="15" t="s">
        <v>91</v>
      </c>
      <c r="G26" s="11" t="s">
        <v>94</v>
      </c>
      <c r="H26" s="4">
        <v>11420</v>
      </c>
      <c r="I26" s="8">
        <v>20460</v>
      </c>
      <c r="J26" s="12">
        <v>14813</v>
      </c>
    </row>
    <row r="27" spans="1:10" x14ac:dyDescent="0.3">
      <c r="A27" s="45" t="s">
        <v>182</v>
      </c>
      <c r="B27" s="1" t="s">
        <v>183</v>
      </c>
      <c r="C27" s="47">
        <v>1</v>
      </c>
      <c r="D27" s="48">
        <v>3</v>
      </c>
      <c r="E27" s="46" t="s">
        <v>184</v>
      </c>
      <c r="F27" s="46" t="s">
        <v>182</v>
      </c>
      <c r="G27" s="49" t="s">
        <v>185</v>
      </c>
      <c r="H27" s="47">
        <v>5126</v>
      </c>
      <c r="I27" s="12">
        <v>6922</v>
      </c>
      <c r="J27" s="12">
        <v>5308</v>
      </c>
    </row>
    <row r="28" spans="1:10" x14ac:dyDescent="0.3">
      <c r="A28" s="2" t="s">
        <v>95</v>
      </c>
      <c r="B28" s="3" t="s">
        <v>186</v>
      </c>
      <c r="C28" s="4">
        <v>3</v>
      </c>
      <c r="D28" s="5"/>
      <c r="E28" s="50" t="s">
        <v>187</v>
      </c>
      <c r="F28" s="15" t="s">
        <v>95</v>
      </c>
      <c r="G28" s="11" t="s">
        <v>96</v>
      </c>
      <c r="H28" s="4">
        <v>3655</v>
      </c>
      <c r="I28" s="8">
        <v>34951</v>
      </c>
      <c r="J28" s="1">
        <v>0</v>
      </c>
    </row>
    <row r="29" spans="1:10" x14ac:dyDescent="0.3">
      <c r="A29" s="2" t="s">
        <v>97</v>
      </c>
      <c r="B29" s="3" t="s">
        <v>76</v>
      </c>
      <c r="C29" s="4">
        <v>6</v>
      </c>
      <c r="D29" s="5"/>
      <c r="E29" s="15" t="s">
        <v>98</v>
      </c>
      <c r="F29" s="15" t="s">
        <v>97</v>
      </c>
      <c r="G29" s="11" t="s">
        <v>99</v>
      </c>
      <c r="H29" s="4">
        <v>3990</v>
      </c>
      <c r="I29" s="8">
        <v>2952</v>
      </c>
      <c r="J29" s="12">
        <v>5083</v>
      </c>
    </row>
    <row r="30" spans="1:10" x14ac:dyDescent="0.3">
      <c r="A30" s="2" t="s">
        <v>100</v>
      </c>
      <c r="B30" s="3" t="s">
        <v>101</v>
      </c>
      <c r="C30" s="4">
        <v>235</v>
      </c>
      <c r="D30" s="5"/>
      <c r="E30" s="15" t="s">
        <v>102</v>
      </c>
      <c r="F30" s="15" t="s">
        <v>100</v>
      </c>
      <c r="G30" s="11" t="s">
        <v>103</v>
      </c>
      <c r="H30" s="4">
        <v>8066</v>
      </c>
      <c r="I30" s="8">
        <v>94315</v>
      </c>
      <c r="J30" s="12">
        <v>117804</v>
      </c>
    </row>
    <row r="31" spans="1:10" x14ac:dyDescent="0.3">
      <c r="A31" s="16" t="s">
        <v>100</v>
      </c>
      <c r="B31" s="17" t="s">
        <v>104</v>
      </c>
      <c r="C31" s="18" t="s">
        <v>105</v>
      </c>
      <c r="D31" s="19"/>
      <c r="E31" s="20" t="s">
        <v>106</v>
      </c>
      <c r="F31" s="20" t="s">
        <v>100</v>
      </c>
      <c r="G31" s="21" t="s">
        <v>107</v>
      </c>
      <c r="H31" s="4">
        <v>213856</v>
      </c>
      <c r="I31" s="8">
        <v>624932</v>
      </c>
      <c r="J31" s="12">
        <v>456390</v>
      </c>
    </row>
    <row r="32" spans="1:10" x14ac:dyDescent="0.3">
      <c r="A32" s="2" t="s">
        <v>109</v>
      </c>
      <c r="B32" s="3"/>
      <c r="C32" s="4"/>
      <c r="D32" s="1"/>
      <c r="E32" s="15"/>
      <c r="F32" s="15"/>
      <c r="G32" s="1"/>
      <c r="H32" s="1"/>
      <c r="I32" s="1"/>
      <c r="J32" s="1"/>
    </row>
  </sheetData>
  <pageMargins left="0.7" right="0.7" top="0.75" bottom="0.75" header="0.3" footer="0.3"/>
  <pageSetup paperSize="9" orientation="portrait" r:id="rId1"/>
  <ignoredErrors>
    <ignoredError sqref="G5:G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9D9C-2D0A-40AC-987B-DFA8EDAAEF7B}">
  <dimension ref="A1:U14"/>
  <sheetViews>
    <sheetView topLeftCell="E1" workbookViewId="0">
      <selection activeCell="E5" sqref="A5:XFD5"/>
    </sheetView>
  </sheetViews>
  <sheetFormatPr defaultColWidth="9.109375" defaultRowHeight="13.2" x14ac:dyDescent="0.25"/>
  <cols>
    <col min="1" max="1" width="33" style="22" bestFit="1" customWidth="1"/>
    <col min="2" max="2" width="12" style="22" customWidth="1"/>
    <col min="3" max="3" width="16.5546875" style="22" bestFit="1" customWidth="1"/>
    <col min="4" max="4" width="20.5546875" style="22" bestFit="1" customWidth="1"/>
    <col min="5" max="5" width="25.109375" style="22" customWidth="1"/>
    <col min="6" max="6" width="22.33203125" style="22" customWidth="1"/>
    <col min="7" max="7" width="14.33203125" style="25" bestFit="1" customWidth="1"/>
    <col min="8" max="8" width="26.33203125" style="22" bestFit="1" customWidth="1"/>
    <col min="9" max="9" width="12.44140625" style="22" bestFit="1" customWidth="1"/>
    <col min="10" max="10" width="10.5546875" style="22" customWidth="1"/>
    <col min="11" max="11" width="20.33203125" style="24" bestFit="1" customWidth="1"/>
    <col min="12" max="12" width="16.5546875" style="22" customWidth="1"/>
    <col min="13" max="13" width="19.33203125" style="22" bestFit="1" customWidth="1"/>
    <col min="14" max="14" width="7.44140625" style="23" bestFit="1" customWidth="1"/>
    <col min="15" max="15" width="18.5546875" style="23" bestFit="1" customWidth="1"/>
    <col min="16" max="16" width="22.109375" style="23" customWidth="1"/>
    <col min="17" max="17" width="14.88671875" style="22" customWidth="1"/>
    <col min="18" max="18" width="15.44140625" style="22" customWidth="1"/>
    <col min="19" max="19" width="10.33203125" style="22" customWidth="1"/>
    <col min="20" max="20" width="12.33203125" style="22" customWidth="1"/>
    <col min="21" max="21" width="28.88671875" style="22" customWidth="1"/>
    <col min="22" max="16384" width="9.109375" style="22"/>
  </cols>
  <sheetData>
    <row r="1" spans="1:21" s="29" customFormat="1" x14ac:dyDescent="0.25">
      <c r="A1" s="29" t="s">
        <v>155</v>
      </c>
      <c r="B1" s="29" t="s">
        <v>154</v>
      </c>
      <c r="C1" s="29" t="s">
        <v>153</v>
      </c>
      <c r="D1" s="29" t="s">
        <v>152</v>
      </c>
      <c r="E1" s="29" t="s">
        <v>5</v>
      </c>
      <c r="F1" s="29" t="s">
        <v>151</v>
      </c>
      <c r="G1" s="29" t="s">
        <v>141</v>
      </c>
      <c r="H1" s="29" t="s">
        <v>150</v>
      </c>
      <c r="I1" s="29" t="s">
        <v>140</v>
      </c>
      <c r="J1" s="30" t="s">
        <v>149</v>
      </c>
      <c r="K1" s="30" t="s">
        <v>148</v>
      </c>
      <c r="L1" s="29" t="s">
        <v>147</v>
      </c>
      <c r="M1" s="29" t="s">
        <v>146</v>
      </c>
      <c r="N1" s="29" t="s">
        <v>145</v>
      </c>
      <c r="O1" s="29" t="s">
        <v>144</v>
      </c>
      <c r="P1" s="29" t="s">
        <v>143</v>
      </c>
      <c r="Q1" s="29" t="s">
        <v>142</v>
      </c>
      <c r="R1" s="29" t="s">
        <v>141</v>
      </c>
      <c r="S1" s="29" t="s">
        <v>140</v>
      </c>
      <c r="T1" s="29" t="s">
        <v>139</v>
      </c>
      <c r="U1" s="29" t="s">
        <v>138</v>
      </c>
    </row>
    <row r="2" spans="1:21" x14ac:dyDescent="0.25">
      <c r="A2" s="22" t="s">
        <v>126</v>
      </c>
      <c r="E2" s="22" t="s">
        <v>137</v>
      </c>
      <c r="F2" s="22" t="s">
        <v>136</v>
      </c>
      <c r="G2" s="25">
        <v>9</v>
      </c>
      <c r="I2" s="22" t="s">
        <v>135</v>
      </c>
      <c r="J2" s="22" t="s">
        <v>80</v>
      </c>
      <c r="K2" s="24">
        <v>1500</v>
      </c>
      <c r="L2" s="22" t="s">
        <v>116</v>
      </c>
      <c r="N2" s="23" t="s">
        <v>128</v>
      </c>
      <c r="O2" s="23" t="s">
        <v>127</v>
      </c>
      <c r="Q2" s="22" t="s">
        <v>120</v>
      </c>
      <c r="S2" s="22" t="s">
        <v>119</v>
      </c>
      <c r="T2" s="22" t="s">
        <v>100</v>
      </c>
      <c r="U2" s="22" t="s">
        <v>118</v>
      </c>
    </row>
    <row r="3" spans="1:21" x14ac:dyDescent="0.25">
      <c r="A3" s="22" t="s">
        <v>126</v>
      </c>
      <c r="E3" s="22" t="s">
        <v>134</v>
      </c>
      <c r="F3" s="22" t="s">
        <v>133</v>
      </c>
      <c r="G3" s="25">
        <v>86</v>
      </c>
      <c r="I3" s="22" t="s">
        <v>132</v>
      </c>
      <c r="J3" s="22" t="s">
        <v>100</v>
      </c>
      <c r="K3" s="28">
        <v>4021</v>
      </c>
      <c r="L3" s="22" t="s">
        <v>115</v>
      </c>
      <c r="N3" s="23" t="s">
        <v>128</v>
      </c>
      <c r="O3" s="23" t="s">
        <v>127</v>
      </c>
      <c r="Q3" s="22" t="s">
        <v>120</v>
      </c>
      <c r="S3" s="22" t="s">
        <v>119</v>
      </c>
      <c r="T3" s="22" t="s">
        <v>100</v>
      </c>
      <c r="U3" s="22" t="s">
        <v>118</v>
      </c>
    </row>
    <row r="4" spans="1:21" x14ac:dyDescent="0.25">
      <c r="A4" s="22" t="s">
        <v>126</v>
      </c>
      <c r="E4" s="22" t="s">
        <v>131</v>
      </c>
      <c r="F4" s="22" t="s">
        <v>130</v>
      </c>
      <c r="G4" s="25">
        <v>2</v>
      </c>
      <c r="I4" s="22" t="s">
        <v>129</v>
      </c>
      <c r="J4" s="22" t="s">
        <v>100</v>
      </c>
      <c r="K4" s="24">
        <v>5270</v>
      </c>
      <c r="L4" s="22" t="s">
        <v>115</v>
      </c>
      <c r="N4" s="23" t="s">
        <v>128</v>
      </c>
      <c r="O4" s="23" t="s">
        <v>127</v>
      </c>
      <c r="Q4" s="22" t="s">
        <v>120</v>
      </c>
      <c r="S4" s="22" t="s">
        <v>119</v>
      </c>
      <c r="T4" s="22" t="s">
        <v>100</v>
      </c>
      <c r="U4" s="22" t="s">
        <v>118</v>
      </c>
    </row>
    <row r="5" spans="1:21" x14ac:dyDescent="0.25">
      <c r="A5" s="22" t="s">
        <v>126</v>
      </c>
      <c r="E5" s="22" t="s">
        <v>125</v>
      </c>
      <c r="F5" s="22" t="s">
        <v>124</v>
      </c>
      <c r="G5" s="25">
        <v>1</v>
      </c>
      <c r="I5" s="22" t="s">
        <v>123</v>
      </c>
      <c r="J5" s="22" t="s">
        <v>100</v>
      </c>
      <c r="K5" s="24">
        <v>67073</v>
      </c>
      <c r="L5" s="22" t="s">
        <v>111</v>
      </c>
      <c r="N5" s="23" t="s">
        <v>122</v>
      </c>
      <c r="O5" s="23" t="s">
        <v>121</v>
      </c>
      <c r="Q5" s="22" t="s">
        <v>120</v>
      </c>
      <c r="S5" s="22" t="s">
        <v>119</v>
      </c>
      <c r="T5" s="22" t="s">
        <v>100</v>
      </c>
      <c r="U5" s="22" t="s">
        <v>118</v>
      </c>
    </row>
    <row r="7" spans="1:21" x14ac:dyDescent="0.25">
      <c r="J7" s="27" t="s">
        <v>117</v>
      </c>
      <c r="K7" s="23"/>
    </row>
    <row r="8" spans="1:21" x14ac:dyDescent="0.25">
      <c r="J8" s="24" t="s">
        <v>116</v>
      </c>
      <c r="K8" s="26">
        <f>K2</f>
        <v>1500</v>
      </c>
    </row>
    <row r="9" spans="1:21" x14ac:dyDescent="0.25">
      <c r="J9" s="24" t="s">
        <v>115</v>
      </c>
      <c r="K9" s="26">
        <f>SUM(K3:K4)</f>
        <v>9291</v>
      </c>
    </row>
    <row r="10" spans="1:21" x14ac:dyDescent="0.25">
      <c r="J10" s="24" t="s">
        <v>114</v>
      </c>
      <c r="K10" s="26">
        <v>0</v>
      </c>
    </row>
    <row r="11" spans="1:21" x14ac:dyDescent="0.25">
      <c r="J11" s="24" t="s">
        <v>113</v>
      </c>
      <c r="K11" s="26">
        <f>SUM(K8:K10)</f>
        <v>10791</v>
      </c>
    </row>
    <row r="12" spans="1:21" x14ac:dyDescent="0.25">
      <c r="J12" s="24"/>
      <c r="K12" s="23"/>
    </row>
    <row r="13" spans="1:21" x14ac:dyDescent="0.25">
      <c r="J13" s="27" t="s">
        <v>112</v>
      </c>
      <c r="K13" s="23"/>
    </row>
    <row r="14" spans="1:21" x14ac:dyDescent="0.25">
      <c r="J14" s="24" t="s">
        <v>111</v>
      </c>
      <c r="K14" s="26">
        <f>K5</f>
        <v>67073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0FC0-0FA0-4D96-AD01-6C2F7FC6FC08}">
  <dimension ref="A1:U61"/>
  <sheetViews>
    <sheetView topLeftCell="F1" workbookViewId="0">
      <selection activeCell="F2" sqref="A2:XFD2"/>
    </sheetView>
  </sheetViews>
  <sheetFormatPr defaultColWidth="9.109375" defaultRowHeight="13.2" x14ac:dyDescent="0.25"/>
  <cols>
    <col min="1" max="1" width="47.44140625" style="22" customWidth="1"/>
    <col min="2" max="2" width="17" style="22" bestFit="1" customWidth="1"/>
    <col min="3" max="3" width="16.5546875" style="22" bestFit="1" customWidth="1"/>
    <col min="4" max="4" width="20.5546875" style="22" bestFit="1" customWidth="1"/>
    <col min="5" max="5" width="22" style="22" customWidth="1"/>
    <col min="6" max="6" width="33.44140625" style="22" bestFit="1" customWidth="1"/>
    <col min="7" max="7" width="18" style="31" bestFit="1" customWidth="1"/>
    <col min="8" max="8" width="17.109375" style="31" customWidth="1"/>
    <col min="9" max="9" width="17.33203125" style="31" customWidth="1"/>
    <col min="10" max="10" width="19.44140625" style="31" customWidth="1"/>
    <col min="11" max="11" width="17.109375" style="23" customWidth="1"/>
    <col min="12" max="12" width="9.109375" style="23"/>
    <col min="13" max="13" width="17.88671875" style="22" bestFit="1" customWidth="1"/>
    <col min="14" max="14" width="19.109375" style="22" bestFit="1" customWidth="1"/>
    <col min="15" max="15" width="20.33203125" style="23" customWidth="1"/>
    <col min="16" max="16" width="24.6640625" style="22" customWidth="1"/>
    <col min="17" max="17" width="11.88671875" style="22" bestFit="1" customWidth="1"/>
    <col min="18" max="18" width="11.44140625" style="22" bestFit="1" customWidth="1"/>
    <col min="19" max="19" width="9.109375" style="22"/>
    <col min="20" max="20" width="10.6640625" style="22" bestFit="1" customWidth="1"/>
    <col min="21" max="21" width="28" style="22" customWidth="1"/>
    <col min="22" max="16384" width="9.109375" style="22"/>
  </cols>
  <sheetData>
    <row r="1" spans="1:21" s="42" customFormat="1" x14ac:dyDescent="0.25">
      <c r="A1" s="42" t="s">
        <v>155</v>
      </c>
      <c r="B1" s="42" t="s">
        <v>176</v>
      </c>
      <c r="C1" s="42" t="s">
        <v>153</v>
      </c>
      <c r="D1" s="42" t="s">
        <v>152</v>
      </c>
      <c r="E1" s="44" t="s">
        <v>5</v>
      </c>
      <c r="F1" s="42" t="s">
        <v>151</v>
      </c>
      <c r="G1" s="43" t="s">
        <v>175</v>
      </c>
      <c r="H1" s="43" t="s">
        <v>174</v>
      </c>
      <c r="I1" s="43" t="s">
        <v>173</v>
      </c>
      <c r="J1" s="43" t="s">
        <v>148</v>
      </c>
      <c r="K1" s="42" t="s">
        <v>147</v>
      </c>
      <c r="L1" s="42" t="s">
        <v>145</v>
      </c>
      <c r="M1" s="42" t="s">
        <v>172</v>
      </c>
      <c r="N1" s="42" t="s">
        <v>171</v>
      </c>
      <c r="O1" s="42" t="s">
        <v>170</v>
      </c>
      <c r="P1" s="42" t="s">
        <v>169</v>
      </c>
      <c r="Q1" s="42" t="s">
        <v>142</v>
      </c>
      <c r="R1" s="42" t="s">
        <v>141</v>
      </c>
      <c r="S1" s="42" t="s">
        <v>140</v>
      </c>
      <c r="T1" s="42" t="s">
        <v>139</v>
      </c>
      <c r="U1" s="42" t="s">
        <v>138</v>
      </c>
    </row>
    <row r="2" spans="1:21" x14ac:dyDescent="0.25">
      <c r="A2" s="22" t="s">
        <v>159</v>
      </c>
      <c r="E2" s="34" t="s">
        <v>168</v>
      </c>
      <c r="F2" s="33" t="s">
        <v>167</v>
      </c>
      <c r="G2" s="39"/>
      <c r="I2" s="31">
        <v>7673</v>
      </c>
      <c r="J2" s="31">
        <f>G2+H2+I2</f>
        <v>7673</v>
      </c>
      <c r="K2" s="23" t="s">
        <v>161</v>
      </c>
      <c r="L2" s="23" t="s">
        <v>128</v>
      </c>
      <c r="M2" s="22" t="s">
        <v>160</v>
      </c>
      <c r="O2" s="23" t="s">
        <v>121</v>
      </c>
      <c r="P2" s="23" t="s">
        <v>127</v>
      </c>
      <c r="Q2" s="22" t="s">
        <v>120</v>
      </c>
      <c r="R2" s="23"/>
      <c r="S2" s="22" t="s">
        <v>119</v>
      </c>
      <c r="T2" s="22" t="s">
        <v>100</v>
      </c>
      <c r="U2" s="22" t="s">
        <v>118</v>
      </c>
    </row>
    <row r="3" spans="1:21" x14ac:dyDescent="0.25">
      <c r="A3" s="22" t="s">
        <v>159</v>
      </c>
      <c r="E3" s="34" t="s">
        <v>166</v>
      </c>
      <c r="F3" s="33" t="s">
        <v>165</v>
      </c>
      <c r="G3" s="39"/>
      <c r="I3" s="31">
        <v>14077</v>
      </c>
      <c r="J3" s="31">
        <f>G3+H3+I3</f>
        <v>14077</v>
      </c>
      <c r="K3" s="23" t="s">
        <v>164</v>
      </c>
      <c r="L3" s="23" t="s">
        <v>128</v>
      </c>
      <c r="M3" s="22" t="s">
        <v>160</v>
      </c>
      <c r="O3" s="23" t="s">
        <v>121</v>
      </c>
      <c r="P3" s="23" t="s">
        <v>127</v>
      </c>
      <c r="Q3" s="22" t="s">
        <v>120</v>
      </c>
      <c r="R3" s="23"/>
      <c r="S3" s="22" t="s">
        <v>119</v>
      </c>
      <c r="T3" s="22" t="s">
        <v>100</v>
      </c>
      <c r="U3" s="22" t="s">
        <v>118</v>
      </c>
    </row>
    <row r="4" spans="1:21" x14ac:dyDescent="0.25">
      <c r="A4" s="22" t="s">
        <v>159</v>
      </c>
      <c r="E4" s="34" t="s">
        <v>163</v>
      </c>
      <c r="F4" s="33" t="s">
        <v>162</v>
      </c>
      <c r="G4" s="39"/>
      <c r="I4" s="31">
        <v>10000</v>
      </c>
      <c r="J4" s="31">
        <f>G4+H4+I4</f>
        <v>10000</v>
      </c>
      <c r="K4" s="23" t="s">
        <v>161</v>
      </c>
      <c r="L4" s="23" t="s">
        <v>128</v>
      </c>
      <c r="M4" s="22" t="s">
        <v>160</v>
      </c>
      <c r="O4" s="23" t="s">
        <v>121</v>
      </c>
      <c r="P4" s="23" t="s">
        <v>127</v>
      </c>
      <c r="Q4" s="22" t="s">
        <v>120</v>
      </c>
      <c r="R4" s="23"/>
      <c r="S4" s="22" t="s">
        <v>119</v>
      </c>
      <c r="T4" s="22" t="s">
        <v>100</v>
      </c>
      <c r="U4" s="22" t="s">
        <v>118</v>
      </c>
    </row>
    <row r="5" spans="1:21" x14ac:dyDescent="0.25">
      <c r="A5" s="22" t="s">
        <v>159</v>
      </c>
      <c r="E5" s="34" t="s">
        <v>158</v>
      </c>
      <c r="F5" s="33" t="s">
        <v>157</v>
      </c>
      <c r="G5" s="39">
        <v>163441</v>
      </c>
      <c r="H5" s="31">
        <v>90225</v>
      </c>
      <c r="J5" s="31">
        <f>G5+H5+I5</f>
        <v>253666</v>
      </c>
      <c r="L5" s="23" t="s">
        <v>122</v>
      </c>
      <c r="M5" s="22" t="s">
        <v>156</v>
      </c>
      <c r="O5" s="23" t="s">
        <v>121</v>
      </c>
      <c r="P5" s="23" t="s">
        <v>127</v>
      </c>
      <c r="Q5" s="22" t="s">
        <v>120</v>
      </c>
      <c r="R5" s="23"/>
      <c r="S5" s="22" t="s">
        <v>119</v>
      </c>
      <c r="T5" s="22" t="s">
        <v>100</v>
      </c>
      <c r="U5" s="22" t="s">
        <v>118</v>
      </c>
    </row>
    <row r="6" spans="1:21" x14ac:dyDescent="0.25">
      <c r="E6" s="34"/>
      <c r="F6" s="33"/>
      <c r="G6" s="41">
        <f>SUM(G2:G5)</f>
        <v>163441</v>
      </c>
      <c r="H6" s="41">
        <f>SUM(H2:H5)</f>
        <v>90225</v>
      </c>
      <c r="I6" s="41">
        <f>SUM(I2:I5)</f>
        <v>31750</v>
      </c>
      <c r="J6" s="41">
        <f>SUM(J2:J5)</f>
        <v>285416</v>
      </c>
      <c r="P6" s="23"/>
      <c r="R6" s="23"/>
    </row>
    <row r="7" spans="1:21" x14ac:dyDescent="0.25">
      <c r="E7" s="34"/>
      <c r="F7" s="33"/>
      <c r="G7" s="39"/>
      <c r="P7" s="23"/>
      <c r="R7" s="23"/>
    </row>
    <row r="8" spans="1:21" s="33" customFormat="1" x14ac:dyDescent="0.25">
      <c r="E8" s="34"/>
      <c r="G8" s="39"/>
      <c r="H8" s="31"/>
      <c r="I8" s="35"/>
      <c r="J8" s="31"/>
      <c r="K8" s="38"/>
      <c r="L8" s="38"/>
      <c r="N8" s="22"/>
      <c r="O8" s="38"/>
      <c r="P8" s="38"/>
      <c r="R8" s="38"/>
    </row>
    <row r="9" spans="1:21" s="33" customFormat="1" x14ac:dyDescent="0.25">
      <c r="E9" s="34"/>
      <c r="G9" s="39"/>
      <c r="H9" s="31"/>
      <c r="I9" s="35"/>
      <c r="J9" s="31"/>
      <c r="K9" s="38"/>
      <c r="L9" s="38"/>
      <c r="N9" s="22"/>
      <c r="O9" s="38"/>
      <c r="P9" s="38"/>
      <c r="R9" s="38"/>
    </row>
    <row r="10" spans="1:21" x14ac:dyDescent="0.25">
      <c r="E10" s="34"/>
      <c r="F10" s="33"/>
      <c r="G10" s="39"/>
      <c r="P10" s="23"/>
      <c r="R10" s="23"/>
    </row>
    <row r="11" spans="1:21" x14ac:dyDescent="0.25">
      <c r="E11" s="34"/>
      <c r="F11" s="33"/>
      <c r="G11" s="39"/>
      <c r="P11" s="23"/>
      <c r="R11" s="23"/>
    </row>
    <row r="12" spans="1:21" x14ac:dyDescent="0.25">
      <c r="E12" s="34"/>
      <c r="F12" s="33"/>
      <c r="G12" s="39"/>
      <c r="P12" s="23"/>
      <c r="R12" s="23"/>
    </row>
    <row r="13" spans="1:21" x14ac:dyDescent="0.25">
      <c r="E13" s="34"/>
      <c r="F13" s="33"/>
      <c r="G13" s="39"/>
      <c r="P13" s="23"/>
      <c r="R13" s="23"/>
    </row>
    <row r="14" spans="1:21" s="37" customFormat="1" x14ac:dyDescent="0.25">
      <c r="A14" s="22"/>
      <c r="B14" s="22"/>
      <c r="C14" s="22"/>
      <c r="D14" s="22"/>
      <c r="E14" s="34"/>
      <c r="F14" s="33"/>
      <c r="G14" s="39"/>
      <c r="H14" s="31"/>
      <c r="I14" s="31"/>
      <c r="J14" s="31"/>
      <c r="K14" s="23"/>
      <c r="L14" s="23"/>
      <c r="M14" s="22"/>
      <c r="N14" s="22"/>
      <c r="O14" s="23"/>
      <c r="P14" s="23"/>
      <c r="Q14" s="22"/>
      <c r="R14" s="23"/>
      <c r="S14" s="22"/>
      <c r="T14" s="22"/>
      <c r="U14" s="22"/>
    </row>
    <row r="15" spans="1:21" x14ac:dyDescent="0.25">
      <c r="E15" s="34"/>
      <c r="F15" s="33"/>
      <c r="G15" s="39"/>
      <c r="P15" s="23"/>
      <c r="R15" s="23"/>
    </row>
    <row r="16" spans="1:21" x14ac:dyDescent="0.25">
      <c r="E16" s="34"/>
      <c r="F16" s="33"/>
      <c r="G16" s="39"/>
      <c r="P16" s="23"/>
      <c r="R16" s="23"/>
    </row>
    <row r="17" spans="5:18" x14ac:dyDescent="0.25">
      <c r="E17" s="34"/>
      <c r="F17" s="33"/>
      <c r="G17" s="39"/>
      <c r="P17" s="23"/>
      <c r="R17" s="23"/>
    </row>
    <row r="18" spans="5:18" x14ac:dyDescent="0.25">
      <c r="E18" s="34"/>
      <c r="F18" s="33"/>
      <c r="G18" s="39"/>
      <c r="P18" s="23"/>
      <c r="R18" s="23"/>
    </row>
    <row r="19" spans="5:18" x14ac:dyDescent="0.25">
      <c r="E19" s="34"/>
      <c r="F19" s="33"/>
      <c r="G19" s="39"/>
      <c r="P19" s="23"/>
      <c r="R19" s="23"/>
    </row>
    <row r="20" spans="5:18" x14ac:dyDescent="0.25">
      <c r="E20" s="34"/>
      <c r="F20" s="33"/>
      <c r="G20" s="39"/>
      <c r="P20" s="23"/>
      <c r="R20" s="23"/>
    </row>
    <row r="21" spans="5:18" x14ac:dyDescent="0.25">
      <c r="E21" s="34"/>
      <c r="F21" s="33"/>
      <c r="G21" s="39"/>
      <c r="P21" s="23"/>
      <c r="R21" s="23"/>
    </row>
    <row r="22" spans="5:18" x14ac:dyDescent="0.25">
      <c r="E22" s="34"/>
      <c r="F22" s="33"/>
      <c r="G22" s="39"/>
      <c r="P22" s="23"/>
      <c r="R22" s="23"/>
    </row>
    <row r="23" spans="5:18" x14ac:dyDescent="0.25">
      <c r="E23" s="34"/>
      <c r="F23" s="33"/>
      <c r="G23" s="39"/>
      <c r="P23" s="23"/>
      <c r="R23" s="23"/>
    </row>
    <row r="24" spans="5:18" x14ac:dyDescent="0.25">
      <c r="E24" s="34"/>
      <c r="F24" s="33"/>
      <c r="G24" s="39"/>
      <c r="P24" s="23"/>
      <c r="R24" s="23"/>
    </row>
    <row r="25" spans="5:18" x14ac:dyDescent="0.25">
      <c r="E25" s="34"/>
      <c r="F25" s="33"/>
      <c r="G25" s="39"/>
      <c r="P25" s="23"/>
      <c r="R25" s="23"/>
    </row>
    <row r="26" spans="5:18" x14ac:dyDescent="0.25">
      <c r="E26" s="34"/>
      <c r="F26" s="33"/>
      <c r="G26" s="39"/>
      <c r="P26" s="23"/>
      <c r="R26" s="23"/>
    </row>
    <row r="27" spans="5:18" x14ac:dyDescent="0.25">
      <c r="E27" s="34"/>
      <c r="F27" s="33"/>
      <c r="G27" s="39"/>
      <c r="P27" s="23"/>
      <c r="R27" s="23"/>
    </row>
    <row r="28" spans="5:18" x14ac:dyDescent="0.25">
      <c r="E28" s="34"/>
      <c r="F28" s="40"/>
      <c r="G28" s="39"/>
      <c r="P28" s="23"/>
      <c r="R28" s="23"/>
    </row>
    <row r="29" spans="5:18" s="33" customFormat="1" x14ac:dyDescent="0.25">
      <c r="E29" s="34"/>
      <c r="G29" s="36"/>
      <c r="H29" s="35"/>
      <c r="I29" s="35"/>
      <c r="J29" s="31"/>
      <c r="K29" s="38"/>
      <c r="L29" s="38"/>
      <c r="O29" s="38"/>
      <c r="P29" s="38"/>
      <c r="R29" s="38"/>
    </row>
    <row r="30" spans="5:18" x14ac:dyDescent="0.25">
      <c r="E30" s="34"/>
      <c r="F30" s="33"/>
      <c r="G30" s="39"/>
      <c r="P30" s="23"/>
      <c r="R30" s="23"/>
    </row>
    <row r="31" spans="5:18" x14ac:dyDescent="0.25">
      <c r="E31" s="34"/>
      <c r="F31" s="33"/>
      <c r="G31" s="39"/>
      <c r="P31" s="23"/>
      <c r="R31" s="23"/>
    </row>
    <row r="32" spans="5:18" x14ac:dyDescent="0.25">
      <c r="E32" s="34"/>
      <c r="F32" s="33"/>
      <c r="G32" s="39"/>
      <c r="P32" s="23"/>
      <c r="R32" s="23"/>
    </row>
    <row r="33" spans="1:21" x14ac:dyDescent="0.25">
      <c r="E33" s="34"/>
      <c r="F33" s="33"/>
      <c r="G33" s="39"/>
      <c r="P33" s="23"/>
      <c r="R33" s="23"/>
    </row>
    <row r="34" spans="1:21" x14ac:dyDescent="0.25">
      <c r="E34" s="34"/>
      <c r="F34" s="33"/>
      <c r="G34" s="39"/>
      <c r="P34" s="23"/>
      <c r="R34" s="23"/>
    </row>
    <row r="35" spans="1:21" x14ac:dyDescent="0.25">
      <c r="E35" s="34"/>
      <c r="F35" s="33"/>
      <c r="G35" s="39"/>
      <c r="P35" s="23"/>
      <c r="R35" s="23"/>
    </row>
    <row r="36" spans="1:21" x14ac:dyDescent="0.25">
      <c r="E36" s="34"/>
      <c r="F36" s="33"/>
      <c r="G36" s="39"/>
      <c r="P36" s="23"/>
      <c r="R36" s="23"/>
    </row>
    <row r="37" spans="1:21" x14ac:dyDescent="0.25">
      <c r="E37" s="34"/>
      <c r="F37" s="33"/>
      <c r="G37" s="39"/>
      <c r="P37" s="23"/>
      <c r="R37" s="23"/>
    </row>
    <row r="38" spans="1:21" s="37" customFormat="1" x14ac:dyDescent="0.25">
      <c r="A38" s="22"/>
      <c r="B38" s="22"/>
      <c r="C38" s="22"/>
      <c r="D38" s="22"/>
      <c r="E38" s="34"/>
      <c r="F38" s="33"/>
      <c r="G38" s="39"/>
      <c r="H38" s="31"/>
      <c r="I38" s="31"/>
      <c r="J38" s="31"/>
      <c r="K38" s="23"/>
      <c r="L38" s="23"/>
      <c r="M38" s="22"/>
      <c r="N38" s="22"/>
      <c r="O38" s="23"/>
      <c r="P38" s="23"/>
      <c r="Q38" s="22"/>
      <c r="R38" s="23"/>
      <c r="S38" s="22"/>
      <c r="T38" s="22"/>
      <c r="U38" s="22"/>
    </row>
    <row r="39" spans="1:21" s="37" customFormat="1" x14ac:dyDescent="0.25">
      <c r="A39" s="22"/>
      <c r="B39" s="22"/>
      <c r="C39" s="22"/>
      <c r="D39" s="22"/>
      <c r="E39" s="34"/>
      <c r="F39" s="33"/>
      <c r="G39" s="39"/>
      <c r="H39" s="31"/>
      <c r="I39" s="31"/>
      <c r="J39" s="31"/>
      <c r="K39" s="23"/>
      <c r="L39" s="23"/>
      <c r="M39" s="22"/>
      <c r="N39" s="22"/>
      <c r="O39" s="23"/>
      <c r="P39" s="23"/>
      <c r="Q39" s="22"/>
      <c r="R39" s="23"/>
      <c r="S39" s="22"/>
      <c r="T39" s="22"/>
      <c r="U39" s="22"/>
    </row>
    <row r="40" spans="1:21" x14ac:dyDescent="0.25">
      <c r="E40" s="34"/>
      <c r="F40" s="33"/>
      <c r="G40" s="39"/>
      <c r="P40" s="23"/>
      <c r="R40" s="23"/>
    </row>
    <row r="41" spans="1:21" x14ac:dyDescent="0.25">
      <c r="E41" s="34"/>
      <c r="F41" s="33"/>
      <c r="G41" s="39"/>
      <c r="P41" s="23"/>
      <c r="R41" s="23"/>
    </row>
    <row r="42" spans="1:21" x14ac:dyDescent="0.25">
      <c r="E42" s="34"/>
      <c r="F42" s="33"/>
      <c r="G42" s="39"/>
      <c r="P42" s="23"/>
      <c r="R42" s="23"/>
    </row>
    <row r="43" spans="1:21" s="33" customFormat="1" x14ac:dyDescent="0.25">
      <c r="A43" s="22"/>
      <c r="B43" s="22"/>
      <c r="C43" s="22"/>
      <c r="D43" s="22"/>
      <c r="E43" s="34"/>
      <c r="G43" s="39"/>
      <c r="H43" s="31"/>
      <c r="I43" s="31"/>
      <c r="J43" s="31"/>
      <c r="K43" s="23"/>
      <c r="L43" s="23"/>
      <c r="M43" s="22"/>
      <c r="N43" s="22"/>
      <c r="O43" s="23"/>
      <c r="P43" s="23"/>
      <c r="Q43" s="22"/>
      <c r="R43" s="23"/>
      <c r="S43" s="22"/>
      <c r="T43" s="22"/>
      <c r="U43" s="22"/>
    </row>
    <row r="44" spans="1:21" s="37" customFormat="1" x14ac:dyDescent="0.25">
      <c r="A44" s="33"/>
      <c r="B44" s="33"/>
      <c r="C44" s="33"/>
      <c r="D44" s="33"/>
      <c r="E44" s="34"/>
      <c r="F44" s="33"/>
      <c r="G44" s="36"/>
      <c r="H44" s="35"/>
      <c r="I44" s="35"/>
      <c r="J44" s="31"/>
      <c r="K44" s="38"/>
      <c r="L44" s="38"/>
      <c r="M44" s="33"/>
      <c r="N44" s="33"/>
      <c r="O44" s="38"/>
      <c r="P44" s="38"/>
      <c r="Q44" s="33"/>
      <c r="R44" s="38"/>
      <c r="S44" s="33"/>
      <c r="T44" s="33"/>
      <c r="U44" s="33"/>
    </row>
    <row r="45" spans="1:21" x14ac:dyDescent="0.25">
      <c r="E45" s="34"/>
      <c r="F45" s="33"/>
      <c r="G45" s="36"/>
      <c r="H45" s="35"/>
      <c r="P45" s="23"/>
      <c r="R45" s="23"/>
    </row>
    <row r="46" spans="1:21" x14ac:dyDescent="0.25">
      <c r="E46" s="34"/>
      <c r="F46" s="33"/>
      <c r="G46" s="36"/>
      <c r="H46" s="35"/>
      <c r="P46" s="23"/>
      <c r="R46" s="23"/>
    </row>
    <row r="47" spans="1:21" x14ac:dyDescent="0.25">
      <c r="E47" s="34"/>
      <c r="F47" s="33"/>
      <c r="G47" s="36"/>
      <c r="H47" s="35"/>
      <c r="P47" s="23"/>
      <c r="R47" s="23"/>
    </row>
    <row r="48" spans="1:21" x14ac:dyDescent="0.25">
      <c r="E48" s="34"/>
      <c r="F48" s="33"/>
      <c r="G48" s="36"/>
      <c r="H48" s="35"/>
      <c r="P48" s="23"/>
      <c r="R48" s="23"/>
    </row>
    <row r="49" spans="1:21" x14ac:dyDescent="0.25">
      <c r="E49" s="34"/>
      <c r="F49" s="33"/>
      <c r="G49" s="36"/>
      <c r="H49" s="35"/>
      <c r="P49" s="23"/>
      <c r="R49" s="23"/>
    </row>
    <row r="50" spans="1:21" x14ac:dyDescent="0.25">
      <c r="E50" s="34"/>
      <c r="F50" s="33"/>
      <c r="G50" s="36"/>
      <c r="H50" s="35"/>
      <c r="P50" s="23"/>
      <c r="R50" s="23"/>
    </row>
    <row r="51" spans="1:21" x14ac:dyDescent="0.25">
      <c r="E51" s="34"/>
      <c r="F51" s="33"/>
      <c r="G51" s="36"/>
      <c r="H51" s="35"/>
      <c r="P51" s="23"/>
      <c r="R51" s="23"/>
    </row>
    <row r="52" spans="1:21" x14ac:dyDescent="0.25">
      <c r="E52" s="34"/>
      <c r="F52" s="33"/>
      <c r="G52" s="36"/>
      <c r="H52" s="35"/>
      <c r="P52" s="23"/>
      <c r="R52" s="23"/>
    </row>
    <row r="53" spans="1:21" s="37" customFormat="1" x14ac:dyDescent="0.25">
      <c r="A53" s="22"/>
      <c r="B53" s="22"/>
      <c r="C53" s="22"/>
      <c r="D53" s="22"/>
      <c r="E53" s="34"/>
      <c r="F53" s="33"/>
      <c r="G53" s="36"/>
      <c r="H53" s="35"/>
      <c r="I53" s="31"/>
      <c r="J53" s="31"/>
      <c r="K53" s="23"/>
      <c r="L53" s="23"/>
      <c r="M53" s="22"/>
      <c r="N53" s="22"/>
      <c r="O53" s="23"/>
      <c r="P53" s="23"/>
      <c r="Q53" s="22"/>
      <c r="R53" s="23"/>
      <c r="S53" s="22"/>
      <c r="T53" s="22"/>
      <c r="U53" s="22"/>
    </row>
    <row r="54" spans="1:21" x14ac:dyDescent="0.25">
      <c r="E54" s="34"/>
      <c r="F54" s="33"/>
      <c r="G54" s="36"/>
      <c r="H54" s="35"/>
      <c r="P54" s="23"/>
      <c r="R54" s="23"/>
    </row>
    <row r="55" spans="1:21" x14ac:dyDescent="0.25">
      <c r="E55" s="34"/>
      <c r="F55" s="33"/>
      <c r="G55" s="32"/>
      <c r="H55" s="32"/>
      <c r="I55" s="32"/>
      <c r="J55" s="32"/>
    </row>
    <row r="57" spans="1:21" x14ac:dyDescent="0.25">
      <c r="G57" s="32"/>
    </row>
    <row r="58" spans="1:21" x14ac:dyDescent="0.25">
      <c r="G58" s="32">
        <f>G55+(0.54*I55)</f>
        <v>0</v>
      </c>
    </row>
    <row r="59" spans="1:21" x14ac:dyDescent="0.25">
      <c r="G59" s="32">
        <f>H55+(0.46*I55)</f>
        <v>0</v>
      </c>
    </row>
    <row r="60" spans="1:21" x14ac:dyDescent="0.25">
      <c r="G60" s="32">
        <f>SUM(G58:G59)</f>
        <v>0</v>
      </c>
    </row>
    <row r="61" spans="1:21" x14ac:dyDescent="0.25">
      <c r="G61" s="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4F20A90B71364589A0EC20F76F4879" ma:contentTypeVersion="3" ma:contentTypeDescription="Een nieuw document maken." ma:contentTypeScope="" ma:versionID="11b2ff8b129773a4baf70728cdbb8b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d7e391c93b7ed566f5e21ee8bb5adf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DF1F29-DD29-4854-BB77-C959BED6CB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461436-37E2-4623-BB8B-206E5D9FA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A00B33-DF26-4B07-87D6-B71271E38F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Veiligheidsregio</vt:lpstr>
      <vt:lpstr>GGD IJsselland GAS</vt:lpstr>
      <vt:lpstr>GGD IJsselland Elektra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Werkman</dc:creator>
  <cp:lastModifiedBy>Hein Machielse</cp:lastModifiedBy>
  <cp:lastPrinted>2021-09-07T14:56:34Z</cp:lastPrinted>
  <dcterms:created xsi:type="dcterms:W3CDTF">2020-09-17T06:30:30Z</dcterms:created>
  <dcterms:modified xsi:type="dcterms:W3CDTF">2021-09-22T13:14:04Z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0x010100904F20A90B71364589A0EC20F76F4879</vt:lpwstr>
  </property>
</Properties>
</file>