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servicecentrum-my.sharepoint.com/personal/n_van_oosterhout_hetservicecentrum_nl/Documents/Onderhoud ambulances/PvE/"/>
    </mc:Choice>
  </mc:AlternateContent>
  <xr:revisionPtr revIDLastSave="935" documentId="8_{7F8E9BAD-3BAB-4F10-9EE5-2DE384AAE462}" xr6:coauthVersionLast="47" xr6:coauthVersionMax="47" xr10:uidLastSave="{852D57B9-B493-46E6-8922-0D566B1492D4}"/>
  <bookViews>
    <workbookView xWindow="-108" yWindow="-108" windowWidth="23256" windowHeight="12576" xr2:uid="{1CE365FB-299F-4286-9699-852FE3333061}"/>
  </bookViews>
  <sheets>
    <sheet name="1. Instructie en accordering" sheetId="3" r:id="rId1"/>
    <sheet name="2. Pakket- en prijslijst" sheetId="8" r:id="rId2"/>
    <sheet name="3. Gunningscriteria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F89" i="8"/>
  <c r="F4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<sst xmlns="http://schemas.openxmlformats.org/spreadsheetml/2006/main" count="136" uniqueCount="108">
  <si>
    <t>Opdrachtgever</t>
  </si>
  <si>
    <t>RAV BRABANT MIDDEN-WEST-NOORD</t>
  </si>
  <si>
    <t>Refererentienummer</t>
  </si>
  <si>
    <t xml:space="preserve">Totale inschrijfprijs </t>
  </si>
  <si>
    <t>Totaal</t>
  </si>
  <si>
    <t>Naam organisatie Inschrijver</t>
  </si>
  <si>
    <t>Aldus naar waarheid ingevuld en ondertekend:</t>
  </si>
  <si>
    <t>Adres</t>
  </si>
  <si>
    <t>Postcode en plaats</t>
  </si>
  <si>
    <t>Functie</t>
  </si>
  <si>
    <t>Naam vertegenwoordigingsbevoegde ondertekenaar</t>
  </si>
  <si>
    <t>Datum</t>
  </si>
  <si>
    <t>Handtekening</t>
  </si>
  <si>
    <t>[invullen door Inschrijver]</t>
  </si>
  <si>
    <t>Automaat Versnellingsbak</t>
  </si>
  <si>
    <t>Motor vervangen</t>
  </si>
  <si>
    <t>Startmotor</t>
  </si>
  <si>
    <t>Dynamo</t>
  </si>
  <si>
    <t>Injector</t>
  </si>
  <si>
    <t>Brandstof pomp</t>
  </si>
  <si>
    <t>Uitlijnen</t>
  </si>
  <si>
    <t xml:space="preserve">AGR ventiel </t>
  </si>
  <si>
    <t>Remvloeistof verversen</t>
  </si>
  <si>
    <t>Remblokken/schijven vooras vervangen</t>
  </si>
  <si>
    <t>Remblokken/schijven achteras vervangen</t>
  </si>
  <si>
    <t>Handremvoering vervangen</t>
  </si>
  <si>
    <t>Remblokken vooras vervangen</t>
  </si>
  <si>
    <t>Remblokken achteras vervangen</t>
  </si>
  <si>
    <t>Stoffilter/interieurfilter</t>
  </si>
  <si>
    <t>Luchtfilter vervangen V6</t>
  </si>
  <si>
    <t>Brandstoffilter vervangen</t>
  </si>
  <si>
    <t>APK Keuring uitvoer.incl. afmeld kosten</t>
  </si>
  <si>
    <t>Achteras-olie verversen</t>
  </si>
  <si>
    <t>Achteras steekassen L/R</t>
  </si>
  <si>
    <t>A-beurt Olie service motor code 419</t>
  </si>
  <si>
    <t>B-Beurt Onderhoud motor code 419</t>
  </si>
  <si>
    <t>Automaat 7 bak verversen</t>
  </si>
  <si>
    <t xml:space="preserve">HSCDOC-1368817716-2500 </t>
  </si>
  <si>
    <t>Aanbesteding</t>
  </si>
  <si>
    <t>ONDERHOUD AMBULANCEVOERTUIGEN</t>
  </si>
  <si>
    <t>Voertuig</t>
  </si>
  <si>
    <t>Mercedes Sprinter Model 907</t>
  </si>
  <si>
    <t>Accu (boordaccu) vervangen</t>
  </si>
  <si>
    <t>Accu (startaccu) vervangen</t>
  </si>
  <si>
    <t>235/65 16 tl 121r Continental  4 seizoenen band</t>
  </si>
  <si>
    <t>Luchtbalgen achteras</t>
  </si>
  <si>
    <t>Koplamp links/rechts</t>
  </si>
  <si>
    <t>Turbo</t>
  </si>
  <si>
    <t>Mercedes Sprinter Model 906</t>
  </si>
  <si>
    <t>A-beurt Olie Service motor code 318/319</t>
  </si>
  <si>
    <t>A-beurt Olie service motor code 316</t>
  </si>
  <si>
    <t>B-Beurt Onderhoud motor code 318/319</t>
  </si>
  <si>
    <t>B-Beurt Onderhoud motor code 316</t>
  </si>
  <si>
    <t>Automaat. 5 bak verversen</t>
  </si>
  <si>
    <t>Achteras steekassen L&amp;R</t>
  </si>
  <si>
    <t>Achteras olie verversen</t>
  </si>
  <si>
    <t>APK Keuring uitvoeren incl. afmeld kosten</t>
  </si>
  <si>
    <t>Stoffilter interieur vervangen</t>
  </si>
  <si>
    <t>Luchtfilter vervangen 4 cilinder</t>
  </si>
  <si>
    <t>Remblokken achteras  vervangen</t>
  </si>
  <si>
    <t>Handrem voering vervangen</t>
  </si>
  <si>
    <t>AGR ventiel</t>
  </si>
  <si>
    <t>Xenonlamp links/rechts vervangen</t>
  </si>
  <si>
    <t>235/65 16 tl 121r Continental  4 seizoenen band</t>
  </si>
  <si>
    <t xml:space="preserve">Luchtbalgen achteras  </t>
  </si>
  <si>
    <t>Automaat. 7 bak verversen</t>
  </si>
  <si>
    <t>Subtotaal</t>
  </si>
  <si>
    <t>Pakket</t>
  </si>
  <si>
    <t>Totale kosten                      (A x B)</t>
  </si>
  <si>
    <t>Pakketprijs (A)</t>
  </si>
  <si>
    <t>Indicatieve aantallen per jaar (B)</t>
  </si>
  <si>
    <t>K1.1 Garantie op uitgevoerd onderhoud en/of werkzaamheden</t>
  </si>
  <si>
    <t>K2 Gratis leenauto bij onderhoud / reparatie Mercedes Ambulances</t>
  </si>
  <si>
    <t>K1 Garantie</t>
  </si>
  <si>
    <t>Garantieperiode in maanden</t>
  </si>
  <si>
    <t xml:space="preserve">K2 Gratis leenauto bij gepland onderhoud/reparatie </t>
  </si>
  <si>
    <t>JA / NEE</t>
  </si>
  <si>
    <t>K3 Meerdere vestigingen in het verzorgingsgebied van Opdrachtgever</t>
  </si>
  <si>
    <t>Aantal vestigingen</t>
  </si>
  <si>
    <t xml:space="preserve">K4 Mobiliteitsgarantie </t>
  </si>
  <si>
    <t>Gratis leenauto bij gepland onderhoud/reparatie aan Mercedes Ambulances van Opdrachtgever op locatie(s) van de Inschrijver</t>
  </si>
  <si>
    <t xml:space="preserve">Aantal vestigingen binnen het werkgebied van Opdrachtgever </t>
  </si>
  <si>
    <t>Locaties (plaatsnaam)</t>
  </si>
  <si>
    <t>Mobiliteitsgarantie van 24/7 in heel Nederland</t>
  </si>
  <si>
    <t>K3 Aantal vestigingen in het verzorgingsgebied</t>
  </si>
  <si>
    <t>K4 Mobiliteitsgarantie 24/7 in heel Nederland</t>
  </si>
  <si>
    <t xml:space="preserve">K1.1 Garantieperiode in maanden op uitgevoerd onderhoud en/of werkzaamheden </t>
  </si>
  <si>
    <t xml:space="preserve">K1.2 Garantieperiode in maanden op onderdelen ten behoeve van correctief onderhoud </t>
  </si>
  <si>
    <t>Kachelweerstand</t>
  </si>
  <si>
    <t>Kachelmotor</t>
  </si>
  <si>
    <t>Aircopomp</t>
  </si>
  <si>
    <t>Aircovuller</t>
  </si>
  <si>
    <t>Raamschakelaar</t>
  </si>
  <si>
    <t>Intercoolerslang</t>
  </si>
  <si>
    <t>Fuseekogel</t>
  </si>
  <si>
    <t>Temperatuursensor voor katalysator</t>
  </si>
  <si>
    <t>Schokbrekers vooras</t>
  </si>
  <si>
    <t>NOX sensor na catalisator</t>
  </si>
  <si>
    <t>Partikelfilter reinigen</t>
  </si>
  <si>
    <t>Intercooler</t>
  </si>
  <si>
    <t>Aandrijfas</t>
  </si>
  <si>
    <t>Sneeuwketting</t>
  </si>
  <si>
    <t>Oliekoeler vervangen</t>
  </si>
  <si>
    <t>Waterpomp</t>
  </si>
  <si>
    <t>Inlaatbuis</t>
  </si>
  <si>
    <t>U dient in bijgaande tabellen enkel de gele velden in te vullen.</t>
  </si>
  <si>
    <t>Bedragen dienen ingevuld te worden exclusief BTW én afgerond op 2 decimalen</t>
  </si>
  <si>
    <t xml:space="preserve">K1.2 Garantie op onderdelen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</si>
</sst>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9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1" fillId="3" borderId="6" xfId="0" applyFont="1" applyFill="1" applyBorder="1"/>
    <xf numFmtId="0" fontId="4" fillId="3" borderId="0" xfId="0" applyFont="1" applyFill="1"/>
    <xf numFmtId="0" fontId="4" fillId="3" borderId="6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8" fillId="3" borderId="0" xfId="0" applyFont="1" applyFill="1" applyBorder="1"/>
    <xf numFmtId="0" fontId="1" fillId="3" borderId="0" xfId="0" applyFont="1" applyFill="1" applyBorder="1" applyProtection="1"/>
    <xf numFmtId="0" fontId="1" fillId="5" borderId="1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44" fontId="9" fillId="2" borderId="15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44" fontId="9" fillId="2" borderId="14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12" fillId="3" borderId="0" xfId="0" applyFont="1" applyFill="1" applyBorder="1" applyAlignment="1"/>
    <xf numFmtId="0" fontId="13" fillId="3" borderId="0" xfId="0" applyFont="1" applyFill="1" applyBorder="1" applyAlignment="1"/>
    <xf numFmtId="0" fontId="12" fillId="3" borderId="0" xfId="0" applyFont="1" applyFill="1" applyBorder="1" applyAlignment="1">
      <alignment horizontal="left" indent="2"/>
    </xf>
    <xf numFmtId="0" fontId="0" fillId="3" borderId="0" xfId="0" applyFill="1"/>
    <xf numFmtId="0" fontId="13" fillId="7" borderId="12" xfId="0" applyFont="1" applyFill="1" applyBorder="1"/>
    <xf numFmtId="0" fontId="10" fillId="7" borderId="14" xfId="0" applyFont="1" applyFill="1" applyBorder="1" applyAlignment="1">
      <alignment horizontal="center" vertical="center"/>
    </xf>
    <xf numFmtId="0" fontId="13" fillId="7" borderId="12" xfId="0" applyFont="1" applyFill="1" applyBorder="1" applyAlignment="1"/>
    <xf numFmtId="0" fontId="15" fillId="7" borderId="25" xfId="0" applyFont="1" applyFill="1" applyBorder="1" applyAlignment="1">
      <alignment horizontal="left" vertical="center" indent="2"/>
    </xf>
    <xf numFmtId="0" fontId="15" fillId="7" borderId="25" xfId="0" applyFont="1" applyFill="1" applyBorder="1" applyAlignment="1">
      <alignment horizontal="left" indent="2"/>
    </xf>
    <xf numFmtId="0" fontId="14" fillId="3" borderId="7" xfId="0" applyFont="1" applyFill="1" applyBorder="1" applyAlignment="1">
      <alignment vertical="center" wrapText="1"/>
    </xf>
    <xf numFmtId="0" fontId="12" fillId="7" borderId="12" xfId="0" applyFont="1" applyFill="1" applyBorder="1" applyAlignment="1"/>
    <xf numFmtId="2" fontId="0" fillId="3" borderId="0" xfId="0" applyNumberForma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4" fillId="3" borderId="26" xfId="0" applyFont="1" applyFill="1" applyBorder="1" applyAlignment="1"/>
    <xf numFmtId="0" fontId="14" fillId="7" borderId="26" xfId="0" applyFont="1" applyFill="1" applyBorder="1"/>
    <xf numFmtId="0" fontId="9" fillId="3" borderId="0" xfId="0" applyFont="1" applyFill="1" applyAlignment="1">
      <alignment wrapText="1"/>
    </xf>
    <xf numFmtId="0" fontId="9" fillId="3" borderId="0" xfId="0" applyFont="1" applyFill="1"/>
    <xf numFmtId="0" fontId="7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9" fillId="3" borderId="0" xfId="0" applyFont="1" applyFill="1" applyBorder="1"/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44" fontId="9" fillId="2" borderId="3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44" fontId="9" fillId="3" borderId="0" xfId="0" applyNumberFormat="1" applyFont="1" applyFill="1" applyAlignment="1">
      <alignment horizontal="center" vertical="center"/>
    </xf>
    <xf numFmtId="0" fontId="7" fillId="5" borderId="34" xfId="0" applyFont="1" applyFill="1" applyBorder="1" applyAlignment="1">
      <alignment vertical="center"/>
    </xf>
    <xf numFmtId="44" fontId="9" fillId="2" borderId="27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44" fontId="7" fillId="8" borderId="11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44" fontId="7" fillId="8" borderId="9" xfId="0" applyNumberFormat="1" applyFont="1" applyFill="1" applyBorder="1" applyAlignment="1">
      <alignment horizontal="center" vertical="center"/>
    </xf>
    <xf numFmtId="0" fontId="5" fillId="8" borderId="1" xfId="0" applyFont="1" applyFill="1" applyBorder="1"/>
    <xf numFmtId="44" fontId="5" fillId="8" borderId="1" xfId="0" applyNumberFormat="1" applyFont="1" applyFill="1" applyBorder="1"/>
    <xf numFmtId="0" fontId="5" fillId="8" borderId="1" xfId="0" applyFont="1" applyFill="1" applyBorder="1" applyAlignment="1">
      <alignment vertical="center" wrapText="1"/>
    </xf>
    <xf numFmtId="2" fontId="11" fillId="8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 indent="2"/>
    </xf>
    <xf numFmtId="0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/>
    <xf numFmtId="44" fontId="9" fillId="9" borderId="1" xfId="0" applyNumberFormat="1" applyFont="1" applyFill="1" applyBorder="1" applyAlignment="1">
      <alignment horizontal="center" vertical="center"/>
    </xf>
    <xf numFmtId="44" fontId="9" fillId="9" borderId="19" xfId="0" applyNumberFormat="1" applyFont="1" applyFill="1" applyBorder="1" applyAlignment="1">
      <alignment horizontal="center" vertical="center"/>
    </xf>
    <xf numFmtId="44" fontId="9" fillId="9" borderId="16" xfId="0" applyNumberFormat="1" applyFont="1" applyFill="1" applyBorder="1" applyAlignment="1">
      <alignment horizontal="center" vertical="center"/>
    </xf>
    <xf numFmtId="44" fontId="9" fillId="9" borderId="24" xfId="0" applyNumberFormat="1" applyFont="1" applyFill="1" applyBorder="1" applyAlignment="1">
      <alignment horizontal="center" vertical="center"/>
    </xf>
    <xf numFmtId="44" fontId="9" fillId="9" borderId="22" xfId="0" applyNumberFormat="1" applyFont="1" applyFill="1" applyBorder="1" applyAlignment="1">
      <alignment horizontal="center" vertical="center"/>
    </xf>
    <xf numFmtId="44" fontId="9" fillId="9" borderId="21" xfId="0" applyNumberFormat="1" applyFont="1" applyFill="1" applyBorder="1" applyAlignment="1">
      <alignment horizontal="center" vertical="center"/>
    </xf>
    <xf numFmtId="44" fontId="1" fillId="9" borderId="1" xfId="0" applyNumberFormat="1" applyFont="1" applyFill="1" applyBorder="1" applyAlignment="1">
      <alignment vertical="center"/>
    </xf>
    <xf numFmtId="44" fontId="9" fillId="9" borderId="23" xfId="0" applyNumberFormat="1" applyFont="1" applyFill="1" applyBorder="1" applyAlignment="1">
      <alignment horizontal="center" vertical="center"/>
    </xf>
    <xf numFmtId="44" fontId="9" fillId="9" borderId="32" xfId="0" applyNumberFormat="1" applyFont="1" applyFill="1" applyBorder="1" applyAlignment="1">
      <alignment horizontal="center" vertical="center"/>
    </xf>
    <xf numFmtId="0" fontId="3" fillId="9" borderId="0" xfId="0" applyFont="1" applyFill="1" applyBorder="1"/>
    <xf numFmtId="0" fontId="4" fillId="9" borderId="1" xfId="0" applyFont="1" applyFill="1" applyBorder="1" applyAlignment="1" applyProtection="1">
      <alignment horizontal="center"/>
      <protection locked="0"/>
    </xf>
    <xf numFmtId="1" fontId="14" fillId="9" borderId="15" xfId="0" applyNumberFormat="1" applyFont="1" applyFill="1" applyBorder="1" applyAlignment="1" applyProtection="1">
      <alignment horizontal="center" vertical="center"/>
      <protection locked="0"/>
    </xf>
    <xf numFmtId="0" fontId="14" fillId="9" borderId="27" xfId="0" applyFont="1" applyFill="1" applyBorder="1" applyAlignment="1" applyProtection="1">
      <alignment horizontal="center" vertical="center"/>
      <protection locked="0"/>
    </xf>
    <xf numFmtId="1" fontId="14" fillId="9" borderId="29" xfId="0" applyNumberFormat="1" applyFont="1" applyFill="1" applyBorder="1" applyAlignment="1" applyProtection="1">
      <alignment horizontal="center" vertical="center"/>
      <protection locked="0"/>
    </xf>
    <xf numFmtId="0" fontId="14" fillId="9" borderId="15" xfId="0" applyFont="1" applyFill="1" applyBorder="1" applyAlignment="1" applyProtection="1">
      <alignment horizontal="center" vertical="center"/>
      <protection locked="0"/>
    </xf>
    <xf numFmtId="0" fontId="14" fillId="9" borderId="30" xfId="0" applyFont="1" applyFill="1" applyBorder="1" applyAlignment="1" applyProtection="1">
      <alignment horizontal="center" vertical="center"/>
      <protection locked="0"/>
    </xf>
    <xf numFmtId="0" fontId="14" fillId="9" borderId="31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4" fillId="9" borderId="1" xfId="0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Standaard 4" xfId="1" xr:uid="{30CBFE33-5C3A-47FF-95D8-4C67AB397831}"/>
  </cellStyles>
  <dxfs count="0"/>
  <tableStyles count="0" defaultTableStyle="TableStyleMedium2" defaultPivotStyle="PivotStyleLight16"/>
  <colors>
    <mruColors>
      <color rgb="FFCC9900"/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78FE-5162-4D9A-96F3-24407FEEA57C}">
  <dimension ref="A1:G30"/>
  <sheetViews>
    <sheetView tabSelected="1" topLeftCell="A4" zoomScale="130" zoomScaleNormal="130" workbookViewId="0">
      <selection activeCell="C17" sqref="C17"/>
    </sheetView>
  </sheetViews>
  <sheetFormatPr defaultColWidth="8.88671875" defaultRowHeight="14.4" x14ac:dyDescent="0.3"/>
  <cols>
    <col min="1" max="1" width="3.5546875" style="4" customWidth="1"/>
    <col min="2" max="2" width="83.109375" style="4" customWidth="1"/>
    <col min="3" max="3" width="42.6640625" style="4" customWidth="1"/>
    <col min="4" max="4" width="3.88671875" style="4" customWidth="1"/>
    <col min="5" max="5" width="0.6640625" style="4" customWidth="1"/>
    <col min="6" max="16384" width="8.88671875" style="4"/>
  </cols>
  <sheetData>
    <row r="1" spans="1:7" x14ac:dyDescent="0.3">
      <c r="A1" s="1"/>
      <c r="B1" s="2"/>
      <c r="C1" s="2"/>
      <c r="D1" s="2"/>
      <c r="E1" s="3"/>
    </row>
    <row r="2" spans="1:7" x14ac:dyDescent="0.3">
      <c r="A2" s="5"/>
      <c r="B2" s="90" t="s">
        <v>105</v>
      </c>
      <c r="C2" s="16"/>
      <c r="D2" s="16"/>
      <c r="E2" s="8"/>
      <c r="F2" s="7"/>
      <c r="G2" s="7"/>
    </row>
    <row r="3" spans="1:7" x14ac:dyDescent="0.3">
      <c r="A3" s="5"/>
      <c r="B3" s="15" t="s">
        <v>106</v>
      </c>
      <c r="C3" s="16"/>
      <c r="D3" s="16"/>
      <c r="E3" s="8"/>
      <c r="F3" s="7"/>
      <c r="G3" s="7"/>
    </row>
    <row r="4" spans="1:7" x14ac:dyDescent="0.3">
      <c r="A4" s="5"/>
      <c r="B4" s="16"/>
      <c r="C4" s="16"/>
      <c r="D4" s="16"/>
      <c r="E4" s="8"/>
      <c r="F4" s="7"/>
      <c r="G4" s="7"/>
    </row>
    <row r="5" spans="1:7" x14ac:dyDescent="0.3">
      <c r="A5" s="5"/>
      <c r="B5" s="9" t="s">
        <v>0</v>
      </c>
      <c r="C5" s="10" t="s">
        <v>1</v>
      </c>
      <c r="D5" s="16"/>
      <c r="E5" s="8"/>
      <c r="F5" s="7"/>
      <c r="G5" s="7"/>
    </row>
    <row r="6" spans="1:7" x14ac:dyDescent="0.3">
      <c r="A6" s="5"/>
      <c r="B6" s="9" t="s">
        <v>38</v>
      </c>
      <c r="C6" s="10" t="s">
        <v>39</v>
      </c>
      <c r="D6" s="16"/>
      <c r="E6" s="8"/>
      <c r="F6" s="7"/>
      <c r="G6" s="7"/>
    </row>
    <row r="7" spans="1:7" x14ac:dyDescent="0.3">
      <c r="A7" s="5"/>
      <c r="B7" s="9" t="s">
        <v>2</v>
      </c>
      <c r="C7" s="10" t="s">
        <v>37</v>
      </c>
      <c r="D7" s="16"/>
      <c r="E7" s="8"/>
      <c r="F7" s="7"/>
      <c r="G7" s="7"/>
    </row>
    <row r="8" spans="1:7" x14ac:dyDescent="0.3">
      <c r="A8" s="5"/>
      <c r="B8" s="16"/>
      <c r="C8" s="16"/>
      <c r="D8" s="16"/>
      <c r="E8" s="8"/>
      <c r="F8" s="7"/>
      <c r="G8" s="7"/>
    </row>
    <row r="9" spans="1:7" x14ac:dyDescent="0.3">
      <c r="A9" s="5"/>
      <c r="B9" s="74" t="s">
        <v>3</v>
      </c>
      <c r="C9" s="75">
        <f>'2. Pakket- en prijslijst'!F89</f>
        <v>0</v>
      </c>
      <c r="D9" s="14"/>
      <c r="E9" s="6"/>
    </row>
    <row r="10" spans="1:7" x14ac:dyDescent="0.3">
      <c r="A10" s="5"/>
      <c r="B10" s="14"/>
      <c r="C10" s="14"/>
      <c r="D10" s="14"/>
      <c r="E10" s="6"/>
    </row>
    <row r="11" spans="1:7" x14ac:dyDescent="0.3">
      <c r="A11" s="5"/>
      <c r="B11" s="14"/>
      <c r="C11" s="14"/>
      <c r="D11" s="14"/>
      <c r="E11" s="6"/>
    </row>
    <row r="12" spans="1:7" x14ac:dyDescent="0.3">
      <c r="A12" s="5"/>
      <c r="B12" s="76" t="s">
        <v>73</v>
      </c>
      <c r="C12" s="77"/>
      <c r="D12" s="14"/>
      <c r="E12" s="6"/>
    </row>
    <row r="13" spans="1:7" ht="13.5" customHeight="1" x14ac:dyDescent="0.3">
      <c r="A13" s="5"/>
      <c r="B13" s="78" t="s">
        <v>86</v>
      </c>
      <c r="C13" s="79">
        <f>'3. Gunningscriteria'!C3</f>
        <v>0</v>
      </c>
      <c r="D13" s="14"/>
      <c r="E13" s="6"/>
    </row>
    <row r="14" spans="1:7" ht="13.5" customHeight="1" x14ac:dyDescent="0.3">
      <c r="A14" s="5"/>
      <c r="B14" s="78" t="s">
        <v>87</v>
      </c>
      <c r="C14" s="79">
        <f>'3. Gunningscriteria'!C4</f>
        <v>0</v>
      </c>
      <c r="D14" s="14"/>
      <c r="E14" s="6"/>
    </row>
    <row r="15" spans="1:7" ht="13.2" customHeight="1" x14ac:dyDescent="0.3">
      <c r="A15" s="5"/>
      <c r="B15" s="76" t="s">
        <v>75</v>
      </c>
      <c r="C15" s="79">
        <f>'3. Gunningscriteria'!C7</f>
        <v>0</v>
      </c>
      <c r="D15" s="14"/>
      <c r="E15" s="6"/>
    </row>
    <row r="16" spans="1:7" x14ac:dyDescent="0.3">
      <c r="A16" s="5"/>
      <c r="B16" s="76" t="s">
        <v>84</v>
      </c>
      <c r="C16" s="79">
        <f>'3. Gunningscriteria'!C10</f>
        <v>0</v>
      </c>
      <c r="D16" s="14"/>
      <c r="E16" s="6"/>
    </row>
    <row r="17" spans="1:7" x14ac:dyDescent="0.3">
      <c r="A17" s="5"/>
      <c r="B17" s="80" t="s">
        <v>85</v>
      </c>
      <c r="C17" s="79">
        <f>'3. Gunningscriteria'!C22</f>
        <v>0</v>
      </c>
      <c r="D17" s="14"/>
      <c r="E17" s="6"/>
    </row>
    <row r="18" spans="1:7" x14ac:dyDescent="0.3">
      <c r="A18" s="5"/>
      <c r="B18" s="17"/>
      <c r="C18" s="14"/>
      <c r="D18" s="14"/>
      <c r="E18" s="6"/>
    </row>
    <row r="19" spans="1:7" x14ac:dyDescent="0.3">
      <c r="A19" s="5"/>
      <c r="B19" s="14"/>
      <c r="C19" s="18"/>
      <c r="D19" s="14"/>
      <c r="E19" s="6"/>
    </row>
    <row r="20" spans="1:7" x14ac:dyDescent="0.3">
      <c r="A20" s="5"/>
      <c r="B20" s="17" t="s">
        <v>6</v>
      </c>
      <c r="C20" s="18"/>
      <c r="D20" s="14"/>
      <c r="E20" s="6"/>
    </row>
    <row r="21" spans="1:7" x14ac:dyDescent="0.3">
      <c r="A21" s="5"/>
      <c r="B21" s="14"/>
      <c r="C21" s="18"/>
      <c r="D21" s="14"/>
      <c r="E21" s="6"/>
    </row>
    <row r="22" spans="1:7" x14ac:dyDescent="0.3">
      <c r="A22" s="5"/>
      <c r="B22" s="9" t="s">
        <v>5</v>
      </c>
      <c r="C22" s="91" t="s">
        <v>13</v>
      </c>
      <c r="D22" s="16"/>
      <c r="E22" s="8"/>
      <c r="F22" s="7"/>
      <c r="G22" s="7"/>
    </row>
    <row r="23" spans="1:7" x14ac:dyDescent="0.3">
      <c r="A23" s="5"/>
      <c r="B23" s="9" t="s">
        <v>7</v>
      </c>
      <c r="C23" s="91" t="s">
        <v>13</v>
      </c>
      <c r="D23" s="14"/>
      <c r="E23" s="6"/>
    </row>
    <row r="24" spans="1:7" x14ac:dyDescent="0.3">
      <c r="A24" s="5"/>
      <c r="B24" s="9" t="s">
        <v>8</v>
      </c>
      <c r="C24" s="91" t="s">
        <v>13</v>
      </c>
      <c r="D24" s="14"/>
      <c r="E24" s="6"/>
    </row>
    <row r="25" spans="1:7" x14ac:dyDescent="0.3">
      <c r="A25" s="5"/>
      <c r="B25" s="9" t="s">
        <v>10</v>
      </c>
      <c r="C25" s="91" t="s">
        <v>13</v>
      </c>
      <c r="D25" s="14"/>
      <c r="E25" s="6"/>
    </row>
    <row r="26" spans="1:7" x14ac:dyDescent="0.3">
      <c r="A26" s="5"/>
      <c r="B26" s="9" t="s">
        <v>9</v>
      </c>
      <c r="C26" s="91" t="s">
        <v>13</v>
      </c>
      <c r="D26" s="16"/>
      <c r="E26" s="8"/>
      <c r="F26" s="7"/>
      <c r="G26" s="7"/>
    </row>
    <row r="27" spans="1:7" x14ac:dyDescent="0.3">
      <c r="A27" s="5"/>
      <c r="B27" s="9" t="s">
        <v>11</v>
      </c>
      <c r="C27" s="91" t="s">
        <v>13</v>
      </c>
      <c r="D27" s="14"/>
      <c r="E27" s="6"/>
    </row>
    <row r="28" spans="1:7" x14ac:dyDescent="0.3">
      <c r="A28" s="5"/>
      <c r="B28" s="98" t="s">
        <v>12</v>
      </c>
      <c r="C28" s="100" t="s">
        <v>13</v>
      </c>
      <c r="D28" s="14"/>
      <c r="E28" s="6"/>
    </row>
    <row r="29" spans="1:7" s="14" customFormat="1" x14ac:dyDescent="0.3">
      <c r="A29" s="5"/>
      <c r="B29" s="99"/>
      <c r="C29" s="100"/>
      <c r="E29" s="6"/>
    </row>
    <row r="30" spans="1:7" ht="15" thickBot="1" x14ac:dyDescent="0.35">
      <c r="A30" s="11"/>
      <c r="B30" s="12"/>
      <c r="C30" s="12"/>
      <c r="D30" s="12"/>
      <c r="E30" s="13"/>
    </row>
  </sheetData>
  <sheetProtection algorithmName="SHA-512" hashValue="qjUpW5JV3beZZfP/taj4TUGN1SDUPNGTfjn3f0okJaCGJt3WcHrbwlmaRb1yuJ67Qii/3hhuuJ6H48gPk8INlg==" saltValue="SW2oTz8bOSVbomrmFjjemA==" spinCount="100000" sheet="1" objects="1" scenarios="1"/>
  <mergeCells count="2">
    <mergeCell ref="B28:B29"/>
    <mergeCell ref="C28:C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9896-EA0D-4513-BD62-12F20BCEB458}">
  <dimension ref="B1:H89"/>
  <sheetViews>
    <sheetView topLeftCell="A73" workbookViewId="0">
      <selection activeCell="F89" sqref="F89"/>
    </sheetView>
  </sheetViews>
  <sheetFormatPr defaultColWidth="8.88671875" defaultRowHeight="12.6" x14ac:dyDescent="0.2"/>
  <cols>
    <col min="1" max="1" width="3" style="50" customWidth="1"/>
    <col min="2" max="2" width="33.109375" style="52" customWidth="1"/>
    <col min="3" max="3" width="80.44140625" style="55" customWidth="1"/>
    <col min="4" max="4" width="27.109375" style="56" customWidth="1"/>
    <col min="5" max="5" width="36.44140625" style="56" customWidth="1"/>
    <col min="6" max="6" width="22.6640625" style="56" customWidth="1"/>
    <col min="7" max="7" width="8.88671875" style="50"/>
    <col min="8" max="8" width="110.6640625" style="50" customWidth="1"/>
    <col min="9" max="16384" width="8.88671875" style="50"/>
  </cols>
  <sheetData>
    <row r="1" spans="2:8" ht="13.2" thickBot="1" x14ac:dyDescent="0.25"/>
    <row r="2" spans="2:8" s="49" customFormat="1" ht="25.2" x14ac:dyDescent="0.2">
      <c r="B2" s="57" t="s">
        <v>40</v>
      </c>
      <c r="C2" s="58" t="s">
        <v>67</v>
      </c>
      <c r="D2" s="59" t="s">
        <v>69</v>
      </c>
      <c r="E2" s="59" t="s">
        <v>70</v>
      </c>
      <c r="F2" s="60" t="s">
        <v>68</v>
      </c>
    </row>
    <row r="3" spans="2:8" ht="14.4" x14ac:dyDescent="0.2">
      <c r="B3" s="68" t="s">
        <v>41</v>
      </c>
      <c r="C3" s="19" t="s">
        <v>34</v>
      </c>
      <c r="D3" s="81"/>
      <c r="E3" s="22">
        <v>50</v>
      </c>
      <c r="F3" s="23">
        <f>D3*E3</f>
        <v>0</v>
      </c>
    </row>
    <row r="4" spans="2:8" ht="14.4" x14ac:dyDescent="0.2">
      <c r="B4" s="31"/>
      <c r="C4" s="19" t="s">
        <v>35</v>
      </c>
      <c r="D4" s="81"/>
      <c r="E4" s="22">
        <v>47</v>
      </c>
      <c r="F4" s="23">
        <f t="shared" ref="F4:F47" si="0">D4*E4</f>
        <v>0</v>
      </c>
      <c r="H4" s="51"/>
    </row>
    <row r="5" spans="2:8" ht="14.4" x14ac:dyDescent="0.2">
      <c r="B5" s="33"/>
      <c r="C5" s="19" t="s">
        <v>36</v>
      </c>
      <c r="D5" s="81"/>
      <c r="E5" s="22">
        <v>27</v>
      </c>
      <c r="F5" s="23">
        <f t="shared" si="0"/>
        <v>0</v>
      </c>
      <c r="H5" s="52"/>
    </row>
    <row r="6" spans="2:8" ht="14.4" x14ac:dyDescent="0.2">
      <c r="B6" s="33"/>
      <c r="C6" s="19" t="s">
        <v>42</v>
      </c>
      <c r="D6" s="81"/>
      <c r="E6" s="22">
        <v>10</v>
      </c>
      <c r="F6" s="23">
        <f t="shared" si="0"/>
        <v>0</v>
      </c>
      <c r="H6" s="52"/>
    </row>
    <row r="7" spans="2:8" ht="14.4" x14ac:dyDescent="0.2">
      <c r="B7" s="33"/>
      <c r="C7" s="19" t="s">
        <v>43</v>
      </c>
      <c r="D7" s="81"/>
      <c r="E7" s="22">
        <v>6</v>
      </c>
      <c r="F7" s="23">
        <f t="shared" si="0"/>
        <v>0</v>
      </c>
      <c r="H7" s="52"/>
    </row>
    <row r="8" spans="2:8" ht="14.4" x14ac:dyDescent="0.2">
      <c r="B8" s="33"/>
      <c r="C8" s="19" t="s">
        <v>33</v>
      </c>
      <c r="D8" s="81"/>
      <c r="E8" s="24">
        <v>8</v>
      </c>
      <c r="F8" s="23">
        <f t="shared" si="0"/>
        <v>0</v>
      </c>
      <c r="H8" s="52"/>
    </row>
    <row r="9" spans="2:8" ht="14.4" x14ac:dyDescent="0.2">
      <c r="B9" s="33"/>
      <c r="C9" s="19" t="s">
        <v>32</v>
      </c>
      <c r="D9" s="81"/>
      <c r="E9" s="24">
        <v>3</v>
      </c>
      <c r="F9" s="23">
        <f t="shared" si="0"/>
        <v>0</v>
      </c>
      <c r="H9" s="52"/>
    </row>
    <row r="10" spans="2:8" ht="14.4" x14ac:dyDescent="0.2">
      <c r="B10" s="33"/>
      <c r="C10" s="19" t="s">
        <v>31</v>
      </c>
      <c r="D10" s="81"/>
      <c r="E10" s="24">
        <v>61</v>
      </c>
      <c r="F10" s="23">
        <f t="shared" si="0"/>
        <v>0</v>
      </c>
    </row>
    <row r="11" spans="2:8" ht="14.4" x14ac:dyDescent="0.2">
      <c r="B11" s="33"/>
      <c r="C11" s="19" t="s">
        <v>30</v>
      </c>
      <c r="D11" s="81"/>
      <c r="E11" s="24">
        <v>8</v>
      </c>
      <c r="F11" s="23">
        <f t="shared" si="0"/>
        <v>0</v>
      </c>
    </row>
    <row r="12" spans="2:8" ht="14.4" x14ac:dyDescent="0.2">
      <c r="B12" s="33"/>
      <c r="C12" s="19" t="s">
        <v>29</v>
      </c>
      <c r="D12" s="81"/>
      <c r="E12" s="24">
        <v>7</v>
      </c>
      <c r="F12" s="23">
        <f t="shared" si="0"/>
        <v>0</v>
      </c>
    </row>
    <row r="13" spans="2:8" ht="14.4" x14ac:dyDescent="0.2">
      <c r="B13" s="33"/>
      <c r="C13" s="19" t="s">
        <v>28</v>
      </c>
      <c r="D13" s="81"/>
      <c r="E13" s="24">
        <v>7</v>
      </c>
      <c r="F13" s="23">
        <f t="shared" si="0"/>
        <v>0</v>
      </c>
    </row>
    <row r="14" spans="2:8" ht="14.4" x14ac:dyDescent="0.2">
      <c r="B14" s="33"/>
      <c r="C14" s="19" t="s">
        <v>27</v>
      </c>
      <c r="D14" s="81"/>
      <c r="E14" s="24">
        <v>32</v>
      </c>
      <c r="F14" s="23">
        <f t="shared" si="0"/>
        <v>0</v>
      </c>
    </row>
    <row r="15" spans="2:8" ht="14.4" x14ac:dyDescent="0.2">
      <c r="B15" s="33"/>
      <c r="C15" s="19" t="s">
        <v>26</v>
      </c>
      <c r="D15" s="81"/>
      <c r="E15" s="24">
        <v>52</v>
      </c>
      <c r="F15" s="23">
        <f t="shared" si="0"/>
        <v>0</v>
      </c>
    </row>
    <row r="16" spans="2:8" ht="14.4" x14ac:dyDescent="0.2">
      <c r="B16" s="33"/>
      <c r="C16" s="19" t="s">
        <v>25</v>
      </c>
      <c r="D16" s="81"/>
      <c r="E16" s="24">
        <v>11</v>
      </c>
      <c r="F16" s="23">
        <f t="shared" si="0"/>
        <v>0</v>
      </c>
    </row>
    <row r="17" spans="2:6" ht="14.4" x14ac:dyDescent="0.2">
      <c r="B17" s="33"/>
      <c r="C17" s="19" t="s">
        <v>24</v>
      </c>
      <c r="D17" s="81"/>
      <c r="E17" s="24">
        <v>33</v>
      </c>
      <c r="F17" s="23">
        <f t="shared" si="0"/>
        <v>0</v>
      </c>
    </row>
    <row r="18" spans="2:6" ht="14.4" x14ac:dyDescent="0.2">
      <c r="B18" s="33"/>
      <c r="C18" s="19" t="s">
        <v>23</v>
      </c>
      <c r="D18" s="81"/>
      <c r="E18" s="24">
        <v>29</v>
      </c>
      <c r="F18" s="23">
        <f t="shared" si="0"/>
        <v>0</v>
      </c>
    </row>
    <row r="19" spans="2:6" ht="14.4" x14ac:dyDescent="0.2">
      <c r="B19" s="33"/>
      <c r="C19" s="19" t="s">
        <v>22</v>
      </c>
      <c r="D19" s="81"/>
      <c r="E19" s="24">
        <v>25</v>
      </c>
      <c r="F19" s="23">
        <f t="shared" si="0"/>
        <v>0</v>
      </c>
    </row>
    <row r="20" spans="2:6" ht="14.4" x14ac:dyDescent="0.2">
      <c r="B20" s="33"/>
      <c r="C20" s="19" t="s">
        <v>21</v>
      </c>
      <c r="D20" s="81"/>
      <c r="E20" s="24">
        <v>4</v>
      </c>
      <c r="F20" s="23">
        <f t="shared" si="0"/>
        <v>0</v>
      </c>
    </row>
    <row r="21" spans="2:6" ht="14.4" x14ac:dyDescent="0.2">
      <c r="B21" s="33"/>
      <c r="C21" s="19" t="s">
        <v>20</v>
      </c>
      <c r="D21" s="81"/>
      <c r="E21" s="24">
        <v>31</v>
      </c>
      <c r="F21" s="23">
        <f t="shared" si="0"/>
        <v>0</v>
      </c>
    </row>
    <row r="22" spans="2:6" ht="14.4" x14ac:dyDescent="0.2">
      <c r="B22" s="33"/>
      <c r="C22" s="19" t="s">
        <v>44</v>
      </c>
      <c r="D22" s="81"/>
      <c r="E22" s="24">
        <v>350</v>
      </c>
      <c r="F22" s="23">
        <f t="shared" si="0"/>
        <v>0</v>
      </c>
    </row>
    <row r="23" spans="2:6" ht="14.4" x14ac:dyDescent="0.2">
      <c r="B23" s="33"/>
      <c r="C23" s="19" t="s">
        <v>45</v>
      </c>
      <c r="D23" s="81"/>
      <c r="E23" s="24">
        <v>4</v>
      </c>
      <c r="F23" s="23">
        <f t="shared" si="0"/>
        <v>0</v>
      </c>
    </row>
    <row r="24" spans="2:6" ht="14.4" x14ac:dyDescent="0.2">
      <c r="B24" s="33"/>
      <c r="C24" s="19" t="s">
        <v>19</v>
      </c>
      <c r="D24" s="81"/>
      <c r="E24" s="24">
        <v>1</v>
      </c>
      <c r="F24" s="23">
        <f t="shared" si="0"/>
        <v>0</v>
      </c>
    </row>
    <row r="25" spans="2:6" ht="14.4" x14ac:dyDescent="0.2">
      <c r="B25" s="33"/>
      <c r="C25" s="19" t="s">
        <v>18</v>
      </c>
      <c r="D25" s="81"/>
      <c r="E25" s="24">
        <v>3</v>
      </c>
      <c r="F25" s="23">
        <f t="shared" si="0"/>
        <v>0</v>
      </c>
    </row>
    <row r="26" spans="2:6" ht="14.4" x14ac:dyDescent="0.2">
      <c r="B26" s="33"/>
      <c r="C26" s="19" t="s">
        <v>17</v>
      </c>
      <c r="D26" s="81"/>
      <c r="E26" s="24">
        <v>8</v>
      </c>
      <c r="F26" s="23">
        <f t="shared" si="0"/>
        <v>0</v>
      </c>
    </row>
    <row r="27" spans="2:6" ht="14.4" x14ac:dyDescent="0.2">
      <c r="B27" s="33"/>
      <c r="C27" s="19" t="s">
        <v>16</v>
      </c>
      <c r="D27" s="81"/>
      <c r="E27" s="24">
        <v>1</v>
      </c>
      <c r="F27" s="23">
        <f t="shared" si="0"/>
        <v>0</v>
      </c>
    </row>
    <row r="28" spans="2:6" ht="14.4" x14ac:dyDescent="0.2">
      <c r="B28" s="33"/>
      <c r="C28" s="19" t="s">
        <v>15</v>
      </c>
      <c r="D28" s="81"/>
      <c r="E28" s="24">
        <v>5</v>
      </c>
      <c r="F28" s="23">
        <f t="shared" si="0"/>
        <v>0</v>
      </c>
    </row>
    <row r="29" spans="2:6" ht="14.4" x14ac:dyDescent="0.2">
      <c r="B29" s="33"/>
      <c r="C29" s="19" t="s">
        <v>14</v>
      </c>
      <c r="D29" s="81"/>
      <c r="E29" s="24">
        <v>1</v>
      </c>
      <c r="F29" s="23">
        <f t="shared" si="0"/>
        <v>0</v>
      </c>
    </row>
    <row r="30" spans="2:6" ht="14.4" x14ac:dyDescent="0.2">
      <c r="B30" s="33"/>
      <c r="C30" s="19" t="s">
        <v>46</v>
      </c>
      <c r="D30" s="82"/>
      <c r="E30" s="25">
        <v>3</v>
      </c>
      <c r="F30" s="23">
        <f t="shared" si="0"/>
        <v>0</v>
      </c>
    </row>
    <row r="31" spans="2:6" ht="14.4" x14ac:dyDescent="0.2">
      <c r="B31" s="33"/>
      <c r="C31" s="61" t="s">
        <v>88</v>
      </c>
      <c r="D31" s="82"/>
      <c r="E31" s="25">
        <v>4</v>
      </c>
      <c r="F31" s="23">
        <f t="shared" si="0"/>
        <v>0</v>
      </c>
    </row>
    <row r="32" spans="2:6" ht="14.4" x14ac:dyDescent="0.2">
      <c r="B32" s="33"/>
      <c r="C32" s="61" t="s">
        <v>89</v>
      </c>
      <c r="D32" s="82"/>
      <c r="E32" s="25">
        <v>3</v>
      </c>
      <c r="F32" s="23">
        <f t="shared" si="0"/>
        <v>0</v>
      </c>
    </row>
    <row r="33" spans="2:8" ht="14.4" x14ac:dyDescent="0.2">
      <c r="B33" s="33"/>
      <c r="C33" s="61" t="s">
        <v>90</v>
      </c>
      <c r="D33" s="82"/>
      <c r="E33" s="25">
        <v>2</v>
      </c>
      <c r="F33" s="23">
        <f t="shared" si="0"/>
        <v>0</v>
      </c>
      <c r="G33" s="54"/>
    </row>
    <row r="34" spans="2:8" ht="14.4" x14ac:dyDescent="0.2">
      <c r="B34" s="33"/>
      <c r="C34" s="61" t="s">
        <v>91</v>
      </c>
      <c r="D34" s="82"/>
      <c r="E34" s="25">
        <v>6</v>
      </c>
      <c r="F34" s="23">
        <f t="shared" si="0"/>
        <v>0</v>
      </c>
    </row>
    <row r="35" spans="2:8" ht="14.4" x14ac:dyDescent="0.2">
      <c r="B35" s="33"/>
      <c r="C35" s="61" t="s">
        <v>92</v>
      </c>
      <c r="D35" s="82"/>
      <c r="E35" s="25">
        <v>6</v>
      </c>
      <c r="F35" s="23">
        <f t="shared" si="0"/>
        <v>0</v>
      </c>
      <c r="H35" s="51"/>
    </row>
    <row r="36" spans="2:8" ht="14.4" x14ac:dyDescent="0.2">
      <c r="B36" s="33"/>
      <c r="C36" s="61" t="s">
        <v>93</v>
      </c>
      <c r="D36" s="82"/>
      <c r="E36" s="25">
        <v>5</v>
      </c>
      <c r="F36" s="23">
        <f t="shared" si="0"/>
        <v>0</v>
      </c>
      <c r="H36" s="52"/>
    </row>
    <row r="37" spans="2:8" ht="14.4" x14ac:dyDescent="0.2">
      <c r="B37" s="33"/>
      <c r="C37" s="61" t="s">
        <v>94</v>
      </c>
      <c r="D37" s="82"/>
      <c r="E37" s="25">
        <v>6</v>
      </c>
      <c r="F37" s="23">
        <f t="shared" si="0"/>
        <v>0</v>
      </c>
      <c r="H37" s="52"/>
    </row>
    <row r="38" spans="2:8" ht="14.4" x14ac:dyDescent="0.2">
      <c r="B38" s="33"/>
      <c r="C38" s="61" t="s">
        <v>95</v>
      </c>
      <c r="D38" s="82"/>
      <c r="E38" s="25">
        <v>4</v>
      </c>
      <c r="F38" s="23">
        <f t="shared" si="0"/>
        <v>0</v>
      </c>
      <c r="H38" s="52"/>
    </row>
    <row r="39" spans="2:8" ht="14.4" x14ac:dyDescent="0.2">
      <c r="B39" s="33"/>
      <c r="C39" s="61" t="s">
        <v>96</v>
      </c>
      <c r="D39" s="82"/>
      <c r="E39" s="25">
        <v>2</v>
      </c>
      <c r="F39" s="23">
        <f t="shared" si="0"/>
        <v>0</v>
      </c>
      <c r="H39" s="52"/>
    </row>
    <row r="40" spans="2:8" ht="14.4" x14ac:dyDescent="0.2">
      <c r="B40" s="33"/>
      <c r="C40" s="61" t="s">
        <v>97</v>
      </c>
      <c r="D40" s="82"/>
      <c r="E40" s="25">
        <v>3</v>
      </c>
      <c r="F40" s="23">
        <f t="shared" si="0"/>
        <v>0</v>
      </c>
      <c r="H40" s="52"/>
    </row>
    <row r="41" spans="2:8" ht="14.4" x14ac:dyDescent="0.2">
      <c r="B41" s="33"/>
      <c r="C41" s="61" t="s">
        <v>98</v>
      </c>
      <c r="D41" s="82"/>
      <c r="E41" s="25">
        <v>5</v>
      </c>
      <c r="F41" s="23">
        <f t="shared" si="0"/>
        <v>0</v>
      </c>
      <c r="H41" s="52"/>
    </row>
    <row r="42" spans="2:8" ht="14.4" x14ac:dyDescent="0.2">
      <c r="B42" s="33"/>
      <c r="C42" s="61" t="s">
        <v>99</v>
      </c>
      <c r="D42" s="82"/>
      <c r="E42" s="25">
        <v>4</v>
      </c>
      <c r="F42" s="23">
        <f t="shared" si="0"/>
        <v>0</v>
      </c>
    </row>
    <row r="43" spans="2:8" ht="14.4" x14ac:dyDescent="0.2">
      <c r="B43" s="33"/>
      <c r="C43" s="61" t="s">
        <v>100</v>
      </c>
      <c r="D43" s="82"/>
      <c r="E43" s="25">
        <v>2</v>
      </c>
      <c r="F43" s="23">
        <f t="shared" si="0"/>
        <v>0</v>
      </c>
    </row>
    <row r="44" spans="2:8" ht="14.4" x14ac:dyDescent="0.2">
      <c r="B44" s="33"/>
      <c r="C44" s="61" t="s">
        <v>101</v>
      </c>
      <c r="D44" s="82"/>
      <c r="E44" s="25">
        <v>6</v>
      </c>
      <c r="F44" s="23">
        <f t="shared" si="0"/>
        <v>0</v>
      </c>
    </row>
    <row r="45" spans="2:8" ht="14.4" x14ac:dyDescent="0.2">
      <c r="B45" s="33"/>
      <c r="C45" s="61" t="s">
        <v>102</v>
      </c>
      <c r="D45" s="82"/>
      <c r="E45" s="25">
        <v>2</v>
      </c>
      <c r="F45" s="23">
        <f t="shared" si="0"/>
        <v>0</v>
      </c>
    </row>
    <row r="46" spans="2:8" ht="14.4" x14ac:dyDescent="0.2">
      <c r="B46" s="33"/>
      <c r="C46" s="61" t="s">
        <v>103</v>
      </c>
      <c r="D46" s="82"/>
      <c r="E46" s="25">
        <v>3</v>
      </c>
      <c r="F46" s="23">
        <f t="shared" si="0"/>
        <v>0</v>
      </c>
    </row>
    <row r="47" spans="2:8" ht="15" thickBot="1" x14ac:dyDescent="0.25">
      <c r="B47" s="26"/>
      <c r="C47" s="20" t="s">
        <v>47</v>
      </c>
      <c r="D47" s="83"/>
      <c r="E47" s="27">
        <v>3</v>
      </c>
      <c r="F47" s="69">
        <f t="shared" si="0"/>
        <v>0</v>
      </c>
    </row>
    <row r="48" spans="2:8" ht="15" thickBot="1" x14ac:dyDescent="0.25">
      <c r="C48" s="53"/>
      <c r="D48" s="66"/>
      <c r="E48" s="70" t="s">
        <v>66</v>
      </c>
      <c r="F48" s="71">
        <f>SUM(F3:F47)</f>
        <v>0</v>
      </c>
    </row>
    <row r="49" spans="2:6" ht="15" thickBot="1" x14ac:dyDescent="0.25">
      <c r="C49" s="53"/>
      <c r="D49" s="67"/>
      <c r="F49" s="62"/>
    </row>
    <row r="50" spans="2:6" ht="15" thickBot="1" x14ac:dyDescent="0.25">
      <c r="B50" s="28" t="s">
        <v>48</v>
      </c>
      <c r="C50" s="21" t="s">
        <v>49</v>
      </c>
      <c r="D50" s="84"/>
      <c r="E50" s="29">
        <v>11</v>
      </c>
      <c r="F50" s="30">
        <f>D50*E50</f>
        <v>0</v>
      </c>
    </row>
    <row r="51" spans="2:6" ht="15" thickBot="1" x14ac:dyDescent="0.25">
      <c r="B51" s="31"/>
      <c r="C51" s="19" t="s">
        <v>50</v>
      </c>
      <c r="D51" s="85"/>
      <c r="E51" s="32">
        <v>11</v>
      </c>
      <c r="F51" s="30">
        <f t="shared" ref="F51:F86" si="1">D51*E51</f>
        <v>0</v>
      </c>
    </row>
    <row r="52" spans="2:6" ht="15" thickBot="1" x14ac:dyDescent="0.25">
      <c r="B52" s="33"/>
      <c r="C52" s="19" t="s">
        <v>51</v>
      </c>
      <c r="D52" s="86"/>
      <c r="E52" s="24">
        <v>10</v>
      </c>
      <c r="F52" s="30">
        <f t="shared" si="1"/>
        <v>0</v>
      </c>
    </row>
    <row r="53" spans="2:6" ht="15" thickBot="1" x14ac:dyDescent="0.25">
      <c r="B53" s="33"/>
      <c r="C53" s="19" t="s">
        <v>52</v>
      </c>
      <c r="D53" s="86"/>
      <c r="E53" s="24">
        <v>10</v>
      </c>
      <c r="F53" s="30">
        <f t="shared" si="1"/>
        <v>0</v>
      </c>
    </row>
    <row r="54" spans="2:6" ht="15" thickBot="1" x14ac:dyDescent="0.25">
      <c r="B54" s="33"/>
      <c r="C54" s="19" t="s">
        <v>65</v>
      </c>
      <c r="D54" s="86"/>
      <c r="E54" s="24">
        <v>6</v>
      </c>
      <c r="F54" s="30">
        <f t="shared" si="1"/>
        <v>0</v>
      </c>
    </row>
    <row r="55" spans="2:6" ht="15" thickBot="1" x14ac:dyDescent="0.25">
      <c r="B55" s="33"/>
      <c r="C55" s="19" t="s">
        <v>53</v>
      </c>
      <c r="D55" s="86"/>
      <c r="E55" s="24">
        <v>5</v>
      </c>
      <c r="F55" s="30">
        <f t="shared" si="1"/>
        <v>0</v>
      </c>
    </row>
    <row r="56" spans="2:6" ht="15" thickBot="1" x14ac:dyDescent="0.25">
      <c r="B56" s="33"/>
      <c r="C56" s="19" t="s">
        <v>42</v>
      </c>
      <c r="D56" s="86"/>
      <c r="E56" s="24">
        <v>5</v>
      </c>
      <c r="F56" s="30">
        <f t="shared" si="1"/>
        <v>0</v>
      </c>
    </row>
    <row r="57" spans="2:6" ht="15" thickBot="1" x14ac:dyDescent="0.25">
      <c r="B57" s="33"/>
      <c r="C57" s="19" t="s">
        <v>43</v>
      </c>
      <c r="D57" s="86"/>
      <c r="E57" s="24">
        <v>2</v>
      </c>
      <c r="F57" s="30">
        <f t="shared" si="1"/>
        <v>0</v>
      </c>
    </row>
    <row r="58" spans="2:6" ht="15" thickBot="1" x14ac:dyDescent="0.25">
      <c r="B58" s="33"/>
      <c r="C58" s="19" t="s">
        <v>54</v>
      </c>
      <c r="D58" s="86"/>
      <c r="E58" s="24">
        <v>4</v>
      </c>
      <c r="F58" s="30">
        <f t="shared" si="1"/>
        <v>0</v>
      </c>
    </row>
    <row r="59" spans="2:6" ht="15" thickBot="1" x14ac:dyDescent="0.25">
      <c r="B59" s="33"/>
      <c r="C59" s="19" t="s">
        <v>55</v>
      </c>
      <c r="D59" s="86"/>
      <c r="E59" s="24">
        <v>2</v>
      </c>
      <c r="F59" s="30">
        <f t="shared" si="1"/>
        <v>0</v>
      </c>
    </row>
    <row r="60" spans="2:6" ht="15" thickBot="1" x14ac:dyDescent="0.25">
      <c r="B60" s="33"/>
      <c r="C60" s="19" t="s">
        <v>56</v>
      </c>
      <c r="D60" s="86"/>
      <c r="E60" s="24">
        <v>26</v>
      </c>
      <c r="F60" s="30">
        <f t="shared" si="1"/>
        <v>0</v>
      </c>
    </row>
    <row r="61" spans="2:6" ht="15" thickBot="1" x14ac:dyDescent="0.25">
      <c r="B61" s="33"/>
      <c r="C61" s="19" t="s">
        <v>30</v>
      </c>
      <c r="D61" s="86"/>
      <c r="E61" s="24">
        <v>4</v>
      </c>
      <c r="F61" s="30">
        <f t="shared" si="1"/>
        <v>0</v>
      </c>
    </row>
    <row r="62" spans="2:6" ht="15" thickBot="1" x14ac:dyDescent="0.25">
      <c r="B62" s="33"/>
      <c r="C62" s="19" t="s">
        <v>57</v>
      </c>
      <c r="D62" s="86"/>
      <c r="E62" s="24">
        <v>3</v>
      </c>
      <c r="F62" s="30">
        <f t="shared" si="1"/>
        <v>0</v>
      </c>
    </row>
    <row r="63" spans="2:6" ht="15" thickBot="1" x14ac:dyDescent="0.25">
      <c r="B63" s="33"/>
      <c r="C63" s="19" t="s">
        <v>29</v>
      </c>
      <c r="D63" s="86"/>
      <c r="E63" s="24">
        <v>3</v>
      </c>
      <c r="F63" s="30">
        <f t="shared" si="1"/>
        <v>0</v>
      </c>
    </row>
    <row r="64" spans="2:6" ht="15" thickBot="1" x14ac:dyDescent="0.25">
      <c r="B64" s="33"/>
      <c r="C64" s="19" t="s">
        <v>58</v>
      </c>
      <c r="D64" s="86"/>
      <c r="E64" s="24">
        <v>2</v>
      </c>
      <c r="F64" s="30">
        <f t="shared" si="1"/>
        <v>0</v>
      </c>
    </row>
    <row r="65" spans="2:6" ht="15" thickBot="1" x14ac:dyDescent="0.25">
      <c r="B65" s="33"/>
      <c r="C65" s="19" t="s">
        <v>59</v>
      </c>
      <c r="D65" s="86"/>
      <c r="E65" s="24">
        <v>14</v>
      </c>
      <c r="F65" s="30">
        <f t="shared" si="1"/>
        <v>0</v>
      </c>
    </row>
    <row r="66" spans="2:6" ht="15" thickBot="1" x14ac:dyDescent="0.25">
      <c r="B66" s="33"/>
      <c r="C66" s="19" t="s">
        <v>26</v>
      </c>
      <c r="D66" s="86"/>
      <c r="E66" s="24">
        <v>22</v>
      </c>
      <c r="F66" s="30">
        <f t="shared" si="1"/>
        <v>0</v>
      </c>
    </row>
    <row r="67" spans="2:6" ht="15" thickBot="1" x14ac:dyDescent="0.25">
      <c r="B67" s="33"/>
      <c r="C67" s="19" t="s">
        <v>24</v>
      </c>
      <c r="D67" s="86"/>
      <c r="E67" s="24">
        <v>14</v>
      </c>
      <c r="F67" s="30">
        <f t="shared" si="1"/>
        <v>0</v>
      </c>
    </row>
    <row r="68" spans="2:6" ht="15" thickBot="1" x14ac:dyDescent="0.25">
      <c r="B68" s="33"/>
      <c r="C68" s="19" t="s">
        <v>23</v>
      </c>
      <c r="D68" s="86"/>
      <c r="E68" s="24">
        <v>13</v>
      </c>
      <c r="F68" s="30">
        <f t="shared" si="1"/>
        <v>0</v>
      </c>
    </row>
    <row r="69" spans="2:6" ht="15" thickBot="1" x14ac:dyDescent="0.25">
      <c r="B69" s="33"/>
      <c r="C69" s="19" t="s">
        <v>60</v>
      </c>
      <c r="D69" s="86"/>
      <c r="E69" s="24">
        <v>5</v>
      </c>
      <c r="F69" s="30">
        <f t="shared" si="1"/>
        <v>0</v>
      </c>
    </row>
    <row r="70" spans="2:6" ht="15" thickBot="1" x14ac:dyDescent="0.25">
      <c r="B70" s="33"/>
      <c r="C70" s="19" t="s">
        <v>22</v>
      </c>
      <c r="D70" s="86"/>
      <c r="E70" s="24">
        <v>10</v>
      </c>
      <c r="F70" s="30">
        <f t="shared" si="1"/>
        <v>0</v>
      </c>
    </row>
    <row r="71" spans="2:6" ht="15" thickBot="1" x14ac:dyDescent="0.25">
      <c r="B71" s="33"/>
      <c r="C71" s="19" t="s">
        <v>61</v>
      </c>
      <c r="D71" s="87"/>
      <c r="E71" s="24">
        <v>2</v>
      </c>
      <c r="F71" s="30">
        <f t="shared" si="1"/>
        <v>0</v>
      </c>
    </row>
    <row r="72" spans="2:6" ht="15" thickBot="1" x14ac:dyDescent="0.25">
      <c r="B72" s="33"/>
      <c r="C72" s="19" t="s">
        <v>62</v>
      </c>
      <c r="D72" s="87"/>
      <c r="E72" s="24">
        <v>1</v>
      </c>
      <c r="F72" s="30">
        <f t="shared" si="1"/>
        <v>0</v>
      </c>
    </row>
    <row r="73" spans="2:6" ht="15" thickBot="1" x14ac:dyDescent="0.25">
      <c r="B73" s="33"/>
      <c r="C73" s="19" t="s">
        <v>20</v>
      </c>
      <c r="D73" s="86"/>
      <c r="E73" s="24">
        <v>13</v>
      </c>
      <c r="F73" s="30">
        <f t="shared" si="1"/>
        <v>0</v>
      </c>
    </row>
    <row r="74" spans="2:6" ht="15" thickBot="1" x14ac:dyDescent="0.25">
      <c r="B74" s="33"/>
      <c r="C74" s="19" t="s">
        <v>63</v>
      </c>
      <c r="D74" s="86"/>
      <c r="E74" s="24">
        <v>150</v>
      </c>
      <c r="F74" s="30">
        <f t="shared" si="1"/>
        <v>0</v>
      </c>
    </row>
    <row r="75" spans="2:6" ht="15" thickBot="1" x14ac:dyDescent="0.25">
      <c r="B75" s="33"/>
      <c r="C75" s="19" t="s">
        <v>64</v>
      </c>
      <c r="D75" s="86"/>
      <c r="E75" s="24">
        <v>2</v>
      </c>
      <c r="F75" s="30">
        <f t="shared" si="1"/>
        <v>0</v>
      </c>
    </row>
    <row r="76" spans="2:6" ht="15" thickBot="1" x14ac:dyDescent="0.25">
      <c r="B76" s="33"/>
      <c r="C76" s="19" t="s">
        <v>19</v>
      </c>
      <c r="D76" s="86"/>
      <c r="E76" s="24">
        <v>1</v>
      </c>
      <c r="F76" s="30">
        <f t="shared" si="1"/>
        <v>0</v>
      </c>
    </row>
    <row r="77" spans="2:6" ht="15" thickBot="1" x14ac:dyDescent="0.25">
      <c r="B77" s="33"/>
      <c r="C77" s="19" t="s">
        <v>18</v>
      </c>
      <c r="D77" s="86"/>
      <c r="E77" s="24">
        <v>2</v>
      </c>
      <c r="F77" s="30">
        <f t="shared" si="1"/>
        <v>0</v>
      </c>
    </row>
    <row r="78" spans="2:6" ht="15" thickBot="1" x14ac:dyDescent="0.25">
      <c r="B78" s="33"/>
      <c r="C78" s="19" t="s">
        <v>17</v>
      </c>
      <c r="D78" s="86"/>
      <c r="E78" s="24">
        <v>4</v>
      </c>
      <c r="F78" s="30">
        <f t="shared" si="1"/>
        <v>0</v>
      </c>
    </row>
    <row r="79" spans="2:6" ht="15" thickBot="1" x14ac:dyDescent="0.25">
      <c r="B79" s="33"/>
      <c r="C79" s="19" t="s">
        <v>16</v>
      </c>
      <c r="D79" s="88"/>
      <c r="E79" s="25">
        <v>1</v>
      </c>
      <c r="F79" s="30">
        <f t="shared" si="1"/>
        <v>0</v>
      </c>
    </row>
    <row r="80" spans="2:6" ht="15" thickBot="1" x14ac:dyDescent="0.25">
      <c r="B80" s="33"/>
      <c r="C80" s="19" t="s">
        <v>14</v>
      </c>
      <c r="D80" s="86"/>
      <c r="E80" s="24">
        <v>1</v>
      </c>
      <c r="F80" s="30">
        <f t="shared" si="1"/>
        <v>0</v>
      </c>
    </row>
    <row r="81" spans="2:6" ht="15" thickBot="1" x14ac:dyDescent="0.25">
      <c r="B81" s="33"/>
      <c r="C81" s="19" t="s">
        <v>46</v>
      </c>
      <c r="D81" s="86"/>
      <c r="E81" s="24">
        <v>1</v>
      </c>
      <c r="F81" s="30">
        <f t="shared" si="1"/>
        <v>0</v>
      </c>
    </row>
    <row r="82" spans="2:6" ht="15" thickBot="1" x14ac:dyDescent="0.25">
      <c r="B82" s="33"/>
      <c r="C82" s="61" t="s">
        <v>97</v>
      </c>
      <c r="D82" s="82"/>
      <c r="E82" s="24">
        <v>2</v>
      </c>
      <c r="F82" s="30">
        <f t="shared" si="1"/>
        <v>0</v>
      </c>
    </row>
    <row r="83" spans="2:6" ht="15" thickBot="1" x14ac:dyDescent="0.25">
      <c r="B83" s="33"/>
      <c r="C83" s="61" t="s">
        <v>101</v>
      </c>
      <c r="D83" s="82"/>
      <c r="E83" s="24">
        <v>4</v>
      </c>
      <c r="F83" s="30">
        <f t="shared" si="1"/>
        <v>0</v>
      </c>
    </row>
    <row r="84" spans="2:6" ht="15" thickBot="1" x14ac:dyDescent="0.25">
      <c r="B84" s="33"/>
      <c r="C84" s="19" t="s">
        <v>104</v>
      </c>
      <c r="D84" s="88"/>
      <c r="E84" s="24">
        <v>3</v>
      </c>
      <c r="F84" s="30">
        <f t="shared" si="1"/>
        <v>0</v>
      </c>
    </row>
    <row r="85" spans="2:6" ht="15" thickBot="1" x14ac:dyDescent="0.25">
      <c r="B85" s="33"/>
      <c r="C85" s="19" t="s">
        <v>91</v>
      </c>
      <c r="D85" s="88"/>
      <c r="E85" s="24">
        <v>5</v>
      </c>
      <c r="F85" s="30">
        <f t="shared" si="1"/>
        <v>0</v>
      </c>
    </row>
    <row r="86" spans="2:6" ht="15" thickBot="1" x14ac:dyDescent="0.25">
      <c r="B86" s="63"/>
      <c r="C86" s="20" t="s">
        <v>47</v>
      </c>
      <c r="D86" s="89"/>
      <c r="E86" s="27">
        <v>2</v>
      </c>
      <c r="F86" s="64">
        <f t="shared" si="1"/>
        <v>0</v>
      </c>
    </row>
    <row r="87" spans="2:6" ht="15" thickBot="1" x14ac:dyDescent="0.25">
      <c r="C87" s="53"/>
      <c r="D87" s="65"/>
      <c r="E87" s="72" t="s">
        <v>66</v>
      </c>
      <c r="F87" s="73">
        <f>SUM(F50:F86)</f>
        <v>0</v>
      </c>
    </row>
    <row r="88" spans="2:6" ht="13.2" thickBot="1" x14ac:dyDescent="0.25"/>
    <row r="89" spans="2:6" ht="13.2" thickBot="1" x14ac:dyDescent="0.25">
      <c r="D89" s="65"/>
      <c r="E89" s="70" t="s">
        <v>4</v>
      </c>
      <c r="F89" s="71">
        <f>F48+F87</f>
        <v>0</v>
      </c>
    </row>
  </sheetData>
  <sheetProtection algorithmName="SHA-512" hashValue="msfhlzv4Gm9oInGTenc53n9DI4qooFPGZUvp2Axt0hfRY4Yz7SiRD6nz5rwt4FyHN7fMBnge5snOezo6uwZ1zA==" saltValue="UIBQfnt9U4v9zec4cYpOGQ==" spinCount="100000" sheet="1" objects="1" scenarios="1"/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F08E-8B0D-45E0-AE92-3FB33F21D49F}">
  <dimension ref="B1:D22"/>
  <sheetViews>
    <sheetView workbookViewId="0">
      <selection activeCell="B14" sqref="B14"/>
    </sheetView>
  </sheetViews>
  <sheetFormatPr defaultColWidth="8.88671875" defaultRowHeight="14.4" x14ac:dyDescent="0.3"/>
  <cols>
    <col min="1" max="1" width="3.88671875" style="37" customWidth="1"/>
    <col min="2" max="2" width="93.6640625" style="37" customWidth="1"/>
    <col min="3" max="3" width="30.33203125" style="37" customWidth="1"/>
    <col min="4" max="4" width="40.109375" style="37" customWidth="1"/>
    <col min="5" max="16384" width="8.88671875" style="37"/>
  </cols>
  <sheetData>
    <row r="1" spans="2:4" ht="15" thickBot="1" x14ac:dyDescent="0.35"/>
    <row r="2" spans="2:4" x14ac:dyDescent="0.3">
      <c r="B2" s="38" t="s">
        <v>73</v>
      </c>
      <c r="C2" s="39" t="s">
        <v>74</v>
      </c>
    </row>
    <row r="3" spans="2:4" x14ac:dyDescent="0.3">
      <c r="B3" s="41" t="s">
        <v>71</v>
      </c>
      <c r="C3" s="92"/>
    </row>
    <row r="4" spans="2:4" x14ac:dyDescent="0.3">
      <c r="B4" s="42" t="s">
        <v>107</v>
      </c>
      <c r="C4" s="92"/>
    </row>
    <row r="5" spans="2:4" ht="15" thickBot="1" x14ac:dyDescent="0.35">
      <c r="B5" s="36"/>
    </row>
    <row r="6" spans="2:4" x14ac:dyDescent="0.3">
      <c r="B6" s="44" t="s">
        <v>72</v>
      </c>
      <c r="C6" s="39" t="s">
        <v>76</v>
      </c>
    </row>
    <row r="7" spans="2:4" ht="27.6" customHeight="1" thickBot="1" x14ac:dyDescent="0.35">
      <c r="B7" s="43" t="s">
        <v>80</v>
      </c>
      <c r="C7" s="93"/>
    </row>
    <row r="8" spans="2:4" ht="15" thickBot="1" x14ac:dyDescent="0.35">
      <c r="B8" s="34"/>
    </row>
    <row r="9" spans="2:4" x14ac:dyDescent="0.3">
      <c r="B9" s="40" t="s">
        <v>77</v>
      </c>
      <c r="C9" s="46" t="s">
        <v>78</v>
      </c>
      <c r="D9" s="39" t="s">
        <v>82</v>
      </c>
    </row>
    <row r="10" spans="2:4" ht="15" thickBot="1" x14ac:dyDescent="0.35">
      <c r="B10" s="47" t="s">
        <v>81</v>
      </c>
      <c r="C10" s="94"/>
      <c r="D10" s="95"/>
    </row>
    <row r="11" spans="2:4" x14ac:dyDescent="0.3">
      <c r="B11" s="35"/>
      <c r="C11" s="45"/>
      <c r="D11" s="96"/>
    </row>
    <row r="12" spans="2:4" x14ac:dyDescent="0.3">
      <c r="B12" s="35"/>
      <c r="C12" s="45"/>
      <c r="D12" s="96"/>
    </row>
    <row r="13" spans="2:4" x14ac:dyDescent="0.3">
      <c r="B13" s="35"/>
      <c r="C13" s="45"/>
      <c r="D13" s="96"/>
    </row>
    <row r="14" spans="2:4" x14ac:dyDescent="0.3">
      <c r="B14" s="35"/>
      <c r="C14" s="45"/>
      <c r="D14" s="96"/>
    </row>
    <row r="15" spans="2:4" x14ac:dyDescent="0.3">
      <c r="B15" s="35"/>
      <c r="C15" s="45"/>
      <c r="D15" s="96"/>
    </row>
    <row r="16" spans="2:4" x14ac:dyDescent="0.3">
      <c r="B16" s="35"/>
      <c r="C16" s="45"/>
      <c r="D16" s="96"/>
    </row>
    <row r="17" spans="2:4" x14ac:dyDescent="0.3">
      <c r="B17" s="35"/>
      <c r="C17" s="45"/>
      <c r="D17" s="96"/>
    </row>
    <row r="18" spans="2:4" x14ac:dyDescent="0.3">
      <c r="B18" s="35"/>
      <c r="C18" s="45"/>
      <c r="D18" s="96"/>
    </row>
    <row r="19" spans="2:4" ht="15" thickBot="1" x14ac:dyDescent="0.35">
      <c r="B19" s="35"/>
      <c r="C19" s="45"/>
      <c r="D19" s="97"/>
    </row>
    <row r="20" spans="2:4" ht="15" thickBot="1" x14ac:dyDescent="0.35">
      <c r="B20" s="35"/>
    </row>
    <row r="21" spans="2:4" x14ac:dyDescent="0.3">
      <c r="B21" s="40" t="s">
        <v>79</v>
      </c>
      <c r="C21" s="39" t="s">
        <v>76</v>
      </c>
    </row>
    <row r="22" spans="2:4" ht="15" thickBot="1" x14ac:dyDescent="0.35">
      <c r="B22" s="48" t="s">
        <v>83</v>
      </c>
      <c r="C22" s="93"/>
    </row>
  </sheetData>
  <sheetProtection algorithmName="SHA-512" hashValue="/cVgP3qvfMWO7yC3iAWAz7iNREH1jtmor5hGoAWIEr4UxoFKX8nJxbWVaw1mtOQyRqAkwEe1OS37mC8FXy//+g==" saltValue="HnEkhDP+Ow9vH1SgmGr1Vw==" spinCount="100000" sheet="1" objects="1" scenarios="1"/>
  <dataValidations count="2">
    <dataValidation type="list" allowBlank="1" showInputMessage="1" showErrorMessage="1" sqref="C7 C22" xr:uid="{EA8C8E02-F053-4B9C-8B07-EF60EF29C159}">
      <formula1>"JA,NEE"</formula1>
    </dataValidation>
    <dataValidation type="list" allowBlank="1" showInputMessage="1" showErrorMessage="1" sqref="C10" xr:uid="{4A61EA68-74CD-424E-9732-DAE2BB63CE21}">
      <formula1>"1,2,3,4,5,6,7,8,9,10"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Instructie en accordering</vt:lpstr>
      <vt:lpstr>2. Pakket- en prijslijst</vt:lpstr>
      <vt:lpstr>3. Gunningscriteria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Oosterhout, Nadine van</dc:creator>
  <cp:lastModifiedBy>Oosterhout, Nadine van</cp:lastModifiedBy>
  <dcterms:created xsi:type="dcterms:W3CDTF">2021-06-28T09:30:32Z</dcterms:created>
  <dcterms:modified xsi:type="dcterms:W3CDTF">2022-03-07T11:40:22Z</dcterms:modified>
</cp:coreProperties>
</file>