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 Leeuwarden/BiC_Consultancy/gemeente Goes/2021 E&amp;W/aanbestedingsdocument en bijlagen/concept/"/>
    </mc:Choice>
  </mc:AlternateContent>
  <xr:revisionPtr revIDLastSave="0" documentId="13_ncr:1_{27C15724-CBA8-5244-934C-32B310369F00}" xr6:coauthVersionLast="47" xr6:coauthVersionMax="47" xr10:uidLastSave="{00000000-0000-0000-0000-000000000000}"/>
  <bookViews>
    <workbookView xWindow="31400" yWindow="500" windowWidth="29620" windowHeight="18840" activeTab="3" xr2:uid="{26A0E56A-9CA4-EB40-BF12-5B4691CBE874}"/>
  </bookViews>
  <sheets>
    <sheet name="Waardemodel perceel 1" sheetId="2" r:id="rId1"/>
    <sheet name="Waardemodel perceel 2" sheetId="3" r:id="rId2"/>
    <sheet name="Waardemodel perceel 3" sheetId="4" r:id="rId3"/>
    <sheet name="Waardemodel perceel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G6" i="5"/>
  <c r="F6" i="5"/>
  <c r="E6" i="5"/>
  <c r="D6" i="5"/>
  <c r="C6" i="5"/>
  <c r="B6" i="5"/>
  <c r="G5" i="5"/>
  <c r="F5" i="5"/>
  <c r="E5" i="5"/>
  <c r="D5" i="5"/>
  <c r="C5" i="5"/>
  <c r="B5" i="5"/>
  <c r="H4" i="5"/>
  <c r="E3" i="5" s="1"/>
  <c r="G6" i="4"/>
  <c r="F6" i="4"/>
  <c r="E6" i="4"/>
  <c r="D6" i="4"/>
  <c r="C6" i="4"/>
  <c r="B6" i="4"/>
  <c r="G5" i="4"/>
  <c r="F5" i="4"/>
  <c r="E5" i="4"/>
  <c r="D5" i="4"/>
  <c r="C5" i="4"/>
  <c r="B5" i="4"/>
  <c r="H4" i="4"/>
  <c r="B10" i="4" s="1"/>
  <c r="G6" i="3"/>
  <c r="F6" i="3"/>
  <c r="E6" i="3"/>
  <c r="D6" i="3"/>
  <c r="C6" i="3"/>
  <c r="B6" i="3"/>
  <c r="G5" i="3"/>
  <c r="F5" i="3"/>
  <c r="E5" i="3"/>
  <c r="D5" i="3"/>
  <c r="C5" i="3"/>
  <c r="B5" i="3"/>
  <c r="H4" i="3"/>
  <c r="B10" i="3" s="1"/>
  <c r="G6" i="2"/>
  <c r="G5" i="2"/>
  <c r="F6" i="2"/>
  <c r="F5" i="2"/>
  <c r="E6" i="2"/>
  <c r="E5" i="2"/>
  <c r="D6" i="2"/>
  <c r="D5" i="2"/>
  <c r="C6" i="2"/>
  <c r="C5" i="2"/>
  <c r="B10" i="5" l="1"/>
  <c r="C3" i="5"/>
  <c r="F3" i="5"/>
  <c r="G3" i="5"/>
  <c r="B3" i="5"/>
  <c r="D3" i="5"/>
  <c r="B3" i="4"/>
  <c r="C3" i="4"/>
  <c r="F3" i="4"/>
  <c r="G3" i="4"/>
  <c r="D3" i="4"/>
  <c r="E3" i="4"/>
  <c r="C3" i="3"/>
  <c r="B3" i="3"/>
  <c r="D3" i="3"/>
  <c r="G3" i="3"/>
  <c r="E3" i="3"/>
  <c r="F3" i="3"/>
  <c r="B5" i="2"/>
  <c r="B6" i="2"/>
  <c r="H3" i="5" l="1"/>
  <c r="H3" i="4"/>
  <c r="H3" i="3"/>
  <c r="G3" i="2" l="1"/>
  <c r="B10" i="2"/>
  <c r="E3" i="2"/>
  <c r="C3" i="2"/>
  <c r="B3" i="2"/>
  <c r="F3" i="2"/>
  <c r="D3" i="2"/>
  <c r="H3" i="2" l="1"/>
</calcChain>
</file>

<file path=xl/sharedStrings.xml><?xml version="1.0" encoding="utf-8"?>
<sst xmlns="http://schemas.openxmlformats.org/spreadsheetml/2006/main" count="88" uniqueCount="17">
  <si>
    <t>4 goed</t>
  </si>
  <si>
    <t>3 voldoende</t>
  </si>
  <si>
    <t>2 matig</t>
  </si>
  <si>
    <t>1 onvoldoende</t>
  </si>
  <si>
    <t>5 uitmuntend</t>
  </si>
  <si>
    <t>Totaal:</t>
  </si>
  <si>
    <t>Percentage</t>
  </si>
  <si>
    <t xml:space="preserve">OPEN VRAGEN + TOELICHTING </t>
  </si>
  <si>
    <t>Totaal kwaliteit (max.)</t>
  </si>
  <si>
    <t>KNOCK OUT</t>
  </si>
  <si>
    <t>Totaal raming (1 jaar)</t>
  </si>
  <si>
    <t>Vraag 1 
PvA beheer meldingen</t>
  </si>
  <si>
    <t>Vraag 2
PvA Onderhoud</t>
  </si>
  <si>
    <t>Vraag 3
Up-to-date houden E&amp;W</t>
  </si>
  <si>
    <t>Vraag 4
Rapportages</t>
  </si>
  <si>
    <t>Vraag 5
Groener groeien</t>
  </si>
  <si>
    <t>Vraag 6
Toekomst vakgebied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</si>
</sst>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9" fontId="6" fillId="5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/>
    <xf numFmtId="8" fontId="4" fillId="2" borderId="1" xfId="0" applyNumberFormat="1" applyFont="1" applyFill="1" applyBorder="1" applyAlignment="1">
      <alignment horizontal="center" vertical="center" wrapText="1"/>
    </xf>
    <xf numFmtId="8" fontId="3" fillId="2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/>
    <xf numFmtId="164" fontId="4" fillId="0" borderId="0" xfId="0" applyNumberFormat="1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Border="1"/>
    <xf numFmtId="44" fontId="4" fillId="0" borderId="0" xfId="2" applyFont="1"/>
    <xf numFmtId="44" fontId="4" fillId="6" borderId="1" xfId="0" applyNumberFormat="1" applyFont="1" applyFill="1" applyBorder="1"/>
    <xf numFmtId="0" fontId="9" fillId="0" borderId="0" xfId="0" applyFont="1"/>
    <xf numFmtId="44" fontId="9" fillId="0" borderId="0" xfId="2" applyFont="1"/>
    <xf numFmtId="44" fontId="9" fillId="6" borderId="1" xfId="0" applyNumberFormat="1" applyFont="1" applyFill="1" applyBorder="1" applyAlignment="1">
      <alignment horizontal="center" vertical="center"/>
    </xf>
    <xf numFmtId="8" fontId="4" fillId="6" borderId="1" xfId="0" applyNumberFormat="1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L19"/>
  <sheetViews>
    <sheetView showGridLines="0" zoomScale="140" zoomScaleNormal="140" workbookViewId="0">
      <selection activeCell="B3" sqref="B3:G3"/>
    </sheetView>
  </sheetViews>
  <sheetFormatPr baseColWidth="10" defaultColWidth="11" defaultRowHeight="12" x14ac:dyDescent="0.15"/>
  <cols>
    <col min="1" max="1" width="21.5" style="1" customWidth="1"/>
    <col min="2" max="10" width="18.83203125" style="1" customWidth="1"/>
    <col min="11" max="11" width="15.83203125" style="1" customWidth="1"/>
    <col min="12" max="16384" width="11" style="1"/>
  </cols>
  <sheetData>
    <row r="1" spans="1:12" ht="48" customHeight="1" thickBot="1" x14ac:dyDescent="0.2">
      <c r="A1" s="21" t="s">
        <v>7</v>
      </c>
      <c r="B1" s="22"/>
      <c r="C1" s="22"/>
      <c r="D1" s="22"/>
      <c r="E1" s="22"/>
      <c r="F1" s="22"/>
      <c r="G1" s="22"/>
      <c r="H1" s="22"/>
    </row>
    <row r="2" spans="1:12" ht="70" customHeight="1" thickBot="1" x14ac:dyDescent="0.2">
      <c r="A2" s="2"/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4" t="s">
        <v>5</v>
      </c>
    </row>
    <row r="3" spans="1:12" ht="14" thickBot="1" x14ac:dyDescent="0.2">
      <c r="A3" s="5" t="s">
        <v>6</v>
      </c>
      <c r="B3" s="6">
        <f t="shared" ref="B3:G3" si="0">(B4/$H$4)</f>
        <v>0.15151515151515152</v>
      </c>
      <c r="C3" s="6">
        <f t="shared" si="0"/>
        <v>0.15151515151515152</v>
      </c>
      <c r="D3" s="6">
        <f t="shared" si="0"/>
        <v>0.36363636363636365</v>
      </c>
      <c r="E3" s="6">
        <f t="shared" si="0"/>
        <v>0.15151515151515152</v>
      </c>
      <c r="F3" s="6">
        <f t="shared" si="0"/>
        <v>9.0909090909090912E-2</v>
      </c>
      <c r="G3" s="6">
        <f t="shared" si="0"/>
        <v>9.0909090909090912E-2</v>
      </c>
      <c r="H3" s="7">
        <f>D3+E3+C3+B3+F3+G3</f>
        <v>1</v>
      </c>
    </row>
    <row r="4" spans="1:12" ht="14" thickBot="1" x14ac:dyDescent="0.2">
      <c r="A4" s="2" t="s">
        <v>4</v>
      </c>
      <c r="B4" s="8">
        <v>5000</v>
      </c>
      <c r="C4" s="8">
        <v>5000</v>
      </c>
      <c r="D4" s="8">
        <v>12000</v>
      </c>
      <c r="E4" s="8">
        <v>5000</v>
      </c>
      <c r="F4" s="8">
        <v>3000</v>
      </c>
      <c r="G4" s="8">
        <v>3000</v>
      </c>
      <c r="H4" s="20">
        <f>SUM(B4:G4)</f>
        <v>33000</v>
      </c>
    </row>
    <row r="5" spans="1:12" ht="14" thickBot="1" x14ac:dyDescent="0.2">
      <c r="A5" s="2" t="s">
        <v>0</v>
      </c>
      <c r="B5" s="9">
        <f t="shared" ref="B5:G5" si="1">B4/2</f>
        <v>2500</v>
      </c>
      <c r="C5" s="9">
        <f t="shared" si="1"/>
        <v>2500</v>
      </c>
      <c r="D5" s="9">
        <f t="shared" si="1"/>
        <v>6000</v>
      </c>
      <c r="E5" s="9">
        <f t="shared" si="1"/>
        <v>2500</v>
      </c>
      <c r="F5" s="9">
        <f t="shared" si="1"/>
        <v>1500</v>
      </c>
      <c r="G5" s="9">
        <f t="shared" si="1"/>
        <v>1500</v>
      </c>
      <c r="H5" s="10"/>
      <c r="I5" s="11"/>
      <c r="J5" s="11"/>
    </row>
    <row r="6" spans="1:12" ht="14" thickBot="1" x14ac:dyDescent="0.2">
      <c r="A6" s="2" t="s">
        <v>1</v>
      </c>
      <c r="B6" s="9">
        <f t="shared" ref="B6:G6" si="2">B4/10</f>
        <v>500</v>
      </c>
      <c r="C6" s="9">
        <f t="shared" si="2"/>
        <v>500</v>
      </c>
      <c r="D6" s="9">
        <f t="shared" si="2"/>
        <v>1200</v>
      </c>
      <c r="E6" s="9">
        <f t="shared" si="2"/>
        <v>500</v>
      </c>
      <c r="F6" s="9">
        <f t="shared" si="2"/>
        <v>300</v>
      </c>
      <c r="G6" s="9">
        <f t="shared" si="2"/>
        <v>300</v>
      </c>
      <c r="H6" s="10"/>
      <c r="I6" s="11"/>
      <c r="J6" s="11"/>
    </row>
    <row r="7" spans="1:12" ht="14" thickBot="1" x14ac:dyDescent="0.2">
      <c r="A7" s="2" t="s">
        <v>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0"/>
      <c r="I7" s="11"/>
      <c r="J7" s="11"/>
    </row>
    <row r="8" spans="1:12" ht="14" thickBot="1" x14ac:dyDescent="0.2">
      <c r="A8" s="2" t="s">
        <v>3</v>
      </c>
      <c r="B8" s="12" t="s">
        <v>9</v>
      </c>
      <c r="C8" s="12" t="s">
        <v>9</v>
      </c>
      <c r="D8" s="12" t="s">
        <v>9</v>
      </c>
      <c r="E8" s="12" t="s">
        <v>9</v>
      </c>
      <c r="F8" s="12" t="s">
        <v>9</v>
      </c>
      <c r="G8" s="12" t="s">
        <v>9</v>
      </c>
      <c r="H8" s="13"/>
      <c r="I8" s="14"/>
      <c r="J8" s="14"/>
    </row>
    <row r="9" spans="1:12" ht="13" thickBot="1" x14ac:dyDescent="0.2"/>
    <row r="10" spans="1:12" s="17" customFormat="1" ht="25" customHeight="1" thickBot="1" x14ac:dyDescent="0.2">
      <c r="A10" s="2" t="s">
        <v>8</v>
      </c>
      <c r="B10" s="19">
        <f>H4</f>
        <v>33000</v>
      </c>
      <c r="F10" s="18"/>
      <c r="G10" s="18"/>
      <c r="H10" s="18"/>
      <c r="I10" s="18"/>
    </row>
    <row r="11" spans="1:12" ht="25" customHeight="1" thickBot="1" x14ac:dyDescent="0.2">
      <c r="A11" s="2" t="s">
        <v>10</v>
      </c>
      <c r="B11" s="19">
        <v>153000</v>
      </c>
      <c r="F11" s="15"/>
      <c r="G11" s="15"/>
      <c r="H11" s="15"/>
      <c r="I11" s="15"/>
    </row>
    <row r="12" spans="1:12" x14ac:dyDescent="0.15">
      <c r="F12" s="15"/>
      <c r="G12" s="15"/>
      <c r="H12" s="15"/>
      <c r="I12" s="15"/>
      <c r="K12" s="15"/>
      <c r="L12" s="15"/>
    </row>
    <row r="13" spans="1:12" x14ac:dyDescent="0.15">
      <c r="F13" s="15"/>
      <c r="G13" s="15"/>
      <c r="H13" s="15"/>
      <c r="I13" s="15"/>
      <c r="K13" s="15"/>
      <c r="L13" s="15"/>
    </row>
    <row r="14" spans="1:12" x14ac:dyDescent="0.15">
      <c r="F14" s="15"/>
      <c r="G14" s="15"/>
      <c r="H14" s="15"/>
      <c r="I14" s="15"/>
      <c r="K14" s="15"/>
      <c r="L14" s="15"/>
    </row>
    <row r="15" spans="1:12" x14ac:dyDescent="0.15">
      <c r="F15" s="15"/>
      <c r="G15" s="15"/>
      <c r="H15" s="15"/>
      <c r="I15" s="15"/>
      <c r="K15" s="15"/>
      <c r="L15" s="15"/>
    </row>
    <row r="16" spans="1:12" x14ac:dyDescent="0.15">
      <c r="F16" s="15"/>
      <c r="G16" s="15"/>
      <c r="H16" s="15"/>
      <c r="I16" s="15"/>
      <c r="K16" s="15"/>
      <c r="L16" s="15"/>
    </row>
    <row r="17" spans="6:12" x14ac:dyDescent="0.15">
      <c r="F17" s="15"/>
      <c r="G17" s="15"/>
      <c r="H17" s="15"/>
      <c r="I17" s="15"/>
      <c r="K17" s="15"/>
      <c r="L17" s="15"/>
    </row>
    <row r="18" spans="6:12" x14ac:dyDescent="0.15">
      <c r="F18" s="15"/>
      <c r="G18" s="15"/>
      <c r="H18" s="15"/>
      <c r="I18" s="15"/>
      <c r="K18" s="15"/>
      <c r="L18" s="15"/>
    </row>
    <row r="19" spans="6:12" x14ac:dyDescent="0.15">
      <c r="F19" s="15"/>
      <c r="G19" s="15"/>
      <c r="H19" s="15"/>
      <c r="I19" s="15"/>
      <c r="K19" s="15"/>
      <c r="L19" s="15"/>
    </row>
  </sheetData>
  <sheetProtection algorithmName="SHA-512" hashValue="hBaSDJKniWRJYOXXiefElJ5bk7JoVbk2VVd4BeaLUIK3HqHorhacNwgfPCxILF8irNO0ZQt8096qk75IPE8E0g==" saltValue="DcVUu1sv1g3PGCUYn8NiSg==" spinCount="100000" sheet="1" objects="1" scenarios="1"/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42E8-695E-1542-9E6B-83778C574FF0}">
  <dimension ref="A1:L19"/>
  <sheetViews>
    <sheetView showGridLines="0" zoomScale="140" zoomScaleNormal="140" workbookViewId="0">
      <selection activeCell="G13" sqref="G13"/>
    </sheetView>
  </sheetViews>
  <sheetFormatPr baseColWidth="10" defaultColWidth="11" defaultRowHeight="12" x14ac:dyDescent="0.15"/>
  <cols>
    <col min="1" max="1" width="21.5" style="1" customWidth="1"/>
    <col min="2" max="10" width="18.83203125" style="1" customWidth="1"/>
    <col min="11" max="11" width="15.83203125" style="1" customWidth="1"/>
    <col min="12" max="16384" width="11" style="1"/>
  </cols>
  <sheetData>
    <row r="1" spans="1:12" ht="48" customHeight="1" thickBot="1" x14ac:dyDescent="0.2">
      <c r="A1" s="21" t="s">
        <v>7</v>
      </c>
      <c r="B1" s="22"/>
      <c r="C1" s="22"/>
      <c r="D1" s="22"/>
      <c r="E1" s="22"/>
      <c r="F1" s="22"/>
      <c r="G1" s="22"/>
      <c r="H1" s="22"/>
    </row>
    <row r="2" spans="1:12" ht="70" customHeight="1" thickBot="1" x14ac:dyDescent="0.2">
      <c r="A2" s="2"/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4" t="s">
        <v>5</v>
      </c>
    </row>
    <row r="3" spans="1:12" ht="14" thickBot="1" x14ac:dyDescent="0.2">
      <c r="A3" s="5" t="s">
        <v>6</v>
      </c>
      <c r="B3" s="6">
        <f t="shared" ref="B3:G3" si="0">(B4/$H$4)</f>
        <v>0.14814814814814814</v>
      </c>
      <c r="C3" s="6">
        <f t="shared" si="0"/>
        <v>0.14814814814814814</v>
      </c>
      <c r="D3" s="6">
        <f t="shared" si="0"/>
        <v>0.37037037037037035</v>
      </c>
      <c r="E3" s="6">
        <f t="shared" si="0"/>
        <v>0.14814814814814814</v>
      </c>
      <c r="F3" s="6">
        <f t="shared" si="0"/>
        <v>9.2592592592592587E-2</v>
      </c>
      <c r="G3" s="6">
        <f t="shared" si="0"/>
        <v>9.2592592592592587E-2</v>
      </c>
      <c r="H3" s="7">
        <f>D3+E3+C3+B3+F3+G3</f>
        <v>0.99999999999999989</v>
      </c>
    </row>
    <row r="4" spans="1:12" ht="14" thickBot="1" x14ac:dyDescent="0.2">
      <c r="A4" s="2" t="s">
        <v>4</v>
      </c>
      <c r="B4" s="8">
        <v>2000</v>
      </c>
      <c r="C4" s="8">
        <v>2000</v>
      </c>
      <c r="D4" s="8">
        <v>5000</v>
      </c>
      <c r="E4" s="8">
        <v>2000</v>
      </c>
      <c r="F4" s="8">
        <v>1250</v>
      </c>
      <c r="G4" s="8">
        <v>1250</v>
      </c>
      <c r="H4" s="16">
        <f>SUM(B4:G4)</f>
        <v>13500</v>
      </c>
    </row>
    <row r="5" spans="1:12" ht="14" thickBot="1" x14ac:dyDescent="0.2">
      <c r="A5" s="2" t="s">
        <v>0</v>
      </c>
      <c r="B5" s="9">
        <f t="shared" ref="B5:G5" si="1">B4/2</f>
        <v>1000</v>
      </c>
      <c r="C5" s="9">
        <f t="shared" si="1"/>
        <v>1000</v>
      </c>
      <c r="D5" s="9">
        <f t="shared" si="1"/>
        <v>2500</v>
      </c>
      <c r="E5" s="9">
        <f t="shared" si="1"/>
        <v>1000</v>
      </c>
      <c r="F5" s="9">
        <f t="shared" si="1"/>
        <v>625</v>
      </c>
      <c r="G5" s="9">
        <f t="shared" si="1"/>
        <v>625</v>
      </c>
      <c r="H5" s="10"/>
      <c r="I5" s="11"/>
      <c r="J5" s="11"/>
    </row>
    <row r="6" spans="1:12" ht="14" thickBot="1" x14ac:dyDescent="0.2">
      <c r="A6" s="2" t="s">
        <v>1</v>
      </c>
      <c r="B6" s="9">
        <f t="shared" ref="B6:G6" si="2">B4/10</f>
        <v>200</v>
      </c>
      <c r="C6" s="9">
        <f t="shared" si="2"/>
        <v>200</v>
      </c>
      <c r="D6" s="9">
        <f t="shared" si="2"/>
        <v>500</v>
      </c>
      <c r="E6" s="9">
        <f t="shared" si="2"/>
        <v>200</v>
      </c>
      <c r="F6" s="9">
        <f t="shared" si="2"/>
        <v>125</v>
      </c>
      <c r="G6" s="9">
        <f t="shared" si="2"/>
        <v>125</v>
      </c>
      <c r="H6" s="10"/>
      <c r="I6" s="11"/>
      <c r="J6" s="11"/>
    </row>
    <row r="7" spans="1:12" ht="14" thickBot="1" x14ac:dyDescent="0.2">
      <c r="A7" s="2" t="s">
        <v>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0"/>
      <c r="I7" s="11"/>
      <c r="J7" s="11"/>
    </row>
    <row r="8" spans="1:12" ht="14" thickBot="1" x14ac:dyDescent="0.2">
      <c r="A8" s="2" t="s">
        <v>3</v>
      </c>
      <c r="B8" s="12" t="s">
        <v>9</v>
      </c>
      <c r="C8" s="12" t="s">
        <v>9</v>
      </c>
      <c r="D8" s="12" t="s">
        <v>9</v>
      </c>
      <c r="E8" s="12" t="s">
        <v>9</v>
      </c>
      <c r="F8" s="12" t="s">
        <v>9</v>
      </c>
      <c r="G8" s="12" t="s">
        <v>9</v>
      </c>
      <c r="H8" s="13"/>
      <c r="I8" s="14"/>
      <c r="J8" s="14"/>
    </row>
    <row r="9" spans="1:12" ht="13" thickBot="1" x14ac:dyDescent="0.2"/>
    <row r="10" spans="1:12" s="17" customFormat="1" ht="25" customHeight="1" thickBot="1" x14ac:dyDescent="0.2">
      <c r="A10" s="2" t="s">
        <v>8</v>
      </c>
      <c r="B10" s="19">
        <f>H4</f>
        <v>13500</v>
      </c>
      <c r="F10" s="18"/>
      <c r="G10" s="18"/>
      <c r="H10" s="18"/>
      <c r="I10" s="18"/>
    </row>
    <row r="11" spans="1:12" ht="25" customHeight="1" thickBot="1" x14ac:dyDescent="0.2">
      <c r="A11" s="2" t="s">
        <v>10</v>
      </c>
      <c r="B11" s="19">
        <v>58000</v>
      </c>
      <c r="F11" s="15"/>
      <c r="G11" s="15"/>
      <c r="H11" s="15"/>
      <c r="I11" s="15"/>
    </row>
    <row r="12" spans="1:12" x14ac:dyDescent="0.15">
      <c r="F12" s="15"/>
      <c r="G12" s="15"/>
      <c r="H12" s="15"/>
      <c r="I12" s="15"/>
      <c r="K12" s="15"/>
      <c r="L12" s="15"/>
    </row>
    <row r="13" spans="1:12" x14ac:dyDescent="0.15">
      <c r="F13" s="15"/>
      <c r="G13" s="15"/>
      <c r="H13" s="15"/>
      <c r="I13" s="15"/>
      <c r="K13" s="15"/>
      <c r="L13" s="15"/>
    </row>
    <row r="14" spans="1:12" x14ac:dyDescent="0.15">
      <c r="F14" s="15"/>
      <c r="G14" s="15"/>
      <c r="H14" s="15"/>
      <c r="I14" s="15"/>
      <c r="K14" s="15"/>
      <c r="L14" s="15"/>
    </row>
    <row r="15" spans="1:12" x14ac:dyDescent="0.15">
      <c r="F15" s="15"/>
      <c r="G15" s="15"/>
      <c r="H15" s="15"/>
      <c r="I15" s="15"/>
      <c r="K15" s="15"/>
      <c r="L15" s="15"/>
    </row>
    <row r="16" spans="1:12" x14ac:dyDescent="0.15">
      <c r="F16" s="15"/>
      <c r="G16" s="15"/>
      <c r="H16" s="15"/>
      <c r="I16" s="15"/>
      <c r="K16" s="15"/>
      <c r="L16" s="15"/>
    </row>
    <row r="17" spans="6:12" x14ac:dyDescent="0.15">
      <c r="F17" s="15"/>
      <c r="G17" s="15"/>
      <c r="H17" s="15"/>
      <c r="I17" s="15"/>
      <c r="K17" s="15"/>
      <c r="L17" s="15"/>
    </row>
    <row r="18" spans="6:12" x14ac:dyDescent="0.15">
      <c r="F18" s="15"/>
      <c r="G18" s="15"/>
      <c r="H18" s="15"/>
      <c r="I18" s="15"/>
      <c r="K18" s="15"/>
      <c r="L18" s="15"/>
    </row>
    <row r="19" spans="6:12" x14ac:dyDescent="0.15">
      <c r="F19" s="15"/>
      <c r="G19" s="15"/>
      <c r="H19" s="15"/>
      <c r="I19" s="15"/>
      <c r="K19" s="15"/>
      <c r="L19" s="15"/>
    </row>
  </sheetData>
  <sheetProtection algorithmName="SHA-512" hashValue="dI8rHFloB4IpaZ+em1f2DncZnJHLE0yOa3Q4iDZJR8lAhHR2l63+EQBKcU0GQjL7ZvVdCdPQPC98Q/wMmSanVA==" saltValue="IpSEfzLkugo4p2ne1O0XXQ==" spinCount="100000"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9C82-7F03-3D4D-8F95-0566352B6AEE}">
  <dimension ref="A1:L19"/>
  <sheetViews>
    <sheetView showGridLines="0" zoomScale="140" zoomScaleNormal="140" workbookViewId="0">
      <selection activeCell="G13" sqref="G13"/>
    </sheetView>
  </sheetViews>
  <sheetFormatPr baseColWidth="10" defaultColWidth="11" defaultRowHeight="12" x14ac:dyDescent="0.15"/>
  <cols>
    <col min="1" max="1" width="21.5" style="1" customWidth="1"/>
    <col min="2" max="10" width="18.83203125" style="1" customWidth="1"/>
    <col min="11" max="11" width="15.83203125" style="1" customWidth="1"/>
    <col min="12" max="16384" width="11" style="1"/>
  </cols>
  <sheetData>
    <row r="1" spans="1:12" ht="48" customHeight="1" thickBot="1" x14ac:dyDescent="0.2">
      <c r="A1" s="21" t="s">
        <v>7</v>
      </c>
      <c r="B1" s="22"/>
      <c r="C1" s="22"/>
      <c r="D1" s="22"/>
      <c r="E1" s="22"/>
      <c r="F1" s="22"/>
      <c r="G1" s="22"/>
      <c r="H1" s="22"/>
    </row>
    <row r="2" spans="1:12" ht="70" customHeight="1" thickBot="1" x14ac:dyDescent="0.2">
      <c r="A2" s="2"/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4" t="s">
        <v>5</v>
      </c>
    </row>
    <row r="3" spans="1:12" ht="14" thickBot="1" x14ac:dyDescent="0.2">
      <c r="A3" s="5" t="s">
        <v>6</v>
      </c>
      <c r="B3" s="6">
        <f t="shared" ref="B3:G3" si="0">(B4/$H$4)</f>
        <v>0.14942528735632185</v>
      </c>
      <c r="C3" s="6">
        <f t="shared" si="0"/>
        <v>0.14942528735632185</v>
      </c>
      <c r="D3" s="6">
        <f t="shared" si="0"/>
        <v>0.36781609195402298</v>
      </c>
      <c r="E3" s="6">
        <f t="shared" si="0"/>
        <v>0.14942528735632185</v>
      </c>
      <c r="F3" s="6">
        <f t="shared" si="0"/>
        <v>9.1954022988505746E-2</v>
      </c>
      <c r="G3" s="6">
        <f t="shared" si="0"/>
        <v>9.1954022988505746E-2</v>
      </c>
      <c r="H3" s="7">
        <f>D3+E3+C3+B3+F3+G3</f>
        <v>1</v>
      </c>
    </row>
    <row r="4" spans="1:12" ht="14" thickBot="1" x14ac:dyDescent="0.2">
      <c r="A4" s="2" t="s">
        <v>4</v>
      </c>
      <c r="B4" s="8">
        <v>3250</v>
      </c>
      <c r="C4" s="8">
        <v>3250</v>
      </c>
      <c r="D4" s="8">
        <v>8000</v>
      </c>
      <c r="E4" s="8">
        <v>3250</v>
      </c>
      <c r="F4" s="8">
        <v>2000</v>
      </c>
      <c r="G4" s="8">
        <v>2000</v>
      </c>
      <c r="H4" s="16">
        <f>SUM(B4:G4)</f>
        <v>21750</v>
      </c>
    </row>
    <row r="5" spans="1:12" ht="14" thickBot="1" x14ac:dyDescent="0.2">
      <c r="A5" s="2" t="s">
        <v>0</v>
      </c>
      <c r="B5" s="9">
        <f t="shared" ref="B5:G5" si="1">B4/2</f>
        <v>1625</v>
      </c>
      <c r="C5" s="9">
        <f t="shared" si="1"/>
        <v>1625</v>
      </c>
      <c r="D5" s="9">
        <f t="shared" si="1"/>
        <v>4000</v>
      </c>
      <c r="E5" s="9">
        <f t="shared" si="1"/>
        <v>1625</v>
      </c>
      <c r="F5" s="9">
        <f t="shared" si="1"/>
        <v>1000</v>
      </c>
      <c r="G5" s="9">
        <f t="shared" si="1"/>
        <v>1000</v>
      </c>
      <c r="H5" s="10"/>
      <c r="I5" s="11"/>
      <c r="J5" s="11"/>
    </row>
    <row r="6" spans="1:12" ht="14" thickBot="1" x14ac:dyDescent="0.2">
      <c r="A6" s="2" t="s">
        <v>1</v>
      </c>
      <c r="B6" s="9">
        <f t="shared" ref="B6:G6" si="2">B4/10</f>
        <v>325</v>
      </c>
      <c r="C6" s="9">
        <f t="shared" si="2"/>
        <v>325</v>
      </c>
      <c r="D6" s="9">
        <f t="shared" si="2"/>
        <v>800</v>
      </c>
      <c r="E6" s="9">
        <f t="shared" si="2"/>
        <v>325</v>
      </c>
      <c r="F6" s="9">
        <f t="shared" si="2"/>
        <v>200</v>
      </c>
      <c r="G6" s="9">
        <f t="shared" si="2"/>
        <v>200</v>
      </c>
      <c r="H6" s="10"/>
      <c r="I6" s="11"/>
      <c r="J6" s="11"/>
    </row>
    <row r="7" spans="1:12" ht="14" thickBot="1" x14ac:dyDescent="0.2">
      <c r="A7" s="2" t="s">
        <v>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0"/>
      <c r="I7" s="11"/>
      <c r="J7" s="11"/>
    </row>
    <row r="8" spans="1:12" ht="14" thickBot="1" x14ac:dyDescent="0.2">
      <c r="A8" s="2" t="s">
        <v>3</v>
      </c>
      <c r="B8" s="12" t="s">
        <v>9</v>
      </c>
      <c r="C8" s="12" t="s">
        <v>9</v>
      </c>
      <c r="D8" s="12" t="s">
        <v>9</v>
      </c>
      <c r="E8" s="12" t="s">
        <v>9</v>
      </c>
      <c r="F8" s="12" t="s">
        <v>9</v>
      </c>
      <c r="G8" s="12" t="s">
        <v>9</v>
      </c>
      <c r="H8" s="13"/>
      <c r="I8" s="14"/>
      <c r="J8" s="14"/>
    </row>
    <row r="9" spans="1:12" ht="13" thickBot="1" x14ac:dyDescent="0.2"/>
    <row r="10" spans="1:12" s="17" customFormat="1" ht="25" customHeight="1" thickBot="1" x14ac:dyDescent="0.2">
      <c r="A10" s="2" t="s">
        <v>8</v>
      </c>
      <c r="B10" s="19">
        <f>H4</f>
        <v>21750</v>
      </c>
      <c r="F10" s="18"/>
      <c r="G10" s="18"/>
      <c r="H10" s="18"/>
      <c r="I10" s="18"/>
    </row>
    <row r="11" spans="1:12" ht="25" customHeight="1" thickBot="1" x14ac:dyDescent="0.2">
      <c r="A11" s="2" t="s">
        <v>10</v>
      </c>
      <c r="B11" s="19">
        <v>79000</v>
      </c>
      <c r="F11" s="15"/>
      <c r="G11" s="15"/>
      <c r="H11" s="15"/>
      <c r="I11" s="15"/>
    </row>
    <row r="12" spans="1:12" x14ac:dyDescent="0.15">
      <c r="F12" s="15"/>
      <c r="G12" s="15"/>
      <c r="H12" s="15"/>
      <c r="I12" s="15"/>
      <c r="K12" s="15"/>
      <c r="L12" s="15"/>
    </row>
    <row r="13" spans="1:12" x14ac:dyDescent="0.15">
      <c r="F13" s="15"/>
      <c r="G13" s="15"/>
      <c r="H13" s="15"/>
      <c r="I13" s="15"/>
      <c r="K13" s="15"/>
      <c r="L13" s="15"/>
    </row>
    <row r="14" spans="1:12" x14ac:dyDescent="0.15">
      <c r="F14" s="15"/>
      <c r="G14" s="15"/>
      <c r="H14" s="15"/>
      <c r="I14" s="15"/>
      <c r="K14" s="15"/>
      <c r="L14" s="15"/>
    </row>
    <row r="15" spans="1:12" x14ac:dyDescent="0.15">
      <c r="F15" s="15"/>
      <c r="G15" s="15"/>
      <c r="H15" s="15"/>
      <c r="I15" s="15"/>
      <c r="K15" s="15"/>
      <c r="L15" s="15"/>
    </row>
    <row r="16" spans="1:12" x14ac:dyDescent="0.15">
      <c r="F16" s="15"/>
      <c r="G16" s="15"/>
      <c r="H16" s="15"/>
      <c r="I16" s="15"/>
      <c r="K16" s="15"/>
      <c r="L16" s="15"/>
    </row>
    <row r="17" spans="6:12" x14ac:dyDescent="0.15">
      <c r="F17" s="15"/>
      <c r="G17" s="15"/>
      <c r="H17" s="15"/>
      <c r="I17" s="15"/>
      <c r="K17" s="15"/>
      <c r="L17" s="15"/>
    </row>
    <row r="18" spans="6:12" x14ac:dyDescent="0.15">
      <c r="F18" s="15"/>
      <c r="G18" s="15"/>
      <c r="H18" s="15"/>
      <c r="I18" s="15"/>
      <c r="K18" s="15"/>
      <c r="L18" s="15"/>
    </row>
    <row r="19" spans="6:12" x14ac:dyDescent="0.15">
      <c r="F19" s="15"/>
      <c r="G19" s="15"/>
      <c r="H19" s="15"/>
      <c r="I19" s="15"/>
      <c r="K19" s="15"/>
      <c r="L19" s="15"/>
    </row>
  </sheetData>
  <sheetProtection algorithmName="SHA-512" hashValue="0KPnWrYbDfY7Fa3Ak4ItIogWaTRWsJNGo9tUwLsDQAnVE39gJMxWKx/8qbztEnLdPhrBbbYfvdEGfmiFBBQOzQ==" saltValue="5OPLtovDyQo3TNIGEUaxWw==" spinCount="100000"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2C08-D0D3-E24D-9A95-06F5F86F0F0C}">
  <dimension ref="A1:L19"/>
  <sheetViews>
    <sheetView showGridLines="0" tabSelected="1" zoomScale="140" zoomScaleNormal="140" workbookViewId="0">
      <selection activeCell="E10" sqref="E10"/>
    </sheetView>
  </sheetViews>
  <sheetFormatPr baseColWidth="10" defaultColWidth="11" defaultRowHeight="12" x14ac:dyDescent="0.15"/>
  <cols>
    <col min="1" max="1" width="21.5" style="1" customWidth="1"/>
    <col min="2" max="10" width="18.83203125" style="1" customWidth="1"/>
    <col min="11" max="11" width="15.83203125" style="1" customWidth="1"/>
    <col min="12" max="16384" width="11" style="1"/>
  </cols>
  <sheetData>
    <row r="1" spans="1:12" ht="48" customHeight="1" thickBot="1" x14ac:dyDescent="0.2">
      <c r="A1" s="21" t="s">
        <v>7</v>
      </c>
      <c r="B1" s="22"/>
      <c r="C1" s="22"/>
      <c r="D1" s="22"/>
      <c r="E1" s="22"/>
      <c r="F1" s="22"/>
      <c r="G1" s="22"/>
      <c r="H1" s="22"/>
    </row>
    <row r="2" spans="1:12" ht="70" customHeight="1" thickBot="1" x14ac:dyDescent="0.2">
      <c r="A2" s="2"/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4" t="s">
        <v>5</v>
      </c>
    </row>
    <row r="3" spans="1:12" ht="14" thickBot="1" x14ac:dyDescent="0.2">
      <c r="A3" s="5" t="s">
        <v>6</v>
      </c>
      <c r="B3" s="6">
        <f t="shared" ref="B3:G3" si="0">(B4/$H$4)</f>
        <v>0.15</v>
      </c>
      <c r="C3" s="6">
        <f t="shared" si="0"/>
        <v>0.15</v>
      </c>
      <c r="D3" s="6">
        <f t="shared" si="0"/>
        <v>0.35</v>
      </c>
      <c r="E3" s="6">
        <f t="shared" si="0"/>
        <v>0.15</v>
      </c>
      <c r="F3" s="6">
        <f t="shared" si="0"/>
        <v>0.1</v>
      </c>
      <c r="G3" s="6">
        <f t="shared" si="0"/>
        <v>0.1</v>
      </c>
      <c r="H3" s="7">
        <f>D3+E3+C3+B3+F3+G3</f>
        <v>1</v>
      </c>
    </row>
    <row r="4" spans="1:12" ht="14" thickBot="1" x14ac:dyDescent="0.2">
      <c r="A4" s="2" t="s">
        <v>4</v>
      </c>
      <c r="B4" s="8">
        <v>1500</v>
      </c>
      <c r="C4" s="8">
        <v>1500</v>
      </c>
      <c r="D4" s="8">
        <v>3500</v>
      </c>
      <c r="E4" s="8">
        <v>1500</v>
      </c>
      <c r="F4" s="8">
        <v>1000</v>
      </c>
      <c r="G4" s="8">
        <v>1000</v>
      </c>
      <c r="H4" s="16">
        <f>SUM(B4:G4)</f>
        <v>10000</v>
      </c>
    </row>
    <row r="5" spans="1:12" ht="14" thickBot="1" x14ac:dyDescent="0.2">
      <c r="A5" s="2" t="s">
        <v>0</v>
      </c>
      <c r="B5" s="9">
        <f t="shared" ref="B5:G5" si="1">B4/2</f>
        <v>750</v>
      </c>
      <c r="C5" s="9">
        <f t="shared" si="1"/>
        <v>750</v>
      </c>
      <c r="D5" s="9">
        <f t="shared" si="1"/>
        <v>1750</v>
      </c>
      <c r="E5" s="9">
        <f t="shared" si="1"/>
        <v>750</v>
      </c>
      <c r="F5" s="9">
        <f t="shared" si="1"/>
        <v>500</v>
      </c>
      <c r="G5" s="9">
        <f t="shared" si="1"/>
        <v>500</v>
      </c>
      <c r="H5" s="10"/>
      <c r="I5" s="11"/>
      <c r="J5" s="11"/>
    </row>
    <row r="6" spans="1:12" ht="14" thickBot="1" x14ac:dyDescent="0.2">
      <c r="A6" s="2" t="s">
        <v>1</v>
      </c>
      <c r="B6" s="9">
        <f t="shared" ref="B6:G6" si="2">B4/10</f>
        <v>150</v>
      </c>
      <c r="C6" s="9">
        <f t="shared" si="2"/>
        <v>150</v>
      </c>
      <c r="D6" s="9">
        <f t="shared" si="2"/>
        <v>350</v>
      </c>
      <c r="E6" s="9">
        <f t="shared" si="2"/>
        <v>150</v>
      </c>
      <c r="F6" s="9">
        <f t="shared" si="2"/>
        <v>100</v>
      </c>
      <c r="G6" s="9">
        <f t="shared" si="2"/>
        <v>100</v>
      </c>
      <c r="H6" s="10"/>
      <c r="I6" s="11"/>
      <c r="J6" s="11"/>
    </row>
    <row r="7" spans="1:12" ht="14" thickBot="1" x14ac:dyDescent="0.2">
      <c r="A7" s="2" t="s">
        <v>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0"/>
      <c r="I7" s="11"/>
      <c r="J7" s="11"/>
    </row>
    <row r="8" spans="1:12" ht="14" thickBot="1" x14ac:dyDescent="0.2">
      <c r="A8" s="2" t="s">
        <v>3</v>
      </c>
      <c r="B8" s="12" t="s">
        <v>9</v>
      </c>
      <c r="C8" s="12" t="s">
        <v>9</v>
      </c>
      <c r="D8" s="12" t="s">
        <v>9</v>
      </c>
      <c r="E8" s="12" t="s">
        <v>9</v>
      </c>
      <c r="F8" s="12" t="s">
        <v>9</v>
      </c>
      <c r="G8" s="12" t="s">
        <v>9</v>
      </c>
      <c r="H8" s="13"/>
      <c r="I8" s="14"/>
      <c r="J8" s="14"/>
    </row>
    <row r="9" spans="1:12" ht="13" thickBot="1" x14ac:dyDescent="0.2"/>
    <row r="10" spans="1:12" s="17" customFormat="1" ht="25" customHeight="1" thickBot="1" x14ac:dyDescent="0.2">
      <c r="A10" s="2" t="s">
        <v>8</v>
      </c>
      <c r="B10" s="19">
        <f>H4</f>
        <v>10000</v>
      </c>
      <c r="F10" s="18"/>
      <c r="G10" s="18"/>
      <c r="H10" s="18"/>
      <c r="I10" s="18"/>
    </row>
    <row r="11" spans="1:12" ht="25" customHeight="1" thickBot="1" x14ac:dyDescent="0.2">
      <c r="A11" s="2" t="s">
        <v>10</v>
      </c>
      <c r="B11" s="19">
        <v>32000</v>
      </c>
      <c r="F11" s="15"/>
      <c r="G11" s="15"/>
      <c r="H11" s="15"/>
      <c r="I11" s="15"/>
    </row>
    <row r="12" spans="1:12" x14ac:dyDescent="0.15">
      <c r="F12" s="15"/>
      <c r="G12" s="15"/>
      <c r="H12" s="15"/>
      <c r="I12" s="15"/>
      <c r="K12" s="15"/>
      <c r="L12" s="15"/>
    </row>
    <row r="13" spans="1:12" x14ac:dyDescent="0.15">
      <c r="F13" s="15"/>
      <c r="G13" s="15"/>
      <c r="H13" s="15"/>
      <c r="I13" s="15"/>
      <c r="K13" s="15"/>
      <c r="L13" s="15"/>
    </row>
    <row r="14" spans="1:12" x14ac:dyDescent="0.15">
      <c r="F14" s="15"/>
      <c r="G14" s="15"/>
      <c r="H14" s="15"/>
      <c r="I14" s="15"/>
      <c r="K14" s="15"/>
      <c r="L14" s="15"/>
    </row>
    <row r="15" spans="1:12" x14ac:dyDescent="0.15">
      <c r="F15" s="15"/>
      <c r="G15" s="15"/>
      <c r="H15" s="15"/>
      <c r="I15" s="15"/>
      <c r="K15" s="15"/>
      <c r="L15" s="15"/>
    </row>
    <row r="16" spans="1:12" x14ac:dyDescent="0.15">
      <c r="F16" s="15"/>
      <c r="G16" s="15"/>
      <c r="H16" s="15"/>
      <c r="I16" s="15"/>
      <c r="K16" s="15"/>
      <c r="L16" s="15"/>
    </row>
    <row r="17" spans="6:12" x14ac:dyDescent="0.15">
      <c r="F17" s="15"/>
      <c r="G17" s="15"/>
      <c r="H17" s="15"/>
      <c r="I17" s="15"/>
      <c r="K17" s="15"/>
      <c r="L17" s="15"/>
    </row>
    <row r="18" spans="6:12" x14ac:dyDescent="0.15">
      <c r="F18" s="15"/>
      <c r="G18" s="15"/>
      <c r="H18" s="15"/>
      <c r="I18" s="15"/>
      <c r="K18" s="15"/>
      <c r="L18" s="15"/>
    </row>
    <row r="19" spans="6:12" x14ac:dyDescent="0.15">
      <c r="F19" s="15"/>
      <c r="G19" s="15"/>
      <c r="H19" s="15"/>
      <c r="I19" s="15"/>
      <c r="K19" s="15"/>
      <c r="L19" s="15"/>
    </row>
  </sheetData>
  <sheetProtection algorithmName="SHA-512" hashValue="pBzrMtI1N5JGyPKEcrH9NKk3LIODOuCkb8soUW/O6Qrnab3aTjrkfxvcxhcbZUsGFhTntWGYAInPKYFPigDQ6Q==" saltValue="74aUvMFgDqOX0KFHnpUptw==" spinCount="100000" sheet="1" objects="1" scenarios="1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Waardemodel perceel 1</vt:lpstr>
      <vt:lpstr>Waardemodel perceel 2</vt:lpstr>
      <vt:lpstr>Waardemodel perceel 3</vt:lpstr>
      <vt:lpstr>Waardemodel perceel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Microsoft Office User</cp:lastModifiedBy>
  <dcterms:created xsi:type="dcterms:W3CDTF">2020-03-23T12:24:07Z</dcterms:created>
  <dcterms:modified xsi:type="dcterms:W3CDTF">2021-08-31T13:29:47Z</dcterms:modified>
</cp:coreProperties>
</file>