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Downloads\Statisch archief\Definitieve documenten publicatie\Definitieve documenten publicatie\"/>
    </mc:Choice>
  </mc:AlternateContent>
  <xr:revisionPtr revIDLastSave="0" documentId="13_ncr:1_{9CA50F61-9414-4AB5-9D79-62CFC0F9E232}" xr6:coauthVersionLast="46" xr6:coauthVersionMax="46" xr10:uidLastSave="{00000000-0000-0000-0000-000000000000}"/>
  <bookViews>
    <workbookView xWindow="-120" yWindow="-120" windowWidth="19440" windowHeight="10440" xr2:uid="{00000000-000D-0000-FFFF-FFFF00000000}"/>
  </bookViews>
  <sheets>
    <sheet name="Prijsinvulformulier"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G29" i="1"/>
  <c r="G28" i="1"/>
  <c r="E54" i="1" l="1"/>
  <c r="G10" i="1"/>
  <c r="G18" i="1"/>
  <c r="A42" i="1"/>
  <c r="G38" i="1"/>
  <c r="G39" i="1" s="1"/>
  <c r="E45" i="1" s="1"/>
  <c r="G45" i="1" s="1"/>
  <c r="G24" i="1"/>
  <c r="G21" i="1"/>
  <c r="G20" i="1"/>
  <c r="G17" i="1"/>
  <c r="G14" i="1"/>
  <c r="G19" i="1"/>
  <c r="G11" i="1"/>
  <c r="G9" i="1"/>
  <c r="G32" i="1"/>
  <c r="G25" i="1"/>
  <c r="G35" i="1"/>
  <c r="G36" i="1" s="1"/>
  <c r="E44" i="1" s="1"/>
  <c r="G44" i="1" s="1"/>
  <c r="E52" i="1" s="1"/>
  <c r="A43" i="1"/>
  <c r="A44" i="1"/>
  <c r="A45" i="1"/>
  <c r="A41" i="1"/>
  <c r="G26" i="1"/>
  <c r="G27" i="1"/>
  <c r="G12" i="1" l="1"/>
  <c r="E41" i="1" s="1"/>
  <c r="G41" i="1" s="1"/>
  <c r="G22" i="1"/>
  <c r="E42" i="1" s="1"/>
  <c r="G42" i="1" s="1"/>
  <c r="G33" i="1"/>
  <c r="E43" i="1" s="1"/>
  <c r="G43" i="1" s="1"/>
  <c r="G47" i="1" l="1"/>
</calcChain>
</file>

<file path=xl/sharedStrings.xml><?xml version="1.0" encoding="utf-8"?>
<sst xmlns="http://schemas.openxmlformats.org/spreadsheetml/2006/main" count="110" uniqueCount="68">
  <si>
    <t>1. Opslag van het archief</t>
  </si>
  <si>
    <t>Toelichting</t>
  </si>
  <si>
    <t>Aantal</t>
  </si>
  <si>
    <t>Eenheid</t>
  </si>
  <si>
    <t>Prijs per eenheid</t>
  </si>
  <si>
    <t>Totaal per jaar</t>
  </si>
  <si>
    <t>per m1</t>
  </si>
  <si>
    <t xml:space="preserve">Totaal opslag archief (op jaarbasis) </t>
  </si>
  <si>
    <t>2. Opvragen, afleveren en retourneren fysieke dossiers t.a.v. Dynamisch en Semi statisch Archief</t>
  </si>
  <si>
    <t>Dossier</t>
  </si>
  <si>
    <t>Doos</t>
  </si>
  <si>
    <t>Terugplaatsen van geretourneerde archief.</t>
  </si>
  <si>
    <t xml:space="preserve">Totaal opvragen, afleveren en retourneren fysieke dossiers t.a.v. Dynamisch en Semi statisch Archief (op jaarbasis) </t>
  </si>
  <si>
    <t>3. Opvragen, afleveren digitale dossiers door middel van webportaal</t>
  </si>
  <si>
    <t>Onderhoud per jaar</t>
  </si>
  <si>
    <t>SOD kleinformaat (kleiner of gelijk aan A3 formaat in grijstint) max 63 pagina's</t>
  </si>
  <si>
    <t>dossier</t>
  </si>
  <si>
    <t>SOD kleinformaat per blok 63 paginas extra</t>
  </si>
  <si>
    <t>SOD groot formaat (groter dan A3 formaat in grijstint)</t>
  </si>
  <si>
    <t>stuks</t>
  </si>
  <si>
    <t>SOD kleinformaat (kleiner of gelijk aan A3 formaat in kleur 300 DPI incl OCR) max 63 pagina's</t>
  </si>
  <si>
    <t>SOD groot formaat (groter dan A3 formaat in kleur 300 DPI incl OCR)</t>
  </si>
  <si>
    <t>Meerprijs versneld digitaal opleveren van een SOD dossier via de webportaal.</t>
  </si>
  <si>
    <t>Totaal opvragen en afleveren digitale dossiers d.m.v. webshop (op jaarbasis)</t>
  </si>
  <si>
    <t>4. Archiefvernietiging</t>
  </si>
  <si>
    <t>Totaal vernietiging archief (eenmalig)</t>
  </si>
  <si>
    <t>5. Definitief uitplaatsen van archief</t>
  </si>
  <si>
    <t>Totaal eenmalig</t>
  </si>
  <si>
    <t>De kosten voor het definitief uitplaatsen van het archief</t>
  </si>
  <si>
    <t>Totaal  definitief uitplaatsen van archief (eenmalig)</t>
  </si>
  <si>
    <t>Eenmalig</t>
  </si>
  <si>
    <t>Totalen te leveren diensten</t>
  </si>
  <si>
    <t>Omvang</t>
  </si>
  <si>
    <t>Prijs</t>
  </si>
  <si>
    <t>Jaar</t>
  </si>
  <si>
    <t>jaar</t>
  </si>
  <si>
    <t>Beoordelingsprijs = totaal te verwachten in rekening te brengen kosten tijdens de looptijd van de overeenkomst (uitgaande van 10 jaar)</t>
  </si>
  <si>
    <t>Optioneel:</t>
  </si>
  <si>
    <t>Verhuizing archieven</t>
  </si>
  <si>
    <t>Maximaal € 200.000</t>
  </si>
  <si>
    <t xml:space="preserve">U dient alleen de gele cellen in te vullen. </t>
  </si>
  <si>
    <t>Document        Prijsinvulformulier</t>
  </si>
  <si>
    <t>Meerprijs opstarten proces (per dossier inclusief de opvraging incl terugplaatsen) binnen 2 uur. (Zie eis 47)</t>
  </si>
  <si>
    <t>Opstarten proces (per dossier inclusief de opvraging incl terugplaatsen) binnen 8 uur. (Zie eis 48)</t>
  </si>
  <si>
    <t>Periodiek ophalen van geretourneerde archiefdossiers op de locatie van de gemeente en transport naar de locatie van opdrachtnemer.</t>
  </si>
  <si>
    <t>Opvragen van door de opdrachtnemer in opslag genomen dossier op locatie van de gemeente af te leveren.</t>
  </si>
  <si>
    <t>Afleveren van opgevraagde archief op locatie van de gemeente.</t>
  </si>
  <si>
    <t>Opslagkosten van archief in de door de inschrijver aangeboden en door provinciaal archiefinspecteur goedgekeurde archiefruimte (in de zin van de Archiefregeling 2009). (Zie eis 28)</t>
  </si>
  <si>
    <t>Dit betreft de semi statische Archieven (zie eis 29).</t>
  </si>
  <si>
    <t>Dit betreft de dynamische Archieven (zie eis 29).</t>
  </si>
  <si>
    <t>Vernietiging conform de in het aanbestedingsdocument opgestelde eisen. Dit betreft het gehele proces tot het uiteindelijk overhandigen van het certificaat / procesverbaal van vernietiging. (zie eisen 34 t/m 38)</t>
  </si>
  <si>
    <t>Het opvragen van een SOD dossier.</t>
  </si>
  <si>
    <t>Dit betreft te vernietigen Archieven (zie eis 29.)</t>
  </si>
  <si>
    <t>De inschrijver faciliteert de gemeente Utrecht door middel van een webportaal voor het opvragen, opleveren van digitale dossiers (zie eis 38).</t>
  </si>
  <si>
    <r>
      <t>Basisprijs webportaal all/in per jaar (incl. het inrichten, implementeren, beheren en onderhouden van de webportaal).</t>
    </r>
    <r>
      <rPr>
        <sz val="9"/>
        <rFont val="Lucida Sans Unicode"/>
        <family val="2"/>
      </rPr>
      <t xml:space="preserve"> </t>
    </r>
  </si>
  <si>
    <t>Terugplaatsen van geretourneerde en door de Inschrijver getransporteerde archiefdoos in het door de Inschrijver beheerde ruimte en verwerking in het webportaal. (Zie eis 18)</t>
  </si>
  <si>
    <t>Archiefvernietiging.</t>
  </si>
  <si>
    <t>Kosten m.b.t. in- en uithuizing archieven van de huidige opdrachtnemer naar de eventuele nieuwe opdrachtnemer. (Zie exitfase: eis 23 t/m 27 )</t>
  </si>
  <si>
    <t xml:space="preserve">Archief wat niet conform de archiefwet en –regelgeving, in het bijzonder de Archiefregeling, hoef te worden bewaard en vernietigd. </t>
  </si>
  <si>
    <t xml:space="preserve">Opslagkosten van te vernietigen archief wat niet hoeft te voldoen aan de Archiefwet- en regelgeving, in het bijzonder de Archiefregeling (zie eis 30). </t>
  </si>
  <si>
    <t xml:space="preserve">U vult het formulier in conform de gestelde eisen in hoofdstuk 6.15 van de Offerteaanvraag. </t>
  </si>
  <si>
    <t>Vaste frequentie = 1x per week. Deze frequentie kan gedurende de looptijd van het contract in onderling overleg worden aangepast.  (zie eis 17)</t>
  </si>
  <si>
    <r>
      <t xml:space="preserve">Dit betreft de handelingen benodigd voor het defnitief uitplaatsen van het bij de inschrijver geplaatst archief via gemeente utrecht naar bijvoorbeeld HUA (Het Utrechts Archief). Van het overdragen van de fysieke archiefdozen tot het overdragen van alle meta-data en het verwijderen van deze data uit de systemen van de inschrijver. </t>
    </r>
    <r>
      <rPr>
        <sz val="9"/>
        <rFont val="Lucida Sans Unicode"/>
        <family val="2"/>
      </rPr>
      <t>(Zie eis 40)</t>
    </r>
  </si>
  <si>
    <t xml:space="preserve">Opvragen per E-mail, telefoon of webportaal (zie eis 53). </t>
  </si>
  <si>
    <r>
      <t>Spoed aflevering fysiek dossier binnen 4 uur na aanvraag</t>
    </r>
    <r>
      <rPr>
        <sz val="9"/>
        <rFont val="Lucida Sans Unicode"/>
        <family val="2"/>
      </rPr>
      <t>.(zie eis 19)</t>
    </r>
  </si>
  <si>
    <t>Aflevering fysiek dossier binnen 24 uur na aanvraag. (zie eis 20)</t>
  </si>
  <si>
    <t>Aflevering fysiek dossier binnen 48 uur na aanvraag.(zie eis 21)</t>
  </si>
  <si>
    <t>Document bij aanbesteding'Externe opslag archief en Scanning on Demand' met kenmerk: 2020_IPM_001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</si>
</sst>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3" x14ac:knownFonts="1">
    <font>
      <sz val="11"/>
      <color indexed="8"/>
      <name val="Calibri"/>
      <family val="2"/>
    </font>
    <font>
      <sz val="11"/>
      <color indexed="8"/>
      <name val="Calibri"/>
      <family val="2"/>
    </font>
    <font>
      <sz val="8"/>
      <name val="Calibri"/>
      <family val="2"/>
    </font>
    <font>
      <i/>
      <sz val="9"/>
      <color indexed="8"/>
      <name val="Lucida Sans Unicode"/>
    </font>
    <font>
      <sz val="9"/>
      <color indexed="8"/>
      <name val="Lucida Sans Unicode"/>
    </font>
    <font>
      <b/>
      <sz val="9"/>
      <color indexed="8"/>
      <name val="Lucida Sans Unicode"/>
    </font>
    <font>
      <i/>
      <sz val="16"/>
      <color indexed="8"/>
      <name val="Lucida Sans Unicode"/>
    </font>
    <font>
      <sz val="9"/>
      <name val="Lucida Sans Unicode"/>
      <family val="2"/>
    </font>
    <font>
      <sz val="9"/>
      <color indexed="8"/>
      <name val="Lucida Sans Unicode"/>
      <family val="2"/>
    </font>
    <font>
      <b/>
      <sz val="9"/>
      <color indexed="8"/>
      <name val="Lucida Sans Unicode"/>
      <family val="2"/>
    </font>
    <font>
      <b/>
      <sz val="9"/>
      <color rgb="FFFF0000"/>
      <name val="Lucida Sans Unicode"/>
      <family val="2"/>
    </font>
    <font>
      <b/>
      <sz val="12"/>
      <color rgb="FFDD0806"/>
      <name val="Lucida Sans Unicode"/>
      <family val="2"/>
    </font>
    <font>
      <sz val="16"/>
      <color indexed="8"/>
      <name val="Lucida Sans Unicode"/>
      <family val="2"/>
    </font>
  </fonts>
  <fills count="7">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3" fillId="0" borderId="0" xfId="0" applyFont="1" applyAlignment="1">
      <alignment horizontal="left" vertical="top"/>
    </xf>
    <xf numFmtId="0" fontId="4" fillId="0" borderId="1" xfId="0" applyFont="1" applyBorder="1" applyAlignment="1">
      <alignment horizontal="left" vertical="top" wrapText="1"/>
    </xf>
    <xf numFmtId="3"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left" vertical="top"/>
    </xf>
    <xf numFmtId="0" fontId="4" fillId="0" borderId="0" xfId="0" applyFont="1" applyAlignment="1">
      <alignment horizontal="center" vertical="top"/>
    </xf>
    <xf numFmtId="9" fontId="4" fillId="0" borderId="1" xfId="0" applyNumberFormat="1" applyFont="1" applyBorder="1" applyAlignment="1">
      <alignment horizontal="center" vertical="top"/>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4" fillId="0" borderId="0" xfId="0" applyFont="1" applyAlignment="1">
      <alignment vertical="top"/>
    </xf>
    <xf numFmtId="0" fontId="5" fillId="2" borderId="2" xfId="0" applyFont="1" applyFill="1" applyBorder="1" applyAlignment="1">
      <alignment horizontal="left" vertical="top" wrapText="1"/>
    </xf>
    <xf numFmtId="0" fontId="7" fillId="0" borderId="1" xfId="0" applyFont="1" applyBorder="1" applyAlignment="1">
      <alignment horizontal="left" vertical="top" wrapText="1"/>
    </xf>
    <xf numFmtId="0" fontId="4" fillId="0" borderId="0" xfId="0" applyFont="1" applyAlignment="1">
      <alignment vertical="top" wrapText="1"/>
    </xf>
    <xf numFmtId="1" fontId="4" fillId="0" borderId="1" xfId="0" applyNumberFormat="1" applyFont="1" applyBorder="1" applyAlignment="1">
      <alignment horizontal="center" vertical="top" wrapText="1"/>
    </xf>
    <xf numFmtId="164" fontId="4" fillId="0" borderId="4" xfId="0" applyNumberFormat="1" applyFont="1" applyBorder="1" applyAlignment="1">
      <alignment horizontal="center" vertical="top"/>
    </xf>
    <xf numFmtId="0" fontId="4" fillId="0" borderId="1" xfId="0" applyFont="1" applyBorder="1" applyAlignment="1">
      <alignment horizontal="center" vertical="top"/>
    </xf>
    <xf numFmtId="0" fontId="5" fillId="0" borderId="4" xfId="0" applyFont="1" applyBorder="1" applyAlignment="1">
      <alignment horizontal="center" vertical="top" wrapText="1"/>
    </xf>
    <xf numFmtId="164" fontId="4" fillId="0" borderId="4" xfId="0" applyNumberFormat="1" applyFont="1" applyBorder="1" applyAlignment="1">
      <alignment horizontal="center" vertical="top" wrapText="1"/>
    </xf>
    <xf numFmtId="0" fontId="5" fillId="0" borderId="4" xfId="0" applyFont="1" applyBorder="1" applyAlignment="1">
      <alignment horizontal="right" vertical="top" wrapText="1"/>
    </xf>
    <xf numFmtId="164" fontId="4" fillId="0" borderId="5" xfId="0" applyNumberFormat="1" applyFont="1" applyBorder="1" applyAlignment="1">
      <alignment horizontal="center" vertical="top" wrapText="1"/>
    </xf>
    <xf numFmtId="164" fontId="4" fillId="0" borderId="6" xfId="0" applyNumberFormat="1" applyFont="1" applyBorder="1" applyAlignment="1">
      <alignment horizontal="center" vertical="top" wrapText="1"/>
    </xf>
    <xf numFmtId="164" fontId="4" fillId="0" borderId="3" xfId="0" applyNumberFormat="1" applyFont="1" applyBorder="1" applyAlignment="1">
      <alignment horizontal="center" vertical="top" wrapText="1"/>
    </xf>
    <xf numFmtId="0" fontId="4" fillId="3" borderId="0" xfId="0" applyFont="1" applyFill="1" applyAlignment="1">
      <alignment horizontal="center" vertical="top"/>
    </xf>
    <xf numFmtId="0" fontId="4" fillId="4" borderId="0" xfId="0" applyFont="1" applyFill="1" applyAlignment="1">
      <alignment vertical="top"/>
    </xf>
    <xf numFmtId="0" fontId="3" fillId="4" borderId="0" xfId="0" applyFont="1" applyFill="1" applyAlignment="1">
      <alignment horizontal="left" vertical="top"/>
    </xf>
    <xf numFmtId="0" fontId="4" fillId="4" borderId="0" xfId="0" applyFont="1" applyFill="1" applyAlignment="1">
      <alignment horizontal="center" vertical="top"/>
    </xf>
    <xf numFmtId="0" fontId="5" fillId="5" borderId="7" xfId="0" applyFont="1" applyFill="1" applyBorder="1" applyAlignment="1">
      <alignment horizontal="center" vertical="top" wrapText="1"/>
    </xf>
    <xf numFmtId="0" fontId="8" fillId="0" borderId="1" xfId="0" applyFont="1" applyBorder="1" applyAlignment="1">
      <alignment horizontal="left" vertical="top" wrapText="1"/>
    </xf>
    <xf numFmtId="0" fontId="8" fillId="0" borderId="0" xfId="0" applyFont="1" applyAlignment="1">
      <alignment vertical="top"/>
    </xf>
    <xf numFmtId="164" fontId="4" fillId="0" borderId="1" xfId="0" applyNumberFormat="1" applyFont="1" applyBorder="1" applyAlignment="1">
      <alignment horizontal="center" vertical="top" wrapText="1"/>
    </xf>
    <xf numFmtId="164" fontId="5" fillId="6" borderId="1" xfId="0" applyNumberFormat="1" applyFont="1" applyFill="1" applyBorder="1" applyAlignment="1">
      <alignment horizontal="center" vertical="top" wrapText="1"/>
    </xf>
    <xf numFmtId="0" fontId="9" fillId="0" borderId="0" xfId="0" applyFont="1" applyAlignment="1">
      <alignment horizontal="center" vertical="top"/>
    </xf>
    <xf numFmtId="0" fontId="9" fillId="5" borderId="1" xfId="0" applyFont="1" applyFill="1" applyBorder="1" applyAlignment="1">
      <alignment horizontal="left" vertical="top"/>
    </xf>
    <xf numFmtId="0" fontId="9" fillId="5" borderId="1" xfId="0" applyFont="1" applyFill="1" applyBorder="1" applyAlignment="1">
      <alignment horizontal="center" vertical="top"/>
    </xf>
    <xf numFmtId="0" fontId="8" fillId="0" borderId="1" xfId="0" applyFont="1" applyBorder="1" applyAlignment="1">
      <alignment horizontal="center" vertical="top"/>
    </xf>
    <xf numFmtId="0" fontId="0" fillId="0" borderId="1" xfId="0" applyFill="1" applyBorder="1" applyAlignment="1">
      <alignment horizontal="left" vertical="top" wrapText="1"/>
    </xf>
    <xf numFmtId="0" fontId="4" fillId="0" borderId="1" xfId="0" applyFont="1" applyFill="1" applyBorder="1" applyAlignment="1">
      <alignment horizontal="center" vertical="top" wrapText="1"/>
    </xf>
    <xf numFmtId="0" fontId="10" fillId="0" borderId="0" xfId="0" applyFont="1" applyAlignment="1">
      <alignment horizontal="center" vertical="top"/>
    </xf>
    <xf numFmtId="0" fontId="11" fillId="0" borderId="0" xfId="0" applyFont="1" applyAlignment="1">
      <alignment horizontal="left" vertical="top"/>
    </xf>
    <xf numFmtId="0" fontId="8" fillId="0" borderId="1" xfId="0" applyFont="1" applyBorder="1" applyAlignment="1">
      <alignment vertical="top" wrapText="1"/>
    </xf>
    <xf numFmtId="0" fontId="5" fillId="0" borderId="7" xfId="0" applyFont="1" applyBorder="1" applyAlignment="1">
      <alignment horizontal="left" vertical="top"/>
    </xf>
    <xf numFmtId="0" fontId="5" fillId="0" borderId="4" xfId="0" applyFont="1" applyBorder="1" applyAlignment="1">
      <alignment horizontal="left" vertical="top"/>
    </xf>
    <xf numFmtId="0" fontId="9" fillId="0" borderId="7" xfId="0" applyFont="1" applyBorder="1" applyAlignment="1">
      <alignment horizontal="right" vertical="top" wrapText="1"/>
    </xf>
    <xf numFmtId="0" fontId="5" fillId="0" borderId="9" xfId="0" applyFont="1" applyBorder="1" applyAlignment="1">
      <alignment horizontal="right" vertical="top" wrapText="1"/>
    </xf>
    <xf numFmtId="0" fontId="5" fillId="2" borderId="7" xfId="0" applyFont="1" applyFill="1" applyBorder="1" applyAlignment="1">
      <alignment horizontal="left" vertical="top"/>
    </xf>
    <xf numFmtId="0" fontId="5" fillId="2" borderId="4" xfId="0" applyFont="1" applyFill="1" applyBorder="1" applyAlignment="1">
      <alignment horizontal="left" vertical="top"/>
    </xf>
    <xf numFmtId="0" fontId="5" fillId="0" borderId="7" xfId="0" applyFont="1" applyBorder="1" applyAlignment="1">
      <alignment horizontal="right" vertical="top" wrapText="1"/>
    </xf>
    <xf numFmtId="0" fontId="8" fillId="0" borderId="2" xfId="0" applyFont="1"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5" fillId="0" borderId="1" xfId="0" applyFont="1" applyBorder="1" applyAlignment="1">
      <alignment horizontal="right" vertical="top" wrapText="1"/>
    </xf>
    <xf numFmtId="0" fontId="4" fillId="0" borderId="2" xfId="0" applyFont="1" applyBorder="1" applyAlignment="1">
      <alignment horizontal="center" vertical="top" wrapText="1"/>
    </xf>
    <xf numFmtId="0" fontId="0" fillId="0" borderId="10" xfId="0" applyBorder="1" applyAlignment="1">
      <alignment horizontal="center" vertical="top" wrapText="1"/>
    </xf>
    <xf numFmtId="0" fontId="0" fillId="0" borderId="8" xfId="0" applyBorder="1" applyAlignment="1">
      <alignment horizontal="center" vertical="top" wrapText="1"/>
    </xf>
    <xf numFmtId="0" fontId="4" fillId="0" borderId="10" xfId="0" applyFont="1" applyBorder="1" applyAlignment="1">
      <alignment horizontal="center" vertical="top" wrapText="1"/>
    </xf>
    <xf numFmtId="0" fontId="4" fillId="0" borderId="8" xfId="0" applyFont="1" applyBorder="1" applyAlignment="1">
      <alignment horizontal="center" vertical="top" wrapText="1"/>
    </xf>
    <xf numFmtId="0" fontId="12" fillId="0" borderId="0" xfId="0" applyFont="1" applyAlignment="1">
      <alignment horizontal="left" vertical="top"/>
    </xf>
    <xf numFmtId="0" fontId="6" fillId="0" borderId="0" xfId="0" applyFont="1" applyAlignment="1">
      <alignment horizontal="left" vertical="top"/>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164" fontId="4" fillId="0" borderId="2" xfId="0" applyNumberFormat="1" applyFont="1" applyBorder="1" applyAlignment="1">
      <alignment horizontal="center" vertical="top" wrapText="1"/>
    </xf>
    <xf numFmtId="164" fontId="4" fillId="0" borderId="10" xfId="0" applyNumberFormat="1" applyFont="1" applyBorder="1" applyAlignment="1">
      <alignment horizontal="center" vertical="top" wrapText="1"/>
    </xf>
    <xf numFmtId="164" fontId="4" fillId="0" borderId="8" xfId="0" applyNumberFormat="1" applyFont="1" applyBorder="1" applyAlignment="1">
      <alignment horizontal="center" vertical="top" wrapText="1"/>
    </xf>
    <xf numFmtId="0" fontId="4" fillId="0" borderId="10" xfId="0" applyFont="1" applyBorder="1" applyAlignment="1">
      <alignment horizontal="left" vertical="top" wrapText="1"/>
    </xf>
    <xf numFmtId="0" fontId="4"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8" xfId="0" applyFont="1" applyBorder="1" applyAlignment="1">
      <alignment horizontal="left" vertical="top" wrapText="1"/>
    </xf>
    <xf numFmtId="0" fontId="7" fillId="4" borderId="0" xfId="0" applyFont="1" applyFill="1"/>
    <xf numFmtId="164" fontId="4" fillId="3" borderId="1" xfId="0" applyNumberFormat="1" applyFont="1" applyFill="1" applyBorder="1" applyAlignment="1" applyProtection="1">
      <alignment horizontal="center" vertical="top" wrapText="1"/>
      <protection locked="0"/>
    </xf>
    <xf numFmtId="164" fontId="4" fillId="3" borderId="2" xfId="0" applyNumberFormat="1" applyFont="1" applyFill="1" applyBorder="1" applyAlignment="1" applyProtection="1">
      <alignment horizontal="center" vertical="top" wrapText="1"/>
      <protection locked="0"/>
    </xf>
    <xf numFmtId="164" fontId="4" fillId="3" borderId="10" xfId="0" applyNumberFormat="1" applyFont="1" applyFill="1" applyBorder="1" applyAlignment="1" applyProtection="1">
      <alignment horizontal="center" vertical="top" wrapText="1"/>
      <protection locked="0"/>
    </xf>
    <xf numFmtId="164" fontId="4" fillId="3" borderId="8" xfId="0" applyNumberFormat="1" applyFont="1" applyFill="1" applyBorder="1" applyAlignment="1" applyProtection="1">
      <alignment horizontal="center" vertical="top" wrapText="1"/>
      <protection locked="0"/>
    </xf>
    <xf numFmtId="164" fontId="4" fillId="3" borderId="1" xfId="0" applyNumberFormat="1" applyFont="1" applyFill="1" applyBorder="1" applyAlignment="1" applyProtection="1">
      <alignment horizontal="center" vertical="top"/>
      <protection locked="0"/>
    </xf>
    <xf numFmtId="164" fontId="4" fillId="4" borderId="1" xfId="0" applyNumberFormat="1" applyFont="1" applyFill="1" applyBorder="1" applyAlignment="1" applyProtection="1">
      <alignment horizontal="center" vertical="top"/>
      <protection locked="0"/>
    </xf>
    <xf numFmtId="0" fontId="5" fillId="3" borderId="7" xfId="0" applyFont="1" applyFill="1" applyBorder="1" applyAlignment="1" applyProtection="1">
      <alignment horizontal="center" vertical="top" wrapText="1"/>
      <protection locked="0"/>
    </xf>
  </cellXfs>
  <cellStyles count="2">
    <cellStyle name="Euro" xfId="1" xr:uid="{00000000-0005-0000-0000-000000000000}"/>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2"/>
  <sheetViews>
    <sheetView tabSelected="1" topLeftCell="A43" zoomScale="90" zoomScaleNormal="90" zoomScaleSheetLayoutView="100" workbookViewId="0">
      <selection activeCell="C37" sqref="C37"/>
    </sheetView>
  </sheetViews>
  <sheetFormatPr defaultRowHeight="13.5" x14ac:dyDescent="0.25"/>
  <cols>
    <col min="1" max="1" width="59.42578125" style="5" customWidth="1"/>
    <col min="2" max="2" width="58.85546875" style="5" customWidth="1"/>
    <col min="3" max="3" width="10.28515625" style="6" bestFit="1" customWidth="1"/>
    <col min="4" max="4" width="12.42578125" style="6" customWidth="1"/>
    <col min="5" max="5" width="14.85546875" style="23" customWidth="1"/>
    <col min="6" max="6" width="2.7109375" style="6" bestFit="1" customWidth="1"/>
    <col min="7" max="7" width="21.42578125" style="6" customWidth="1"/>
    <col min="8" max="8" width="10.28515625" style="10" bestFit="1" customWidth="1"/>
    <col min="9" max="9" width="5.42578125" style="10" customWidth="1"/>
    <col min="10" max="10" width="10.85546875" style="10" bestFit="1" customWidth="1"/>
    <col min="11" max="11" width="10.28515625" style="10" bestFit="1" customWidth="1"/>
    <col min="12" max="16384" width="9.140625" style="10"/>
  </cols>
  <sheetData>
    <row r="1" spans="1:7" ht="19.5" x14ac:dyDescent="0.25">
      <c r="A1" s="57" t="s">
        <v>41</v>
      </c>
      <c r="B1" s="58"/>
      <c r="C1" s="58"/>
      <c r="D1" s="58"/>
      <c r="E1" s="58"/>
      <c r="F1" s="58"/>
      <c r="G1" s="58"/>
    </row>
    <row r="2" spans="1:7" x14ac:dyDescent="0.25">
      <c r="A2" s="68" t="s">
        <v>67</v>
      </c>
      <c r="B2" s="1"/>
      <c r="C2" s="10"/>
      <c r="D2" s="10"/>
      <c r="E2" s="24"/>
      <c r="F2" s="10"/>
      <c r="G2" s="10"/>
    </row>
    <row r="3" spans="1:7" x14ac:dyDescent="0.25">
      <c r="A3" s="1"/>
      <c r="B3" s="13"/>
      <c r="C3" s="1"/>
      <c r="D3" s="1"/>
      <c r="E3" s="25"/>
      <c r="F3" s="1"/>
      <c r="G3" s="1"/>
    </row>
    <row r="4" spans="1:7" ht="16.5" x14ac:dyDescent="0.25">
      <c r="A4" s="39" t="s">
        <v>40</v>
      </c>
      <c r="B4" s="13"/>
      <c r="C4" s="1"/>
      <c r="D4" s="1"/>
      <c r="E4" s="25"/>
      <c r="F4" s="1"/>
      <c r="G4" s="1"/>
    </row>
    <row r="5" spans="1:7" ht="16.5" x14ac:dyDescent="0.25">
      <c r="A5" s="39"/>
      <c r="B5" s="13"/>
      <c r="C5" s="1"/>
      <c r="D5" s="1"/>
      <c r="E5" s="25"/>
      <c r="F5" s="1"/>
      <c r="G5" s="1"/>
    </row>
    <row r="6" spans="1:7" ht="16.5" x14ac:dyDescent="0.25">
      <c r="A6" s="39" t="s">
        <v>60</v>
      </c>
      <c r="B6" s="13"/>
      <c r="C6" s="1"/>
      <c r="D6" s="1"/>
      <c r="E6" s="25"/>
      <c r="F6" s="1"/>
      <c r="G6" s="1"/>
    </row>
    <row r="7" spans="1:7" x14ac:dyDescent="0.25">
      <c r="E7" s="26"/>
    </row>
    <row r="8" spans="1:7" ht="27" x14ac:dyDescent="0.25">
      <c r="A8" s="8" t="s">
        <v>0</v>
      </c>
      <c r="B8" s="8" t="s">
        <v>1</v>
      </c>
      <c r="C8" s="9" t="s">
        <v>2</v>
      </c>
      <c r="D8" s="9" t="s">
        <v>3</v>
      </c>
      <c r="E8" s="27" t="s">
        <v>4</v>
      </c>
      <c r="F8" s="17"/>
      <c r="G8" s="9" t="s">
        <v>5</v>
      </c>
    </row>
    <row r="9" spans="1:7" ht="13.5" customHeight="1" x14ac:dyDescent="0.25">
      <c r="A9" s="66" t="s">
        <v>47</v>
      </c>
      <c r="B9" s="28" t="s">
        <v>48</v>
      </c>
      <c r="C9" s="3">
        <v>6190</v>
      </c>
      <c r="D9" s="4" t="s">
        <v>6</v>
      </c>
      <c r="E9" s="69"/>
      <c r="F9" s="18"/>
      <c r="G9" s="30">
        <f>C9*E10</f>
        <v>0</v>
      </c>
    </row>
    <row r="10" spans="1:7" ht="17.25" customHeight="1" x14ac:dyDescent="0.25">
      <c r="A10" s="67"/>
      <c r="B10" s="12" t="s">
        <v>49</v>
      </c>
      <c r="C10" s="3">
        <v>5300</v>
      </c>
      <c r="D10" s="4" t="s">
        <v>6</v>
      </c>
      <c r="E10" s="69"/>
      <c r="F10" s="18"/>
      <c r="G10" s="30">
        <f>C10*E10</f>
        <v>0</v>
      </c>
    </row>
    <row r="11" spans="1:7" ht="16.5" customHeight="1" x14ac:dyDescent="0.25">
      <c r="A11" s="36"/>
      <c r="B11" s="12" t="s">
        <v>52</v>
      </c>
      <c r="C11" s="3">
        <v>2000</v>
      </c>
      <c r="D11" s="4" t="s">
        <v>6</v>
      </c>
      <c r="E11" s="69"/>
      <c r="F11" s="18"/>
      <c r="G11" s="30">
        <f>C11*E11</f>
        <v>0</v>
      </c>
    </row>
    <row r="12" spans="1:7" x14ac:dyDescent="0.25">
      <c r="A12" s="51" t="s">
        <v>7</v>
      </c>
      <c r="B12" s="51"/>
      <c r="C12" s="51"/>
      <c r="D12" s="51"/>
      <c r="E12" s="47"/>
      <c r="F12" s="19"/>
      <c r="G12" s="31">
        <f>SUM(G9:G11)</f>
        <v>0</v>
      </c>
    </row>
    <row r="13" spans="1:7" ht="32.25" customHeight="1" x14ac:dyDescent="0.25">
      <c r="A13" s="8" t="s">
        <v>8</v>
      </c>
      <c r="B13" s="8" t="s">
        <v>1</v>
      </c>
      <c r="C13" s="9" t="s">
        <v>2</v>
      </c>
      <c r="D13" s="9" t="s">
        <v>3</v>
      </c>
      <c r="E13" s="27" t="s">
        <v>4</v>
      </c>
      <c r="F13" s="17"/>
      <c r="G13" s="9" t="s">
        <v>5</v>
      </c>
    </row>
    <row r="14" spans="1:7" x14ac:dyDescent="0.25">
      <c r="A14" s="59" t="s">
        <v>45</v>
      </c>
      <c r="B14" s="48" t="s">
        <v>63</v>
      </c>
      <c r="C14" s="52">
        <v>550</v>
      </c>
      <c r="D14" s="52" t="s">
        <v>9</v>
      </c>
      <c r="E14" s="70"/>
      <c r="F14" s="20"/>
      <c r="G14" s="61">
        <f t="shared" ref="G14:G21" si="0">C14*E14</f>
        <v>0</v>
      </c>
    </row>
    <row r="15" spans="1:7" x14ac:dyDescent="0.25">
      <c r="A15" s="60"/>
      <c r="B15" s="49"/>
      <c r="C15" s="53"/>
      <c r="D15" s="55"/>
      <c r="E15" s="71"/>
      <c r="F15" s="21"/>
      <c r="G15" s="62"/>
    </row>
    <row r="16" spans="1:7" ht="17.25" customHeight="1" x14ac:dyDescent="0.25">
      <c r="A16" s="60"/>
      <c r="B16" s="50"/>
      <c r="C16" s="54"/>
      <c r="D16" s="56"/>
      <c r="E16" s="72"/>
      <c r="F16" s="22"/>
      <c r="G16" s="63"/>
    </row>
    <row r="17" spans="1:8" ht="27" x14ac:dyDescent="0.25">
      <c r="A17" s="59" t="s">
        <v>46</v>
      </c>
      <c r="B17" s="28" t="s">
        <v>64</v>
      </c>
      <c r="C17" s="37">
        <v>10</v>
      </c>
      <c r="D17" s="4" t="s">
        <v>10</v>
      </c>
      <c r="E17" s="69"/>
      <c r="F17" s="18"/>
      <c r="G17" s="30">
        <f t="shared" si="0"/>
        <v>0</v>
      </c>
    </row>
    <row r="18" spans="1:8" x14ac:dyDescent="0.25">
      <c r="A18" s="60"/>
      <c r="B18" s="12" t="s">
        <v>65</v>
      </c>
      <c r="C18" s="37">
        <v>40</v>
      </c>
      <c r="D18" s="4" t="s">
        <v>10</v>
      </c>
      <c r="E18" s="69"/>
      <c r="F18" s="18"/>
      <c r="G18" s="30">
        <f t="shared" ref="G18" si="1">C18*E18</f>
        <v>0</v>
      </c>
    </row>
    <row r="19" spans="1:8" x14ac:dyDescent="0.25">
      <c r="A19" s="60"/>
      <c r="B19" s="12" t="s">
        <v>66</v>
      </c>
      <c r="C19" s="37">
        <v>500</v>
      </c>
      <c r="D19" s="4" t="s">
        <v>10</v>
      </c>
      <c r="E19" s="69"/>
      <c r="F19" s="18"/>
      <c r="G19" s="30">
        <f t="shared" si="0"/>
        <v>0</v>
      </c>
    </row>
    <row r="20" spans="1:8" ht="50.25" customHeight="1" x14ac:dyDescent="0.25">
      <c r="A20" s="28" t="s">
        <v>44</v>
      </c>
      <c r="B20" s="28" t="s">
        <v>61</v>
      </c>
      <c r="C20" s="37">
        <v>1500</v>
      </c>
      <c r="D20" s="4" t="s">
        <v>10</v>
      </c>
      <c r="E20" s="69"/>
      <c r="F20" s="18"/>
      <c r="G20" s="30">
        <f t="shared" si="0"/>
        <v>0</v>
      </c>
      <c r="H20" s="29"/>
    </row>
    <row r="21" spans="1:8" ht="46.5" customHeight="1" x14ac:dyDescent="0.25">
      <c r="A21" s="2" t="s">
        <v>11</v>
      </c>
      <c r="B21" s="28" t="s">
        <v>55</v>
      </c>
      <c r="C21" s="37">
        <v>550</v>
      </c>
      <c r="D21" s="4" t="s">
        <v>10</v>
      </c>
      <c r="E21" s="69"/>
      <c r="F21" s="18"/>
      <c r="G21" s="30">
        <f t="shared" si="0"/>
        <v>0</v>
      </c>
    </row>
    <row r="22" spans="1:8" ht="31.5" customHeight="1" x14ac:dyDescent="0.25">
      <c r="A22" s="51" t="s">
        <v>12</v>
      </c>
      <c r="B22" s="51"/>
      <c r="C22" s="51"/>
      <c r="D22" s="51"/>
      <c r="E22" s="47"/>
      <c r="F22" s="19"/>
      <c r="G22" s="31">
        <f>SUM(G14:G21)</f>
        <v>0</v>
      </c>
    </row>
    <row r="23" spans="1:8" ht="27" x14ac:dyDescent="0.25">
      <c r="A23" s="11" t="s">
        <v>13</v>
      </c>
      <c r="B23" s="8" t="s">
        <v>1</v>
      </c>
      <c r="C23" s="9" t="s">
        <v>2</v>
      </c>
      <c r="D23" s="9" t="s">
        <v>3</v>
      </c>
      <c r="E23" s="27" t="s">
        <v>4</v>
      </c>
      <c r="F23" s="17"/>
      <c r="G23" s="9" t="s">
        <v>5</v>
      </c>
    </row>
    <row r="24" spans="1:8" ht="54.75" customHeight="1" x14ac:dyDescent="0.25">
      <c r="A24" s="28" t="s">
        <v>53</v>
      </c>
      <c r="B24" s="28" t="s">
        <v>54</v>
      </c>
      <c r="C24" s="4">
        <v>1</v>
      </c>
      <c r="D24" s="4" t="s">
        <v>14</v>
      </c>
      <c r="E24" s="69"/>
      <c r="F24" s="18"/>
      <c r="G24" s="30">
        <f>C24*E24</f>
        <v>0</v>
      </c>
    </row>
    <row r="25" spans="1:8" ht="37.5" customHeight="1" x14ac:dyDescent="0.25">
      <c r="A25" s="48" t="s">
        <v>51</v>
      </c>
      <c r="B25" s="28" t="s">
        <v>43</v>
      </c>
      <c r="C25" s="3">
        <v>2000</v>
      </c>
      <c r="D25" s="4" t="s">
        <v>9</v>
      </c>
      <c r="E25" s="69"/>
      <c r="F25" s="18"/>
      <c r="G25" s="30">
        <f>C25*E25</f>
        <v>0</v>
      </c>
    </row>
    <row r="26" spans="1:8" ht="32.25" customHeight="1" x14ac:dyDescent="0.25">
      <c r="A26" s="64"/>
      <c r="B26" s="2" t="s">
        <v>15</v>
      </c>
      <c r="C26" s="3">
        <v>1400</v>
      </c>
      <c r="D26" s="4" t="s">
        <v>16</v>
      </c>
      <c r="E26" s="69"/>
      <c r="F26" s="18"/>
      <c r="G26" s="30">
        <f>C26*E26</f>
        <v>0</v>
      </c>
    </row>
    <row r="27" spans="1:8" x14ac:dyDescent="0.25">
      <c r="A27" s="64"/>
      <c r="B27" s="2" t="s">
        <v>17</v>
      </c>
      <c r="C27" s="14">
        <v>1800</v>
      </c>
      <c r="D27" s="4" t="s">
        <v>16</v>
      </c>
      <c r="E27" s="69"/>
      <c r="F27" s="18"/>
      <c r="G27" s="30">
        <f>C27*E27</f>
        <v>0</v>
      </c>
    </row>
    <row r="28" spans="1:8" x14ac:dyDescent="0.25">
      <c r="A28" s="64"/>
      <c r="B28" s="2" t="s">
        <v>18</v>
      </c>
      <c r="C28" s="14">
        <v>6000</v>
      </c>
      <c r="D28" s="4" t="s">
        <v>19</v>
      </c>
      <c r="E28" s="69"/>
      <c r="F28" s="18"/>
      <c r="G28" s="30">
        <f>C28*E28</f>
        <v>0</v>
      </c>
    </row>
    <row r="29" spans="1:8" ht="30" customHeight="1" x14ac:dyDescent="0.25">
      <c r="A29" s="64"/>
      <c r="B29" s="2" t="s">
        <v>20</v>
      </c>
      <c r="C29" s="14">
        <v>200</v>
      </c>
      <c r="D29" s="4" t="s">
        <v>16</v>
      </c>
      <c r="E29" s="69"/>
      <c r="F29" s="18"/>
      <c r="G29" s="30">
        <f>C29*E29</f>
        <v>0</v>
      </c>
    </row>
    <row r="30" spans="1:8" ht="16.5" customHeight="1" x14ac:dyDescent="0.25">
      <c r="A30" s="64"/>
      <c r="B30" s="2" t="s">
        <v>21</v>
      </c>
      <c r="C30" s="14">
        <v>100</v>
      </c>
      <c r="D30" s="4" t="s">
        <v>19</v>
      </c>
      <c r="E30" s="69"/>
      <c r="F30" s="18"/>
      <c r="G30" s="30">
        <f>C30*E30</f>
        <v>0</v>
      </c>
    </row>
    <row r="31" spans="1:8" x14ac:dyDescent="0.25">
      <c r="A31" s="65"/>
      <c r="B31" s="2"/>
      <c r="C31" s="14"/>
      <c r="D31" s="4"/>
      <c r="E31" s="69"/>
      <c r="F31" s="18"/>
      <c r="G31" s="30"/>
    </row>
    <row r="32" spans="1:8" ht="30" customHeight="1" x14ac:dyDescent="0.25">
      <c r="A32" s="2" t="s">
        <v>22</v>
      </c>
      <c r="B32" s="28" t="s">
        <v>42</v>
      </c>
      <c r="C32" s="3">
        <v>150</v>
      </c>
      <c r="D32" s="4" t="s">
        <v>9</v>
      </c>
      <c r="E32" s="69"/>
      <c r="F32" s="18"/>
      <c r="G32" s="30">
        <f>C32*E32</f>
        <v>0</v>
      </c>
    </row>
    <row r="33" spans="1:7" x14ac:dyDescent="0.25">
      <c r="A33" s="51" t="s">
        <v>23</v>
      </c>
      <c r="B33" s="51"/>
      <c r="C33" s="51"/>
      <c r="D33" s="51"/>
      <c r="E33" s="47"/>
      <c r="F33" s="19"/>
      <c r="G33" s="31">
        <f>SUM(G24:G32)</f>
        <v>0</v>
      </c>
    </row>
    <row r="34" spans="1:7" ht="27" x14ac:dyDescent="0.25">
      <c r="A34" s="8" t="s">
        <v>24</v>
      </c>
      <c r="B34" s="8" t="s">
        <v>1</v>
      </c>
      <c r="C34" s="9" t="s">
        <v>2</v>
      </c>
      <c r="D34" s="9" t="s">
        <v>3</v>
      </c>
      <c r="E34" s="27" t="s">
        <v>4</v>
      </c>
      <c r="F34" s="17"/>
      <c r="G34" s="9" t="s">
        <v>5</v>
      </c>
    </row>
    <row r="35" spans="1:7" ht="89.25" customHeight="1" x14ac:dyDescent="0.25">
      <c r="A35" s="28" t="s">
        <v>56</v>
      </c>
      <c r="B35" s="28" t="s">
        <v>50</v>
      </c>
      <c r="C35" s="3">
        <v>1000</v>
      </c>
      <c r="D35" s="4" t="s">
        <v>6</v>
      </c>
      <c r="E35" s="69"/>
      <c r="F35" s="18"/>
      <c r="G35" s="30">
        <f>C35*E35</f>
        <v>0</v>
      </c>
    </row>
    <row r="36" spans="1:7" x14ac:dyDescent="0.25">
      <c r="A36" s="47" t="s">
        <v>25</v>
      </c>
      <c r="B36" s="44"/>
      <c r="C36" s="44"/>
      <c r="D36" s="44"/>
      <c r="E36" s="44"/>
      <c r="F36" s="19"/>
      <c r="G36" s="31">
        <f>SUM(G35)</f>
        <v>0</v>
      </c>
    </row>
    <row r="37" spans="1:7" ht="27" x14ac:dyDescent="0.25">
      <c r="A37" s="8" t="s">
        <v>26</v>
      </c>
      <c r="B37" s="8" t="s">
        <v>1</v>
      </c>
      <c r="C37" s="9" t="s">
        <v>2</v>
      </c>
      <c r="D37" s="9" t="s">
        <v>3</v>
      </c>
      <c r="E37" s="27" t="s">
        <v>4</v>
      </c>
      <c r="F37" s="17"/>
      <c r="G37" s="9" t="s">
        <v>27</v>
      </c>
    </row>
    <row r="38" spans="1:7" ht="81" x14ac:dyDescent="0.25">
      <c r="A38" s="40" t="s">
        <v>28</v>
      </c>
      <c r="B38" s="40" t="s">
        <v>62</v>
      </c>
      <c r="C38" s="3">
        <v>4000</v>
      </c>
      <c r="D38" s="4" t="s">
        <v>6</v>
      </c>
      <c r="E38" s="73"/>
      <c r="F38" s="15"/>
      <c r="G38" s="30">
        <f>C38*E38</f>
        <v>0</v>
      </c>
    </row>
    <row r="39" spans="1:7" x14ac:dyDescent="0.25">
      <c r="A39" s="47" t="s">
        <v>29</v>
      </c>
      <c r="B39" s="44"/>
      <c r="C39" s="44"/>
      <c r="D39" s="44"/>
      <c r="E39" s="44"/>
      <c r="F39" s="19"/>
      <c r="G39" s="31">
        <f>SUM(G38)</f>
        <v>0</v>
      </c>
    </row>
    <row r="40" spans="1:7" x14ac:dyDescent="0.25">
      <c r="A40" s="45" t="s">
        <v>31</v>
      </c>
      <c r="B40" s="46"/>
      <c r="C40" s="9" t="s">
        <v>32</v>
      </c>
      <c r="D40" s="9" t="s">
        <v>3</v>
      </c>
      <c r="E40" s="75" t="s">
        <v>33</v>
      </c>
      <c r="F40" s="17"/>
      <c r="G40" s="9" t="s">
        <v>27</v>
      </c>
    </row>
    <row r="41" spans="1:7" x14ac:dyDescent="0.25">
      <c r="A41" s="41" t="str">
        <f>A8</f>
        <v>1. Opslag van het archief</v>
      </c>
      <c r="B41" s="42"/>
      <c r="C41" s="3">
        <v>10</v>
      </c>
      <c r="D41" s="7" t="s">
        <v>34</v>
      </c>
      <c r="E41" s="73">
        <f>G12</f>
        <v>0</v>
      </c>
      <c r="F41" s="15"/>
      <c r="G41" s="30">
        <f t="shared" ref="G41:G43" si="2">C41*E41</f>
        <v>0</v>
      </c>
    </row>
    <row r="42" spans="1:7" x14ac:dyDescent="0.25">
      <c r="A42" s="41" t="str">
        <f>A13</f>
        <v>2. Opvragen, afleveren en retourneren fysieke dossiers t.a.v. Dynamisch en Semi statisch Archief</v>
      </c>
      <c r="B42" s="42"/>
      <c r="C42" s="3">
        <v>10</v>
      </c>
      <c r="D42" s="7" t="s">
        <v>34</v>
      </c>
      <c r="E42" s="73">
        <f>G22</f>
        <v>0</v>
      </c>
      <c r="F42" s="15"/>
      <c r="G42" s="30">
        <f t="shared" si="2"/>
        <v>0</v>
      </c>
    </row>
    <row r="43" spans="1:7" x14ac:dyDescent="0.25">
      <c r="A43" s="41" t="str">
        <f>A23</f>
        <v>3. Opvragen, afleveren digitale dossiers door middel van webportaal</v>
      </c>
      <c r="B43" s="42"/>
      <c r="C43" s="3">
        <v>10</v>
      </c>
      <c r="D43" s="7" t="s">
        <v>35</v>
      </c>
      <c r="E43" s="73">
        <f>G33</f>
        <v>0</v>
      </c>
      <c r="F43" s="15"/>
      <c r="G43" s="30">
        <f t="shared" si="2"/>
        <v>0</v>
      </c>
    </row>
    <row r="44" spans="1:7" x14ac:dyDescent="0.25">
      <c r="A44" s="41" t="str">
        <f>A34</f>
        <v>4. Archiefvernietiging</v>
      </c>
      <c r="B44" s="42"/>
      <c r="C44" s="3">
        <v>1</v>
      </c>
      <c r="D44" s="7" t="s">
        <v>30</v>
      </c>
      <c r="E44" s="73">
        <f>G36</f>
        <v>0</v>
      </c>
      <c r="F44" s="15"/>
      <c r="G44" s="30">
        <f>C44*E44</f>
        <v>0</v>
      </c>
    </row>
    <row r="45" spans="1:7" x14ac:dyDescent="0.25">
      <c r="A45" s="41" t="str">
        <f>A37</f>
        <v>5. Definitief uitplaatsen van archief</v>
      </c>
      <c r="B45" s="42"/>
      <c r="C45" s="3">
        <v>1</v>
      </c>
      <c r="D45" s="7" t="s">
        <v>30</v>
      </c>
      <c r="E45" s="73">
        <f>G39</f>
        <v>0</v>
      </c>
      <c r="F45" s="15"/>
      <c r="G45" s="30">
        <f>C45*E45</f>
        <v>0</v>
      </c>
    </row>
    <row r="46" spans="1:7" x14ac:dyDescent="0.25">
      <c r="A46" s="41"/>
      <c r="B46" s="42"/>
      <c r="C46" s="3"/>
      <c r="D46" s="7"/>
      <c r="E46" s="74"/>
      <c r="F46" s="15"/>
      <c r="G46" s="30"/>
    </row>
    <row r="47" spans="1:7" x14ac:dyDescent="0.25">
      <c r="A47" s="43" t="s">
        <v>36</v>
      </c>
      <c r="B47" s="44"/>
      <c r="C47" s="44"/>
      <c r="D47" s="44"/>
      <c r="E47" s="44"/>
      <c r="F47" s="19"/>
      <c r="G47" s="31">
        <f>SUM(G41:G46)</f>
        <v>0</v>
      </c>
    </row>
    <row r="48" spans="1:7" x14ac:dyDescent="0.25">
      <c r="E48" s="6"/>
    </row>
    <row r="49" spans="1:7" x14ac:dyDescent="0.25">
      <c r="E49" s="6"/>
    </row>
    <row r="50" spans="1:7" x14ac:dyDescent="0.25">
      <c r="A50" s="33" t="s">
        <v>37</v>
      </c>
      <c r="B50" s="33" t="s">
        <v>1</v>
      </c>
      <c r="C50" s="34" t="s">
        <v>32</v>
      </c>
      <c r="D50" s="34" t="s">
        <v>3</v>
      </c>
      <c r="E50" s="34" t="s">
        <v>33</v>
      </c>
    </row>
    <row r="51" spans="1:7" ht="15" customHeight="1" x14ac:dyDescent="0.25">
      <c r="C51" s="32"/>
      <c r="D51" s="32"/>
      <c r="E51" s="32"/>
    </row>
    <row r="52" spans="1:7" ht="63.75" customHeight="1" x14ac:dyDescent="0.25">
      <c r="A52" s="28" t="s">
        <v>38</v>
      </c>
      <c r="B52" s="28" t="s">
        <v>57</v>
      </c>
      <c r="C52" s="16">
        <v>1</v>
      </c>
      <c r="D52" s="35" t="s">
        <v>30</v>
      </c>
      <c r="E52" s="73">
        <f>G44</f>
        <v>0</v>
      </c>
      <c r="G52" s="38" t="s">
        <v>39</v>
      </c>
    </row>
    <row r="53" spans="1:7" x14ac:dyDescent="0.25">
      <c r="E53" s="6"/>
    </row>
    <row r="54" spans="1:7" ht="45" x14ac:dyDescent="0.25">
      <c r="A54" s="36" t="s">
        <v>58</v>
      </c>
      <c r="B54" s="36" t="s">
        <v>59</v>
      </c>
      <c r="C54" s="3">
        <v>2000</v>
      </c>
      <c r="D54" s="4" t="s">
        <v>6</v>
      </c>
      <c r="E54" s="73">
        <f>G46</f>
        <v>0</v>
      </c>
    </row>
    <row r="55" spans="1:7" x14ac:dyDescent="0.25">
      <c r="E55" s="6"/>
    </row>
    <row r="56" spans="1:7" x14ac:dyDescent="0.25">
      <c r="E56" s="6"/>
    </row>
    <row r="57" spans="1:7" x14ac:dyDescent="0.25">
      <c r="E57" s="6"/>
    </row>
    <row r="58" spans="1:7" x14ac:dyDescent="0.25">
      <c r="E58" s="6"/>
    </row>
    <row r="59" spans="1:7" x14ac:dyDescent="0.25">
      <c r="E59" s="6"/>
    </row>
    <row r="60" spans="1:7" x14ac:dyDescent="0.25">
      <c r="E60" s="6"/>
    </row>
    <row r="61" spans="1:7" x14ac:dyDescent="0.25">
      <c r="E61" s="6"/>
    </row>
    <row r="62" spans="1:7" x14ac:dyDescent="0.25">
      <c r="E62" s="6"/>
    </row>
    <row r="63" spans="1:7" x14ac:dyDescent="0.25">
      <c r="E63" s="6"/>
    </row>
    <row r="64" spans="1:7" x14ac:dyDescent="0.25">
      <c r="E64" s="6"/>
    </row>
    <row r="65" spans="5:5" x14ac:dyDescent="0.25">
      <c r="E65" s="6"/>
    </row>
    <row r="66" spans="5:5" x14ac:dyDescent="0.25">
      <c r="E66" s="6"/>
    </row>
    <row r="67" spans="5:5" x14ac:dyDescent="0.25">
      <c r="E67" s="6"/>
    </row>
    <row r="68" spans="5:5" x14ac:dyDescent="0.25">
      <c r="E68" s="6"/>
    </row>
    <row r="69" spans="5:5" x14ac:dyDescent="0.25">
      <c r="E69" s="6"/>
    </row>
    <row r="70" spans="5:5" x14ac:dyDescent="0.25">
      <c r="E70" s="6"/>
    </row>
    <row r="71" spans="5:5" x14ac:dyDescent="0.25">
      <c r="E71" s="6"/>
    </row>
    <row r="72" spans="5:5" x14ac:dyDescent="0.25">
      <c r="E72" s="6"/>
    </row>
  </sheetData>
  <sheetProtection algorithmName="SHA-512" hashValue="59Lc6ebvG8Fg9L3z0myOuhAiOc1NJT//WiK8F3BVZQH4PUAhUL/xLmNKGYHsY2cEKGc64/eKn2admSlvNwy7pQ==" saltValue="toUyUt4KRqFvrf3+a6Dbyg==" spinCount="100000" sheet="1" objects="1" scenarios="1"/>
  <mergeCells count="23">
    <mergeCell ref="A1:G1"/>
    <mergeCell ref="A39:E39"/>
    <mergeCell ref="A17:A19"/>
    <mergeCell ref="A12:E12"/>
    <mergeCell ref="A33:E33"/>
    <mergeCell ref="A36:E36"/>
    <mergeCell ref="G14:G16"/>
    <mergeCell ref="A14:A16"/>
    <mergeCell ref="E14:E16"/>
    <mergeCell ref="A25:A31"/>
    <mergeCell ref="A9:A10"/>
    <mergeCell ref="A40:B40"/>
    <mergeCell ref="B14:B16"/>
    <mergeCell ref="A22:E22"/>
    <mergeCell ref="C14:C16"/>
    <mergeCell ref="D14:D16"/>
    <mergeCell ref="A45:B45"/>
    <mergeCell ref="A41:B41"/>
    <mergeCell ref="A42:B42"/>
    <mergeCell ref="A47:E47"/>
    <mergeCell ref="A44:B44"/>
    <mergeCell ref="A46:B46"/>
    <mergeCell ref="A43:B43"/>
  </mergeCells>
  <phoneticPr fontId="2" type="noConversion"/>
  <pageMargins left="0.7" right="0.15648148148148147" top="0.32" bottom="0.33" header="0.21" footer="0.17"/>
  <pageSetup paperSize="9" scale="44" orientation="portrait" r:id="rId1"/>
  <headerFooter>
    <oddFooter>&amp;L&amp;"Lucida Sans Unicode,Standaard"&amp;8Concerninkoop
Offerteaanvraag "Backscanning, Scanning on Demand en Externe Opslag", kenmerk 05 DO 12&amp;R&amp;"Lucida Sans Unicode,Standaard"&amp;8Bijlage 4, pagina &amp;P van &amp;N</oddFooter>
  </headerFooter>
  <ignoredErrors>
    <ignoredError sqref="G35 G38 G14 G19:G21 G32 G9 G24:G27 G17 G11" emptyCellReference="1"/>
    <ignoredError sqref="E44:E45"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5BB0FA83230F45BB8F9016C0B470BB" ma:contentTypeVersion="2" ma:contentTypeDescription="Een nieuw document maken." ma:contentTypeScope="" ma:versionID="10b5026f3f1eac0391f36a8c6ae0e7ee">
  <xsd:schema xmlns:xsd="http://www.w3.org/2001/XMLSchema" xmlns:xs="http://www.w3.org/2001/XMLSchema" xmlns:p="http://schemas.microsoft.com/office/2006/metadata/properties" xmlns:ns2="88e40ab9-a34f-4d1c-b844-ad12972aa15f" targetNamespace="http://schemas.microsoft.com/office/2006/metadata/properties" ma:root="true" ma:fieldsID="a25b51796c6541455e125eb1122ce3af" ns2:_="">
    <xsd:import namespace="88e40ab9-a34f-4d1c-b844-ad12972aa1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40ab9-a34f-4d1c-b844-ad12972aa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2F7921-9945-45A6-B384-07AFBED91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40ab9-a34f-4d1c-b844-ad12972aa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90B6B8-071A-4C95-851F-286A819C6F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Manager/>
  <Company>Gemeente Utrecht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Prijsinvulformulier</dc:title>
  <dc:subject/>
  <dc:creator>Jan Kwint</dc:creator>
  <cp:keywords/>
  <dc:description/>
  <cp:lastModifiedBy>Mattheijssen, Patricia</cp:lastModifiedBy>
  <cp:revision/>
  <dcterms:created xsi:type="dcterms:W3CDTF">2011-08-02T05:48:55Z</dcterms:created>
  <dcterms:modified xsi:type="dcterms:W3CDTF">2022-03-03T09:52:52Z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