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Mac\Dropbox\PBNL\SAX-TBB ERP\TENDERNED\VRAGEN TBB\"/>
    </mc:Choice>
  </mc:AlternateContent>
  <xr:revisionPtr revIDLastSave="0" documentId="8_{D5539B40-75AC-42D6-B69F-6453D106E632}" xr6:coauthVersionLast="45" xr6:coauthVersionMax="45" xr10:uidLastSave="{00000000-0000-0000-0000-000000000000}"/>
  <bookViews>
    <workbookView xWindow="-57720" yWindow="-11700" windowWidth="57840" windowHeight="23865" tabRatio="522" activeTab="4" xr2:uid="{B6F44FD5-9AE2-4024-93E4-2E0342C57459}"/>
  </bookViews>
  <sheets>
    <sheet name="Generiek" sheetId="7" r:id="rId1"/>
    <sheet name="Finance" sheetId="2" r:id="rId2"/>
    <sheet name="HR" sheetId="5" r:id="rId3"/>
    <sheet name="Inkoop" sheetId="4" r:id="rId4"/>
    <sheet name="Projectmanagement" sheetId="6" r:id="rId5"/>
    <sheet name="Validatiegegevens" sheetId="1" r:id="rId6"/>
  </sheets>
  <definedNames>
    <definedName name="_xlnm._FilterDatabase" localSheetId="1" hidden="1">Finance!$A$5:$R$212</definedName>
    <definedName name="_xlnm._FilterDatabase" localSheetId="0" hidden="1">Generiek!$A$5:$R$5</definedName>
    <definedName name="_xlnm._FilterDatabase" localSheetId="2" hidden="1">HR!$A$6:$N$6</definedName>
    <definedName name="_xlnm._FilterDatabase" localSheetId="3" hidden="1">Inkoop!$A$5:$N$5</definedName>
    <definedName name="_xlnm._FilterDatabase" localSheetId="4" hidden="1">Projectmanagement!$A$5:$N$111</definedName>
    <definedName name="_xlnm.Print_Area" localSheetId="1">Finance!$A$1:$E$211</definedName>
    <definedName name="_xlnm.Print_Area" localSheetId="0">Generiek!$A:$E</definedName>
    <definedName name="_xlnm.Print_Area" localSheetId="2">HR!$A:$E</definedName>
    <definedName name="_xlnm.Print_Area" localSheetId="3">Inkoop!$A:$E</definedName>
    <definedName name="_xlnm.Print_Area" localSheetId="4">Projectmanagement!$A$1:$E$111</definedName>
    <definedName name="_xlnm.Print_Titles" localSheetId="1">Finance!$5:$5</definedName>
    <definedName name="_xlnm.Print_Titles" localSheetId="0">Generiek!$5:$5</definedName>
    <definedName name="_xlnm.Print_Titles" localSheetId="2">HR!$5:$5</definedName>
    <definedName name="_xlnm.Print_Titles" localSheetId="3">Inkoop!$5:$5</definedName>
    <definedName name="_xlnm.Print_Titles" localSheetId="4">Projectmanagement!$5:$5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4" i="6" l="1"/>
  <c r="F113" i="6"/>
  <c r="G114" i="6"/>
  <c r="H114" i="6" s="1"/>
  <c r="G120" i="6" s="1"/>
  <c r="F20" i="1"/>
  <c r="P21" i="1"/>
  <c r="P19" i="1"/>
  <c r="O21" i="1"/>
  <c r="O19" i="1"/>
  <c r="R2" i="7"/>
  <c r="R1" i="7"/>
  <c r="R3" i="7"/>
  <c r="R2" i="4"/>
  <c r="R1" i="4"/>
  <c r="R3" i="4"/>
  <c r="F14" i="1"/>
  <c r="F241" i="5"/>
  <c r="F238" i="5"/>
  <c r="F240" i="5"/>
  <c r="F239" i="5"/>
  <c r="G16" i="1"/>
  <c r="F150" i="5" l="1"/>
  <c r="F21" i="6" l="1"/>
  <c r="G21" i="6"/>
  <c r="H21" i="6" l="1"/>
  <c r="R21" i="6"/>
  <c r="R119" i="7"/>
  <c r="R118" i="7"/>
  <c r="R115" i="7"/>
  <c r="R114" i="7"/>
  <c r="R109" i="7"/>
  <c r="R105" i="7"/>
  <c r="R104" i="7"/>
  <c r="R99" i="7"/>
  <c r="R98" i="7"/>
  <c r="R95" i="7"/>
  <c r="R92" i="7"/>
  <c r="R91" i="7"/>
  <c r="R86" i="7"/>
  <c r="R83" i="7"/>
  <c r="R81" i="7"/>
  <c r="R77" i="7"/>
  <c r="R73" i="7"/>
  <c r="R72" i="7"/>
  <c r="R62" i="7"/>
  <c r="R61" i="7"/>
  <c r="R57" i="7"/>
  <c r="R56" i="7"/>
  <c r="R52" i="7"/>
  <c r="R50" i="7"/>
  <c r="R49" i="7"/>
  <c r="R48" i="7"/>
  <c r="R39" i="7"/>
  <c r="R38" i="7"/>
  <c r="R37" i="7"/>
  <c r="R36" i="7"/>
  <c r="R35" i="7"/>
  <c r="R27" i="7"/>
  <c r="R14" i="7"/>
  <c r="R10" i="7"/>
  <c r="R9" i="7"/>
  <c r="R190" i="2"/>
  <c r="R182" i="2"/>
  <c r="R181" i="2"/>
  <c r="R168" i="2"/>
  <c r="R167" i="2"/>
  <c r="R163" i="2"/>
  <c r="R150" i="2"/>
  <c r="R149" i="2"/>
  <c r="R148" i="2"/>
  <c r="R135" i="2"/>
  <c r="R127" i="2"/>
  <c r="R122" i="2"/>
  <c r="R113" i="2"/>
  <c r="R111" i="2"/>
  <c r="R109" i="2"/>
  <c r="R100" i="2"/>
  <c r="R98" i="2"/>
  <c r="R96" i="2"/>
  <c r="R90" i="2"/>
  <c r="R86" i="2"/>
  <c r="R81" i="2"/>
  <c r="R71" i="2"/>
  <c r="R70" i="2"/>
  <c r="R65" i="2"/>
  <c r="R57" i="2"/>
  <c r="R56" i="2"/>
  <c r="R51" i="2"/>
  <c r="R20" i="2"/>
  <c r="R18" i="2"/>
  <c r="R16" i="2"/>
  <c r="R15" i="2"/>
  <c r="R13" i="2"/>
  <c r="R7" i="2"/>
  <c r="R105" i="6"/>
  <c r="R100" i="6"/>
  <c r="R13" i="6"/>
  <c r="R12" i="6"/>
  <c r="R10" i="6"/>
  <c r="R140" i="4"/>
  <c r="R132" i="4"/>
  <c r="R105" i="4"/>
  <c r="R99" i="4"/>
  <c r="R58" i="4"/>
  <c r="R57" i="4"/>
  <c r="R56" i="4"/>
  <c r="R55" i="4"/>
  <c r="R52" i="4"/>
  <c r="R43" i="4"/>
  <c r="R38" i="4"/>
  <c r="R36" i="4"/>
  <c r="R35" i="4"/>
  <c r="R34" i="4"/>
  <c r="R33" i="4"/>
  <c r="R32" i="4"/>
  <c r="R20" i="4"/>
  <c r="R13" i="4"/>
  <c r="R12" i="4"/>
  <c r="R11" i="4"/>
  <c r="R10" i="4"/>
  <c r="R9" i="4"/>
  <c r="R8" i="4"/>
  <c r="R7" i="4"/>
  <c r="R227" i="5"/>
  <c r="R220" i="5"/>
  <c r="R213" i="5"/>
  <c r="R202" i="5"/>
  <c r="R125" i="5"/>
  <c r="R123" i="5"/>
  <c r="R112" i="5"/>
  <c r="R111" i="5"/>
  <c r="R107" i="5"/>
  <c r="R106" i="5"/>
  <c r="R105" i="5"/>
  <c r="R103" i="5"/>
  <c r="R101" i="5"/>
  <c r="R88" i="5"/>
  <c r="R20" i="5"/>
  <c r="R13" i="5"/>
  <c r="R12" i="5"/>
  <c r="R11" i="5"/>
  <c r="R10" i="5"/>
  <c r="R9" i="5"/>
  <c r="R8" i="5"/>
  <c r="G46" i="7" l="1"/>
  <c r="F46" i="7"/>
  <c r="G47" i="7"/>
  <c r="F47" i="7"/>
  <c r="G11" i="7"/>
  <c r="F11" i="7"/>
  <c r="M166" i="5"/>
  <c r="M165" i="5"/>
  <c r="M164" i="5"/>
  <c r="M163" i="5"/>
  <c r="M162" i="5"/>
  <c r="M161" i="5"/>
  <c r="M160" i="5"/>
  <c r="M159" i="5"/>
  <c r="M158" i="5"/>
  <c r="M157" i="5"/>
  <c r="M156" i="5"/>
  <c r="M155" i="5"/>
  <c r="M154" i="5"/>
  <c r="M153" i="5"/>
  <c r="M152" i="5"/>
  <c r="M151" i="5"/>
  <c r="M150" i="5"/>
  <c r="F166" i="5"/>
  <c r="F165" i="5"/>
  <c r="F164" i="5"/>
  <c r="F163" i="5"/>
  <c r="F162" i="5"/>
  <c r="F161" i="5"/>
  <c r="F160" i="5"/>
  <c r="F159" i="5"/>
  <c r="F158" i="5"/>
  <c r="F157" i="5"/>
  <c r="F156" i="5"/>
  <c r="F155" i="5"/>
  <c r="F154" i="5"/>
  <c r="F153" i="5"/>
  <c r="F152" i="5"/>
  <c r="F151" i="5"/>
  <c r="G164" i="5" l="1"/>
  <c r="R164" i="5" s="1"/>
  <c r="H46" i="7"/>
  <c r="R47" i="7"/>
  <c r="H11" i="7"/>
  <c r="R11" i="7"/>
  <c r="R46" i="7"/>
  <c r="H47" i="7"/>
  <c r="G150" i="5"/>
  <c r="R150" i="5" s="1"/>
  <c r="G158" i="5"/>
  <c r="R158" i="5" s="1"/>
  <c r="G166" i="5"/>
  <c r="R166" i="5" s="1"/>
  <c r="G151" i="5"/>
  <c r="R151" i="5" s="1"/>
  <c r="G155" i="5"/>
  <c r="R155" i="5" s="1"/>
  <c r="G163" i="5"/>
  <c r="R163" i="5" s="1"/>
  <c r="G153" i="5"/>
  <c r="R153" i="5" s="1"/>
  <c r="G157" i="5"/>
  <c r="R157" i="5" s="1"/>
  <c r="G161" i="5"/>
  <c r="R161" i="5" s="1"/>
  <c r="G165" i="5"/>
  <c r="R165" i="5" s="1"/>
  <c r="G154" i="5"/>
  <c r="R154" i="5" s="1"/>
  <c r="G162" i="5"/>
  <c r="R162" i="5" s="1"/>
  <c r="G159" i="5"/>
  <c r="R159" i="5" s="1"/>
  <c r="G152" i="5"/>
  <c r="R152" i="5" s="1"/>
  <c r="G156" i="5"/>
  <c r="R156" i="5" s="1"/>
  <c r="G160" i="5"/>
  <c r="R160" i="5" s="1"/>
  <c r="H164" i="5" l="1"/>
  <c r="H162" i="5"/>
  <c r="H157" i="5"/>
  <c r="H151" i="5"/>
  <c r="H156" i="5"/>
  <c r="H154" i="5"/>
  <c r="H153" i="5"/>
  <c r="H166" i="5"/>
  <c r="H165" i="5"/>
  <c r="H163" i="5"/>
  <c r="H158" i="5"/>
  <c r="H160" i="5"/>
  <c r="H159" i="5"/>
  <c r="H161" i="5"/>
  <c r="H155" i="5"/>
  <c r="H150" i="5"/>
  <c r="H152" i="5"/>
  <c r="G110" i="6" l="1"/>
  <c r="G109" i="6"/>
  <c r="G108" i="6"/>
  <c r="G106" i="6"/>
  <c r="G103" i="6"/>
  <c r="G102" i="6"/>
  <c r="G101" i="6"/>
  <c r="G98" i="6"/>
  <c r="G97" i="6"/>
  <c r="G95" i="6"/>
  <c r="G94" i="6"/>
  <c r="G93" i="6"/>
  <c r="G92" i="6"/>
  <c r="G91" i="6"/>
  <c r="G90" i="6"/>
  <c r="G89" i="6"/>
  <c r="G88" i="6"/>
  <c r="G86" i="6"/>
  <c r="G85" i="6"/>
  <c r="G84" i="6"/>
  <c r="G82" i="6"/>
  <c r="G81" i="6"/>
  <c r="G80" i="6"/>
  <c r="G79" i="6"/>
  <c r="G77" i="6"/>
  <c r="G76" i="6"/>
  <c r="G75" i="6"/>
  <c r="G74" i="6"/>
  <c r="G73" i="6"/>
  <c r="G72" i="6"/>
  <c r="G71" i="6"/>
  <c r="G69" i="6"/>
  <c r="G67" i="6"/>
  <c r="G66" i="6"/>
  <c r="G65" i="6"/>
  <c r="G64" i="6"/>
  <c r="G62" i="6"/>
  <c r="G61" i="6"/>
  <c r="G60" i="6"/>
  <c r="G59" i="6"/>
  <c r="G58" i="6"/>
  <c r="G57" i="6"/>
  <c r="G56" i="6"/>
  <c r="G55" i="6"/>
  <c r="G54" i="6"/>
  <c r="G53" i="6"/>
  <c r="G51" i="6"/>
  <c r="G50" i="6"/>
  <c r="G49" i="6"/>
  <c r="G48" i="6"/>
  <c r="G47" i="6"/>
  <c r="G46" i="6"/>
  <c r="G45" i="6"/>
  <c r="G44" i="6"/>
  <c r="G43" i="6"/>
  <c r="G42" i="6"/>
  <c r="G41" i="6"/>
  <c r="G40" i="6"/>
  <c r="G38" i="6"/>
  <c r="G37" i="6"/>
  <c r="G36" i="6"/>
  <c r="G35" i="6"/>
  <c r="G33" i="6"/>
  <c r="G32" i="6"/>
  <c r="G31" i="6"/>
  <c r="G30" i="6"/>
  <c r="G28" i="6"/>
  <c r="G27" i="6"/>
  <c r="G25" i="6"/>
  <c r="G24" i="6"/>
  <c r="G22" i="6"/>
  <c r="G20" i="6"/>
  <c r="G18" i="6"/>
  <c r="G17" i="6"/>
  <c r="G16" i="6"/>
  <c r="G14" i="6"/>
  <c r="G8" i="6"/>
  <c r="G7" i="6"/>
  <c r="F110" i="6"/>
  <c r="F109" i="6"/>
  <c r="F108" i="6"/>
  <c r="F106" i="6"/>
  <c r="F105" i="6"/>
  <c r="H105" i="6" s="1"/>
  <c r="F103" i="6"/>
  <c r="F102" i="6"/>
  <c r="F101" i="6"/>
  <c r="F100" i="6"/>
  <c r="H100" i="6" s="1"/>
  <c r="F98" i="6"/>
  <c r="F97" i="6"/>
  <c r="F95" i="6"/>
  <c r="F94" i="6"/>
  <c r="H94" i="6" s="1"/>
  <c r="F93" i="6"/>
  <c r="F92" i="6"/>
  <c r="F91" i="6"/>
  <c r="F90" i="6"/>
  <c r="H90" i="6" s="1"/>
  <c r="F89" i="6"/>
  <c r="F88" i="6"/>
  <c r="F86" i="6"/>
  <c r="F85" i="6"/>
  <c r="H85" i="6" s="1"/>
  <c r="F84" i="6"/>
  <c r="F83" i="6"/>
  <c r="R83" i="6" s="1"/>
  <c r="F82" i="6"/>
  <c r="F81" i="6"/>
  <c r="F80" i="6"/>
  <c r="F79" i="6"/>
  <c r="F77" i="6"/>
  <c r="F76" i="6"/>
  <c r="F75" i="6"/>
  <c r="F74" i="6"/>
  <c r="F73" i="6"/>
  <c r="F72" i="6"/>
  <c r="F71" i="6"/>
  <c r="F69" i="6"/>
  <c r="F67" i="6"/>
  <c r="F66" i="6"/>
  <c r="F65" i="6"/>
  <c r="F64" i="6"/>
  <c r="F62" i="6"/>
  <c r="F61" i="6"/>
  <c r="F60" i="6"/>
  <c r="F59" i="6"/>
  <c r="F58" i="6"/>
  <c r="F57" i="6"/>
  <c r="F56" i="6"/>
  <c r="F55" i="6"/>
  <c r="F54" i="6"/>
  <c r="F53" i="6"/>
  <c r="F51" i="6"/>
  <c r="F50" i="6"/>
  <c r="F49" i="6"/>
  <c r="F48" i="6"/>
  <c r="F47" i="6"/>
  <c r="F46" i="6"/>
  <c r="F45" i="6"/>
  <c r="F44" i="6"/>
  <c r="F43" i="6"/>
  <c r="F42" i="6"/>
  <c r="F41" i="6"/>
  <c r="F40" i="6"/>
  <c r="F38" i="6"/>
  <c r="F37" i="6"/>
  <c r="F36" i="6"/>
  <c r="F35" i="6"/>
  <c r="F33" i="6"/>
  <c r="F32" i="6"/>
  <c r="F31" i="6"/>
  <c r="F30" i="6"/>
  <c r="F28" i="6"/>
  <c r="F27" i="6"/>
  <c r="F25" i="6"/>
  <c r="F24" i="6"/>
  <c r="F22" i="6"/>
  <c r="F20" i="6"/>
  <c r="F18" i="6"/>
  <c r="F17" i="6"/>
  <c r="F16" i="6"/>
  <c r="F14" i="6"/>
  <c r="F13" i="6"/>
  <c r="H13" i="6" s="1"/>
  <c r="F12" i="6"/>
  <c r="H12" i="6" s="1"/>
  <c r="F10" i="6"/>
  <c r="H10" i="6" s="1"/>
  <c r="F9" i="6"/>
  <c r="R9" i="6" s="1"/>
  <c r="F8" i="6"/>
  <c r="F7" i="6"/>
  <c r="G151" i="4"/>
  <c r="G150" i="4"/>
  <c r="G149" i="4"/>
  <c r="G148" i="4"/>
  <c r="G147" i="4"/>
  <c r="G146" i="4"/>
  <c r="G145" i="4"/>
  <c r="G144" i="4"/>
  <c r="G143" i="4"/>
  <c r="G142" i="4"/>
  <c r="G141" i="4"/>
  <c r="G139" i="4"/>
  <c r="G137" i="4"/>
  <c r="G136" i="4"/>
  <c r="G135" i="4"/>
  <c r="G134" i="4"/>
  <c r="G133" i="4"/>
  <c r="G131" i="4"/>
  <c r="G130" i="4"/>
  <c r="G129" i="4"/>
  <c r="G128" i="4"/>
  <c r="G127" i="4"/>
  <c r="G126" i="4"/>
  <c r="G125" i="4"/>
  <c r="G124" i="4"/>
  <c r="G123" i="4"/>
  <c r="G121" i="4"/>
  <c r="G120" i="4"/>
  <c r="G119" i="4"/>
  <c r="G118" i="4"/>
  <c r="G117" i="4"/>
  <c r="G116" i="4"/>
  <c r="G115" i="4"/>
  <c r="G114" i="4"/>
  <c r="G113" i="4"/>
  <c r="G112" i="4"/>
  <c r="G111" i="4"/>
  <c r="G110" i="4"/>
  <c r="G109" i="4"/>
  <c r="G108" i="4"/>
  <c r="G107" i="4"/>
  <c r="G106" i="4"/>
  <c r="G104" i="4"/>
  <c r="G103" i="4"/>
  <c r="G102" i="4"/>
  <c r="G101" i="4"/>
  <c r="G97" i="4"/>
  <c r="G95" i="4"/>
  <c r="G94" i="4"/>
  <c r="G93" i="4"/>
  <c r="G92" i="4"/>
  <c r="G91" i="4"/>
  <c r="G90" i="4"/>
  <c r="G89" i="4"/>
  <c r="G88" i="4"/>
  <c r="G87" i="4"/>
  <c r="G86" i="4"/>
  <c r="G85" i="4"/>
  <c r="G84" i="4"/>
  <c r="G83" i="4"/>
  <c r="G82" i="4"/>
  <c r="G81" i="4"/>
  <c r="G79" i="4"/>
  <c r="G78" i="4"/>
  <c r="G77" i="4"/>
  <c r="G76" i="4"/>
  <c r="G75" i="4"/>
  <c r="G74" i="4"/>
  <c r="G72" i="4"/>
  <c r="G71" i="4"/>
  <c r="G70" i="4"/>
  <c r="G69" i="4"/>
  <c r="G68" i="4"/>
  <c r="G67" i="4"/>
  <c r="G66" i="4"/>
  <c r="G65" i="4"/>
  <c r="G64" i="4"/>
  <c r="G63" i="4"/>
  <c r="G62" i="4"/>
  <c r="G61" i="4"/>
  <c r="G60" i="4"/>
  <c r="G59" i="4"/>
  <c r="G53" i="4"/>
  <c r="G51" i="4"/>
  <c r="G50" i="4"/>
  <c r="G49" i="4"/>
  <c r="G48" i="4"/>
  <c r="G46" i="4"/>
  <c r="G45" i="4"/>
  <c r="G44" i="4"/>
  <c r="G42" i="4"/>
  <c r="G41" i="4"/>
  <c r="G40" i="4"/>
  <c r="G39" i="4"/>
  <c r="G37" i="4"/>
  <c r="G31" i="4"/>
  <c r="G30" i="4"/>
  <c r="G29" i="4"/>
  <c r="G28" i="4"/>
  <c r="G27" i="4"/>
  <c r="G26" i="4"/>
  <c r="G25" i="4"/>
  <c r="G24" i="4"/>
  <c r="G23" i="4"/>
  <c r="G22" i="4"/>
  <c r="G21" i="4"/>
  <c r="G19" i="4"/>
  <c r="G18" i="4"/>
  <c r="G17" i="4"/>
  <c r="G16" i="4"/>
  <c r="G15" i="4"/>
  <c r="F151" i="4"/>
  <c r="F150" i="4"/>
  <c r="F149" i="4"/>
  <c r="F148" i="4"/>
  <c r="F147" i="4"/>
  <c r="F146" i="4"/>
  <c r="F145" i="4"/>
  <c r="F144" i="4"/>
  <c r="F143" i="4"/>
  <c r="F142" i="4"/>
  <c r="F141" i="4"/>
  <c r="F139" i="4"/>
  <c r="F137" i="4"/>
  <c r="F136" i="4"/>
  <c r="F135" i="4"/>
  <c r="F134" i="4"/>
  <c r="F133" i="4"/>
  <c r="F132" i="4"/>
  <c r="H132" i="4" s="1"/>
  <c r="F131" i="4"/>
  <c r="F130" i="4"/>
  <c r="F129" i="4"/>
  <c r="F128" i="4"/>
  <c r="F127" i="4"/>
  <c r="F126" i="4"/>
  <c r="F125" i="4"/>
  <c r="F124" i="4"/>
  <c r="F123" i="4"/>
  <c r="F121" i="4"/>
  <c r="F120" i="4"/>
  <c r="F119" i="4"/>
  <c r="F118" i="4"/>
  <c r="F117" i="4"/>
  <c r="F116" i="4"/>
  <c r="F115" i="4"/>
  <c r="F114" i="4"/>
  <c r="F113" i="4"/>
  <c r="F112" i="4"/>
  <c r="F111" i="4"/>
  <c r="F110" i="4"/>
  <c r="F109" i="4"/>
  <c r="F108" i="4"/>
  <c r="F107" i="4"/>
  <c r="F106" i="4"/>
  <c r="F104" i="4"/>
  <c r="F103" i="4"/>
  <c r="F102" i="4"/>
  <c r="F101" i="4"/>
  <c r="F97" i="4"/>
  <c r="F95" i="4"/>
  <c r="F94" i="4"/>
  <c r="F93" i="4"/>
  <c r="F92" i="4"/>
  <c r="F91" i="4"/>
  <c r="F90" i="4"/>
  <c r="F89" i="4"/>
  <c r="F88" i="4"/>
  <c r="F87" i="4"/>
  <c r="F86" i="4"/>
  <c r="F85" i="4"/>
  <c r="F84" i="4"/>
  <c r="F83" i="4"/>
  <c r="F82" i="4"/>
  <c r="F81" i="4"/>
  <c r="F79" i="4"/>
  <c r="F78" i="4"/>
  <c r="F77" i="4"/>
  <c r="F76" i="4"/>
  <c r="F75" i="4"/>
  <c r="F74" i="4"/>
  <c r="F72" i="4"/>
  <c r="F71" i="4"/>
  <c r="F70" i="4"/>
  <c r="F69" i="4"/>
  <c r="F68" i="4"/>
  <c r="F67" i="4"/>
  <c r="F66" i="4"/>
  <c r="F65" i="4"/>
  <c r="F64" i="4"/>
  <c r="F63" i="4"/>
  <c r="F62" i="4"/>
  <c r="F61" i="4"/>
  <c r="F60" i="4"/>
  <c r="F59" i="4"/>
  <c r="F58" i="4"/>
  <c r="H58" i="4" s="1"/>
  <c r="F57" i="4"/>
  <c r="H57" i="4" s="1"/>
  <c r="F56" i="4"/>
  <c r="H56" i="4" s="1"/>
  <c r="F55" i="4"/>
  <c r="H55" i="4" s="1"/>
  <c r="F53" i="4"/>
  <c r="F52" i="4"/>
  <c r="H52" i="4" s="1"/>
  <c r="F51" i="4"/>
  <c r="F50" i="4"/>
  <c r="F49" i="4"/>
  <c r="F48" i="4"/>
  <c r="F46" i="4"/>
  <c r="F45" i="4"/>
  <c r="F44" i="4"/>
  <c r="F43" i="4"/>
  <c r="H43" i="4" s="1"/>
  <c r="F42" i="4"/>
  <c r="F41" i="4"/>
  <c r="F40" i="4"/>
  <c r="F39" i="4"/>
  <c r="F37" i="4"/>
  <c r="F36" i="4"/>
  <c r="H36" i="4" s="1"/>
  <c r="F35" i="4"/>
  <c r="H35" i="4" s="1"/>
  <c r="F34" i="4"/>
  <c r="H34" i="4" s="1"/>
  <c r="F33" i="4"/>
  <c r="H33" i="4" s="1"/>
  <c r="F31" i="4"/>
  <c r="F30" i="4"/>
  <c r="F29" i="4"/>
  <c r="F28" i="4"/>
  <c r="F27" i="4"/>
  <c r="F26" i="4"/>
  <c r="F25" i="4"/>
  <c r="F24" i="4"/>
  <c r="F23" i="4"/>
  <c r="F22" i="4"/>
  <c r="F21" i="4"/>
  <c r="F20" i="4"/>
  <c r="H20" i="4" s="1"/>
  <c r="F19" i="4"/>
  <c r="F18" i="4"/>
  <c r="F17" i="4"/>
  <c r="F16" i="4"/>
  <c r="F15" i="4"/>
  <c r="F13" i="4"/>
  <c r="H13" i="4" s="1"/>
  <c r="F12" i="4"/>
  <c r="H12" i="4" s="1"/>
  <c r="F11" i="4"/>
  <c r="H11" i="4" s="1"/>
  <c r="F10" i="4"/>
  <c r="H10" i="4" s="1"/>
  <c r="F9" i="4"/>
  <c r="H9" i="4" s="1"/>
  <c r="F8" i="4"/>
  <c r="H8" i="4" s="1"/>
  <c r="G232" i="5"/>
  <c r="G231" i="5"/>
  <c r="G230" i="5"/>
  <c r="G229" i="5"/>
  <c r="G225" i="5"/>
  <c r="G224" i="5"/>
  <c r="G223" i="5"/>
  <c r="G222" i="5"/>
  <c r="G221" i="5"/>
  <c r="G219" i="5"/>
  <c r="G218" i="5"/>
  <c r="G217" i="5"/>
  <c r="G216" i="5"/>
  <c r="G215" i="5"/>
  <c r="G214" i="5"/>
  <c r="G212" i="5"/>
  <c r="G211" i="5"/>
  <c r="G210" i="5"/>
  <c r="G207" i="5"/>
  <c r="G206" i="5"/>
  <c r="G205"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32" i="5"/>
  <c r="G131" i="5"/>
  <c r="G130" i="5"/>
  <c r="G129" i="5"/>
  <c r="G128" i="5"/>
  <c r="G127" i="5"/>
  <c r="G126" i="5"/>
  <c r="G124" i="5"/>
  <c r="G121" i="5"/>
  <c r="G120" i="5"/>
  <c r="G119" i="5"/>
  <c r="G118" i="5"/>
  <c r="G117" i="5"/>
  <c r="G116" i="5"/>
  <c r="G115" i="5"/>
  <c r="G114" i="5"/>
  <c r="G113" i="5"/>
  <c r="G110" i="5"/>
  <c r="G109" i="5"/>
  <c r="G108" i="5"/>
  <c r="G104" i="5"/>
  <c r="G102" i="5"/>
  <c r="G99" i="5"/>
  <c r="G98" i="5"/>
  <c r="G97" i="5"/>
  <c r="G96" i="5"/>
  <c r="G94" i="5"/>
  <c r="G92" i="5"/>
  <c r="G91" i="5"/>
  <c r="G90" i="5"/>
  <c r="G86" i="5"/>
  <c r="G85" i="5"/>
  <c r="G84" i="5"/>
  <c r="G82" i="5"/>
  <c r="G80" i="5"/>
  <c r="G79" i="5"/>
  <c r="G78" i="5"/>
  <c r="G76" i="5"/>
  <c r="G74" i="5"/>
  <c r="G73" i="5"/>
  <c r="G72" i="5"/>
  <c r="G71" i="5"/>
  <c r="G70" i="5"/>
  <c r="G69" i="5"/>
  <c r="G68" i="5"/>
  <c r="G66" i="5"/>
  <c r="G64" i="5"/>
  <c r="G62" i="5"/>
  <c r="G60" i="5"/>
  <c r="G59" i="5"/>
  <c r="G58" i="5"/>
  <c r="G57" i="5"/>
  <c r="G56" i="5"/>
  <c r="G55" i="5"/>
  <c r="G54" i="5"/>
  <c r="G53" i="5"/>
  <c r="G52" i="5"/>
  <c r="G51" i="5"/>
  <c r="G50" i="5"/>
  <c r="G48" i="5"/>
  <c r="G46" i="5"/>
  <c r="G45" i="5"/>
  <c r="G44" i="5"/>
  <c r="G42" i="5"/>
  <c r="G40" i="5"/>
  <c r="G39" i="5"/>
  <c r="G37" i="5"/>
  <c r="G35" i="5"/>
  <c r="G34" i="5"/>
  <c r="G33" i="5"/>
  <c r="G32" i="5"/>
  <c r="G31" i="5"/>
  <c r="G30" i="5"/>
  <c r="G29" i="5"/>
  <c r="G27" i="5"/>
  <c r="G26" i="5"/>
  <c r="G25" i="5"/>
  <c r="G24" i="5"/>
  <c r="G23" i="5"/>
  <c r="G22" i="5"/>
  <c r="G21" i="5"/>
  <c r="G18" i="5"/>
  <c r="G17" i="5"/>
  <c r="G16" i="5"/>
  <c r="G14" i="5"/>
  <c r="G7" i="5"/>
  <c r="H16" i="6" l="1"/>
  <c r="H22" i="6"/>
  <c r="H28" i="6"/>
  <c r="H33" i="6"/>
  <c r="H38" i="6"/>
  <c r="H43" i="6"/>
  <c r="H47" i="6"/>
  <c r="H51" i="6"/>
  <c r="H56" i="6"/>
  <c r="H60" i="6"/>
  <c r="H65" i="6"/>
  <c r="H71" i="6"/>
  <c r="H75" i="6"/>
  <c r="H80" i="6"/>
  <c r="F152" i="4"/>
  <c r="H15" i="4"/>
  <c r="R15" i="4"/>
  <c r="H23" i="4"/>
  <c r="R23" i="4"/>
  <c r="H31" i="4"/>
  <c r="R31" i="4"/>
  <c r="H46" i="4"/>
  <c r="R46" i="4"/>
  <c r="H61" i="4"/>
  <c r="R61" i="4"/>
  <c r="H69" i="4"/>
  <c r="R69" i="4"/>
  <c r="H78" i="4"/>
  <c r="R78" i="4"/>
  <c r="H87" i="4"/>
  <c r="R87" i="4"/>
  <c r="H95" i="4"/>
  <c r="R95" i="4"/>
  <c r="H112" i="4"/>
  <c r="R112" i="4"/>
  <c r="H125" i="4"/>
  <c r="R125" i="4"/>
  <c r="H147" i="4"/>
  <c r="R147" i="4"/>
  <c r="H28" i="4"/>
  <c r="R28" i="4"/>
  <c r="H42" i="4"/>
  <c r="R42" i="4"/>
  <c r="H53" i="4"/>
  <c r="R53" i="4"/>
  <c r="H66" i="4"/>
  <c r="R66" i="4"/>
  <c r="H70" i="4"/>
  <c r="R70" i="4"/>
  <c r="H79" i="4"/>
  <c r="R79" i="4"/>
  <c r="H88" i="4"/>
  <c r="R88" i="4"/>
  <c r="H97" i="4"/>
  <c r="R97" i="4"/>
  <c r="H109" i="4"/>
  <c r="R109" i="4"/>
  <c r="H117" i="4"/>
  <c r="R117" i="4"/>
  <c r="H121" i="4"/>
  <c r="R121" i="4"/>
  <c r="H130" i="4"/>
  <c r="R130" i="4"/>
  <c r="H134" i="4"/>
  <c r="R134" i="4"/>
  <c r="H139" i="4"/>
  <c r="R139" i="4"/>
  <c r="H144" i="4"/>
  <c r="R144" i="4"/>
  <c r="H17" i="4"/>
  <c r="R17" i="4"/>
  <c r="H21" i="4"/>
  <c r="R21" i="4"/>
  <c r="H25" i="4"/>
  <c r="R25" i="4"/>
  <c r="H29" i="4"/>
  <c r="R29" i="4"/>
  <c r="H39" i="4"/>
  <c r="R39" i="4"/>
  <c r="H44" i="4"/>
  <c r="R44" i="4"/>
  <c r="H49" i="4"/>
  <c r="R49" i="4"/>
  <c r="H59" i="4"/>
  <c r="R59" i="4"/>
  <c r="H63" i="4"/>
  <c r="R63" i="4"/>
  <c r="H67" i="4"/>
  <c r="R67" i="4"/>
  <c r="H71" i="4"/>
  <c r="R71" i="4"/>
  <c r="H76" i="4"/>
  <c r="R76" i="4"/>
  <c r="H81" i="4"/>
  <c r="R81" i="4"/>
  <c r="H85" i="4"/>
  <c r="R85" i="4"/>
  <c r="H89" i="4"/>
  <c r="R89" i="4"/>
  <c r="H93" i="4"/>
  <c r="R93" i="4"/>
  <c r="H101" i="4"/>
  <c r="R101" i="4"/>
  <c r="H106" i="4"/>
  <c r="R106" i="4"/>
  <c r="H110" i="4"/>
  <c r="R110" i="4"/>
  <c r="H114" i="4"/>
  <c r="R114" i="4"/>
  <c r="H118" i="4"/>
  <c r="R118" i="4"/>
  <c r="H123" i="4"/>
  <c r="R123" i="4"/>
  <c r="H127" i="4"/>
  <c r="R127" i="4"/>
  <c r="H131" i="4"/>
  <c r="R131" i="4"/>
  <c r="H135" i="4"/>
  <c r="R135" i="4"/>
  <c r="H141" i="4"/>
  <c r="R141" i="4"/>
  <c r="H145" i="4"/>
  <c r="R145" i="4"/>
  <c r="H149" i="4"/>
  <c r="R149" i="4"/>
  <c r="H19" i="4"/>
  <c r="R19" i="4"/>
  <c r="H27" i="4"/>
  <c r="R27" i="4"/>
  <c r="H41" i="4"/>
  <c r="R41" i="4"/>
  <c r="H51" i="4"/>
  <c r="R51" i="4"/>
  <c r="H65" i="4"/>
  <c r="R65" i="4"/>
  <c r="H74" i="4"/>
  <c r="R74" i="4"/>
  <c r="H83" i="4"/>
  <c r="R83" i="4"/>
  <c r="H91" i="4"/>
  <c r="R91" i="4"/>
  <c r="H103" i="4"/>
  <c r="R103" i="4"/>
  <c r="H108" i="4"/>
  <c r="R108" i="4"/>
  <c r="H116" i="4"/>
  <c r="R116" i="4"/>
  <c r="H120" i="4"/>
  <c r="R120" i="4"/>
  <c r="H129" i="4"/>
  <c r="R129" i="4"/>
  <c r="H133" i="4"/>
  <c r="R133" i="4"/>
  <c r="H137" i="4"/>
  <c r="R137" i="4"/>
  <c r="H143" i="4"/>
  <c r="R143" i="4"/>
  <c r="H151" i="4"/>
  <c r="R151" i="4"/>
  <c r="H16" i="4"/>
  <c r="R16" i="4"/>
  <c r="H24" i="4"/>
  <c r="R24" i="4"/>
  <c r="H37" i="4"/>
  <c r="R37" i="4"/>
  <c r="H48" i="4"/>
  <c r="R48" i="4"/>
  <c r="H62" i="4"/>
  <c r="R62" i="4"/>
  <c r="H75" i="4"/>
  <c r="R75" i="4"/>
  <c r="H84" i="4"/>
  <c r="R84" i="4"/>
  <c r="H92" i="4"/>
  <c r="R92" i="4"/>
  <c r="H104" i="4"/>
  <c r="R104" i="4"/>
  <c r="H113" i="4"/>
  <c r="R113" i="4"/>
  <c r="H126" i="4"/>
  <c r="R126" i="4"/>
  <c r="H148" i="4"/>
  <c r="R148" i="4"/>
  <c r="H18" i="4"/>
  <c r="R18" i="4"/>
  <c r="H22" i="4"/>
  <c r="R22" i="4"/>
  <c r="H26" i="4"/>
  <c r="R26" i="4"/>
  <c r="H30" i="4"/>
  <c r="R30" i="4"/>
  <c r="H40" i="4"/>
  <c r="R40" i="4"/>
  <c r="H45" i="4"/>
  <c r="R45" i="4"/>
  <c r="H50" i="4"/>
  <c r="R50" i="4"/>
  <c r="H60" i="4"/>
  <c r="R60" i="4"/>
  <c r="H64" i="4"/>
  <c r="R64" i="4"/>
  <c r="H68" i="4"/>
  <c r="R68" i="4"/>
  <c r="H72" i="4"/>
  <c r="R72" i="4"/>
  <c r="H77" i="4"/>
  <c r="R77" i="4"/>
  <c r="H82" i="4"/>
  <c r="R82" i="4"/>
  <c r="H86" i="4"/>
  <c r="R86" i="4"/>
  <c r="H90" i="4"/>
  <c r="R90" i="4"/>
  <c r="H94" i="4"/>
  <c r="R94" i="4"/>
  <c r="H102" i="4"/>
  <c r="R102" i="4"/>
  <c r="H107" i="4"/>
  <c r="R107" i="4"/>
  <c r="H111" i="4"/>
  <c r="R111" i="4"/>
  <c r="H115" i="4"/>
  <c r="R115" i="4"/>
  <c r="H119" i="4"/>
  <c r="R119" i="4"/>
  <c r="H124" i="4"/>
  <c r="R124" i="4"/>
  <c r="H128" i="4"/>
  <c r="R128" i="4"/>
  <c r="H136" i="4"/>
  <c r="R136" i="4"/>
  <c r="H142" i="4"/>
  <c r="R142" i="4"/>
  <c r="H146" i="4"/>
  <c r="R146" i="4"/>
  <c r="H150" i="4"/>
  <c r="R150" i="4"/>
  <c r="H108" i="6"/>
  <c r="H101" i="6"/>
  <c r="H84" i="6"/>
  <c r="H89" i="6"/>
  <c r="H93" i="6"/>
  <c r="H98" i="6"/>
  <c r="H106" i="6"/>
  <c r="R7" i="6"/>
  <c r="R17" i="6"/>
  <c r="R24" i="6"/>
  <c r="R30" i="6"/>
  <c r="R35" i="6"/>
  <c r="R40" i="6"/>
  <c r="R44" i="6"/>
  <c r="R48" i="6"/>
  <c r="R53" i="6"/>
  <c r="R57" i="6"/>
  <c r="R61" i="6"/>
  <c r="R66" i="6"/>
  <c r="R72" i="6"/>
  <c r="R76" i="6"/>
  <c r="R81" i="6"/>
  <c r="R86" i="6"/>
  <c r="R91" i="6"/>
  <c r="R95" i="6"/>
  <c r="R102" i="6"/>
  <c r="R109" i="6"/>
  <c r="R8" i="6"/>
  <c r="R18" i="6"/>
  <c r="R25" i="6"/>
  <c r="R31" i="6"/>
  <c r="R36" i="6"/>
  <c r="R41" i="6"/>
  <c r="R45" i="6"/>
  <c r="R49" i="6"/>
  <c r="R54" i="6"/>
  <c r="R58" i="6"/>
  <c r="R62" i="6"/>
  <c r="R67" i="6"/>
  <c r="R73" i="6"/>
  <c r="R77" i="6"/>
  <c r="R82" i="6"/>
  <c r="R88" i="6"/>
  <c r="R92" i="6"/>
  <c r="R97" i="6"/>
  <c r="R103" i="6"/>
  <c r="R110" i="6"/>
  <c r="H17" i="6"/>
  <c r="H24" i="6"/>
  <c r="H30" i="6"/>
  <c r="H35" i="6"/>
  <c r="H40" i="6"/>
  <c r="H44" i="6"/>
  <c r="H48" i="6"/>
  <c r="H53" i="6"/>
  <c r="H57" i="6"/>
  <c r="H61" i="6"/>
  <c r="H66" i="6"/>
  <c r="H72" i="6"/>
  <c r="H76" i="6"/>
  <c r="H81" i="6"/>
  <c r="H102" i="6"/>
  <c r="R14" i="6"/>
  <c r="R20" i="6"/>
  <c r="R27" i="6"/>
  <c r="R32" i="6"/>
  <c r="R37" i="6"/>
  <c r="R42" i="6"/>
  <c r="R46" i="6"/>
  <c r="R50" i="6"/>
  <c r="R55" i="6"/>
  <c r="R59" i="6"/>
  <c r="R64" i="6"/>
  <c r="R69" i="6"/>
  <c r="R74" i="6"/>
  <c r="R79" i="6"/>
  <c r="R84" i="6"/>
  <c r="R89" i="6"/>
  <c r="R93" i="6"/>
  <c r="R98" i="6"/>
  <c r="R106" i="6"/>
  <c r="H7" i="6"/>
  <c r="H18" i="6"/>
  <c r="H25" i="6"/>
  <c r="H31" i="6"/>
  <c r="H36" i="6"/>
  <c r="H41" i="6"/>
  <c r="H45" i="6"/>
  <c r="H49" i="6"/>
  <c r="H54" i="6"/>
  <c r="H58" i="6"/>
  <c r="H62" i="6"/>
  <c r="H67" i="6"/>
  <c r="H73" i="6"/>
  <c r="H77" i="6"/>
  <c r="H82" i="6"/>
  <c r="H86" i="6"/>
  <c r="H91" i="6"/>
  <c r="H95" i="6"/>
  <c r="H103" i="6"/>
  <c r="H109" i="6"/>
  <c r="R16" i="6"/>
  <c r="R22" i="6"/>
  <c r="R28" i="6"/>
  <c r="R33" i="6"/>
  <c r="R38" i="6"/>
  <c r="R43" i="6"/>
  <c r="R47" i="6"/>
  <c r="R51" i="6"/>
  <c r="R56" i="6"/>
  <c r="R60" i="6"/>
  <c r="R65" i="6"/>
  <c r="R71" i="6"/>
  <c r="R75" i="6"/>
  <c r="R80" i="6"/>
  <c r="R85" i="6"/>
  <c r="R90" i="6"/>
  <c r="R94" i="6"/>
  <c r="R101" i="6"/>
  <c r="R108" i="6"/>
  <c r="H8" i="6"/>
  <c r="H14" i="6"/>
  <c r="H20" i="6"/>
  <c r="H27" i="6"/>
  <c r="H32" i="6"/>
  <c r="H37" i="6"/>
  <c r="H42" i="6"/>
  <c r="H46" i="6"/>
  <c r="H50" i="6"/>
  <c r="H55" i="6"/>
  <c r="H59" i="6"/>
  <c r="H64" i="6"/>
  <c r="H69" i="6"/>
  <c r="H74" i="6"/>
  <c r="H79" i="6"/>
  <c r="H83" i="6"/>
  <c r="H88" i="6"/>
  <c r="H92" i="6"/>
  <c r="H97" i="6"/>
  <c r="H110" i="6"/>
  <c r="F111" i="6"/>
  <c r="H9" i="6"/>
  <c r="R2" i="6" l="1"/>
  <c r="O20" i="1" s="1"/>
  <c r="R111" i="6"/>
  <c r="F115" i="6"/>
  <c r="H152" i="4"/>
  <c r="L19" i="1" s="1"/>
  <c r="H111" i="6"/>
  <c r="F232" i="5"/>
  <c r="R232" i="5" s="1"/>
  <c r="F231" i="5"/>
  <c r="R231" i="5" s="1"/>
  <c r="F230" i="5"/>
  <c r="R230" i="5" s="1"/>
  <c r="F229" i="5"/>
  <c r="R229" i="5" s="1"/>
  <c r="F225" i="5"/>
  <c r="R225" i="5" s="1"/>
  <c r="F224" i="5"/>
  <c r="R224" i="5" s="1"/>
  <c r="F223" i="5"/>
  <c r="R223" i="5" s="1"/>
  <c r="F222" i="5"/>
  <c r="R222" i="5" s="1"/>
  <c r="F221" i="5"/>
  <c r="R221" i="5" s="1"/>
  <c r="F219" i="5"/>
  <c r="R219" i="5" s="1"/>
  <c r="F218" i="5"/>
  <c r="R218" i="5" s="1"/>
  <c r="F217" i="5"/>
  <c r="R217" i="5" s="1"/>
  <c r="F216" i="5"/>
  <c r="R216" i="5" s="1"/>
  <c r="F215" i="5"/>
  <c r="R215" i="5" s="1"/>
  <c r="F214" i="5"/>
  <c r="R214" i="5" s="1"/>
  <c r="F212" i="5"/>
  <c r="R212" i="5" s="1"/>
  <c r="F211" i="5"/>
  <c r="R211" i="5" s="1"/>
  <c r="F210" i="5"/>
  <c r="R210" i="5" s="1"/>
  <c r="R209" i="5"/>
  <c r="F207" i="5"/>
  <c r="R207" i="5" s="1"/>
  <c r="F206" i="5"/>
  <c r="R206" i="5" s="1"/>
  <c r="F205" i="5"/>
  <c r="R205" i="5" s="1"/>
  <c r="F202" i="5"/>
  <c r="H202" i="5" s="1"/>
  <c r="F201" i="5"/>
  <c r="R201" i="5" s="1"/>
  <c r="F200" i="5"/>
  <c r="R200" i="5" s="1"/>
  <c r="F199" i="5"/>
  <c r="R199" i="5" s="1"/>
  <c r="F198" i="5"/>
  <c r="R198" i="5" s="1"/>
  <c r="F197" i="5"/>
  <c r="R197" i="5" s="1"/>
  <c r="F196" i="5"/>
  <c r="R196" i="5" s="1"/>
  <c r="F195" i="5"/>
  <c r="R195" i="5" s="1"/>
  <c r="F194" i="5"/>
  <c r="R194" i="5" s="1"/>
  <c r="F193" i="5"/>
  <c r="R193" i="5" s="1"/>
  <c r="F192" i="5"/>
  <c r="R192" i="5" s="1"/>
  <c r="F191" i="5"/>
  <c r="R191" i="5" s="1"/>
  <c r="F190" i="5"/>
  <c r="R190" i="5" s="1"/>
  <c r="F189" i="5"/>
  <c r="R189" i="5" s="1"/>
  <c r="F188" i="5"/>
  <c r="R188" i="5" s="1"/>
  <c r="F187" i="5"/>
  <c r="R187" i="5" s="1"/>
  <c r="F186" i="5"/>
  <c r="R186" i="5" s="1"/>
  <c r="F185" i="5"/>
  <c r="R185" i="5" s="1"/>
  <c r="F184" i="5"/>
  <c r="R184" i="5" s="1"/>
  <c r="F183" i="5"/>
  <c r="R183" i="5" s="1"/>
  <c r="F182" i="5"/>
  <c r="R182" i="5" s="1"/>
  <c r="F181" i="5"/>
  <c r="R181" i="5" s="1"/>
  <c r="F180" i="5"/>
  <c r="R180" i="5" s="1"/>
  <c r="F179" i="5"/>
  <c r="R179" i="5" s="1"/>
  <c r="F178" i="5"/>
  <c r="R178" i="5" s="1"/>
  <c r="F177" i="5"/>
  <c r="R177" i="5" s="1"/>
  <c r="F176" i="5"/>
  <c r="R176" i="5" s="1"/>
  <c r="F175" i="5"/>
  <c r="R175" i="5" s="1"/>
  <c r="F174" i="5"/>
  <c r="R174" i="5" s="1"/>
  <c r="F173" i="5"/>
  <c r="R173" i="5" s="1"/>
  <c r="F172" i="5"/>
  <c r="R172" i="5" s="1"/>
  <c r="F171" i="5"/>
  <c r="R171" i="5" s="1"/>
  <c r="F170" i="5"/>
  <c r="R170" i="5" s="1"/>
  <c r="F169" i="5"/>
  <c r="R169" i="5" s="1"/>
  <c r="F168" i="5"/>
  <c r="R168" i="5" s="1"/>
  <c r="F148" i="5"/>
  <c r="F147" i="5"/>
  <c r="F146" i="5"/>
  <c r="F145" i="5"/>
  <c r="F144" i="5"/>
  <c r="F143" i="5"/>
  <c r="F142" i="5"/>
  <c r="F141" i="5"/>
  <c r="F140" i="5"/>
  <c r="F139" i="5"/>
  <c r="F138" i="5"/>
  <c r="F137" i="5"/>
  <c r="F136" i="5"/>
  <c r="F135" i="5"/>
  <c r="F134" i="5"/>
  <c r="F132" i="5"/>
  <c r="R132" i="5" s="1"/>
  <c r="F131" i="5"/>
  <c r="R131" i="5" s="1"/>
  <c r="F130" i="5"/>
  <c r="R130" i="5" s="1"/>
  <c r="F129" i="5"/>
  <c r="R129" i="5" s="1"/>
  <c r="F128" i="5"/>
  <c r="R128" i="5" s="1"/>
  <c r="F127" i="5"/>
  <c r="R127" i="5" s="1"/>
  <c r="F126" i="5"/>
  <c r="R126" i="5" s="1"/>
  <c r="F125" i="5"/>
  <c r="H125" i="5" s="1"/>
  <c r="F124" i="5"/>
  <c r="R124" i="5" s="1"/>
  <c r="F123" i="5"/>
  <c r="H123" i="5" s="1"/>
  <c r="F121" i="5"/>
  <c r="R121" i="5" s="1"/>
  <c r="F120" i="5"/>
  <c r="R120" i="5" s="1"/>
  <c r="F119" i="5"/>
  <c r="R119" i="5" s="1"/>
  <c r="F118" i="5"/>
  <c r="R118" i="5" s="1"/>
  <c r="F117" i="5"/>
  <c r="R117" i="5" s="1"/>
  <c r="F116" i="5"/>
  <c r="R116" i="5" s="1"/>
  <c r="F115" i="5"/>
  <c r="R115" i="5" s="1"/>
  <c r="F114" i="5"/>
  <c r="R114" i="5" s="1"/>
  <c r="F113" i="5"/>
  <c r="R113" i="5" s="1"/>
  <c r="F110" i="5"/>
  <c r="R110" i="5" s="1"/>
  <c r="F109" i="5"/>
  <c r="R109" i="5" s="1"/>
  <c r="F108" i="5"/>
  <c r="R108" i="5" s="1"/>
  <c r="F107" i="5"/>
  <c r="H107" i="5" s="1"/>
  <c r="F106" i="5"/>
  <c r="H106" i="5" s="1"/>
  <c r="F105" i="5"/>
  <c r="H105" i="5" s="1"/>
  <c r="F104" i="5"/>
  <c r="R104" i="5" s="1"/>
  <c r="F103" i="5"/>
  <c r="H103" i="5" s="1"/>
  <c r="F102" i="5"/>
  <c r="R102" i="5" s="1"/>
  <c r="F101" i="5"/>
  <c r="H101" i="5" s="1"/>
  <c r="F99" i="5"/>
  <c r="R99" i="5" s="1"/>
  <c r="F98" i="5"/>
  <c r="R98" i="5" s="1"/>
  <c r="F97" i="5"/>
  <c r="R97" i="5" s="1"/>
  <c r="F96" i="5"/>
  <c r="R96" i="5" s="1"/>
  <c r="F94" i="5"/>
  <c r="R94" i="5" s="1"/>
  <c r="F92" i="5"/>
  <c r="R92" i="5" s="1"/>
  <c r="F91" i="5"/>
  <c r="R91" i="5" s="1"/>
  <c r="F90" i="5"/>
  <c r="R90" i="5" s="1"/>
  <c r="F86" i="5"/>
  <c r="R86" i="5" s="1"/>
  <c r="F85" i="5"/>
  <c r="R85" i="5" s="1"/>
  <c r="F84" i="5"/>
  <c r="R84" i="5" s="1"/>
  <c r="F82" i="5"/>
  <c r="R82" i="5" s="1"/>
  <c r="F80" i="5"/>
  <c r="R80" i="5" s="1"/>
  <c r="F79" i="5"/>
  <c r="R79" i="5" s="1"/>
  <c r="F78" i="5"/>
  <c r="R78" i="5" s="1"/>
  <c r="F76" i="5"/>
  <c r="R76" i="5" s="1"/>
  <c r="F74" i="5"/>
  <c r="R74" i="5" s="1"/>
  <c r="F73" i="5"/>
  <c r="R73" i="5" s="1"/>
  <c r="F72" i="5"/>
  <c r="R72" i="5" s="1"/>
  <c r="F71" i="5"/>
  <c r="R71" i="5" s="1"/>
  <c r="F70" i="5"/>
  <c r="R70" i="5" s="1"/>
  <c r="F69" i="5"/>
  <c r="R69" i="5" s="1"/>
  <c r="F68" i="5"/>
  <c r="R68" i="5" s="1"/>
  <c r="F66" i="5"/>
  <c r="R66" i="5" s="1"/>
  <c r="F64" i="5"/>
  <c r="R64" i="5" s="1"/>
  <c r="F62" i="5"/>
  <c r="R62" i="5" s="1"/>
  <c r="F60" i="5"/>
  <c r="R60" i="5" s="1"/>
  <c r="F59" i="5"/>
  <c r="R59" i="5" s="1"/>
  <c r="F58" i="5"/>
  <c r="R58" i="5" s="1"/>
  <c r="F57" i="5"/>
  <c r="R57" i="5" s="1"/>
  <c r="F56" i="5"/>
  <c r="R56" i="5" s="1"/>
  <c r="F55" i="5"/>
  <c r="R55" i="5" s="1"/>
  <c r="F54" i="5"/>
  <c r="R54" i="5" s="1"/>
  <c r="F53" i="5"/>
  <c r="R53" i="5" s="1"/>
  <c r="F52" i="5"/>
  <c r="R52" i="5" s="1"/>
  <c r="F51" i="5"/>
  <c r="R51" i="5" s="1"/>
  <c r="F50" i="5"/>
  <c r="R50" i="5" s="1"/>
  <c r="F48" i="5"/>
  <c r="R48" i="5" s="1"/>
  <c r="F46" i="5"/>
  <c r="R46" i="5" s="1"/>
  <c r="F45" i="5"/>
  <c r="R45" i="5" s="1"/>
  <c r="F44" i="5"/>
  <c r="R44" i="5" s="1"/>
  <c r="F42" i="5"/>
  <c r="R42" i="5" s="1"/>
  <c r="F40" i="5"/>
  <c r="R40" i="5" s="1"/>
  <c r="F39" i="5"/>
  <c r="R39" i="5" s="1"/>
  <c r="F37" i="5"/>
  <c r="R37" i="5" s="1"/>
  <c r="F35" i="5"/>
  <c r="R35" i="5" s="1"/>
  <c r="F34" i="5"/>
  <c r="R34" i="5" s="1"/>
  <c r="F33" i="5"/>
  <c r="R33" i="5" s="1"/>
  <c r="F32" i="5"/>
  <c r="R32" i="5" s="1"/>
  <c r="F31" i="5"/>
  <c r="R31" i="5" s="1"/>
  <c r="F30" i="5"/>
  <c r="R30" i="5" s="1"/>
  <c r="F29" i="5"/>
  <c r="R29" i="5" s="1"/>
  <c r="F27" i="5"/>
  <c r="R27" i="5" s="1"/>
  <c r="F26" i="5"/>
  <c r="R26" i="5" s="1"/>
  <c r="F25" i="5"/>
  <c r="R25" i="5" s="1"/>
  <c r="F24" i="5"/>
  <c r="R24" i="5" s="1"/>
  <c r="F23" i="5"/>
  <c r="R23" i="5" s="1"/>
  <c r="F22" i="5"/>
  <c r="R22" i="5" s="1"/>
  <c r="F21" i="5"/>
  <c r="R21" i="5" s="1"/>
  <c r="F18" i="5"/>
  <c r="R18" i="5" s="1"/>
  <c r="F17" i="5"/>
  <c r="R17" i="5" s="1"/>
  <c r="F16" i="5"/>
  <c r="R16" i="5" s="1"/>
  <c r="F14" i="5"/>
  <c r="R14" i="5" s="1"/>
  <c r="F13" i="5"/>
  <c r="H13" i="5" s="1"/>
  <c r="F12" i="5"/>
  <c r="H12" i="5" s="1"/>
  <c r="F11" i="5"/>
  <c r="H11" i="5" s="1"/>
  <c r="F10" i="5"/>
  <c r="H10" i="5" s="1"/>
  <c r="F9" i="5"/>
  <c r="H9" i="5" s="1"/>
  <c r="F8" i="5"/>
  <c r="H8" i="5" s="1"/>
  <c r="F7" i="5"/>
  <c r="R7" i="5" s="1"/>
  <c r="M232" i="5"/>
  <c r="M231" i="5"/>
  <c r="M230" i="5"/>
  <c r="M225" i="5"/>
  <c r="M224" i="5"/>
  <c r="M223" i="5"/>
  <c r="M222" i="5"/>
  <c r="M221" i="5"/>
  <c r="M219" i="5"/>
  <c r="M218" i="5"/>
  <c r="M217" i="5"/>
  <c r="M216" i="5"/>
  <c r="M215" i="5"/>
  <c r="M214" i="5"/>
  <c r="M213" i="5"/>
  <c r="M212" i="5"/>
  <c r="M211" i="5"/>
  <c r="M210" i="5"/>
  <c r="M209" i="5"/>
  <c r="M207" i="5"/>
  <c r="M206" i="5"/>
  <c r="M205" i="5"/>
  <c r="M202" i="5"/>
  <c r="M201" i="5"/>
  <c r="M200" i="5"/>
  <c r="M199" i="5"/>
  <c r="M198" i="5"/>
  <c r="M197" i="5"/>
  <c r="M196" i="5"/>
  <c r="M195" i="5"/>
  <c r="M194" i="5"/>
  <c r="M193" i="5"/>
  <c r="M192" i="5"/>
  <c r="M191" i="5"/>
  <c r="M190" i="5"/>
  <c r="M189" i="5"/>
  <c r="M188" i="5"/>
  <c r="M187" i="5"/>
  <c r="M186" i="5"/>
  <c r="M185" i="5"/>
  <c r="M184" i="5"/>
  <c r="M183" i="5"/>
  <c r="M182" i="5"/>
  <c r="M181" i="5"/>
  <c r="M180" i="5"/>
  <c r="M179" i="5"/>
  <c r="M178" i="5"/>
  <c r="M177" i="5"/>
  <c r="M176" i="5"/>
  <c r="M175" i="5"/>
  <c r="M174" i="5"/>
  <c r="M173" i="5"/>
  <c r="M172" i="5"/>
  <c r="M171" i="5"/>
  <c r="M170" i="5"/>
  <c r="M169" i="5"/>
  <c r="M168" i="5"/>
  <c r="M148" i="5"/>
  <c r="M147" i="5"/>
  <c r="M146" i="5"/>
  <c r="M145" i="5"/>
  <c r="M144" i="5"/>
  <c r="M143" i="5"/>
  <c r="M142" i="5"/>
  <c r="M141" i="5"/>
  <c r="M140" i="5"/>
  <c r="M139" i="5"/>
  <c r="M138" i="5"/>
  <c r="M137" i="5"/>
  <c r="M136" i="5"/>
  <c r="M135" i="5"/>
  <c r="M134" i="5"/>
  <c r="M132" i="5"/>
  <c r="M131" i="5"/>
  <c r="M130" i="5"/>
  <c r="M129" i="5"/>
  <c r="M128" i="5"/>
  <c r="M127" i="5"/>
  <c r="M126" i="5"/>
  <c r="M125" i="5"/>
  <c r="M124" i="5"/>
  <c r="M123" i="5"/>
  <c r="M121" i="5"/>
  <c r="M120" i="5"/>
  <c r="M119" i="5"/>
  <c r="M118" i="5"/>
  <c r="M117" i="5"/>
  <c r="M116" i="5"/>
  <c r="M115" i="5"/>
  <c r="M114" i="5"/>
  <c r="M113" i="5"/>
  <c r="M110" i="5"/>
  <c r="M109" i="5"/>
  <c r="M108" i="5"/>
  <c r="M107" i="5"/>
  <c r="M106" i="5"/>
  <c r="M105" i="5"/>
  <c r="M104" i="5"/>
  <c r="M103" i="5"/>
  <c r="M102" i="5"/>
  <c r="M101" i="5"/>
  <c r="M99" i="5"/>
  <c r="M98" i="5"/>
  <c r="M97" i="5"/>
  <c r="M96" i="5"/>
  <c r="M94" i="5"/>
  <c r="M92" i="5"/>
  <c r="M91" i="5"/>
  <c r="M90" i="5"/>
  <c r="M86" i="5"/>
  <c r="M85" i="5"/>
  <c r="M84" i="5"/>
  <c r="M82" i="5"/>
  <c r="M80" i="5"/>
  <c r="M79" i="5"/>
  <c r="M78" i="5"/>
  <c r="M76" i="5"/>
  <c r="M74" i="5"/>
  <c r="M73" i="5"/>
  <c r="M72" i="5"/>
  <c r="M71" i="5"/>
  <c r="M70" i="5"/>
  <c r="M69" i="5"/>
  <c r="M68" i="5"/>
  <c r="M66" i="5"/>
  <c r="M64" i="5"/>
  <c r="M62" i="5"/>
  <c r="M60" i="5"/>
  <c r="M59" i="5"/>
  <c r="M58" i="5"/>
  <c r="M57" i="5"/>
  <c r="M56" i="5"/>
  <c r="M55" i="5"/>
  <c r="M54" i="5"/>
  <c r="M53" i="5"/>
  <c r="M52" i="5"/>
  <c r="M51" i="5"/>
  <c r="M50" i="5"/>
  <c r="M48" i="5"/>
  <c r="M46" i="5"/>
  <c r="M45" i="5"/>
  <c r="M44" i="5"/>
  <c r="M42" i="5"/>
  <c r="M40" i="5"/>
  <c r="M39" i="5"/>
  <c r="M37" i="5"/>
  <c r="M35" i="5"/>
  <c r="M34" i="5"/>
  <c r="M33" i="5"/>
  <c r="M32" i="5"/>
  <c r="M31" i="5"/>
  <c r="M30" i="5"/>
  <c r="M29" i="5"/>
  <c r="M27" i="5"/>
  <c r="M26" i="5"/>
  <c r="M25" i="5"/>
  <c r="M24" i="5"/>
  <c r="M23" i="5"/>
  <c r="M22" i="5"/>
  <c r="M21" i="5"/>
  <c r="M18" i="5"/>
  <c r="M17" i="5"/>
  <c r="M16" i="5"/>
  <c r="M14" i="5"/>
  <c r="M13" i="5"/>
  <c r="M12" i="5"/>
  <c r="M11" i="5"/>
  <c r="M10" i="5"/>
  <c r="M9" i="5"/>
  <c r="M8" i="5"/>
  <c r="M7" i="5"/>
  <c r="M229" i="5"/>
  <c r="L20" i="1" l="1"/>
  <c r="R1" i="6" s="1"/>
  <c r="R3" i="6" s="1"/>
  <c r="H116" i="6"/>
  <c r="H117" i="6" s="1"/>
  <c r="G148" i="5"/>
  <c r="R148" i="5" s="1"/>
  <c r="G144" i="5"/>
  <c r="R144" i="5" s="1"/>
  <c r="G140" i="5"/>
  <c r="G136" i="5"/>
  <c r="R136" i="5" s="1"/>
  <c r="G143" i="5"/>
  <c r="R143" i="5" s="1"/>
  <c r="G139" i="5"/>
  <c r="R139" i="5" s="1"/>
  <c r="G142" i="5"/>
  <c r="G134" i="5"/>
  <c r="R134" i="5" s="1"/>
  <c r="G145" i="5"/>
  <c r="R145" i="5" s="1"/>
  <c r="G141" i="5"/>
  <c r="R141" i="5" s="1"/>
  <c r="G137" i="5"/>
  <c r="R137" i="5" s="1"/>
  <c r="G147" i="5"/>
  <c r="R147" i="5" s="1"/>
  <c r="G135" i="5"/>
  <c r="R135" i="5" s="1"/>
  <c r="G146" i="5"/>
  <c r="R146" i="5" s="1"/>
  <c r="G138" i="5"/>
  <c r="R138" i="5" s="1"/>
  <c r="H25" i="5"/>
  <c r="H40" i="5"/>
  <c r="H52" i="5"/>
  <c r="H68" i="5"/>
  <c r="H84" i="5"/>
  <c r="H102" i="5"/>
  <c r="H174" i="5"/>
  <c r="H186" i="5"/>
  <c r="H194" i="5"/>
  <c r="H230" i="5"/>
  <c r="H16" i="5"/>
  <c r="H31" i="5"/>
  <c r="H42" i="5"/>
  <c r="H57" i="5"/>
  <c r="H73" i="5"/>
  <c r="H92" i="5"/>
  <c r="H119" i="5"/>
  <c r="H128" i="5"/>
  <c r="H175" i="5"/>
  <c r="H18" i="5"/>
  <c r="H24" i="5"/>
  <c r="H29" i="5"/>
  <c r="H33" i="5"/>
  <c r="H39" i="5"/>
  <c r="H45" i="5"/>
  <c r="H51" i="5"/>
  <c r="H55" i="5"/>
  <c r="H59" i="5"/>
  <c r="H66" i="5"/>
  <c r="H71" i="5"/>
  <c r="H76" i="5"/>
  <c r="H82" i="5"/>
  <c r="H90" i="5"/>
  <c r="H96" i="5"/>
  <c r="H109" i="5"/>
  <c r="H113" i="5"/>
  <c r="H117" i="5"/>
  <c r="H121" i="5"/>
  <c r="H126" i="5"/>
  <c r="H130" i="5"/>
  <c r="H169" i="5"/>
  <c r="H173" i="5"/>
  <c r="H177" i="5"/>
  <c r="H181" i="5"/>
  <c r="H185" i="5"/>
  <c r="H189" i="5"/>
  <c r="H193" i="5"/>
  <c r="H197" i="5"/>
  <c r="H201" i="5"/>
  <c r="H207" i="5"/>
  <c r="H212" i="5"/>
  <c r="H217" i="5"/>
  <c r="H222" i="5"/>
  <c r="H229" i="5"/>
  <c r="H21" i="5"/>
  <c r="H34" i="5"/>
  <c r="H56" i="5"/>
  <c r="H72" i="5"/>
  <c r="H91" i="5"/>
  <c r="H97" i="5"/>
  <c r="H110" i="5"/>
  <c r="H118" i="5"/>
  <c r="H131" i="5"/>
  <c r="H143" i="5"/>
  <c r="H178" i="5"/>
  <c r="H214" i="5"/>
  <c r="H223" i="5"/>
  <c r="H7" i="5"/>
  <c r="H26" i="5"/>
  <c r="H48" i="5"/>
  <c r="H69" i="5"/>
  <c r="H85" i="5"/>
  <c r="H98" i="5"/>
  <c r="H124" i="5"/>
  <c r="H144" i="5"/>
  <c r="H148" i="5"/>
  <c r="H171" i="5"/>
  <c r="H179" i="5"/>
  <c r="H183" i="5"/>
  <c r="H191" i="5"/>
  <c r="H195" i="5"/>
  <c r="H199" i="5"/>
  <c r="H205" i="5"/>
  <c r="H210" i="5"/>
  <c r="H215" i="5"/>
  <c r="H219" i="5"/>
  <c r="H224" i="5"/>
  <c r="H231" i="5"/>
  <c r="H14" i="5"/>
  <c r="H30" i="5"/>
  <c r="H46" i="5"/>
  <c r="H60" i="5"/>
  <c r="H78" i="5"/>
  <c r="H114" i="5"/>
  <c r="H127" i="5"/>
  <c r="H170" i="5"/>
  <c r="H182" i="5"/>
  <c r="H190" i="5"/>
  <c r="H198" i="5"/>
  <c r="H218" i="5"/>
  <c r="H22" i="5"/>
  <c r="H35" i="5"/>
  <c r="H53" i="5"/>
  <c r="H62" i="5"/>
  <c r="H79" i="5"/>
  <c r="H115" i="5"/>
  <c r="H132" i="5"/>
  <c r="H187" i="5"/>
  <c r="H17" i="5"/>
  <c r="H23" i="5"/>
  <c r="H27" i="5"/>
  <c r="H32" i="5"/>
  <c r="H37" i="5"/>
  <c r="H44" i="5"/>
  <c r="H50" i="5"/>
  <c r="H54" i="5"/>
  <c r="H58" i="5"/>
  <c r="H64" i="5"/>
  <c r="H70" i="5"/>
  <c r="H74" i="5"/>
  <c r="H80" i="5"/>
  <c r="H86" i="5"/>
  <c r="H94" i="5"/>
  <c r="H99" i="5"/>
  <c r="H104" i="5"/>
  <c r="H108" i="5"/>
  <c r="H116" i="5"/>
  <c r="H120" i="5"/>
  <c r="H129" i="5"/>
  <c r="H168" i="5"/>
  <c r="H172" i="5"/>
  <c r="H176" i="5"/>
  <c r="H180" i="5"/>
  <c r="H184" i="5"/>
  <c r="H188" i="5"/>
  <c r="H192" i="5"/>
  <c r="H196" i="5"/>
  <c r="H200" i="5"/>
  <c r="H206" i="5"/>
  <c r="H211" i="5"/>
  <c r="H216" i="5"/>
  <c r="H221" i="5"/>
  <c r="H225" i="5"/>
  <c r="H232" i="5"/>
  <c r="F233" i="5"/>
  <c r="F235" i="5" s="1"/>
  <c r="F243" i="5" s="1"/>
  <c r="M38" i="7"/>
  <c r="M7" i="7"/>
  <c r="M8" i="7"/>
  <c r="M9" i="7"/>
  <c r="M10" i="7"/>
  <c r="M12" i="7"/>
  <c r="M13" i="7"/>
  <c r="M14" i="7"/>
  <c r="M15" i="7"/>
  <c r="M16" i="7"/>
  <c r="M17" i="7"/>
  <c r="M18" i="7"/>
  <c r="M19" i="7"/>
  <c r="M20" i="7"/>
  <c r="M21" i="7"/>
  <c r="M22" i="7"/>
  <c r="M24" i="7"/>
  <c r="M25" i="7"/>
  <c r="M26" i="7"/>
  <c r="M27" i="7"/>
  <c r="M28" i="7"/>
  <c r="M29" i="7"/>
  <c r="M30" i="7"/>
  <c r="M31" i="7"/>
  <c r="M32" i="7"/>
  <c r="M33" i="7"/>
  <c r="M35" i="7"/>
  <c r="M36" i="7"/>
  <c r="M37" i="7"/>
  <c r="M39" i="7"/>
  <c r="M40" i="7"/>
  <c r="M41" i="7"/>
  <c r="M42" i="7"/>
  <c r="M43" i="7"/>
  <c r="M44" i="7"/>
  <c r="M45" i="7"/>
  <c r="M46" i="7"/>
  <c r="M47" i="7"/>
  <c r="M49" i="7"/>
  <c r="M50" i="7"/>
  <c r="M51" i="7"/>
  <c r="M52" i="7"/>
  <c r="M53" i="7"/>
  <c r="M54" i="7"/>
  <c r="M55" i="7"/>
  <c r="M56" i="7"/>
  <c r="M57" i="7"/>
  <c r="M58" i="7"/>
  <c r="M59" i="7"/>
  <c r="M60" i="7"/>
  <c r="M61" i="7"/>
  <c r="M62" i="7"/>
  <c r="M63" i="7"/>
  <c r="M64" i="7"/>
  <c r="M74" i="7"/>
  <c r="M75" i="7"/>
  <c r="M77" i="7"/>
  <c r="M78" i="7"/>
  <c r="M79" i="7"/>
  <c r="M80" i="7"/>
  <c r="M81" i="7"/>
  <c r="M82" i="7"/>
  <c r="M84" i="7"/>
  <c r="M85" i="7"/>
  <c r="M86" i="7"/>
  <c r="M87" i="7"/>
  <c r="M88" i="7"/>
  <c r="M89" i="7"/>
  <c r="M90" i="7"/>
  <c r="M91" i="7"/>
  <c r="M92" i="7"/>
  <c r="M93" i="7"/>
  <c r="M94" i="7"/>
  <c r="M95" i="7"/>
  <c r="M96" i="7"/>
  <c r="M97" i="7"/>
  <c r="M98" i="7"/>
  <c r="M99" i="7"/>
  <c r="M100" i="7"/>
  <c r="M101" i="7"/>
  <c r="M103" i="7"/>
  <c r="M104" i="7"/>
  <c r="M105" i="7"/>
  <c r="M106" i="7"/>
  <c r="M107" i="7"/>
  <c r="M108" i="7"/>
  <c r="M109" i="7"/>
  <c r="M110" i="7"/>
  <c r="M111" i="7"/>
  <c r="M112" i="7"/>
  <c r="M113" i="7"/>
  <c r="M114" i="7"/>
  <c r="M115" i="7"/>
  <c r="M116" i="7"/>
  <c r="M117" i="7"/>
  <c r="M120" i="7"/>
  <c r="M121" i="7"/>
  <c r="M122" i="7"/>
  <c r="M123" i="7"/>
  <c r="M211" i="2"/>
  <c r="M210" i="2"/>
  <c r="M209" i="2"/>
  <c r="M207" i="2"/>
  <c r="M206" i="2"/>
  <c r="M205" i="2"/>
  <c r="M204" i="2"/>
  <c r="M203" i="2"/>
  <c r="M202" i="2"/>
  <c r="M201" i="2"/>
  <c r="M200" i="2"/>
  <c r="M199" i="2"/>
  <c r="M198" i="2"/>
  <c r="M197" i="2"/>
  <c r="M196" i="2"/>
  <c r="M195" i="2"/>
  <c r="M194" i="2"/>
  <c r="M193" i="2"/>
  <c r="M192" i="2"/>
  <c r="M188" i="2"/>
  <c r="M186" i="2"/>
  <c r="M184" i="2"/>
  <c r="M183" i="2"/>
  <c r="M182" i="2"/>
  <c r="M181" i="2"/>
  <c r="M180" i="2"/>
  <c r="M179" i="2"/>
  <c r="M177" i="2"/>
  <c r="M176" i="2"/>
  <c r="M175" i="2"/>
  <c r="M174" i="2"/>
  <c r="M173" i="2"/>
  <c r="M172" i="2"/>
  <c r="M171" i="2"/>
  <c r="M170" i="2"/>
  <c r="M169" i="2"/>
  <c r="M167" i="2"/>
  <c r="M166" i="2"/>
  <c r="M165" i="2"/>
  <c r="M164" i="2"/>
  <c r="M163" i="2"/>
  <c r="M162" i="2"/>
  <c r="M160" i="2"/>
  <c r="M158" i="2"/>
  <c r="M156" i="2"/>
  <c r="M154" i="2"/>
  <c r="M153" i="2"/>
  <c r="M151" i="2"/>
  <c r="M150" i="2"/>
  <c r="M149" i="2"/>
  <c r="M148" i="2"/>
  <c r="M147" i="2"/>
  <c r="M146" i="2"/>
  <c r="M145" i="2"/>
  <c r="M143" i="2"/>
  <c r="M141" i="2"/>
  <c r="M140" i="2"/>
  <c r="M139" i="2"/>
  <c r="M138" i="2"/>
  <c r="M137" i="2"/>
  <c r="M136" i="2"/>
  <c r="M135" i="2"/>
  <c r="M134" i="2"/>
  <c r="M133" i="2"/>
  <c r="M132" i="2"/>
  <c r="M131" i="2"/>
  <c r="M130" i="2"/>
  <c r="M129" i="2"/>
  <c r="M127" i="2"/>
  <c r="M125" i="2"/>
  <c r="M123" i="2"/>
  <c r="M122" i="2"/>
  <c r="M120" i="2"/>
  <c r="M118" i="2"/>
  <c r="M117" i="2"/>
  <c r="M116" i="2"/>
  <c r="M115" i="2"/>
  <c r="M114" i="2"/>
  <c r="M113" i="2"/>
  <c r="M111" i="2"/>
  <c r="M109" i="2"/>
  <c r="M108" i="2"/>
  <c r="M107" i="2"/>
  <c r="M106" i="2"/>
  <c r="M104" i="2"/>
  <c r="M103" i="2"/>
  <c r="M102" i="2"/>
  <c r="M101" i="2"/>
  <c r="M100" i="2"/>
  <c r="M99" i="2"/>
  <c r="M98" i="2"/>
  <c r="M97" i="2"/>
  <c r="M96" i="2"/>
  <c r="M95" i="2"/>
  <c r="M93" i="2"/>
  <c r="M92" i="2"/>
  <c r="M91" i="2"/>
  <c r="M90" i="2"/>
  <c r="M89" i="2"/>
  <c r="M88" i="2"/>
  <c r="M87" i="2"/>
  <c r="M86" i="2"/>
  <c r="M85" i="2"/>
  <c r="M84" i="2"/>
  <c r="M82" i="2"/>
  <c r="M81" i="2"/>
  <c r="M80" i="2"/>
  <c r="M79" i="2"/>
  <c r="M78" i="2"/>
  <c r="M76" i="2"/>
  <c r="M75" i="2"/>
  <c r="M74" i="2"/>
  <c r="M73" i="2"/>
  <c r="M72" i="2"/>
  <c r="M71" i="2"/>
  <c r="M70" i="2"/>
  <c r="M68" i="2"/>
  <c r="M67" i="2"/>
  <c r="M66" i="2"/>
  <c r="M65" i="2"/>
  <c r="M64" i="2"/>
  <c r="M63" i="2"/>
  <c r="M62" i="2"/>
  <c r="M61" i="2"/>
  <c r="M60" i="2"/>
  <c r="M59" i="2"/>
  <c r="M58" i="2"/>
  <c r="M57" i="2"/>
  <c r="M56" i="2"/>
  <c r="M55" i="2"/>
  <c r="M54" i="2"/>
  <c r="M53" i="2"/>
  <c r="M51" i="2"/>
  <c r="M49" i="2"/>
  <c r="M48" i="2"/>
  <c r="M47" i="2"/>
  <c r="M45" i="2"/>
  <c r="M44" i="2"/>
  <c r="M43" i="2"/>
  <c r="M42" i="2"/>
  <c r="M41" i="2"/>
  <c r="M40" i="2"/>
  <c r="M39" i="2"/>
  <c r="M38" i="2"/>
  <c r="M37" i="2"/>
  <c r="M36" i="2"/>
  <c r="M35" i="2"/>
  <c r="M34" i="2"/>
  <c r="M33" i="2"/>
  <c r="M32" i="2"/>
  <c r="M31" i="2"/>
  <c r="M30" i="2"/>
  <c r="M29" i="2"/>
  <c r="M28" i="2"/>
  <c r="M27" i="2"/>
  <c r="M26" i="2"/>
  <c r="M25" i="2"/>
  <c r="M23" i="2"/>
  <c r="M22" i="2"/>
  <c r="M21" i="2"/>
  <c r="M20" i="2"/>
  <c r="M19" i="2"/>
  <c r="M18" i="2"/>
  <c r="M17" i="2"/>
  <c r="M16" i="2"/>
  <c r="M15" i="2"/>
  <c r="M14" i="2"/>
  <c r="M13" i="2"/>
  <c r="M12" i="2"/>
  <c r="M11" i="2"/>
  <c r="M10" i="2"/>
  <c r="M9" i="2"/>
  <c r="M8" i="2"/>
  <c r="M7" i="2"/>
  <c r="P20" i="1" l="1"/>
  <c r="H137" i="5"/>
  <c r="H141" i="5"/>
  <c r="H139" i="5"/>
  <c r="H146" i="5"/>
  <c r="H136" i="5"/>
  <c r="H138" i="5"/>
  <c r="H147" i="5"/>
  <c r="H142" i="5"/>
  <c r="R142" i="5"/>
  <c r="H140" i="5"/>
  <c r="R140" i="5"/>
  <c r="R2" i="5" s="1"/>
  <c r="O16" i="1" s="1"/>
  <c r="H145" i="5"/>
  <c r="H134" i="5"/>
  <c r="H135" i="5"/>
  <c r="G211" i="2"/>
  <c r="G210" i="2"/>
  <c r="G209" i="2"/>
  <c r="G207" i="2"/>
  <c r="G206" i="2"/>
  <c r="G205" i="2"/>
  <c r="G204" i="2"/>
  <c r="G203" i="2"/>
  <c r="G202" i="2"/>
  <c r="G201" i="2"/>
  <c r="G200" i="2"/>
  <c r="G199" i="2"/>
  <c r="G198" i="2"/>
  <c r="G197" i="2"/>
  <c r="G196" i="2"/>
  <c r="G195" i="2"/>
  <c r="G194" i="2"/>
  <c r="G193" i="2"/>
  <c r="G192" i="2"/>
  <c r="G188" i="2"/>
  <c r="G186" i="2"/>
  <c r="G184" i="2"/>
  <c r="G183" i="2"/>
  <c r="G180" i="2"/>
  <c r="G179" i="2"/>
  <c r="G177" i="2"/>
  <c r="G176" i="2"/>
  <c r="G175" i="2"/>
  <c r="G174" i="2"/>
  <c r="G173" i="2"/>
  <c r="G172" i="2"/>
  <c r="G171" i="2"/>
  <c r="G170" i="2"/>
  <c r="G169" i="2"/>
  <c r="G166" i="2"/>
  <c r="G165" i="2"/>
  <c r="G164" i="2"/>
  <c r="G162" i="2"/>
  <c r="G158" i="2"/>
  <c r="G156" i="2"/>
  <c r="G154" i="2"/>
  <c r="G153" i="2"/>
  <c r="G151" i="2"/>
  <c r="G147" i="2"/>
  <c r="G146" i="2"/>
  <c r="G145" i="2"/>
  <c r="G143" i="2"/>
  <c r="G141" i="2"/>
  <c r="G140" i="2"/>
  <c r="G139" i="2"/>
  <c r="G138" i="2"/>
  <c r="G137" i="2"/>
  <c r="G136" i="2"/>
  <c r="G134" i="2"/>
  <c r="G133" i="2"/>
  <c r="G132" i="2"/>
  <c r="G131" i="2"/>
  <c r="G130" i="2"/>
  <c r="G129" i="2"/>
  <c r="G123" i="2"/>
  <c r="G120" i="2"/>
  <c r="G118" i="2"/>
  <c r="G117" i="2"/>
  <c r="G116" i="2"/>
  <c r="G115" i="2"/>
  <c r="G114" i="2"/>
  <c r="G108" i="2"/>
  <c r="G107" i="2"/>
  <c r="G106" i="2"/>
  <c r="G104" i="2"/>
  <c r="G103" i="2"/>
  <c r="G102" i="2"/>
  <c r="G101" i="2"/>
  <c r="G99" i="2"/>
  <c r="G97" i="2"/>
  <c r="G95" i="2"/>
  <c r="G93" i="2"/>
  <c r="G92" i="2"/>
  <c r="G91" i="2"/>
  <c r="G89" i="2"/>
  <c r="G88" i="2"/>
  <c r="G87" i="2"/>
  <c r="G85" i="2"/>
  <c r="G84" i="2"/>
  <c r="G82" i="2"/>
  <c r="G80" i="2"/>
  <c r="G79" i="2"/>
  <c r="G78" i="2"/>
  <c r="G76" i="2"/>
  <c r="G75" i="2"/>
  <c r="G74" i="2"/>
  <c r="G73" i="2"/>
  <c r="G72" i="2"/>
  <c r="G68" i="2"/>
  <c r="G67" i="2"/>
  <c r="G66" i="2"/>
  <c r="G64" i="2"/>
  <c r="G63" i="2"/>
  <c r="G62" i="2"/>
  <c r="G61" i="2"/>
  <c r="G60" i="2"/>
  <c r="G59" i="2"/>
  <c r="G58" i="2"/>
  <c r="G55" i="2"/>
  <c r="G54" i="2"/>
  <c r="G53" i="2"/>
  <c r="G49" i="2"/>
  <c r="G48" i="2"/>
  <c r="G47" i="2"/>
  <c r="G45" i="2"/>
  <c r="G44" i="2"/>
  <c r="G43" i="2"/>
  <c r="G42" i="2"/>
  <c r="G41" i="2"/>
  <c r="G40" i="2"/>
  <c r="G39" i="2"/>
  <c r="G38" i="2"/>
  <c r="G37" i="2"/>
  <c r="G36" i="2"/>
  <c r="G35" i="2"/>
  <c r="G34" i="2"/>
  <c r="G33" i="2"/>
  <c r="G32" i="2"/>
  <c r="G31" i="2"/>
  <c r="G30" i="2"/>
  <c r="G29" i="2"/>
  <c r="G28" i="2"/>
  <c r="G27" i="2"/>
  <c r="G26" i="2"/>
  <c r="G25" i="2"/>
  <c r="G23" i="2"/>
  <c r="G22" i="2"/>
  <c r="G21" i="2"/>
  <c r="G19" i="2"/>
  <c r="G17" i="2"/>
  <c r="G14" i="2"/>
  <c r="G12" i="2"/>
  <c r="G11" i="2"/>
  <c r="G10" i="2"/>
  <c r="G9" i="2"/>
  <c r="G8" i="2"/>
  <c r="J20" i="1"/>
  <c r="J22" i="1" s="1"/>
  <c r="J19" i="1"/>
  <c r="J18" i="1"/>
  <c r="J15" i="1"/>
  <c r="J14" i="1"/>
  <c r="H20" i="1"/>
  <c r="H19" i="1"/>
  <c r="H18" i="1"/>
  <c r="H15" i="1"/>
  <c r="H14" i="1"/>
  <c r="F87" i="2"/>
  <c r="F211" i="2"/>
  <c r="F210" i="2"/>
  <c r="F209" i="2"/>
  <c r="F207" i="2"/>
  <c r="F206" i="2"/>
  <c r="F205" i="2"/>
  <c r="F204" i="2"/>
  <c r="F203" i="2"/>
  <c r="F202" i="2"/>
  <c r="F201" i="2"/>
  <c r="F200" i="2"/>
  <c r="F199" i="2"/>
  <c r="F198" i="2"/>
  <c r="F197" i="2"/>
  <c r="F196" i="2"/>
  <c r="F195" i="2"/>
  <c r="F194" i="2"/>
  <c r="F193" i="2"/>
  <c r="F192" i="2"/>
  <c r="F188" i="2"/>
  <c r="F186" i="2"/>
  <c r="F184" i="2"/>
  <c r="F183" i="2"/>
  <c r="F182" i="2"/>
  <c r="H182" i="2" s="1"/>
  <c r="F181" i="2"/>
  <c r="H181" i="2" s="1"/>
  <c r="F180" i="2"/>
  <c r="F179" i="2"/>
  <c r="F177" i="2"/>
  <c r="F176" i="2"/>
  <c r="F175" i="2"/>
  <c r="F174" i="2"/>
  <c r="F173" i="2"/>
  <c r="F172" i="2"/>
  <c r="F171" i="2"/>
  <c r="F170" i="2"/>
  <c r="F169" i="2"/>
  <c r="F167" i="2"/>
  <c r="H167" i="2" s="1"/>
  <c r="F166" i="2"/>
  <c r="F165" i="2"/>
  <c r="F164" i="2"/>
  <c r="F163" i="2"/>
  <c r="H163" i="2" s="1"/>
  <c r="F162" i="2"/>
  <c r="F160" i="2"/>
  <c r="F158" i="2"/>
  <c r="F156" i="2"/>
  <c r="F154" i="2"/>
  <c r="F153" i="2"/>
  <c r="F151" i="2"/>
  <c r="F150" i="2"/>
  <c r="H150" i="2" s="1"/>
  <c r="F149" i="2"/>
  <c r="H149" i="2" s="1"/>
  <c r="F148" i="2"/>
  <c r="H148" i="2" s="1"/>
  <c r="F147" i="2"/>
  <c r="F146" i="2"/>
  <c r="F145" i="2"/>
  <c r="F143" i="2"/>
  <c r="F141" i="2"/>
  <c r="F140" i="2"/>
  <c r="F139" i="2"/>
  <c r="F138" i="2"/>
  <c r="F137" i="2"/>
  <c r="F136" i="2"/>
  <c r="F135" i="2"/>
  <c r="H135" i="2" s="1"/>
  <c r="F134" i="2"/>
  <c r="F133" i="2"/>
  <c r="F132" i="2"/>
  <c r="F131" i="2"/>
  <c r="F130" i="2"/>
  <c r="F129" i="2"/>
  <c r="F127" i="2"/>
  <c r="H127" i="2" s="1"/>
  <c r="F125" i="2"/>
  <c r="F123" i="2"/>
  <c r="F122" i="2"/>
  <c r="H122" i="2" s="1"/>
  <c r="F120" i="2"/>
  <c r="F118" i="2"/>
  <c r="F117" i="2"/>
  <c r="F116" i="2"/>
  <c r="F115" i="2"/>
  <c r="F114" i="2"/>
  <c r="F113" i="2"/>
  <c r="H113" i="2" s="1"/>
  <c r="F111" i="2"/>
  <c r="H111" i="2" s="1"/>
  <c r="F109" i="2"/>
  <c r="H109" i="2" s="1"/>
  <c r="F108" i="2"/>
  <c r="F107" i="2"/>
  <c r="F106" i="2"/>
  <c r="F104" i="2"/>
  <c r="F103" i="2"/>
  <c r="F102" i="2"/>
  <c r="F101" i="2"/>
  <c r="F100" i="2"/>
  <c r="H100" i="2" s="1"/>
  <c r="F99" i="2"/>
  <c r="F98" i="2"/>
  <c r="H98" i="2" s="1"/>
  <c r="F97" i="2"/>
  <c r="F96" i="2"/>
  <c r="H96" i="2" s="1"/>
  <c r="F95" i="2"/>
  <c r="F93" i="2"/>
  <c r="F92" i="2"/>
  <c r="F91" i="2"/>
  <c r="F90" i="2"/>
  <c r="H90" i="2" s="1"/>
  <c r="F89" i="2"/>
  <c r="F88" i="2"/>
  <c r="F86" i="2"/>
  <c r="H86" i="2" s="1"/>
  <c r="F85" i="2"/>
  <c r="F84" i="2"/>
  <c r="F82" i="2"/>
  <c r="F81" i="2"/>
  <c r="H81" i="2" s="1"/>
  <c r="F80" i="2"/>
  <c r="F79" i="2"/>
  <c r="F78" i="2"/>
  <c r="F76" i="2"/>
  <c r="F75" i="2"/>
  <c r="F74" i="2"/>
  <c r="F73" i="2"/>
  <c r="F72" i="2"/>
  <c r="F71" i="2"/>
  <c r="H71" i="2" s="1"/>
  <c r="F70" i="2"/>
  <c r="H70" i="2" s="1"/>
  <c r="F68" i="2"/>
  <c r="F67" i="2"/>
  <c r="F66" i="2"/>
  <c r="F65" i="2"/>
  <c r="H65" i="2" s="1"/>
  <c r="F64" i="2"/>
  <c r="F63" i="2"/>
  <c r="F62" i="2"/>
  <c r="F61" i="2"/>
  <c r="F60" i="2"/>
  <c r="F59" i="2"/>
  <c r="F58" i="2"/>
  <c r="F57" i="2"/>
  <c r="H57" i="2" s="1"/>
  <c r="F56" i="2"/>
  <c r="H56" i="2" s="1"/>
  <c r="F55" i="2"/>
  <c r="F54" i="2"/>
  <c r="F53" i="2"/>
  <c r="F51" i="2"/>
  <c r="H51" i="2" s="1"/>
  <c r="F49" i="2"/>
  <c r="F48" i="2"/>
  <c r="F47" i="2"/>
  <c r="F45" i="2"/>
  <c r="F44" i="2"/>
  <c r="F43" i="2"/>
  <c r="F42" i="2"/>
  <c r="F41" i="2"/>
  <c r="F40" i="2"/>
  <c r="F39" i="2"/>
  <c r="F38" i="2"/>
  <c r="F37" i="2"/>
  <c r="F36" i="2"/>
  <c r="F35" i="2"/>
  <c r="F34" i="2"/>
  <c r="F33" i="2"/>
  <c r="F32" i="2"/>
  <c r="F31" i="2"/>
  <c r="F30" i="2"/>
  <c r="F29" i="2"/>
  <c r="F28" i="2"/>
  <c r="F27" i="2"/>
  <c r="F26" i="2"/>
  <c r="F25" i="2"/>
  <c r="F23" i="2"/>
  <c r="F22" i="2"/>
  <c r="F21" i="2"/>
  <c r="F20" i="2"/>
  <c r="H20" i="2" s="1"/>
  <c r="F19" i="2"/>
  <c r="F18" i="2"/>
  <c r="H18" i="2" s="1"/>
  <c r="F17" i="2"/>
  <c r="F16" i="2"/>
  <c r="H16" i="2" s="1"/>
  <c r="F15" i="2"/>
  <c r="H15" i="2" s="1"/>
  <c r="F14" i="2"/>
  <c r="F13" i="2"/>
  <c r="H13" i="2" s="1"/>
  <c r="F12" i="2"/>
  <c r="F11" i="2"/>
  <c r="F10" i="2"/>
  <c r="F9" i="2"/>
  <c r="F8" i="2"/>
  <c r="F7" i="2"/>
  <c r="H7" i="2" s="1"/>
  <c r="F22" i="1"/>
  <c r="E22" i="1"/>
  <c r="F123" i="7"/>
  <c r="F122" i="7"/>
  <c r="F121" i="7"/>
  <c r="F120" i="7"/>
  <c r="F117" i="7"/>
  <c r="F116" i="7"/>
  <c r="F115" i="7"/>
  <c r="H115" i="7" s="1"/>
  <c r="F114" i="7"/>
  <c r="H114" i="7" s="1"/>
  <c r="F113" i="7"/>
  <c r="F112" i="7"/>
  <c r="F111" i="7"/>
  <c r="F110" i="7"/>
  <c r="F109" i="7"/>
  <c r="H109" i="7" s="1"/>
  <c r="F108" i="7"/>
  <c r="F107" i="7"/>
  <c r="F106" i="7"/>
  <c r="F105" i="7"/>
  <c r="H105" i="7" s="1"/>
  <c r="F104" i="7"/>
  <c r="H104" i="7" s="1"/>
  <c r="F103" i="7"/>
  <c r="F101" i="7"/>
  <c r="F100" i="7"/>
  <c r="F99" i="7"/>
  <c r="H99" i="7" s="1"/>
  <c r="F98" i="7"/>
  <c r="H98" i="7" s="1"/>
  <c r="F97" i="7"/>
  <c r="F96" i="7"/>
  <c r="F95" i="7"/>
  <c r="H95" i="7" s="1"/>
  <c r="F94" i="7"/>
  <c r="F93" i="7"/>
  <c r="F92" i="7"/>
  <c r="H92" i="7" s="1"/>
  <c r="F91" i="7"/>
  <c r="H91" i="7" s="1"/>
  <c r="F90" i="7"/>
  <c r="F89" i="7"/>
  <c r="F88" i="7"/>
  <c r="F87" i="7"/>
  <c r="F86" i="7"/>
  <c r="H86" i="7" s="1"/>
  <c r="F85" i="7"/>
  <c r="F84" i="7"/>
  <c r="F82" i="7"/>
  <c r="F81" i="7"/>
  <c r="H81" i="7" s="1"/>
  <c r="F80" i="7"/>
  <c r="F79" i="7"/>
  <c r="F78" i="7"/>
  <c r="F77" i="7"/>
  <c r="H77" i="7" s="1"/>
  <c r="F75" i="7"/>
  <c r="F74" i="7"/>
  <c r="F64" i="7"/>
  <c r="F63" i="7"/>
  <c r="F62" i="7"/>
  <c r="H62" i="7" s="1"/>
  <c r="F61" i="7"/>
  <c r="H61" i="7" s="1"/>
  <c r="F60" i="7"/>
  <c r="F59" i="7"/>
  <c r="F58" i="7"/>
  <c r="F57" i="7"/>
  <c r="H57" i="7" s="1"/>
  <c r="F56" i="7"/>
  <c r="H56" i="7" s="1"/>
  <c r="F55" i="7"/>
  <c r="F54" i="7"/>
  <c r="F53" i="7"/>
  <c r="F52" i="7"/>
  <c r="F51" i="7"/>
  <c r="F50" i="7"/>
  <c r="H50" i="7" s="1"/>
  <c r="F49" i="7"/>
  <c r="H49" i="7" s="1"/>
  <c r="F45" i="7"/>
  <c r="F44" i="7"/>
  <c r="F43" i="7"/>
  <c r="F42" i="7"/>
  <c r="F41" i="7"/>
  <c r="F40" i="7"/>
  <c r="R40" i="7" s="1"/>
  <c r="F39" i="7"/>
  <c r="H39" i="7" s="1"/>
  <c r="F38" i="7"/>
  <c r="F37" i="7"/>
  <c r="F36" i="7"/>
  <c r="H36" i="7" s="1"/>
  <c r="F35" i="7"/>
  <c r="H35" i="7" s="1"/>
  <c r="F33" i="7"/>
  <c r="F32" i="7"/>
  <c r="R32" i="7" s="1"/>
  <c r="F31" i="7"/>
  <c r="R31" i="7" s="1"/>
  <c r="F30" i="7"/>
  <c r="R30" i="7" s="1"/>
  <c r="F29" i="7"/>
  <c r="F28" i="7"/>
  <c r="F27" i="7"/>
  <c r="F26" i="7"/>
  <c r="F25" i="7"/>
  <c r="F24" i="7"/>
  <c r="F22" i="7"/>
  <c r="F21" i="7"/>
  <c r="F20" i="7"/>
  <c r="F19" i="7"/>
  <c r="F18" i="7"/>
  <c r="F17" i="7"/>
  <c r="F16" i="7"/>
  <c r="F15" i="7"/>
  <c r="F14" i="7"/>
  <c r="H14" i="7" s="1"/>
  <c r="F13" i="7"/>
  <c r="F12" i="7"/>
  <c r="F10" i="7"/>
  <c r="H10" i="7" s="1"/>
  <c r="F9" i="7"/>
  <c r="H9" i="7" s="1"/>
  <c r="F8" i="7"/>
  <c r="F7" i="7"/>
  <c r="G123" i="7"/>
  <c r="G122" i="7"/>
  <c r="G121" i="7"/>
  <c r="G120" i="7"/>
  <c r="G117" i="7"/>
  <c r="G116" i="7"/>
  <c r="G113" i="7"/>
  <c r="G112" i="7"/>
  <c r="G111" i="7"/>
  <c r="G110" i="7"/>
  <c r="G108" i="7"/>
  <c r="G107" i="7"/>
  <c r="G106" i="7"/>
  <c r="G103" i="7"/>
  <c r="R103" i="7" s="1"/>
  <c r="G101" i="7"/>
  <c r="R101" i="7" s="1"/>
  <c r="G100" i="7"/>
  <c r="R100" i="7" s="1"/>
  <c r="G97" i="7"/>
  <c r="G96" i="7"/>
  <c r="G94" i="7"/>
  <c r="G93" i="7"/>
  <c r="G90" i="7"/>
  <c r="G89" i="7"/>
  <c r="G88" i="7"/>
  <c r="G87" i="7"/>
  <c r="G85" i="7"/>
  <c r="G84" i="7"/>
  <c r="G82" i="7"/>
  <c r="G80" i="7"/>
  <c r="G79" i="7"/>
  <c r="G78" i="7"/>
  <c r="G75" i="7"/>
  <c r="R75" i="7" s="1"/>
  <c r="G74" i="7"/>
  <c r="R74" i="7" s="1"/>
  <c r="G64" i="7"/>
  <c r="R64" i="7" s="1"/>
  <c r="G63" i="7"/>
  <c r="R63" i="7" s="1"/>
  <c r="G60" i="7"/>
  <c r="G59" i="7"/>
  <c r="G58" i="7"/>
  <c r="G55" i="7"/>
  <c r="R55" i="7" s="1"/>
  <c r="G54" i="7"/>
  <c r="R54" i="7" s="1"/>
  <c r="G53" i="7"/>
  <c r="R53" i="7" s="1"/>
  <c r="G51" i="7"/>
  <c r="G45" i="7"/>
  <c r="G44" i="7"/>
  <c r="G43" i="7"/>
  <c r="G42" i="7"/>
  <c r="G41" i="7"/>
  <c r="G33" i="7"/>
  <c r="G28" i="7"/>
  <c r="G26" i="7"/>
  <c r="G25" i="7"/>
  <c r="G24" i="7"/>
  <c r="G22" i="7"/>
  <c r="G21" i="7"/>
  <c r="G20" i="7"/>
  <c r="G19" i="7"/>
  <c r="G18" i="7"/>
  <c r="G17" i="7"/>
  <c r="G16" i="7"/>
  <c r="G15" i="7"/>
  <c r="G13" i="7"/>
  <c r="G12" i="7"/>
  <c r="G8" i="7"/>
  <c r="G7" i="7"/>
  <c r="J21" i="1"/>
  <c r="H21" i="1"/>
  <c r="R11" i="2" l="1"/>
  <c r="R19" i="2"/>
  <c r="R25" i="2"/>
  <c r="R29" i="2"/>
  <c r="R33" i="2"/>
  <c r="R37" i="2"/>
  <c r="R41" i="2"/>
  <c r="R45" i="2"/>
  <c r="R59" i="2"/>
  <c r="R63" i="2"/>
  <c r="R68" i="2"/>
  <c r="R87" i="2"/>
  <c r="R92" i="2"/>
  <c r="R104" i="2"/>
  <c r="H233" i="5"/>
  <c r="M16" i="1" s="1"/>
  <c r="R164" i="2"/>
  <c r="K16" i="1"/>
  <c r="R186" i="2"/>
  <c r="R198" i="2"/>
  <c r="R202" i="2"/>
  <c r="R206" i="2"/>
  <c r="R211" i="2"/>
  <c r="R137" i="2"/>
  <c r="R141" i="2"/>
  <c r="R147" i="2"/>
  <c r="R156" i="2"/>
  <c r="R188" i="2"/>
  <c r="R195" i="2"/>
  <c r="R199" i="2"/>
  <c r="R203" i="2"/>
  <c r="R207" i="2"/>
  <c r="R194" i="2"/>
  <c r="R44" i="7"/>
  <c r="R94" i="7"/>
  <c r="R121" i="7"/>
  <c r="R10" i="2"/>
  <c r="R23" i="2"/>
  <c r="R28" i="2"/>
  <c r="R32" i="2"/>
  <c r="R36" i="2"/>
  <c r="R40" i="2"/>
  <c r="R44" i="2"/>
  <c r="R49" i="2"/>
  <c r="R58" i="2"/>
  <c r="R62" i="2"/>
  <c r="R67" i="2"/>
  <c r="R85" i="2"/>
  <c r="R91" i="2"/>
  <c r="R97" i="2"/>
  <c r="R103" i="2"/>
  <c r="R108" i="2"/>
  <c r="R129" i="2"/>
  <c r="R133" i="2"/>
  <c r="R151" i="2"/>
  <c r="R158" i="2"/>
  <c r="R17" i="2"/>
  <c r="R79" i="2"/>
  <c r="R117" i="2"/>
  <c r="R170" i="2"/>
  <c r="R179" i="2"/>
  <c r="R125" i="2"/>
  <c r="H125" i="2"/>
  <c r="R53" i="2"/>
  <c r="R75" i="2"/>
  <c r="R99" i="2"/>
  <c r="R114" i="2"/>
  <c r="R130" i="2"/>
  <c r="R138" i="2"/>
  <c r="R165" i="2"/>
  <c r="R171" i="2"/>
  <c r="R175" i="2"/>
  <c r="R180" i="2"/>
  <c r="R8" i="2"/>
  <c r="R12" i="2"/>
  <c r="R21" i="2"/>
  <c r="R26" i="2"/>
  <c r="R30" i="2"/>
  <c r="R34" i="2"/>
  <c r="R38" i="2"/>
  <c r="R42" i="2"/>
  <c r="R47" i="2"/>
  <c r="R54" i="2"/>
  <c r="R60" i="2"/>
  <c r="R64" i="2"/>
  <c r="R72" i="2"/>
  <c r="R76" i="2"/>
  <c r="R82" i="2"/>
  <c r="R88" i="2"/>
  <c r="R93" i="2"/>
  <c r="R101" i="2"/>
  <c r="R106" i="2"/>
  <c r="R115" i="2"/>
  <c r="R120" i="2"/>
  <c r="R131" i="2"/>
  <c r="R139" i="2"/>
  <c r="R145" i="2"/>
  <c r="R153" i="2"/>
  <c r="R162" i="2"/>
  <c r="R166" i="2"/>
  <c r="R172" i="2"/>
  <c r="R176" i="2"/>
  <c r="R183" i="2"/>
  <c r="R192" i="2"/>
  <c r="R196" i="2"/>
  <c r="R200" i="2"/>
  <c r="R204" i="2"/>
  <c r="R209" i="2"/>
  <c r="R160" i="2"/>
  <c r="H160" i="2"/>
  <c r="R74" i="2"/>
  <c r="R174" i="2"/>
  <c r="R80" i="2"/>
  <c r="R118" i="2"/>
  <c r="R134" i="2"/>
  <c r="R143" i="2"/>
  <c r="R13" i="7"/>
  <c r="R18" i="7"/>
  <c r="R22" i="7"/>
  <c r="R43" i="7"/>
  <c r="R59" i="7"/>
  <c r="R80" i="7"/>
  <c r="R93" i="7"/>
  <c r="R107" i="7"/>
  <c r="R120" i="7"/>
  <c r="R9" i="2"/>
  <c r="R14" i="2"/>
  <c r="R22" i="2"/>
  <c r="R27" i="2"/>
  <c r="R31" i="2"/>
  <c r="R35" i="2"/>
  <c r="R39" i="2"/>
  <c r="R43" i="2"/>
  <c r="R48" i="2"/>
  <c r="R55" i="2"/>
  <c r="R61" i="2"/>
  <c r="R66" i="2"/>
  <c r="R73" i="2"/>
  <c r="R78" i="2"/>
  <c r="R84" i="2"/>
  <c r="R89" i="2"/>
  <c r="R95" i="2"/>
  <c r="R102" i="2"/>
  <c r="R107" i="2"/>
  <c r="R116" i="2"/>
  <c r="R123" i="2"/>
  <c r="R132" i="2"/>
  <c r="R136" i="2"/>
  <c r="R140" i="2"/>
  <c r="R146" i="2"/>
  <c r="R154" i="2"/>
  <c r="R169" i="2"/>
  <c r="R173" i="2"/>
  <c r="R177" i="2"/>
  <c r="R184" i="2"/>
  <c r="R193" i="2"/>
  <c r="R197" i="2"/>
  <c r="R201" i="2"/>
  <c r="R205" i="2"/>
  <c r="R210" i="2"/>
  <c r="R12" i="7"/>
  <c r="R17" i="7"/>
  <c r="R21" i="7"/>
  <c r="R26" i="7"/>
  <c r="R42" i="7"/>
  <c r="R51" i="7"/>
  <c r="R58" i="7"/>
  <c r="R79" i="7"/>
  <c r="R85" i="7"/>
  <c r="R90" i="7"/>
  <c r="R97" i="7"/>
  <c r="R106" i="7"/>
  <c r="R111" i="7"/>
  <c r="R117" i="7"/>
  <c r="R123" i="7"/>
  <c r="R7" i="7"/>
  <c r="R33" i="7"/>
  <c r="R88" i="7"/>
  <c r="R113" i="7"/>
  <c r="R8" i="7"/>
  <c r="R16" i="7"/>
  <c r="R20" i="7"/>
  <c r="R25" i="7"/>
  <c r="R84" i="7"/>
  <c r="R89" i="7"/>
  <c r="R96" i="7"/>
  <c r="R110" i="7"/>
  <c r="R28" i="7"/>
  <c r="R87" i="7"/>
  <c r="R112" i="7"/>
  <c r="R19" i="7"/>
  <c r="R60" i="7"/>
  <c r="R82" i="7"/>
  <c r="R108" i="7"/>
  <c r="R15" i="7"/>
  <c r="R24" i="7"/>
  <c r="R41" i="7"/>
  <c r="R45" i="7"/>
  <c r="R78" i="7"/>
  <c r="R116" i="7"/>
  <c r="R122" i="7"/>
  <c r="H29" i="7"/>
  <c r="R29" i="7"/>
  <c r="H9" i="2"/>
  <c r="H22" i="2"/>
  <c r="H31" i="2"/>
  <c r="H39" i="2"/>
  <c r="H48" i="2"/>
  <c r="H66" i="2"/>
  <c r="H84" i="2"/>
  <c r="H107" i="2"/>
  <c r="H173" i="2"/>
  <c r="H177" i="2"/>
  <c r="H193" i="2"/>
  <c r="H197" i="2"/>
  <c r="H201" i="2"/>
  <c r="H210" i="2"/>
  <c r="H10" i="2"/>
  <c r="H17" i="2"/>
  <c r="H23" i="2"/>
  <c r="H32" i="2"/>
  <c r="H36" i="2"/>
  <c r="H40" i="2"/>
  <c r="H44" i="2"/>
  <c r="H58" i="2"/>
  <c r="H62" i="2"/>
  <c r="H67" i="2"/>
  <c r="H74" i="2"/>
  <c r="H79" i="2"/>
  <c r="H85" i="2"/>
  <c r="H91" i="2"/>
  <c r="H97" i="2"/>
  <c r="H103" i="2"/>
  <c r="H108" i="2"/>
  <c r="H117" i="2"/>
  <c r="H129" i="2"/>
  <c r="H133" i="2"/>
  <c r="H137" i="2"/>
  <c r="H141" i="2"/>
  <c r="H147" i="2"/>
  <c r="H156" i="2"/>
  <c r="H164" i="2"/>
  <c r="H170" i="2"/>
  <c r="H174" i="2"/>
  <c r="H179" i="2"/>
  <c r="H186" i="2"/>
  <c r="H198" i="2"/>
  <c r="H202" i="2"/>
  <c r="H206" i="2"/>
  <c r="H211" i="2"/>
  <c r="H11" i="2"/>
  <c r="H19" i="2"/>
  <c r="H25" i="2"/>
  <c r="H29" i="2"/>
  <c r="H33" i="2"/>
  <c r="H37" i="2"/>
  <c r="H41" i="2"/>
  <c r="H45" i="2"/>
  <c r="H53" i="2"/>
  <c r="H59" i="2"/>
  <c r="H63" i="2"/>
  <c r="H68" i="2"/>
  <c r="H75" i="2"/>
  <c r="H80" i="2"/>
  <c r="H87" i="2"/>
  <c r="H92" i="2"/>
  <c r="H99" i="2"/>
  <c r="H104" i="2"/>
  <c r="H114" i="2"/>
  <c r="H118" i="2"/>
  <c r="H130" i="2"/>
  <c r="H134" i="2"/>
  <c r="H138" i="2"/>
  <c r="H143" i="2"/>
  <c r="H151" i="2"/>
  <c r="H158" i="2"/>
  <c r="H165" i="2"/>
  <c r="H171" i="2"/>
  <c r="H175" i="2"/>
  <c r="H180" i="2"/>
  <c r="H188" i="2"/>
  <c r="H195" i="2"/>
  <c r="H199" i="2"/>
  <c r="H203" i="2"/>
  <c r="H207" i="2"/>
  <c r="H14" i="2"/>
  <c r="H27" i="2"/>
  <c r="H35" i="2"/>
  <c r="H43" i="2"/>
  <c r="H55" i="2"/>
  <c r="H61" i="2"/>
  <c r="H73" i="2"/>
  <c r="H78" i="2"/>
  <c r="H89" i="2"/>
  <c r="H95" i="2"/>
  <c r="H102" i="2"/>
  <c r="H116" i="2"/>
  <c r="H123" i="2"/>
  <c r="H132" i="2"/>
  <c r="H136" i="2"/>
  <c r="H140" i="2"/>
  <c r="H146" i="2"/>
  <c r="H154" i="2"/>
  <c r="H169" i="2"/>
  <c r="H184" i="2"/>
  <c r="H205" i="2"/>
  <c r="H28" i="2"/>
  <c r="H49" i="2"/>
  <c r="H194" i="2"/>
  <c r="H8" i="2"/>
  <c r="H12" i="2"/>
  <c r="H21" i="2"/>
  <c r="H26" i="2"/>
  <c r="H30" i="2"/>
  <c r="H34" i="2"/>
  <c r="H38" i="2"/>
  <c r="H42" i="2"/>
  <c r="H47" i="2"/>
  <c r="H54" i="2"/>
  <c r="H60" i="2"/>
  <c r="H64" i="2"/>
  <c r="H72" i="2"/>
  <c r="H76" i="2"/>
  <c r="H82" i="2"/>
  <c r="H88" i="2"/>
  <c r="H93" i="2"/>
  <c r="H101" i="2"/>
  <c r="H106" i="2"/>
  <c r="H115" i="2"/>
  <c r="H120" i="2"/>
  <c r="H131" i="2"/>
  <c r="H139" i="2"/>
  <c r="H145" i="2"/>
  <c r="H153" i="2"/>
  <c r="H162" i="2"/>
  <c r="H166" i="2"/>
  <c r="H172" i="2"/>
  <c r="H176" i="2"/>
  <c r="H183" i="2"/>
  <c r="H192" i="2"/>
  <c r="H196" i="2"/>
  <c r="H200" i="2"/>
  <c r="H204" i="2"/>
  <c r="H209" i="2"/>
  <c r="H8" i="7"/>
  <c r="H12" i="7"/>
  <c r="H13" i="7"/>
  <c r="H15" i="7"/>
  <c r="H16" i="7"/>
  <c r="H17" i="7"/>
  <c r="H18" i="7"/>
  <c r="H19" i="7"/>
  <c r="H20" i="7"/>
  <c r="H21" i="7"/>
  <c r="H22" i="7"/>
  <c r="H24" i="7"/>
  <c r="H25" i="7"/>
  <c r="H26" i="7"/>
  <c r="H27" i="7"/>
  <c r="H28" i="7"/>
  <c r="H30" i="7"/>
  <c r="H31" i="7"/>
  <c r="H32" i="7"/>
  <c r="H33" i="7"/>
  <c r="H37" i="7"/>
  <c r="H38" i="7"/>
  <c r="H40" i="7"/>
  <c r="H41" i="7"/>
  <c r="H43" i="7"/>
  <c r="H44" i="7"/>
  <c r="H45" i="7"/>
  <c r="H51" i="7"/>
  <c r="H52" i="7"/>
  <c r="H53" i="7"/>
  <c r="H54" i="7"/>
  <c r="H55" i="7"/>
  <c r="H58" i="7"/>
  <c r="H59" i="7"/>
  <c r="H60" i="7"/>
  <c r="H63" i="7"/>
  <c r="H64" i="7"/>
  <c r="H74" i="7"/>
  <c r="H75" i="7"/>
  <c r="H78" i="7"/>
  <c r="H79" i="7"/>
  <c r="H80" i="7"/>
  <c r="H82" i="7"/>
  <c r="H84" i="7"/>
  <c r="H85" i="7"/>
  <c r="H87" i="7"/>
  <c r="H88" i="7"/>
  <c r="H89" i="7"/>
  <c r="H90" i="7"/>
  <c r="H93" i="7"/>
  <c r="H94" i="7"/>
  <c r="H96" i="7"/>
  <c r="H97" i="7"/>
  <c r="H100" i="7"/>
  <c r="H101" i="7"/>
  <c r="H103" i="7"/>
  <c r="H106" i="7"/>
  <c r="H107" i="7"/>
  <c r="H108" i="7"/>
  <c r="H110" i="7"/>
  <c r="H111" i="7"/>
  <c r="H112" i="7"/>
  <c r="H113" i="7"/>
  <c r="H116" i="7"/>
  <c r="H117" i="7"/>
  <c r="H120" i="7"/>
  <c r="H121" i="7"/>
  <c r="H122" i="7"/>
  <c r="H123" i="7"/>
  <c r="H42" i="7"/>
  <c r="H7" i="7"/>
  <c r="F212" i="2"/>
  <c r="F124" i="7"/>
  <c r="R2" i="2" l="1"/>
  <c r="L14" i="1"/>
  <c r="R1" i="5"/>
  <c r="R3" i="5" s="1"/>
  <c r="P16" i="1"/>
  <c r="L15" i="1"/>
  <c r="H212" i="2"/>
  <c r="L18" i="1" s="1"/>
  <c r="R1" i="2" s="1"/>
  <c r="H124" i="7"/>
  <c r="L21" i="1" s="1"/>
  <c r="R124" i="7"/>
  <c r="R3" i="2" l="1"/>
  <c r="O18" i="1"/>
  <c r="L22" i="1"/>
  <c r="P18" i="1" l="1"/>
  <c r="P22" i="1" s="1"/>
  <c r="O22" i="1"/>
</calcChain>
</file>

<file path=xl/sharedStrings.xml><?xml version="1.0" encoding="utf-8"?>
<sst xmlns="http://schemas.openxmlformats.org/spreadsheetml/2006/main" count="3677" uniqueCount="1961">
  <si>
    <t>Categorie: Generiek</t>
  </si>
  <si>
    <t>AANWIJZING: Vul bij iedere rij waar een requirement staat de cel bij kolom J (mate van uw oplossing) en bij kolom N (toelichting) in.</t>
  </si>
  <si>
    <t xml:space="preserve">Nr. </t>
  </si>
  <si>
    <t>Functionaliteit</t>
  </si>
  <si>
    <t>Omschrijving</t>
  </si>
  <si>
    <t>Mate van wenselijkheid voor Saxion</t>
  </si>
  <si>
    <t>Waarde</t>
  </si>
  <si>
    <t>Factor</t>
  </si>
  <si>
    <t>Controle</t>
  </si>
  <si>
    <t>Mate van aanwezigheid van de oplossing</t>
  </si>
  <si>
    <t>Wat verwachten we als toelichting?</t>
  </si>
  <si>
    <t>Toelichting</t>
  </si>
  <si>
    <t>Score</t>
  </si>
  <si>
    <t>Punten</t>
  </si>
  <si>
    <t>Subcategorie:</t>
  </si>
  <si>
    <t>1. User interface</t>
  </si>
  <si>
    <t>1.1</t>
  </si>
  <si>
    <t>Ondersteuning EN/NL</t>
  </si>
  <si>
    <t>Zowel in Nederlands en Engels instelbaar en bruikbaar per en door medewerker</t>
  </si>
  <si>
    <t>Commodity</t>
  </si>
  <si>
    <t>Alleen toelichten bij antwoord 1. of 3.</t>
  </si>
  <si>
    <t>1.2</t>
  </si>
  <si>
    <t>Saxion huisstijl</t>
  </si>
  <si>
    <t>De oplossing biedt de mogelijkheid om naar Saxion huisstijl worden ingericht met CSS3 en kan  eenvoudig worden aangepast aan de huisstijl van Saxion bij wijzigingen.</t>
  </si>
  <si>
    <t>1.3</t>
  </si>
  <si>
    <t>App voor medewerker en leidinggevende</t>
  </si>
  <si>
    <t>Opdrachtnemer biedt een oplossing aan inclusief een app waarin processen ontsloten worden voor de medewerker en de leidinggevende. Alle goedkeuringen kunnen middels deze app verleend worden.</t>
  </si>
  <si>
    <t>KO</t>
  </si>
  <si>
    <t>1.4</t>
  </si>
  <si>
    <t xml:space="preserve">Webbased </t>
  </si>
  <si>
    <t xml:space="preserve">De oplossing is volledig browserbased benaderbaar </t>
  </si>
  <si>
    <t>1.4.1</t>
  </si>
  <si>
    <t>Webbased zonder voorbehoud</t>
  </si>
  <si>
    <t>De browserbenaderbaarheid dient zonder voorbehoud te zijn (zonder add-on, plugins of andere additionele software).</t>
  </si>
  <si>
    <t>1.5</t>
  </si>
  <si>
    <t>Geen lokale werkplekken</t>
  </si>
  <si>
    <t>De oplossing werkt zonder gebruik te hoeven maken van lokaal domein gebonden werkplekken.</t>
  </si>
  <si>
    <t>1.6</t>
  </si>
  <si>
    <t>Browser ondersteuning</t>
  </si>
  <si>
    <t>De oplossing ondersteunt de 4 laatste versies van de volgende browsers (inclusief mobiele versies): Microsoft Edge, Google Chrome, Mozilla Firefox en Apple Safari.</t>
  </si>
  <si>
    <t>1.7</t>
  </si>
  <si>
    <t>Responsiveness</t>
  </si>
  <si>
    <t>De pagina's van de oplossing zijn responsive van aard door gebruik te maken van w3c Standaarden, zodat deze aangepast worden aan het device dat de oplossing gebruikt.</t>
  </si>
  <si>
    <t>1.8</t>
  </si>
  <si>
    <t>OS ondersteuning apps</t>
  </si>
  <si>
    <t>De mobiele apps die worden geleverd door opdrachtgever werken altijd op de laatste drie versies (hele versienummers) van Apple iOS en Google Android.</t>
  </si>
  <si>
    <t>1.9</t>
  </si>
  <si>
    <t>Favorietenmenu</t>
  </si>
  <si>
    <t>Op basis van de functie c.q. rol van de medewerker in de oplossing wordt op basis van een template al een basis favorietenmenu gegenereerd en als basis aangeboden. Een gebruiker kan functies toevoegen aan een door de gebruiker zelf samen te stellen favorietenmenu en deze worden in de oplossing bewaard.</t>
  </si>
  <si>
    <t>1.10</t>
  </si>
  <si>
    <t>Consistente GUI</t>
  </si>
  <si>
    <t>De oplossing beschikt over een volledig grafische userinterface en is in staat om met behulp van een Saxion CSS3 stylesheet te conformeren aan Saxion logo's kleuren, bij voorkeur lettertypen en overige stijl aspecten</t>
  </si>
  <si>
    <t>1.11</t>
  </si>
  <si>
    <t>Zoeken met suggesties</t>
  </si>
  <si>
    <t xml:space="preserve">Bij het intikken van een zoekveld worden, naar mate er meer gegevens worden ingevoerd, automatisch mogelijke resultaten getoond. Daarbij leert de oplossing van de acties van de gebruikers. Indien uit de acties van de gebruikers blijkt dat de suggesties onjuist of onvoldoende waren. </t>
  </si>
  <si>
    <t>1.12</t>
  </si>
  <si>
    <t>Filtering</t>
  </si>
  <si>
    <t>De mogelijkheid tot afzonderlijk en gecombineerd gebruik van filterwaarden, -tekens en - variabelen bij lijsten en tabellen is aanwezig.</t>
  </si>
  <si>
    <t>1.13</t>
  </si>
  <si>
    <t>Validatie invoer</t>
  </si>
  <si>
    <t>De oplossing biedt de mogelijkheid van validatie van de invoer van gegevens in velden via vooraf in te stellen regels en tabellen.  Deze inputvalidatie vindt zo plaats dat de eindgebruiker zo snel mogelijk geïnformeerd wordt over het niet juist invoeren van data. </t>
  </si>
  <si>
    <t>Toelichten bij alle antwoorden behalve bij antwoord 4.</t>
  </si>
  <si>
    <t>1.14</t>
  </si>
  <si>
    <t>Berichten plaatsen</t>
  </si>
  <si>
    <t xml:space="preserve">De oplossing biedt de mogelijkheid berichten te plaatsen voor gebruikers. </t>
  </si>
  <si>
    <t>1.15</t>
  </si>
  <si>
    <t>Realtime verwerking</t>
  </si>
  <si>
    <t>Alle raadplegingen en verwerkingen zijn realtime.</t>
  </si>
  <si>
    <t>2. Documentatie/certificering</t>
  </si>
  <si>
    <t>2.1</t>
  </si>
  <si>
    <t>Roadmap</t>
  </si>
  <si>
    <t>Opdrachtnemer levert een roadmap aan als onderdeel van de inschrijving waarin aangegeven wordt welke functionaliteiten in het komende jaar beschikbaar komen en waarin aangegeven wordt welke ontwikkelingen de komende jaren zullen gaan spelen. Hiermee kan Saxion bepalen of de strategie van de leverancier en de applicatie aansluit bij de Saxion-strategie. voor meer informatie over de Saxion strategie, zie: https://www.saxion.nl/over-saxion/visie/strategisch-plan.</t>
  </si>
  <si>
    <t>2.2</t>
  </si>
  <si>
    <t>Innovatie historie</t>
  </si>
  <si>
    <t>Opdrachtnemer levert een overzicht van wijzigingen en innovaties die de afgelopen 2 jaren in de oplossing zijn gedaan als onderdeel van de inschrijving .</t>
  </si>
  <si>
    <t>2.3</t>
  </si>
  <si>
    <t>Handleiding gebruiker</t>
  </si>
  <si>
    <t>Opdrachtnemer levert als onderdeel van de inschrijving een (voorbeeld) handleiding aan waarin alle functionaliteiten van de oplossing beschreven worden op een dusdanige manier dat een medewerker in het proces zijn taken uit kan voeren. De handleidingen zullen aanpasbaar zijn, zodat Saxion deze aangepast aan eindgebruikers kan presenteren (Word-format of vergelijkbaar)</t>
  </si>
  <si>
    <t>2.4</t>
  </si>
  <si>
    <t>Handleiding FB</t>
  </si>
  <si>
    <t xml:space="preserve">Opdrachtnemer levert  als onderdeel van de inschrijving een (voorbeeld) handleiding waarin alle functionaliteiten van de oplossing beschreven worden op een dusdanige manier dat een functioneel beheerder de oplossing adequaat kan beheren. Dit omvat minimaal:
-      Alle configuratiemogelijkheden van de oplossing en hun werking
-      Uitleg bij een eventuele workflow engine, inclusief de eventuele koppeling hiervan naar andere interfaces of systemen (kan in de workflow engine van dit systeem informatie van andere systemen worden benut en hoe werkt dit)?
-      Werkinstructies voor standaard beheertaken in de oplossing
</t>
  </si>
  <si>
    <t>2.5</t>
  </si>
  <si>
    <t>Inline help</t>
  </si>
  <si>
    <t>De oplossing biedt de mogelijkheid van helpteksten voor de eindgebruiker en beheerders. Deze teksten zijn binnen de oplossing (inline) doorzoekbaar, minimaal in het NL en bij voorkeur ook in het EN.</t>
  </si>
  <si>
    <t>Onderscheidend</t>
  </si>
  <si>
    <t>2.6</t>
  </si>
  <si>
    <t>Leeg</t>
  </si>
  <si>
    <t>Bewust leeg gelaten</t>
  </si>
  <si>
    <t>2.7</t>
  </si>
  <si>
    <t>2.8</t>
  </si>
  <si>
    <t>2.9</t>
  </si>
  <si>
    <t>2.10</t>
  </si>
  <si>
    <t>Europese accessibility richtlijnen</t>
  </si>
  <si>
    <t>Opdrachnemer biedt webgebaseerde producten en diensten die voldoen aan de richtlijnen voor toegankelijkheid van websites conform de Europese standaard EN 301 549, dit staat gelijk aan WCAG 2.1, niveau A en AA. Tevens dient er een toegankelijkheidsverklaring op de website of webapp geplaatst te worden. In de verklaring staat welke maatregelen de organisatie neemt om de website of webapp toegankelijk te maken en te houden.</t>
  </si>
  <si>
    <t>3. Interfacing/architectuur</t>
  </si>
  <si>
    <t>3.1</t>
  </si>
  <si>
    <t>Best practice SAAS</t>
  </si>
  <si>
    <t>De voorgestelde oplossing moet een best practice SAAS oplossing betreffen volgens het principe best-of-breed of best-of-suite.</t>
  </si>
  <si>
    <t>3.2</t>
  </si>
  <si>
    <t>Koppeling integratietool</t>
  </si>
  <si>
    <t>Saxion hanteert een knooppunten architectuur om de informatievoorziening maximaal te ontkoppelen en zo een flexibel landschap te creëren. Leverancier dient de 19 te realiseren koppelingen zoals gevisualiseerd in het visiedocument middels de knooppunten gedachte uit  het visiedocument via de ESB te ontsluiten.</t>
  </si>
  <si>
    <t>3.2.1</t>
  </si>
  <si>
    <t>Leverancier dient als de scope oplossing zoals gevisualiseerd in het visiedocument niet volledig geïntegreerd wordt aangeboden ervoor te zorgen dat de verschillende systemen op proces- en informatieniveau naadloos op elkaar aan sluiten. Beheer rondom de integraties (conform SLA en BIV maatregelen) is voor rekening van de leverancier.</t>
  </si>
  <si>
    <t>3.2.2</t>
  </si>
  <si>
    <t>De data die via de ESB koppeling verstuurd wordt dient de daadwerkelijke brondata te zijn en dient realtime te zijn.</t>
  </si>
  <si>
    <t>3.3</t>
  </si>
  <si>
    <t>SSO login</t>
  </si>
  <si>
    <t>Opdrachtnemer realiseeert voor zowel selfservice als voor de backoffice gebruikers een SSO koppeling middels SURFconext, een op SAML 2.0 en OpenID Connect gebaseerde federatieve authenticatieprovider voor het hoger onderwijs in Nederland. Een beschrijving van SURFconext is te vinden op https://wiki.surfnet.nl/display/surfconextdev/Documentation+for+Service+Providers. Voor de implementatie dient gebruik te worden gemaakt van deze SSO.</t>
  </si>
  <si>
    <t>3.4</t>
  </si>
  <si>
    <t>Beschrijving interfaces</t>
  </si>
  <si>
    <t>Opdrachtnemer dient een beschrijving van alle interfaces die de oplossing biedt aan te leveren, met minimaal onderstaande documentatie:</t>
  </si>
  <si>
    <t>3.4.1</t>
  </si>
  <si>
    <t>-      Doel van de interface</t>
  </si>
  <si>
    <t>3.4.2</t>
  </si>
  <si>
    <t>-    Bewust leeg gelaten</t>
  </si>
  <si>
    <t>3.4.3</t>
  </si>
  <si>
    <t>-      De geleverde interfaces worden beschreven in machine-leesbare bestanden die passen bij de gebruikte standaard (WSDL, OpenAPI specification)</t>
  </si>
  <si>
    <t>3.4.4</t>
  </si>
  <si>
    <t>-      Gebruikte techniek</t>
  </si>
  <si>
    <t>3.5</t>
  </si>
  <si>
    <t>Procesknooppunt en koppeling middels API</t>
  </si>
  <si>
    <t>De oplossing biedt de mogelijkheid om ontkoppelen mogelijk te maken middels lagen van Saxion knooppunten gedachte (zie deel architectuur in het visiedocument) te onderschrijven. Saxion wil op een eenvoudige wijze aan TBB aanpalende processen kunnen opzetten. Een voorbeeld hiervan is het laten indienen van een declaratie door een student. Om dat geautomatiseerd te kunnen doen is in de knooppunten architectuur het procesknooppunt opgenomen. Om dat knooppunt effectief in te kunnen zetten zijn aan de kant van de TBB informatievoorziening proces API's nodig die dit faciliteren. De meest verregaande architectuur hierin is een API-First architectuur waarbij alle functionaliteit die beschikbaar is in de userinterface ook beschikbaar is als API. Licht toe hoe de aangeboden applicatie Saxion ondersteunt bij deze vorm van procesautomatisering. Opdrachtnemer realiseert een ontkoppelbare interfacing in lijn met de Saxion knooppuntengedachte.</t>
  </si>
  <si>
    <t>3.6</t>
  </si>
  <si>
    <t>Interface salarisadministratie - financieel systeem</t>
  </si>
  <si>
    <t xml:space="preserve">Er dient een interface te bestaan ten behoeve van loonjournaalposten tussen salarisadministratie en financieel systeem, of deze informatie dient geintegreerd aangeboden worden. </t>
  </si>
  <si>
    <t>3.7</t>
  </si>
  <si>
    <t>Architectuur Principes Saxion</t>
  </si>
  <si>
    <t>De oplossing van de opdrachtnemer dient te voldoen aan de Saxion-architectuur principes (zie bijlage visiedocument).</t>
  </si>
  <si>
    <t>3.8</t>
  </si>
  <si>
    <t>Bulk import</t>
  </si>
  <si>
    <t>De oplossing biedt mogelijkheden om (bulk)data middels (in ieder geval) CSV of Excel  van en naar de oplossing te brengen, waaronder in ieder geval:</t>
  </si>
  <si>
    <t>- Verwerken van bulkboekingen vanuit gangbare bestanden, inclusief controle op inhoud en zonder extra bewerking</t>
  </si>
  <si>
    <t>- Bulkmutaties ten behoeve van HR-gegevens</t>
  </si>
  <si>
    <t>- Gegevens omtrent vaste activa te kunnen importeren vanuit een extern systeem</t>
  </si>
  <si>
    <t>3.9</t>
  </si>
  <si>
    <t>Interfacing rollen en rechten</t>
  </si>
  <si>
    <t>De oplossing dient een API (bij voorkeur o.b.v. SCIM) aan te bieden ten behoeve van account en autorisatie provisioning. De API ondersteunt tenminste de volgende functies:
•	Lezen van de aanwezige accounts in de oplossing 
•	Aanmaken van een nieuw account in de oplossing 
•	Aanpassen van een bestaand account in de oplossing 
•	Deactiveren van een account in de oplossing 
•	Archiveren/verwijderen van een account in de oplossing 
•	Lezen van aanwezige gebruikersautorisaties in de oplossing 
•	Toekennen van een nieuwe gebruikers autorisatie in de oplossing 
•	Intrekken van een bestaande gebruikers autorisatie in de oplossing</t>
  </si>
  <si>
    <t>3.10</t>
  </si>
  <si>
    <t>Retransmission</t>
  </si>
  <si>
    <t>De oplossing biedt de mogelijkheid om na het optreden van fouten bij het sturen van gegevens naar het integratieplatform deze opnieuw te sturen (Guaranteed delivery).</t>
  </si>
  <si>
    <t>3.11</t>
  </si>
  <si>
    <t>Failed import</t>
  </si>
  <si>
    <t>De oplossing biedt de mogelijkheid om na het optreden van fouten bij het importeren van gegevens vanuit het integratieplatform deze opnieuw in te lezen/verwerken.</t>
  </si>
  <si>
    <t>3.12</t>
  </si>
  <si>
    <t>Open standaarden interfacing</t>
  </si>
  <si>
    <t>Leverancier dient te beschrijven hoe de 19 integraties met de ESB gerealiseerd gaan worden en welke interfaces, api en canonieke standaarden zij daarvoor aanbieden.Leverancier wordt tevens gechallenged om mee te denken in de  processen/wensen om meer integraties te leveren met een beschrijving van mogelijke kansen voor Saxion.</t>
  </si>
  <si>
    <t>3.13</t>
  </si>
  <si>
    <t>Technisch koppelvlak</t>
  </si>
  <si>
    <t>De opdrachtnemer levert een koppelvlak op basis van de REST API bij voorkeur  en anders middels Webservices SOAP.</t>
  </si>
  <si>
    <t>3.14</t>
  </si>
  <si>
    <t>Foutmeldingen</t>
  </si>
  <si>
    <t>De oplossing geeft bij opgetreden fouten in koppelingen (services, interfaces) foutmeldingen (in het Engels of Nederlands) terug die zonder verdere uitleg een duidelijk beeld geven van de opgetreden fout.</t>
  </si>
  <si>
    <t>3.15</t>
  </si>
  <si>
    <t>Authenticatie MFA/SURFsecureID</t>
  </si>
  <si>
    <t>De oplossing realiseert (stepup) authenticatie middels MFA van Microsoft of SURFsecureID</t>
  </si>
  <si>
    <t>3.16</t>
  </si>
  <si>
    <t>Vrije velden</t>
  </si>
  <si>
    <t>Van elk object dat wordt vastgelegd in de database dienen vrije velden te kunnen worden toegevoegd.  Tevens biedt de oplossing de mogelijkheid om deze velden te doorzoeken.</t>
  </si>
  <si>
    <t>3.17</t>
  </si>
  <si>
    <t>Agenda koppeling</t>
  </si>
  <si>
    <t xml:space="preserve">De oplossing biedt de mogelijkheid om verlofuren, geplande uren voor projecten en overige zaken die in de oplossing gepland worden te synchroniseren met MS Outlook middels Saxion knooppunten gedachte. Dit alles met een hoge mate van gebruiksgemak. Beschrijf hoe de oplossing hierin voorziet. </t>
  </si>
  <si>
    <t>3.18</t>
  </si>
  <si>
    <t>Inzet van DWH</t>
  </si>
  <si>
    <t>De oplossing dient te voorzien in alle rapportage behoeften van (combinaties van) processen die zich binnen de aangeboden oplossing afspelen. Alleen processen die de oplossing overstijgen (met gebruik van andere systemen) worden gerapporteerd vanuit het DWH van Saxion.</t>
  </si>
  <si>
    <t>3.19</t>
  </si>
  <si>
    <t>Ontsluiting data naar DWH</t>
  </si>
  <si>
    <t>Alle relevante gegevens dienen vanuit de oplossing via de integratie laag van Saxion ontsloten te worden naar het Saxion DWH. Onder relevante gegevens worden alle gegevens verstaan die benodigd zijn om op de processen in scope te sturen. Deze integratie is onderdeel van de inschrijving.</t>
  </si>
  <si>
    <t>3.20</t>
  </si>
  <si>
    <t>Ondersteuning IPv4 en IPv6</t>
  </si>
  <si>
    <t>Voor applicaties die via het internet voor de eindgebruikers te benaderen zijn biedt de oplossing de mogelijkheid van zowel een IPv4 als IPv6 ingang en toont daarmee dezelfde inhoud.</t>
  </si>
  <si>
    <t>3.21</t>
  </si>
  <si>
    <t>Digitale handtekening</t>
  </si>
  <si>
    <t xml:space="preserve">Daar waar een formele gewone handtekening noodzakelijk is biedt de oplossing de mogelijkheid van een gekwalificeerde digitale handtekening. Middels eigen software, of middels een koppeling naar het digitale handtekening platform van Saxion (zie interfaces in visiedocument). Hierbij dient gebruik gemaakt te worden van een PKI-O certificaat. (zie: https://www.rijksoverheid.nl/onderwerpen/digitale-overheid/vraag-en-antwoord/wat-is-een-elektronische-handtekening). </t>
  </si>
  <si>
    <t>3.22</t>
  </si>
  <si>
    <t>Eén keer invoeren</t>
  </si>
  <si>
    <t>Data en mutaties hierop hoeven slechts één keer ingevoerd te worden en zijn vervolgens beschikbaar voor alle relevante bedrijfsprocessen.</t>
  </si>
  <si>
    <t>3.23</t>
  </si>
  <si>
    <t>Geïntegreerde en gestandaardiseerde bedrijfsprocessen</t>
  </si>
  <si>
    <t xml:space="preserve">Er is sprake van geïntegreerde en gestandaardiseerde bedrijfsprocessen rondom Financiën, HR, Inkoop en Portfolio- en projectmanagement. </t>
  </si>
  <si>
    <t>3.24</t>
  </si>
  <si>
    <t>Centrale bewaking</t>
  </si>
  <si>
    <t>Wijzigingen op deze geïntegreerde processen (incl. workflow) kunnen centraal doorgevoerd en bewaakt worden (monitoring vanuit één user interface).</t>
  </si>
  <si>
    <t>3.25</t>
  </si>
  <si>
    <t>Uniforme rapportages</t>
  </si>
  <si>
    <t>Rapportages kunnen over alle processen binnen het bedrijfsvoeringsplatform op uniforme wijze opgesteld en aangeboden worden (in één interface en door middel van één logica te benaderen).</t>
  </si>
  <si>
    <t>3.26</t>
  </si>
  <si>
    <t>Inschrijver test</t>
  </si>
  <si>
    <t>Opdrachtnemer zal zelf zorgdragen voor succesvol testen binnen het geïntegreerde platform los van de specifieke Saxion integraties (één van de negentien integraties; zie hiervoor Bijlage - Visiedocument)</t>
  </si>
  <si>
    <t>4. Leveranciersrelatie</t>
  </si>
  <si>
    <t>4.1</t>
  </si>
  <si>
    <t>4.2</t>
  </si>
  <si>
    <t>Klanttevredenheid</t>
  </si>
  <si>
    <t>De leverancier draagt op een professionele wijze bij aan de verbetering van zijn eigen product in het belang van zowel leverancier als Saxion, door o.a.:</t>
  </si>
  <si>
    <t>4.2.1</t>
  </si>
  <si>
    <t>-      Minstens eens per jaar, maar bij voorkeur continu een NPS of soortgelijke tevredenheidsmeting uit te voeren onder eindgebruikers, functioneel beheerders, managers en administraties (opgesplitst in deze groepen).</t>
  </si>
  <si>
    <t>4.2.2</t>
  </si>
  <si>
    <t>-      In het geval van een score beneden een gezamenlijk gedefinieerde norm in overleg met Saxion een verbeterplan op te stellen en dit uit te voeren.</t>
  </si>
  <si>
    <t>5. Beheersbaarheid</t>
  </si>
  <si>
    <t>5.1</t>
  </si>
  <si>
    <t>Go live</t>
  </si>
  <si>
    <t xml:space="preserve">Het moet mogelijk zijn om gefaseerd live te gaan met de onderdelen HR en salarisadministratie, Finance, Inkoop en Projectmanagement op minimaal twee momenten. </t>
  </si>
  <si>
    <t>5.2.1</t>
  </si>
  <si>
    <t>Rollen en rechten systeemfunctionaliteit</t>
  </si>
  <si>
    <t>De oplossing biedt de mogelijkheid om:
- Centrale rollen aan te maken op basis van eigenschappen van een persoon die opdrachtgever zelf kan definiëren (denk aan leidinggevende, externe, etc).
- Per rol rechten toe te kennen voor alle onderdelen van de oplossing
- Personen aan rollen te koppelen, met begin- en einddatum voor activering/de-activering rol.
- Een overzicht van de rollen en gekoppelde personen te bekijken ten behoeve van Saxion accountancy controles.
- Een overzicht van de rechten per rol te bekijken
- De rollen toe te kennen en in te trekken (inclusief begin- en einddatum) middels een SCIM interface.
- autorisaties op basis van de organisatiestructuur toe te kennen.
Leg uit welke autorisaties mogelijk zijn, hoe die in rollen geclusterd zijn en hoe rollen aan personen zijn gekoppeld.</t>
  </si>
  <si>
    <t>5.2.2</t>
  </si>
  <si>
    <t>Afwezigheid</t>
  </si>
  <si>
    <t>Bij afwezigheid van een medewerker dienen de taken van deze medewerker (in de workflow) te kunnen worden overgenomen door een collega met dezelfde bevoegdheden.</t>
  </si>
  <si>
    <t>5.3</t>
  </si>
  <si>
    <t>Zoekfunctionaliteit niet hoofdlettergevoelig</t>
  </si>
  <si>
    <t xml:space="preserve">Alle zoek- en selectiefunctionaliteiten in de oplossing zullen bij voorkeur niet hoofdlettergevoelig zijn. </t>
  </si>
  <si>
    <t>5.4</t>
  </si>
  <si>
    <t>Toekomstmutaties en terugwerkende kracht mutaties</t>
  </si>
  <si>
    <t>De oplossing biedt de mogelijkheid om mutaties met terugwerkende kracht en een datum in de toekomst te kunnen verwerken,  inclusief overzicht en historie (audit trail). Deze dienen zichtbaar te zijn in de applicatie zelf (niet enkel in de rapportages).</t>
  </si>
  <si>
    <t>5.5</t>
  </si>
  <si>
    <t>Historische informatie</t>
  </si>
  <si>
    <t>Historische informatie is binnen de wettelijke, instelbare bewaartermijn opvraagbaar voor verantwoordingsdoeleinden. De applicatie biedt hiermee de mogelijkheid om de gegevenslifecycle van een medewerker en van financien te beheersen.</t>
  </si>
  <si>
    <t>5.6</t>
  </si>
  <si>
    <t>5.7</t>
  </si>
  <si>
    <t>Actieve signalering</t>
  </si>
  <si>
    <t>De oplossing biedt de mogelijkheid om op alle datumvelden actieve signalering (meldingen) in te stellen middels workflow. De oplossing beschikt over automatische herinneringsmogelijkheden als taken tijdens een proces nog niet zijn uitgevoerd (bijvoorbeeld als nog geen akkoord is gegeven op een bestelaanvraag of factuur).</t>
  </si>
  <si>
    <t>5.8</t>
  </si>
  <si>
    <t>Dienstverbanden en personeelsnummers</t>
  </si>
  <si>
    <t>Per persoon zal maximaal 1 personeelsnummer aangemaakt worden. 1 persoon kan meerdere (actuele en niet-actuele) dienstverbanden hebben.</t>
  </si>
  <si>
    <t>5.9.1</t>
  </si>
  <si>
    <t>Interne worfklow functionaliteit</t>
  </si>
  <si>
    <t xml:space="preserve">Opdrachtnemer biedt een oplossing aan waarmee opdrachtgever zonder te programmeren formulieren kan bouwen. Deze formulieren kunnen middels workflow geautomatiseerd worden, inclusief goedkeuringsflow in de organisatorische lijn. </t>
  </si>
  <si>
    <t>5.9.2</t>
  </si>
  <si>
    <t>Iedere gebruiker, ongeacht welke rol, kan direct zichtbare opmerkingen meegeven in een processtap ter informatie aan de volgende behandelaar in een workflow.</t>
  </si>
  <si>
    <t>5.9.3</t>
  </si>
  <si>
    <t>De oplossing kent flexibel in te richten triggers binnen diverse processen die leiden tot geautomatiseerde acties en signaleringen, te automatiseren middels de workflow functionaliteit.</t>
  </si>
  <si>
    <t>5.10</t>
  </si>
  <si>
    <t>Goedkeuring workflow middels interface</t>
  </si>
  <si>
    <t>Opdrachtnemer biedt een interface aan die het mogelijk maakt om de goedkeuringen in de workflow door een ander pakket uit te laten voeren.</t>
  </si>
  <si>
    <t>Nice to have</t>
  </si>
  <si>
    <t>5.11</t>
  </si>
  <si>
    <t>Herinnering op openstaande taken</t>
  </si>
  <si>
    <t>Het dient voor de gebruiker mogelijk te zijn een herinnering in te stellen op X dagen bij een openstaande taak, waarop de persoon die de taak op zijn naam heeft staan een signaal krijgt.</t>
  </si>
  <si>
    <t>5.12</t>
  </si>
  <si>
    <t>Upgrades en release notes</t>
  </si>
  <si>
    <t>Upgrades en release notes dienen vooraf gecommuniceerd te worden: 
- In het geval van impact op DWH of interfacing minimaal 1 maand vooraf. 
- Zonder impact op interfaces minimaal 2 weken vooraf. 
Deze worden geleverd met een gedetailleerd overzicht van alle wijzigingen (inclusief die in de koppelingen).</t>
  </si>
  <si>
    <t>5.13</t>
  </si>
  <si>
    <t>Omgevingen TAP</t>
  </si>
  <si>
    <t>Opdrachtnemer biedt naast een productiesysteem tevens een:
- Testomgeving (gelijkwaardig aan productie, ook qua performance, i.v.m. performance testen)
- Acceptatieomgeving 
Deze systemen (TAP) zijn onderdeel van de aanbieding van opdrachtnemer.</t>
  </si>
  <si>
    <t>5.14</t>
  </si>
  <si>
    <t>Rollen en rechten op rapportages en exports</t>
  </si>
  <si>
    <t>De oplossing biedt de mogelijkheid om op basis van rollen en rechten exports van gegevens en rapportages te autoriseren. Beschrijf hoe dit in de oplossing ingericht is.</t>
  </si>
  <si>
    <t>5.15.1</t>
  </si>
  <si>
    <t xml:space="preserve">Logging </t>
  </si>
  <si>
    <t>Logbestanden van opdrachtnemer worden aan Saxion beschikbaar gesteld en dienen te koppelen te zijn aan de Saxion SIEM oplossing.</t>
  </si>
  <si>
    <t>5.15.2</t>
  </si>
  <si>
    <t>De oplossing logt en rapporteert op wie wat waar en wanneer verwerkt heeft voor alle Create, Read, Update en Delete (CRUD) acties.</t>
  </si>
  <si>
    <t>5.16</t>
  </si>
  <si>
    <t>Versiebeheer documenten</t>
  </si>
  <si>
    <t>De oplossing biedt de mogelijkheid om versiebeheer op elektronische documenten te voeren.</t>
  </si>
  <si>
    <t>5.17</t>
  </si>
  <si>
    <t>Vernietigings- en archiveringstermijnen</t>
  </si>
  <si>
    <t>De oplossing biedt een gebruiksvriendelijke en geautomatiseerde oplossing voor het vastleggen en signaleren van bewaartermijnen voor Gegevens en documenten conform geldende wet- en regelgeving.</t>
  </si>
  <si>
    <t>5.18</t>
  </si>
  <si>
    <t>Backup en restore</t>
  </si>
  <si>
    <t>De opdrachtnemer is verantwoordelijk voor een beheerst back-up en restore proces. De bewijslast hiervoor dient beschreven te staan in de ISAE 3402 verklaring.</t>
  </si>
  <si>
    <t>5.19</t>
  </si>
  <si>
    <t>Recovery</t>
  </si>
  <si>
    <t>Voor de aangeboden oplossing is een disasterrecovery scenario gedocumenteerd en getest. De bewijslast hiervoor dient beschreven te staan in de ISAE 3402 verklaring.</t>
  </si>
  <si>
    <t>5.20</t>
  </si>
  <si>
    <t>Beschikbaarheid tijdens (deel)upgrades</t>
  </si>
  <si>
    <t>Bij uitvoeren van (gedeeltelijke) updates van de oplossing zijn alle bestaande gegevens nog volledig beschikbaar en bruikbaar.</t>
  </si>
  <si>
    <t>5.21</t>
  </si>
  <si>
    <t>SLM processen leverancier</t>
  </si>
  <si>
    <t>Opdrachtnemer heeft een ingericht incident-, wijziging- en probleemproces en communiceert ten behoeve van het configuratieproces tenminste over versieveranderingen.</t>
  </si>
  <si>
    <t>6. Security/Privacy</t>
  </si>
  <si>
    <t>6.1</t>
  </si>
  <si>
    <t>Beveiliging verbindingen</t>
  </si>
  <si>
    <t xml:space="preserve">Alle verbindingen van en naar eindgebruikers en Saxion-systemen die interfacen met de cloud applicatie zijn conform de laatste standaarden versleuteld. Middels servercertificaten wordt de communicatie tussen de server en de eindgebruiker versleuteld door gebruik te maken van symmetrische cryptografie. TLS wordt gebruikt in een breed scala van toepassingen, onder andere voor systemen ingericht op basis van webtechnologieën. Voor de inrichting hiervan wordt de "ICT-beveiligingsrichtlijnen voor Transport Layer Security (TLS)" van het NCSC gebruikt, alsmede de SSL Rating Guide van SSLLabs. Het systeem dient GOED (NCSC) en/of Grade A (SSLLABS) te scoren.  Beschrijf op welke manier dit geborgd is, welk niveau van toepassing is en welke acties openstaan om tot dit niveau te komen. </t>
  </si>
  <si>
    <t>6.2</t>
  </si>
  <si>
    <t>Beveiligingsstandaarden</t>
  </si>
  <si>
    <t>De opdrachtnemer dient aan te geven welke standaarden op welke manier zijn toegepast inzake informatiebeveiliging. Toelichting: Denk hierbij aan: encryptie standaard; type versleuteling van informatie-uitwisseling; toegangscontrole, etc.</t>
  </si>
  <si>
    <t>6.3</t>
  </si>
  <si>
    <t>Versleuteling administrator wachtwoorden</t>
  </si>
  <si>
    <t>De oplossing biedt de mogelijkheid om administrator wachtwoorden onomkeerbaar versleuteld op te slaan.</t>
  </si>
  <si>
    <t>6.4</t>
  </si>
  <si>
    <t>Tijdslimiet login</t>
  </si>
  <si>
    <t>De oplossing biedt mogelijkheden tot automatisch uitloggen van de gebruiker indien de oplossing gedurende een (instelbare) tijdsperiode niet actief door deze Gebruiker gebruikt wordt.</t>
  </si>
  <si>
    <t>6.5</t>
  </si>
  <si>
    <t>Autorisaties per scherm</t>
  </si>
  <si>
    <t>De oplossing biedt de mogelijkheid om per gebruikersgroep, per rol, per formatieplaats en per Gebruiker in de oplossing autorisaties in te stellen betreffende: toegang tot bepaalde menu's; toegang tot bepaalde functies; toegang tot bepaalde Gegevens; toegang tot bepaalde schermen en overzichten; toegang tot bepaalde transacties; toegang tot bepaalde managementinformatie.</t>
  </si>
  <si>
    <t>6.6</t>
  </si>
  <si>
    <t>Export autorisatiematrix</t>
  </si>
  <si>
    <t>De oplossing biedt de mogelijkheid om een zelfaanpasbare autorisatiematrix te kunnen exporteren.</t>
  </si>
  <si>
    <t>6.7</t>
  </si>
  <si>
    <t>Uitsluiting authenticatie protocollen</t>
  </si>
  <si>
    <t>Authenticatie oplossingen op basis van LDAP/Radius/NTLM/Kerberos worden niet toegestaan.</t>
  </si>
  <si>
    <t>6.8</t>
  </si>
  <si>
    <t>Kopie depersonalisatie</t>
  </si>
  <si>
    <t>De oplossing voorziet in een eenvoudige procedure om een kopie van de productiegegevens te maken met depersonalisatie (i.v.m. privacywetgeving). Deze kopie moet beschikbaar gesteld kunnen worden in de acceptatie- en testomgeving.</t>
  </si>
  <si>
    <t>6.9</t>
  </si>
  <si>
    <t>Depersonaliseren testomgeving</t>
  </si>
  <si>
    <t>De oplossing biedt de mogelijkheid van het geautomatiseerd anonimiseren van persoonsgegevens, onder andere voor het vullen van testomgevingen.</t>
  </si>
  <si>
    <t>6.10</t>
  </si>
  <si>
    <t>Hoge vertrouwelijkheid versleutelen</t>
  </si>
  <si>
    <t>De dataobjecten met hoge vertrouwelijkheidseisen (conform verwerkingsovereenkomst) worden versleuteld in de database opgeslagen.</t>
  </si>
  <si>
    <t>6.11</t>
  </si>
  <si>
    <t>Interface voor inzage-, correctie-, verwijderingsrecht</t>
  </si>
  <si>
    <t>De oplossing biedt een gebruiksvriendelijke interface voor het bieden van het inzage-, correctie- en verwijderingsrecht. (artikel 15 van de AVG)</t>
  </si>
  <si>
    <t>6.12</t>
  </si>
  <si>
    <t>AVG compliancy</t>
  </si>
  <si>
    <t>De opdrachtnemer en/of subverwerker(s) dient te voldoen aan de eisen van de AVG, ook als zij buiten de EER gevestigd is/zijn. Indien niet voldaan kan worden dient een verbeterplan voorgelegd te worden aan Saxion.</t>
  </si>
  <si>
    <t>6.13</t>
  </si>
  <si>
    <t>Meldplicht datalek 24u</t>
  </si>
  <si>
    <t>6.14</t>
  </si>
  <si>
    <t>Privacy en security processen</t>
  </si>
  <si>
    <t>De opdrachtnemer heeft processen ingericht om proactief security incidenten, potentiële datalekken en andere privacyschendingen te detecteren en dient deze te overleggen.</t>
  </si>
  <si>
    <t>6.15</t>
  </si>
  <si>
    <t>Geen lokale beheer-/systeemaccounts</t>
  </si>
  <si>
    <t xml:space="preserve">De leverancier heeft maatregelen getroffen om ongeauthoriseerde toegang tot het systeem te waarborgen. </t>
  </si>
  <si>
    <t>6.16</t>
  </si>
  <si>
    <t>6.17</t>
  </si>
  <si>
    <t>6.18</t>
  </si>
  <si>
    <t>OWASP top 10</t>
  </si>
  <si>
    <t>Ontwikkel systemen volgens de principes "privacy by design" en "security by design". Voor de ontwikkeling van webapplicaties wordt hierbij oa gebruikt  gemaakt van de ontwikkel richtlijnen vanuit OWASP (DevGuide) en de “ICT-Beveiligingsrichtlijnen voor Webapplicaties” van NCSC. Bij oplevering van webapplicaties wordt hierop getest op basis van de OWASP top 10 van bekende kwetsbaarheden.</t>
  </si>
  <si>
    <t>6.19</t>
  </si>
  <si>
    <t>Beveiliging e-mail</t>
  </si>
  <si>
    <t>Op het moment dat via mail wordt gecommuniceerd (al dan niet geautomatiseerd vanuit een systeem dan verwacht Saxion dat aan de voorwaarden van SPF, DKIM, DMARC, DNSSEC,STARTTLS en DANE voldaan worden. Een positieve score bij ssllabs en internet.nl op mail.</t>
  </si>
  <si>
    <t>6.20</t>
  </si>
  <si>
    <t>Sessiemanagement</t>
  </si>
  <si>
    <t>Misbruik van bestaande sessies dient te worden tegengegaan door sessiemanagement in te richten. Dan kan middels het toevoegen van security headers bij gebruik van HTTP. Andere protocollen zoals SMTP, IMAP, POP3 en SSH moeten op andere manieren worden beveiligd.</t>
  </si>
  <si>
    <t>6.21</t>
  </si>
  <si>
    <t>Configuratielekken tegengaan</t>
  </si>
  <si>
    <t>Configuratielekken kunnen worden gebruikt om informatie over de server en softwareversies te bemachtigen en overige configuratie van de applicatie te achterhalen. Configuratiegegevens in Headers, Banners en error pagina's dienen zo ingericht te zijn dat lekken van informatie niet mogelijk is.</t>
  </si>
  <si>
    <t>--</t>
  </si>
  <si>
    <t>Categorie: Finance</t>
  </si>
  <si>
    <t>0. Algemeen</t>
  </si>
  <si>
    <t>0.1</t>
  </si>
  <si>
    <t>Urenregistratie gekoppeld aan kostenboeking</t>
  </si>
  <si>
    <t>Opdrachtnemer biedt een oplossing aan die voorziet in een geïntegreerde urenregistratie (met ziekteverzuim- en verlofregistratie, andere afwezigheid) met geautomatiseerde kostenboeking.</t>
  </si>
  <si>
    <t>0.2</t>
  </si>
  <si>
    <t>Worfklows</t>
  </si>
  <si>
    <t>De oplossing biedt de mogelijkheid om workflows voor verschillende processen op verschillende manieren in te kunnen richten. Bijvoorbeeld in het geval van verlof accorderen moet de hiërarchisch leidinggevende in staat zijn dit te kunnen doen, maar bij het goedkeuren van een declaratie zal de budgetverantwoordelijke (vanuit de financiële organisatieboom) dit moeten kunnen doen. Dit is niet altijd dezelfde personen.</t>
  </si>
  <si>
    <t>0.3</t>
  </si>
  <si>
    <t>Workflow</t>
  </si>
  <si>
    <t>Opdrachtnemer biedt een oplossing aan die onderscheid kan maken in verschillende workflows voor bepaalde typen budgetten voor periodieke- en langetermijnplanning.</t>
  </si>
  <si>
    <t>0.4</t>
  </si>
  <si>
    <t>Toelichting boekingsdimensies</t>
  </si>
  <si>
    <t>Beschrijf welke inrichtingsopties de oplossing heeft voor het kunnen opzetten van verschillende boekingsdimensies. Het aantal te gebruiken dimensies en met name de inrichtingsflexibiliteit zijn van belang.</t>
  </si>
  <si>
    <t>0.5</t>
  </si>
  <si>
    <t>Code boekingsdimensies</t>
  </si>
  <si>
    <t>De dimensies dienen te bestaan uit een unieke zelf te definiëren identificatiecode en een zelf te definiëren omschrijving. De identificatiecode dient zowel numerieke als alfanumerieke waarden te kunnen bevatten. Het minimaal aantal posities/tekens van de identificatiecode bij opbrengsten- en kostensoorten is 6, bij de overige dimensies 10. Het minimaal aantal posities/tekens van de omschrijving is 20. </t>
  </si>
  <si>
    <t>0.6</t>
  </si>
  <si>
    <t>Rapporteren over dimensies</t>
  </si>
  <si>
    <t xml:space="preserve">De oplossing biedt de mogelijkheid om per dimensie de afzonderlijke waarden van een dimensie op meerdere manieren (structuren) te clusteren (gegroepeerd en geaggregeerd), bedoeld om in rapportages naar diverse gezichtspunten te kunnen (sub)totaliseren. Een grote mate van flexibiliteit waarmee boekingsdimensies kunnen worden ingezet bij het aanmaken, filteren en sorteren van rapportages is gewenst. Geef aan hoe de oplossing hierin voorziet. </t>
  </si>
  <si>
    <t>0.7</t>
  </si>
  <si>
    <t>Aantal administraties</t>
  </si>
  <si>
    <t>In de oplossing moeten minimaal 10 administraties ingericht kunnen worden (juridisch/ fiscaal verschillend)</t>
  </si>
  <si>
    <t>0.8</t>
  </si>
  <si>
    <t>Meerdere administraties</t>
  </si>
  <si>
    <t>Opdrachtnemer biedt een oplossing aan die meerdere administraties geïntegreerd ondersteunt, hierbij moeten deze administraties gebruik kunnen maken van dezelfde basistabellen. (t.b.v. (de)consolidatie en eliminatie)
Toelichting: Basistabellen worden ook wel parameters of stamtabellen genoemd, denk bijvoorbeeld aan tarieven, btw-percentages.</t>
  </si>
  <si>
    <t>0.9</t>
  </si>
  <si>
    <t>Administraties</t>
  </si>
  <si>
    <t>Opdrachtnemer biedt een oplossing aan die zowel een finance- als een projectadministratie ondersteunt</t>
  </si>
  <si>
    <t>0.10</t>
  </si>
  <si>
    <t>Archivering</t>
  </si>
  <si>
    <t>Historische informatie uit de database is binnen de wettelijke, instelbare bewaartermijn opvraagbaar voor verantwoordingsdoeleinden.</t>
  </si>
  <si>
    <t>0.11</t>
  </si>
  <si>
    <t>Grote bedragen</t>
  </si>
  <si>
    <t>De oplossing biedt de mogelijkheid om bedragen tot 9 miljard euro te faciliteren.</t>
  </si>
  <si>
    <t>0.12</t>
  </si>
  <si>
    <t>Koppeling grootboek / subgrootboeken</t>
  </si>
  <si>
    <t>De oplossing moet vaste grootboekrekeningen gebruiken voor de koppeling aan subadministraties. Dit geldt minimaal voor de debiteuren, crediteuren, vaste activa, bank, kas en payroll administratie.</t>
  </si>
  <si>
    <t>0.13</t>
  </si>
  <si>
    <t>Controle dubbele invoer</t>
  </si>
  <si>
    <t>De oplossing controleert op dubbele invoer binnen alle functionaliteiten. Het gaat daarbij minimaal om ontvangen facturen, verstuurde facturen, inkomende (geüploade) boekingsbestanden, handmatige en geautomatiseerde journaalposten en dagafschriften.</t>
  </si>
  <si>
    <t>0.14</t>
  </si>
  <si>
    <t>Drilldown functionaliteit</t>
  </si>
  <si>
    <t>De oplossing biedt de mogelijkheid om een drilldown uit te voeren naar onderliggende details in de administratie. Dit is minimaal de drilldown naar facturen, details van journaalposten, attachments (factuurbijlagen). </t>
  </si>
  <si>
    <t>0.15</t>
  </si>
  <si>
    <t>Data validaties</t>
  </si>
  <si>
    <t>De oplossing biedt de mogelijkheid voor signaleringslijst/pop ups/foutmeldingen. Met de foutmeldingen wordt o.a. gedoeld op veld-, logische- en waarschijnlijkheidscontroles, denk bijvoorbeeld aan niet ingevulde gegevens zoals BSN, IBAN, woonplaats, postcode of andere gegevens. </t>
  </si>
  <si>
    <t>0.16</t>
  </si>
  <si>
    <t>Stamgegevens per dimensie</t>
  </si>
  <si>
    <t>De oplossing biedt de mogelijkheid om per element van elke dimensie meerdere (stamgegevens)velden beschikbaar te hebben om diverse classificaties te kunnen meegeven. </t>
  </si>
  <si>
    <t>0.17</t>
  </si>
  <si>
    <t>Stamgegevens</t>
  </si>
  <si>
    <t>Stamgegevens (debiteuren/crediteuren, projecten en algemene administratieve stamgegevens) hebben een geldigheidsperiode en kunnen geblokkeerd worden.</t>
  </si>
  <si>
    <t>1. Plan to Budget</t>
  </si>
  <si>
    <t>1.1 Budgettering &amp; Scenarioplanning</t>
  </si>
  <si>
    <t>Bekostigingsystematiek</t>
  </si>
  <si>
    <t xml:space="preserve">De oplossing faciliteert wijzigingen van externe en interne bekostigingssystematiek, zoals vouchers, gepersonaliseerd leren, activiteitenbegroting e.d. </t>
  </si>
  <si>
    <t>Budgetbeheer</t>
  </si>
  <si>
    <t>De oplossing biedt de mogelijkheid om budgetbeheer uit te voeren op meerdere dimensies als kostenplaats, kostensoort, grootboekniveau (rubriek), gebouw, project niveau</t>
  </si>
  <si>
    <t>Decentrale budgetten</t>
  </si>
  <si>
    <t>De oplossing biedt de mogelijkheid om (de)centrale budgetten en prognoses op te stellen (over meerdere jaren). Hierbij biedt de oplossing de mogelijkheid om decentrale budgetten/prognoses tot een totaal centraal budget/prognose te consolideren.</t>
  </si>
  <si>
    <t>Begrotingsmodule</t>
  </si>
  <si>
    <t>Een begrotingsmodule maakt deel uit van de aangeboden oplossing, bij voorkeur als onderdeel van de oplossing. Deze moet zowel gebruikt kunnen worden voor het opstellen van een nieuwe meerjarenbegroting (voor vijf toekomstige boekjaren) als voor een tussentijdse nieuwe eindejaarsprognose (voor het lopende boekjaar) en formatie personeelskostenplanning. Geef aan hoe de oplossing omgaat met het berekenen van de toekomstige personeelslasten.</t>
  </si>
  <si>
    <t>Begrotingssimulaties</t>
  </si>
  <si>
    <t>De oplossing biedt de mogelijkheid om begrotingssimulaties te doen (ook voor meerdere opeenvolgende boekjaren), bijvoorbeeld door extrapolatie van bepaalde kosten, berekening van personele kosten (zie formatie-/personeelskostenplanning), berekening van afschrijvingskosten etc.</t>
  </si>
  <si>
    <t>Overschrijven simulatiewaarden</t>
  </si>
  <si>
    <t>De oplossing biedt de moglijkheid om de simulaties van de begrotingsmodule handmatig te overschrijven (zowel bedragen als ook andere stamgegevens).</t>
  </si>
  <si>
    <t>Begrotingsniveaus</t>
  </si>
  <si>
    <t>De oplossing biedt de mogelijkheid om de begroting per organisatorische eenheid op verschillende niveaus op te stellen (zowel met betrekking tot kostenplaatsen, kostendragers als ook met betrekking tot opbrengsten- en kostensoorten en clusters daarvan). Zo kan voor sommige eenheden de begroting op eenheidniveau worden ingevoerd daar waar voor andere eenheden de begroting van de eenheid de consolidatie is van verschillende lager gelegen deelbegrotingen.</t>
  </si>
  <si>
    <t>Verschillende consolidatieniveaus</t>
  </si>
  <si>
    <t>De oplossing biedt de mogelijkheid om op verschillende niveaus te consolideren (bijvoorbeeld totaal academies, diensten, Saxion).</t>
  </si>
  <si>
    <t>Elimineren interne verrekeningen</t>
  </si>
  <si>
    <t>De oplossing biedt de mogelijkheid om bij de consolidatie optioneel de interne verrekeningen te elimineren, ook meerjarig.</t>
  </si>
  <si>
    <t>Versiebeheer begrotingen</t>
  </si>
  <si>
    <t>De oplossing biedt de mogelijkheid om verschillende conceptversies van een begroting aan te maken vooraleer deze formeel wordt vastgesteld. De versies kunnen afgesloten en heropend worden.</t>
  </si>
  <si>
    <t>Planversies</t>
  </si>
  <si>
    <t>De oplossing biedt de mogelijkheid om een vastgestelde begroting gedurende het jaar aan te passen en opnieuw vast te stellen. Deze nieuwe vastgestelde versie wordt een nieuwe planversie genoemd. Een planversie van een begroting kan ook worden gebruikt wanneer er sprake is van een andere grondslag voor de begroting, bijvoorbeeld interne begroting vs. een externe begroting (voor subsidiegevers). Er kunnen verschillende begrotingsversies (planversies) in de oplossing worden opgeslagen, per kostenplaats en per kostendrager (en daarbinnen op het niveau van individuele grootboekrekeningen c.q. opbrengsten- en kostensoorten).</t>
  </si>
  <si>
    <t>Inladen gegevens</t>
  </si>
  <si>
    <t>De oplossing biedt de mogelijkheid om gegevens te laden in de begrotingsmodule, die afkomstig kunnen zijn van verschillende systemen (bijvoorbeeld: Finance, HRM, vastgoed, Excel, etc.). De gegevens kunnen stamgegevens, realisatie-, prognose- of begrotingscijfers zijn. De begrotingsmodule kan ook de structuur van de controllingmodule overnemen.</t>
  </si>
  <si>
    <t>Export naar MS Excel</t>
  </si>
  <si>
    <t>De oplossing biedt de mogelijkheid om eenvoudig begrotings-/prognosecijfers te kunnen exporteren naar bijvoorbeeld Excel. De cijfers kunnen uitkomsten/bedragen zijn, maar ook onderliggende specificaties (bijvoorbeeld. aantal MJE's etc.).</t>
  </si>
  <si>
    <t>Randvoorwaarden begroting</t>
  </si>
  <si>
    <t>De oplossing biedt de mogelijkheid om op centraal niveau randvoorwaarden / uitgangspunten per jaar te definiëren in de begrotingsmodule (bijvoorbeeld: producten en de bijhorende eenheden, tarieven, indexaties).</t>
  </si>
  <si>
    <t>Formatie-/ personeelskosten-planning</t>
  </si>
  <si>
    <t>De oplossing biedt de mogelijkheid van (voortschrijdende) formatieplanning voor het lopende boekjaar en vijf toekomstige boekjaren in aantallen fte, aantallen MJE en in kosten (simuleert daarbij de 'echte' salarisverwerking), gespecificeerd per aanstelling en per vrijgegeven vacature. Met kosten zijn bedoeld de werkgeverslasten = bruto salaris + sociale verzekeringen + pensioenpremies + eindejaarsuitkering + vakantie-uitkering).</t>
  </si>
  <si>
    <t>1.16</t>
  </si>
  <si>
    <t>Berekening werkgeverslasten</t>
  </si>
  <si>
    <t>De oplossing biedt de mogelijkheid om werkgeverslasten te berekenen op basis van bekende gegevens zoals contract begin- en einddatum, aanstellingsomvang (deeltijdfactor), schaal, trede (en hierbij behorende werkgeverslasten op basis van de afgesproken CAO), periodiekdatum, als ook alle overige planbare kosten: (vaste) toelages, reiskosten woon-werkverkeer, (vaste) kostenvergoedingen, zoals vastgelegd in de HR oplossing. Tevens moet het mogelijk zijn om (tijdelijke) veranderingen in de deeltijdfactor met ingang van … (en tot …), met veranderingen in schaal/trede met ingang van … in de berekening van de werkgeverslasten mee te nemen. Zie tevens de usecase begroten.</t>
  </si>
  <si>
    <t>1.17</t>
  </si>
  <si>
    <t>Opmerkingen</t>
  </si>
  <si>
    <t>De oplossing biedt de mogelijkheid om opmerkingen vast te leggen bij waardes die zijn ingevoerd bij een begroting of prognose zodat altijd achterhaald kan worden op basis van welke informatie deze prognose is gebaseerd.</t>
  </si>
  <si>
    <t>1.18</t>
  </si>
  <si>
    <t>Seizoenspatronen</t>
  </si>
  <si>
    <t>De oplossing biedt de mogelijkheid om bepaalde kosten / opbrengsten o.b.v. seizoenspatronen te verdelen over de maanden.</t>
  </si>
  <si>
    <t>1.19</t>
  </si>
  <si>
    <t>Afgrenzen allocatie werkgeverslasten</t>
  </si>
  <si>
    <t xml:space="preserve">De oplossing biedt de mogelijkheid om bij de formatieplanning een vastgelegde verdeling (bijv. zoals vastgelegd in de HRM oplossing) van de werkgeverslasten over verschillende kostendragers mee te nemen. Veranderingen in de doorberekening met ingang van … (en tot …) worden eveneens meegenomen. </t>
  </si>
  <si>
    <t>1.20</t>
  </si>
  <si>
    <t>Centraal beheer opbrengsten- en kostensoorten</t>
  </si>
  <si>
    <t>De oplossing biedt de mogelijkheid om specifieke opbrengsten- en kostensoorten centraal te bepalen, deze kunnen decentraal niet gecorrigeerd worden.</t>
  </si>
  <si>
    <t>1.21</t>
  </si>
  <si>
    <t>Presenteren begroting</t>
  </si>
  <si>
    <t>De oplossing biedt de mogelijkheid om de begrotingen en de periodieke financiële rapportages presentabel te kunnen maken voor het (hoger) management.  Beschrijf hoe de oplossing hierin voorziet. Ga hierbij ook expliciet in op de mogelijkheid om rapportages te verwerken in documenten en presentaties. De flexibiliteit van de beschreven oplossing is van belang voor Saxion.</t>
  </si>
  <si>
    <t>2. Opdracht tot ontvangst (order 2 cash)</t>
  </si>
  <si>
    <t>2.1 Masterdatabeheer</t>
  </si>
  <si>
    <t>2.1.1</t>
  </si>
  <si>
    <t>De oplossing biedt de mogelijkheid om naast de standaardstamdata, ook de specifieke eisen van een debiteur vast te leggen (bijvoorbeeld manier van verzenden factuur, specifieke factuurvereisten, labeling/categoriedebiteur, meerdere factuuradressen en mailadressen per debiteur).</t>
  </si>
  <si>
    <t>2.1.2</t>
  </si>
  <si>
    <t>De oplossing biedt de mogelijkheid om vrije tekstvelden toe te voegen aan de debiteurstamgegevens, waarop vervolgens is te filteren/selecteren en rapportages mee te creëren zijn.</t>
  </si>
  <si>
    <t>2.1.3</t>
  </si>
  <si>
    <t>De oplossing biedt de mogelijkheid om correspondentie richting debiteur automatisch in een andere taal, afhankelijk van geregistreerde landcode in stamgegevens, te genereren.  Er moeten drie talen ondersteund worden: Nederlands, Engels en Duits.</t>
  </si>
  <si>
    <t>2.2 Verkooporderproces</t>
  </si>
  <si>
    <t>2.2.1</t>
  </si>
  <si>
    <t>Integratie verkooporder</t>
  </si>
  <si>
    <t>De oplossing biedt de mogelijk om een integratie / koppeling te leggen met een ander systeem wat de basis is voor verkooporders (geprijsd en ongeprijsd). Het moet mogelijk zijn om deze gegevens te ontvangen en de status van de order terug te geven.</t>
  </si>
  <si>
    <t>2.3 Facturatie</t>
  </si>
  <si>
    <t>2.3.1</t>
  </si>
  <si>
    <t>Facturatie oplossing toelichting</t>
  </si>
  <si>
    <t xml:space="preserve">De oplossing biedt de mogelijkheid om eenvoudig facturen aan te maken, op te maken en te boeken, ook wanneer sprake is van meerdere verschillende opbrengstregels/-soorten en verschillende budgetnummers/kostenplaatsen per factuur. De flexibiliteit en eenvoud van de beschreven oplossing is van belang voor Saxion. Geef aan hoe de oplossing hierin voorziet. </t>
  </si>
  <si>
    <t>2.3.2</t>
  </si>
  <si>
    <t>Opdracht tot facturatie</t>
  </si>
  <si>
    <t>Opdrachtnemer biedt een oplossing aan waar het mogelijk is dat een geautoriseerd persoon een opdracht tot facturatie in de oplossing kan zetten. 
Inclusief de ondersteuning van het aanmaken van facturen op basis van een verkooporder systeem.</t>
  </si>
  <si>
    <t>2.3.3</t>
  </si>
  <si>
    <t>e-Invoicing</t>
  </si>
  <si>
    <t>De facturen die worden opgesteld voldoen aan de huidige e-Invoice overheid standaarden (bijvoorbeeld XML/UBL). </t>
  </si>
  <si>
    <t>2.3.4</t>
  </si>
  <si>
    <t>Factuur output variant</t>
  </si>
  <si>
    <t>De oplossing biedt de mogelijkheid voor verschillende outputmogelijkheden voor de factuur: papier/printstraat, PDF, XML, UBL, e-mail + bijlage (met optioneel QR-code met link naar betaalpagina)</t>
  </si>
  <si>
    <t>2.3.5</t>
  </si>
  <si>
    <t>Rekenfuncties</t>
  </si>
  <si>
    <t>De eigen facturatie-oplossing biedt de mogelijkheid voor geïntegreerde rekenfuncties. Denk hierbij bijvoorbeeld aan 'uren à tarief'-facturen.</t>
  </si>
  <si>
    <t>2.3.6</t>
  </si>
  <si>
    <t>Afwijken verzendsoort</t>
  </si>
  <si>
    <t>De oplossing biedt de mogelijkheid om op factuurniveau af te wijken van de standaardverzendsoort, zoals vastgelegd in de stamgegevens van de debiteur.</t>
  </si>
  <si>
    <t>2.3.7</t>
  </si>
  <si>
    <t>Factuurgegevens</t>
  </si>
  <si>
    <t>De oplossing biedt de mogelijkheid om in de stamdata van de debiteur de factuurvereisten (bijv. contactpersoon vermelden of IO vermelden) te definiëren. Zodra een factuur wordt gegenereerd voor de betreffende debiteur moet de oplossing hier rekening mee houden.</t>
  </si>
  <si>
    <t>2.3.8</t>
  </si>
  <si>
    <t>Kopiefacturen</t>
  </si>
  <si>
    <t>De oplossing biedt de mogelijkheid om eenvoudig en snel kopiefacturen te kunnen opvragen, afdrukken of mailen</t>
  </si>
  <si>
    <t>2.3.9</t>
  </si>
  <si>
    <t>Raadplegen facturen</t>
  </si>
  <si>
    <t>De oplossing biedt de mogelijkheid om eenvoudig en snel facturen te kunnen raadplegen/opvragen door betrokkenen/stakeholders</t>
  </si>
  <si>
    <t>2.3.10</t>
  </si>
  <si>
    <t>Creditnota</t>
  </si>
  <si>
    <t xml:space="preserve">De oplossing biedt de mogelijkheid om zowel handmatig als automatisch (credit)nota'saan te maken. </t>
  </si>
  <si>
    <t>2.3.11</t>
  </si>
  <si>
    <t xml:space="preserve">De oplossing biedt de mogelijkheid om vanuit een factuur een gekoppelde creditnota te genereren. </t>
  </si>
  <si>
    <t>2.3.12</t>
  </si>
  <si>
    <t>Uitbetalen creditnota</t>
  </si>
  <si>
    <t>De oplossing biedt de mogelijkheid om binnen de debiteurenadministratie creditnota's te kunnen uitbetalen/verwerken (wanneer de creditnota niet wordt verrekend met een debetnota).</t>
  </si>
  <si>
    <t>2.3.13</t>
  </si>
  <si>
    <t>MS Excel factuurgegevens inlezen</t>
  </si>
  <si>
    <t>In sommige gevallen zal het bronsysteem dat de trigger is voor het facturatieproces de benodigde factuurgegevens niet digitaal kunnen aanleveren. In dat geval worden de benodigde facturatiegegevens verzameld in een MS Excel bestand. de oplossing biedt de mogelijkheid om deze Excel-gegevens in te lezen om zodoende automatisch de benodigde factureren te kunnen genereren, waarbij gebruik van eenmalige debiteuren mogelijk moet kunnen zijn.</t>
  </si>
  <si>
    <t>2.3.14</t>
  </si>
  <si>
    <t>Import data verkoopfacturen</t>
  </si>
  <si>
    <t>De oplossing biedt de mogelijkheid om importdata t.b.v. facturatie te valideren en waar, bij uitval, de data kan worden aangepast of verrijkt.</t>
  </si>
  <si>
    <t>2.3.15</t>
  </si>
  <si>
    <t>Factuurschema</t>
  </si>
  <si>
    <t>In sommige situaties is op voorhand al bekend wanneer welke facturen verstuurd kunnen worden richting debiteur (periodiek terugkomende facturen). De oplossing biedt de mogelijkheid om een zogenaamd factuurschema op te stellen met bij voorkeur een koppeling naar de contractenmodule.</t>
  </si>
  <si>
    <t>2.3.16</t>
  </si>
  <si>
    <t>Standaard e-mail t.b.v. factuurverzending</t>
  </si>
  <si>
    <t>De oplossing biedt de mogelijkheid om voor een standaard tekst e-mail (met factuur) te sturen aan de debiteur. Dit is een standaard bodytekst met variabele velden voor factuurnummer, bedrag, aanhef etc. Bij voorkeur met de mogelijkheid tot het opnemen van een betaallink waarmee de debiteur met een klik wordt omgeleid naar een betaalpagina.</t>
  </si>
  <si>
    <t>2.4 Debiteurenbeheer</t>
  </si>
  <si>
    <t>2.4.1</t>
  </si>
  <si>
    <t>Aanmaningsproces</t>
  </si>
  <si>
    <t>Opdrachtnemer biedt een oplossing aan die voor debiteuren voorziet in een aanmaningsproces inclusief betalingsregelingen en dossieropbouw. Dit geldt ook voor studentdebiteuren (deeltijdstudenten, parttime studenten, cursisten). De termijnen dienen instelbaar te zijn.</t>
  </si>
  <si>
    <t>2.4.2</t>
  </si>
  <si>
    <t>Automatisch aanmaningen</t>
  </si>
  <si>
    <t>De oplossing biedt de mogelijkheid om automatisch aanmaningen te genereren op digitale wijze (is digitaal versturen en opslaan in PDF-formaat)</t>
  </si>
  <si>
    <t>2.4.3</t>
  </si>
  <si>
    <t>Historie aanmaningen</t>
  </si>
  <si>
    <t>De oplossing biedt de mogelijkheid om historie van de aanmaanprocedure op te vragen, inclusief de verstuurde aanmaningen en overige correspondentie (logboek)</t>
  </si>
  <si>
    <t>2.4.4</t>
  </si>
  <si>
    <t>Aanmaanblokkades</t>
  </si>
  <si>
    <t>De oplossing biedt de mogelijkheid om een aanmaan voorstellijst te tonen van aanmaanblokkade op debiteur/factuurniveau, voorzien van reden blokkade en opmerking</t>
  </si>
  <si>
    <t>2.4.5</t>
  </si>
  <si>
    <t>Stornering automatische incasso</t>
  </si>
  <si>
    <t>De oplossing biedt de mogelijkheid om indien een automatische incasso is gestorneerd (teruggedraaid), deze storneringen geautomatiseerd te kunnen verwerken zodat de oorspronkelijk post weer open komt te staan.</t>
  </si>
  <si>
    <t>2.4.6</t>
  </si>
  <si>
    <t>Betalingsregeling</t>
  </si>
  <si>
    <t xml:space="preserve">De oplossing biedt de mogelijkheid om betalingsregelingen te kunnen vastleggen op debiteur- en factuurniveau. </t>
  </si>
  <si>
    <t>2.4.7</t>
  </si>
  <si>
    <t>Kenmerk dubieze debiteur</t>
  </si>
  <si>
    <t>Opdrachtnemer biedt een oplossing aan waarbij een debiteur het kenmerk dubieus kan krijgen, hier moet tevens op gerapporteerd kunnen worden</t>
  </si>
  <si>
    <t>2.5 Betaalplaform</t>
  </si>
  <si>
    <t>2.5.1</t>
  </si>
  <si>
    <t>Betaalplatform</t>
  </si>
  <si>
    <t>Opdrachtnemer biedt een oplossing voor het betalen van bijvoorbeeld boeken of excursies door Saxion-studenten middels een digitaal betaalplatform aan. Waarmee extra producten door studenten via een payment service prrovider met ten minste iDEAL, creditcard, Tikkie Zakelijk of Klarna (voormalig Sofort) betaald kunnen worden. Geef aan welke betaalplatformen ondersteund worden.</t>
  </si>
  <si>
    <t>2.5.2</t>
  </si>
  <si>
    <t>Activiteiten</t>
  </si>
  <si>
    <t xml:space="preserve">Opdrachtnemer biedt een oplossing waarin Saxion medewerkers in een webinterface activiteiten aan kunnen maken en klassen of studenten kunnen selecteren (data afkomstig uit het roostersysteem, waarmee een koppeling gemaakt dient te worden). Vervolgens kan een bedrag ingevoerd worden met omschrijving, dat naar alle geselecteerde studenten ter betaling door wordt gezet. Indien de student nog niet betaald heeft moet het mogelijk zijn om de betalingsopdracht in te trekken. </t>
  </si>
  <si>
    <t>2.5.3</t>
  </si>
  <si>
    <t>Terugbetaling activiteiten</t>
  </si>
  <si>
    <t>Opdrachtnemer biedt een oplossing waarin Saxion medewerkers in een webinterface terugbetaalverzoeken aan kunnen maken en klassen of studenten kunnen selecteren (data afkomstig uit het roostersysteem, waarmee een koppeling gemaakt dient te worden). vervolgens kan een bedrag ingevoerd worden met omschrijving, dat naar alle geselecteerde studenten ter uitbetaling door wordt gezet. Hierbij is de wens dat er een e-mail naar de student gaat waarin gevraagd wordt om het bankrekeningnummer door te geven. Na doorgifte/bevestiging van het nummer dient er een totaalbestand met uitgaande betalingen per groep van studenten wiens rekeningnummer bevestigd is, aangemaakt te worden. Hierbij is de wens dat er procuratie via workflow gegeven wordt bij aanmaak van het totaalbestand en voor e-mail. Het uitbetaalverzoek moet ook ingetrokken kunnen worden.</t>
  </si>
  <si>
    <t>2.5.4</t>
  </si>
  <si>
    <t>Betaalstatus</t>
  </si>
  <si>
    <t>De oplossing biedt de mogelijkheid om realtime de status van de betalingen te tonen. Deze dient per activiteit, academie en per student inzichtelijk te zijn.</t>
  </si>
  <si>
    <t>2.5.5</t>
  </si>
  <si>
    <t>Herinneringen</t>
  </si>
  <si>
    <t xml:space="preserve">De oplossing biedt de mogelijkheid om automatisch twee herinneringsmails (steeds na zeven kalenderdagen) te sturen als betaling van de student uitblijft. </t>
  </si>
  <si>
    <t>3. Boekhouding</t>
  </si>
  <si>
    <t>3.1 Boekhouding algemeen</t>
  </si>
  <si>
    <t>3.1.1</t>
  </si>
  <si>
    <t>Historie</t>
  </si>
  <si>
    <t>De oplossing biedt de mogelijkheid om historie vast te leggen waarbij er gerapporteerd moet kunnen worden op moment x (nu) hoe de situatie op datum y (datum in het verleden) was. De oplossing biedt de mogelijk om te werken met een peildatum zodat na organisatiewijziging de informatie nog beschikbaar is en de stand van facturen per bepaalde datum opgevraagd kan worden.
Ook na afletteren moet de stand per bepaalde datum in het verleden nog zichtbaar zijn. Dit is voornamelijk jaarrekening gerelateerd. Mutatiedata dienen in de historie vast te worden gelegd.</t>
  </si>
  <si>
    <t>3.1.2</t>
  </si>
  <si>
    <t xml:space="preserve">De oplossing biedt de mogelijkheid om per boekjaar te archiveren inclusief alle bijbehorende documentatie (zoals inkoopfacturen, verkoopfacturen, contracten, ...). Hierbij moet het mogelijk blijven om gearchiveerde jaren te blijven raadplegen. de oplossing moet meerdere afsluitmomenten aankunnen. </t>
  </si>
  <si>
    <t>3.1.3</t>
  </si>
  <si>
    <t>Dimensies</t>
  </si>
  <si>
    <t>Opdrachtnemer biedt een oplossing aan die het werken met meerdere dimensies (minimaal dagboek, grootboekrekening, kostenplaats, kostendrager, projectcode, deeltijd/voltijd, opleiding, locatie, gebouw) ondersteunt.</t>
  </si>
  <si>
    <t>3.1.4</t>
  </si>
  <si>
    <t>Bulkboekingen</t>
  </si>
  <si>
    <t>De oplossing biedt de mogelijkheid om het bulkboekingen vanuit gangbare bestanden, inclusief controle op inhoud, zonder extra handmatige bewerkingen rekening houdend met voorboekingen te verwerken.</t>
  </si>
  <si>
    <t>3.1.5</t>
  </si>
  <si>
    <t>Signalering</t>
  </si>
  <si>
    <t>De oplossing biedt de mogelijkheid om geautomatiseerd signaleringen te versturen als een journaalpost dubbel wordt ingevoerd of als er een dubbele factuur wordt ingelezen.</t>
  </si>
  <si>
    <t>3.1.6</t>
  </si>
  <si>
    <t>Koppeling bronbestanden</t>
  </si>
  <si>
    <t>De oplossing biedt de mogelijkheid om diverse bronbestanden aan elkaar te koppelen t.b.v. het intern doorbelasten (bijvoorbeeld: KPN verzamelfactuur automatisch verdelen over gebruikers, verbruiksbestand van leverancier i.c.m. inventarisbestand Saxion).</t>
  </si>
  <si>
    <t>3.1.7</t>
  </si>
  <si>
    <t>Audit trail</t>
  </si>
  <si>
    <t>De oplossing moet een audit trail op boekingen (incl. correctieboekingen) hebben.</t>
  </si>
  <si>
    <t>3.1.8</t>
  </si>
  <si>
    <t>Beheer rekeningschema</t>
  </si>
  <si>
    <t>De oplossing biedt de mogelijkheid om het beheer van het rekeningschema te ondersteunen.</t>
  </si>
  <si>
    <t>3.1.9</t>
  </si>
  <si>
    <t>Interne allocatieboekingen</t>
  </si>
  <si>
    <t>De oplossing biedt de mogelijkheid om diverse kostendoorberekeningen en -toerekeningen te doen op basis van prestatieverrekening (bijvoorbeeld uren en tarieven per uur, of m2 en tarieven per m2), omslag (bijvoorbeeld werkgeverslasten procentueel verdelen) en opslag (bijvoorbeeld heffingen). Dit moet kunnen van kostenplaatsen naar kostenplaatsen, van kostenplaatsen naar kostendragers en van kostendragers naar kostendragers.</t>
  </si>
  <si>
    <t>3.1.10</t>
  </si>
  <si>
    <t>Verdeelsleutels</t>
  </si>
  <si>
    <t>De oplossing biedt de mogelijkheid om de verdeelsleutels die in andere bronsystemen worden beheerd (bijv. aantal m2) in de financiële oplossing ter beschikking te stellen t.b.v. losse allocatieboekingen danwel te gebruiken binnen een kostenverdeelstaat. Saxion wenst hierin een hoge mate van flexibiliteit. Beschrijf op welke manier de oplossing hierin voorziet.</t>
  </si>
  <si>
    <t>3.2 Grootboekbeheer</t>
  </si>
  <si>
    <t>Wijzingen boekingen</t>
  </si>
  <si>
    <t>De oplossing biedt de mogelijkheid om de boekingen in een openstaande periode aan te passen, zonder dat er een correctieboeking moet worden gemaakt. Bijvoorbeeld aanpassen kostensoort, kostenplaats, bedrag, regelomschrijving etc.</t>
  </si>
  <si>
    <t>Periodieke boekingen</t>
  </si>
  <si>
    <t>De oplossing ondersteunt de toepassing van permanence in de boekhouding. Kosten en opbrengsten toerekenen aan de periode waarop ze betrekking hebben.</t>
  </si>
  <si>
    <t>3.2.3</t>
  </si>
  <si>
    <t>Kostenverdeelstaat</t>
  </si>
  <si>
    <t>De oplossing biedt de mogelijkheid om te werken met een kostenverdeelstaat waarbij de kosten van een kostenplaats op basis van een of meerdere verdeelsleutels kunnen worden toebedeeld aan andere kostendragers, kostenplaatsen of profitcenters. Geef aan hoe de oplossing hierin voorziet.</t>
  </si>
  <si>
    <t>3.2.4</t>
  </si>
  <si>
    <t>Vrije omschrijving journaalpost</t>
  </si>
  <si>
    <t>Het is mogelijk om een vrije omschrijving te geven bij een journaalpost met een minimale lengte van 40 karakters in de regel en 20 karakters in de kop.</t>
  </si>
  <si>
    <t>3.2.5</t>
  </si>
  <si>
    <t>Import journaalpost</t>
  </si>
  <si>
    <t>De oplossing biedt de mogelijkheid om (grote) boekingsbestanden met meer dan 1000 regels in 1 keer als journaalpost in te kunnen lezen.</t>
  </si>
  <si>
    <t>3.2.6</t>
  </si>
  <si>
    <t>Overlopende posten</t>
  </si>
  <si>
    <t>De oplossing ondersteunt het proces om overlopende posten in het huidige boekjaar eenvoudig te journaliseren naar toekomstige boekjaren.</t>
  </si>
  <si>
    <t>3.2.7</t>
  </si>
  <si>
    <t>Factuur allocatieboekingen</t>
  </si>
  <si>
    <t>De oplossing biedt de mogelijkheid om vooruitbetaalde facturen toe te kunnen rekenen aan toekomstige perioden (verdelen over de maanden waarop de factuur betrekking heeft).</t>
  </si>
  <si>
    <t>3.2.8</t>
  </si>
  <si>
    <t>Historie boeking</t>
  </si>
  <si>
    <t>De oplossing biedt de mogelijkheid om bij correctieboekingen eenvoudig de historie van de boeking mee te kunnen nemen in de nieuwe boeking (boeken met referentie naar oud document), waaronder ook de bijlage van de originele boeking.</t>
  </si>
  <si>
    <t>3.2.9</t>
  </si>
  <si>
    <t>Workflow correctieboekingen</t>
  </si>
  <si>
    <t>De oplossing biedt de mogelijkheid om bij correctieboekingen gebruik te kunnen maken van een workflow om de gecorrigeerde boeking te accorderen. Eventuele boekingsdocumenten en de goedkeuring zelf dienen hierbij gelinkt te kunnen worden aan de betreffende correctieboeking. Deze workflow dient ook overruled te kunnen worden. Geef aan hoe de oplossing hier invulling aan geeft.</t>
  </si>
  <si>
    <t>3.2.10</t>
  </si>
  <si>
    <t>Correcties formatie en kostenverdeling</t>
  </si>
  <si>
    <t>Indien (eventueel met terugwerkende kracht) in de HR-oplossing correcties worden doorgevoerd in de formatie en/of de verdeling van de formatie dan biedt de oplossing de mogelijkheid om deze correctie geautomatiseerd zowel in de HR-oplossing als in de Finance oplossing te verwerken. In de Finance oplossing dient de volledige correctie geboekt te worden in de lopende periode.</t>
  </si>
  <si>
    <t>3.3 Verwerken ramingen en correcties</t>
  </si>
  <si>
    <t>3.3.1</t>
  </si>
  <si>
    <t>Periodeverdeling</t>
  </si>
  <si>
    <t>Opdrachtnemer biedt een oplossing aan die het verdelen van boekingen over de periodes heen met minimale handelingen of geautomatiseerd (inclusief jaarovergang) ondersteunt.</t>
  </si>
  <si>
    <t>3.3.2</t>
  </si>
  <si>
    <t>Reserveringen</t>
  </si>
  <si>
    <t>Opdrachtnemer biedt een oplossing aan die tegenboeken van reserveringen, stelposten e.d. automatisch kan verwerken.</t>
  </si>
  <si>
    <t>3.3.3</t>
  </si>
  <si>
    <t>De oplossing biedt de mogelijkheid om een Interne nota of correctieboeking via een workflow af te handelen als een boekingsregel i.p.v. een daadwerkelijke nota (interne doorbelasting).</t>
  </si>
  <si>
    <t>3.3.4</t>
  </si>
  <si>
    <t>Geautomatiseerde boekingen</t>
  </si>
  <si>
    <t>Opdrachtnemer biedt een oplossing aan die boekingsgangen (zoals resultaat- en OHW-boekingen) geautomatiseerd (in periodieke verwerkingen) ondersteunt</t>
  </si>
  <si>
    <t>3.4 Beheer openstaande posten balansrekeningen</t>
  </si>
  <si>
    <t>Afletteren</t>
  </si>
  <si>
    <t>Opdrachtnemer biedt een oplossing aan die het automatisch en handmatig afletteren ondersteunt en navolgbaar vastlegt.</t>
  </si>
  <si>
    <t>3.5 Crediteurenbeheer</t>
  </si>
  <si>
    <t>3.5.1</t>
  </si>
  <si>
    <t>Internationale adressering</t>
  </si>
  <si>
    <t>Opdrachtnemer biedt een oplossing aan die kan omgaan met internationale adresseringen.</t>
  </si>
  <si>
    <t>3.5.2</t>
  </si>
  <si>
    <t>Workflow stamdata</t>
  </si>
  <si>
    <t>De oplossing biedt de mogelijkheid van een workflow voor o.a. het opvoeren/beoordelen van nieuwe leveranciers, wijziging bestaande leveranciers, correctie mutaties.</t>
  </si>
  <si>
    <t>3.5.3</t>
  </si>
  <si>
    <t>Beheer e-mailadresssen relatie</t>
  </si>
  <si>
    <t>De oplossing biedt de mogelijkheid om meerdere e-mailadressen te gebruiken per relatie.</t>
  </si>
  <si>
    <t>3.5.4</t>
  </si>
  <si>
    <t>Centraal relatiebeheer</t>
  </si>
  <si>
    <t>De oplossing biedt de mogelijkheid van het beheren van één centraal relatiebestand, waarbij het in ieder geval mogelijk moet zijn om per leverancier meerdere bestel- en factuuradressen te kunnen gebruiken.</t>
  </si>
  <si>
    <t>3.5.5</t>
  </si>
  <si>
    <t>Verplichtingenadministratie</t>
  </si>
  <si>
    <t xml:space="preserve">De oplossing biedt de mogelijkheid om bij de verplichtingenadministratie onderscheid te maken tussen verplichtingen met en zonder levering (zachte en harde verplichtingen). </t>
  </si>
  <si>
    <t>3.5.6</t>
  </si>
  <si>
    <t>E-facturatie</t>
  </si>
  <si>
    <t>De oplossing maakt gebruik van gangbare vormen van E-facturatie. Voor Nederland op dit moment in ieder geval UBL 2.1</t>
  </si>
  <si>
    <t>3.6 Interne verrekeningen</t>
  </si>
  <si>
    <t>3.6.1</t>
  </si>
  <si>
    <t>Interne doorbelastingen</t>
  </si>
  <si>
    <t>De oplossing biedt de mogelijkheid om interne doorbelastingen uit de oplossing te halen en te elimineren.</t>
  </si>
  <si>
    <t>3.7 Beheer kostensoorten en kostenplaatsen</t>
  </si>
  <si>
    <t>3.7.1</t>
  </si>
  <si>
    <t>Adminstratie inrichting</t>
  </si>
  <si>
    <t xml:space="preserve">Opdrachtnemer biedt een oplossing aan met ondersteuning voor zowel een administratie op basis van een kostenplaatsstructuur per organisatorische eenheid (bijvoorbeeld: Saxion, dienst/academie/afdeling/team) als  een administratie waarbij projecten vanuit een projectstructuur kunnen afrekenen naar oa. een kostenplaats. </t>
  </si>
  <si>
    <t>3.7.2</t>
  </si>
  <si>
    <t>Matrixorganisatie</t>
  </si>
  <si>
    <t xml:space="preserve">De oplossing biedt ondersteuning op het vlak van een matrixorganisatie: aan de organisatieboom moeten dimensies kunnen worden toegevoegd ten behoeve van integrale rapportages voor de organisatieboom van F&amp;C en HR.
Toelichting: De organisatieboom van HR is hiërarchisch en/of projectmatig ingericht en de organisatieboom van F&amp;C financieel en/of projectmatig. De oplossing moet de mogelijkheid bieden om rapportages vanuit beide invalshoeken te kunnen genereren. In een matrixorganisatie zijn de (financieel) ingerichte projectgroepen samengesteld vanuit de organisatieboom. </t>
  </si>
  <si>
    <t>3.8 Deze subcategorie is vanwege hernumemring leeg</t>
  </si>
  <si>
    <t>3.9 Beheer administraties</t>
  </si>
  <si>
    <t>3.9.1</t>
  </si>
  <si>
    <t>Btw-codes</t>
  </si>
  <si>
    <t>De oplossing biedt de mogelijkheid voor ondersteuning van verschillende btw-codes en sturing naar aangifte.</t>
  </si>
  <si>
    <t>3.10 Activa beheer</t>
  </si>
  <si>
    <t>3.10.1</t>
  </si>
  <si>
    <t>Investeringsplanning</t>
  </si>
  <si>
    <t>De oplossing biedt de mogelijkheid van een geïntegreerde investeringsplanning (budget, kosten, verplichtingen, prognoses).</t>
  </si>
  <si>
    <t>3.10.2</t>
  </si>
  <si>
    <t>Proces investeren</t>
  </si>
  <si>
    <t>Beschrijf de omgang met het proces van investeren in relatie tot directe inkoopfactuur en inkooporder-gerelateerde facturen en het koppelen van deze brondocumenten aan het vast actief met optioneel XLS-bestanden. Saxion wenst hierin een grote mate van flexibiliteit.</t>
  </si>
  <si>
    <t>3.10.3</t>
  </si>
  <si>
    <t>Afschrijvingsmethodieken</t>
  </si>
  <si>
    <t>De oplossing biedt de mogelijkheid tot ondersteuning van verschillende afschrijvingsmethodieken conform Nederlandse wet -en regelgeving.</t>
  </si>
  <si>
    <t>3.10.4</t>
  </si>
  <si>
    <t>Toekomstige afschrijvingen</t>
  </si>
  <si>
    <t>De oplossing biedt de mogelijkheid tot zichtbaar maken van nog af te schrijven bedragen per investering voor lopend en toekomstige boekjaren.</t>
  </si>
  <si>
    <t>3.10.5</t>
  </si>
  <si>
    <t>Creditnota vast actief</t>
  </si>
  <si>
    <t>De oplossing biedt de mogelijkheid om een creditnota te koppelen aan het oorspronkelijke vast actief.</t>
  </si>
  <si>
    <t>3.10.6</t>
  </si>
  <si>
    <t>Sceanorioplanning vaste activa</t>
  </si>
  <si>
    <t>Beschrijf de mogelijkheden voor scenarioplanning voor vaste activa in relatie tot verwachte afschrijvingen. Saxion wenst hierin een grote mate van flexibiliteit.</t>
  </si>
  <si>
    <t>3.10.7</t>
  </si>
  <si>
    <t>Vaste activa module</t>
  </si>
  <si>
    <t>De oplossing biedt de mogelijkheid voor een geïintegreerde subadministatie voor vaste activa. Deze subadministratie ondersteunt de mogelijkheid tot afschrijven (boeking/verwerking mutaties) en automatische doorboeking afschrijvingen naar grootboek.</t>
  </si>
  <si>
    <t>3.10.8</t>
  </si>
  <si>
    <t>Vaste activa rapportage</t>
  </si>
  <si>
    <t>De oplossing biedt de mogelijkheid tot specifieke overzichten met betrekking tot de vaste activa administratie, zoals activastaten, inventarisatieoverzichten en prognose afschrijving lopend en toekomstig boekjaar.</t>
  </si>
  <si>
    <t>3.10.9</t>
  </si>
  <si>
    <t>Subnummers vaste activa</t>
  </si>
  <si>
    <t>De oplossing biedt de mogelijkheid om per activumnummer subnummers te koppelen.</t>
  </si>
  <si>
    <t>3.10.10</t>
  </si>
  <si>
    <t>Verhangen vaste activa</t>
  </si>
  <si>
    <t xml:space="preserve">De oplossing biedt de mogelijkheid tot het verhangen van activa naar organisatorische eenheden en/of projecten. Beschrijf de omgang van de oplossing met wijzigingen van organisatorische eenheden en kostenplaatsen bij verhangingen (zowel historisch als toekomstig). </t>
  </si>
  <si>
    <t>3.10.11</t>
  </si>
  <si>
    <t>Splitsing factuur</t>
  </si>
  <si>
    <t>De oplossing biedt de mogelijkheid voor het splitsen van 1 factuur naar meerdere activa met meerdere afschrijvingsmethoden.</t>
  </si>
  <si>
    <t>3.10.12</t>
  </si>
  <si>
    <t>Export gegevens</t>
  </si>
  <si>
    <t>De oplossing biedt de mogelijkheid om activa gegevens (stamgegevens en gekoppelde data) te exporteren naar Excel.</t>
  </si>
  <si>
    <t>3.10.13</t>
  </si>
  <si>
    <t>Desinvesteren</t>
  </si>
  <si>
    <t>De oplossing biedt de mogelijkheid om op ieder gewenst moment een desinvestering te verwerken op een vast actief waarbij resterende boekwaarde volledig ten laste van resultaat wordt geboekt.</t>
  </si>
  <si>
    <t>3.11 Consolidatie</t>
  </si>
  <si>
    <t>3.11.1</t>
  </si>
  <si>
    <t>Consolidatie functionaliteit</t>
  </si>
  <si>
    <t>De oplossing biedt de mogelijkheid van een consolidatiefunctionaliteit die meerdere ingerichte administraties consolideert. Er moeten minimaal 5 consolidatie structuren worden opgezet. De consolidatie moet binnen de oplossing plaatsvinden en de reguliere administraties blijven intact. Er dient tevens een audit trail van de uitgevoerde consolidatieprocessen beschikbaar te zijn.</t>
  </si>
  <si>
    <t>3.12 Omzetbelasting</t>
  </si>
  <si>
    <t>3.12.1</t>
  </si>
  <si>
    <t>Online aangiftes</t>
  </si>
  <si>
    <t>De oplossing biedt de mogelijkheid om gegevens voor de belasting (loon, btw, vpb) en CBS-aangifte te genereren en online aan te leveren via XBRL.</t>
  </si>
  <si>
    <t>3.12.2</t>
  </si>
  <si>
    <t>Btw</t>
  </si>
  <si>
    <t>De oplossing biedt de mogelijkheid om zowel btw-belaste als niet-btw-belaste projecten te boeken. Met de mogelijkheid om een bruto/netto kostenboeking te maken i.v.m. de gedeeltelijke btw-plicht.
 Bij btw-plichtig zijn de kosten het nettobedrag en wordt de btw apart geboekt en wordt bij de btw-aangifte verrekend met de btw op omzet.
 Bij niet-btw-plichtig zijn de kosten het brutobedrag en is er geen btw-boeking.</t>
  </si>
  <si>
    <t>3.12.3</t>
  </si>
  <si>
    <t>Pro rata btw</t>
  </si>
  <si>
    <t>De oplossing biedt de mogelijkheid van btw-aangifte inclusief een pro rata-regeling. Tevens biedt de oplossing de mogelijkheid om om te kunnen gaan met buitenlandse btw facturen (verleggingsregeling), forfaitaire btw verlegde btw en gemengde btw.</t>
  </si>
  <si>
    <t>3.12.4</t>
  </si>
  <si>
    <t>Btw aangifte</t>
  </si>
  <si>
    <t>De oplossing biedt de mogelijkheid voor de ondersteuning van de btw-aangifte inclusief een pro rata-regeling. </t>
  </si>
  <si>
    <t>3.12.5</t>
  </si>
  <si>
    <t>Proef btw aangifte</t>
  </si>
  <si>
    <t>De oplossing biedt de mogelijkheid om een proef-aangifte uit te draaien welke dezelfde indeling hanteert als de daadwerkelijke aangifte.</t>
  </si>
  <si>
    <t>3.12.6</t>
  </si>
  <si>
    <t>Btw varianten</t>
  </si>
  <si>
    <t>De oplossing kan omgaan met buitenlandse btw-facturen (verleggingsregeling), forfaitaire btw, verlegde btw en gemengde btw.</t>
  </si>
  <si>
    <t>3.12.7</t>
  </si>
  <si>
    <t>3.13 Loonboekhouding</t>
  </si>
  <si>
    <t>3.13.1</t>
  </si>
  <si>
    <t>IB-47</t>
  </si>
  <si>
    <t>De oplossing biedt de mogelijkheid om IB47-betalingen apart zichtbaar en exporteerbaar te maken, zodat er op een eenvoudige manier aangifte gedaan kan worden</t>
  </si>
  <si>
    <t>3.13.2</t>
  </si>
  <si>
    <t>Loonkostenbegroting</t>
  </si>
  <si>
    <t>De oplossing biedt de mogelijkheid van het beheren van een loonkostenbegroting waarbij de basis de HR administratie is, bij voorkeur met de mogelijkheid om toekomstige loonruns te draaien (aansluiting met spreadsheet loonkosten).</t>
  </si>
  <si>
    <t>3.14 Vennootschapsbelasting</t>
  </si>
  <si>
    <t>3.14.1</t>
  </si>
  <si>
    <t>Vennootschapsbelasting</t>
  </si>
  <si>
    <t>De oplossing ondersteund de verwerking van vennootschapsbelasting.</t>
  </si>
  <si>
    <t>3.15 Voorraadbeheer</t>
  </si>
  <si>
    <t>3.15.1</t>
  </si>
  <si>
    <t>Administratie cadeaukaarten</t>
  </si>
  <si>
    <t>De oplossing biedt de mogelijkheid voor administratieve verwerking/afhandeling van (VVV-) cadeaukaarten (bestelling, ontvangst, voorraadbeheer, uitgifte).</t>
  </si>
  <si>
    <t>4. Financiële projectbeheersing</t>
  </si>
  <si>
    <t>Zie tabblad wensen en eisen Projectmanagement</t>
  </si>
  <si>
    <t>4.0</t>
  </si>
  <si>
    <t>5. Treasury</t>
  </si>
  <si>
    <t>5.1 Cashmanagement</t>
  </si>
  <si>
    <t>5.1.1</t>
  </si>
  <si>
    <t>Betaalopdracht niet-SEPA</t>
  </si>
  <si>
    <t>De oplossing biedt de mogelijkheid om betaalopdrachten voor niet-SEPA-landen aan te leveren. Bij niet-SEPA-betalingen moeten de transactiekosten automatisch gekoppeld worden aan de factuur.</t>
  </si>
  <si>
    <t>5.1.2</t>
  </si>
  <si>
    <t>Inlezen bankafschriften</t>
  </si>
  <si>
    <t xml:space="preserve">Opdrachtnemer biedt een oplossing aan die bankafschriften (in alle gangbare formats) online en realtime automatisch kan inlezen en verwerken (o.a. matching met openstaande facturen), zowel op totaal- als regelniveau, op basis van bedrag en factuurnummer. </t>
  </si>
  <si>
    <t>5.1.2.1</t>
  </si>
  <si>
    <t>Matchingsgraad verhogen</t>
  </si>
  <si>
    <t>Bij 5.1.2 is de wens dat naast configureren van hoe en waarop betaling te matchen, er mate van zelflerendheid/herkenning opgebouwd wordt om toekomstige matchingsgraad te vergroten.</t>
  </si>
  <si>
    <t>5.1.3</t>
  </si>
  <si>
    <t>De oplossing biedt de mogelijkheid om naast configureren van hoe en waarop betaling te matchen er een mate van zelflerendheid/herkenning opgebouwd wordt om toekomstige matchingsgraad te vergroten. Geef aan hoe de oplossing hierin voorziet.</t>
  </si>
  <si>
    <t>5.1.4</t>
  </si>
  <si>
    <t>Betaaladvieslijst</t>
  </si>
  <si>
    <t>De oplossing biedt de mogelijkheid om een (interactieve) betaaladvieslijst te genereren waarbij rekening wordt gehouden met factuurdatum en betaaltermijnen. De betaallijst ondersteunt doorklikmogelijkheden en legt uitgevoerde controles vast incl. notities op regelniveau. Dit zowel voor incasso als betaalbatch.</t>
  </si>
  <si>
    <t>5.1.5</t>
  </si>
  <si>
    <t>Wijzigingen betaalmethoden</t>
  </si>
  <si>
    <t>De oplossing biedt de mogelijkheid wijzigingen in betaalmethoden op een adequate wijze te managen: incasso, overschrijving, iDEAL, PayPal, creditcard en Klarna (voormalig Sofort). Geef aan hoe de oplossing hier invulling aan geeft.</t>
  </si>
  <si>
    <t>5.1.6</t>
  </si>
  <si>
    <t>leeg</t>
  </si>
  <si>
    <t>Dit requirement is bewust leeg gelaten</t>
  </si>
  <si>
    <t>5.1.7</t>
  </si>
  <si>
    <t>Online betaalmogelijkheid</t>
  </si>
  <si>
    <t>De oplossing biedt de mogelijkheid om een online-betaalmogelijkheid mee te kunnen geven/sturen met de factuur.</t>
  </si>
  <si>
    <t>5.1.8</t>
  </si>
  <si>
    <t>Overzicht uitgevallen betalingen</t>
  </si>
  <si>
    <t>De oplossing biedt de mogelijkheid om een betaallijst met uitgevallen betalingen te genereren waarbij de inhoud flexibel is te bepalen (o.a. alle EUR betalingen, alle vreemde valuta betalingen, etc.). </t>
  </si>
  <si>
    <t>5.1.9</t>
  </si>
  <si>
    <t>Verdichtingen betaaltransacties</t>
  </si>
  <si>
    <t>De oplossing biedt de mogelijkheid om betalingen richting een crediteur te verdichten tot een enkele betalingstransactie voor de betreffende crediteur, waarbij het mogelijk moet zijn om in deze gevallen een betaalspecificatie per mail te verzenden aan de crediteur.</t>
  </si>
  <si>
    <t>5.1.10</t>
  </si>
  <si>
    <t>Bankboek reconciliatie</t>
  </si>
  <si>
    <t>De oplossing biedt de mogelijkheid van een reconciliatiefunctie met de mogelijkheid om openstaande posten (ontvangen facturen en verzonden facturen) af te letteren. </t>
  </si>
  <si>
    <t>5.1.11</t>
  </si>
  <si>
    <t>Betaalmethoden</t>
  </si>
  <si>
    <t>De oplossing biedt de mogelijkheid om in het betalingsproces om te gaan met vreemde valuta, creditcardbetalingen, vooruit- en deelbetalingen. Geef aan op welke manier de oplossing hierin voorziet.</t>
  </si>
  <si>
    <t>5.1.12</t>
  </si>
  <si>
    <t>Administratie creditcardbetalingen</t>
  </si>
  <si>
    <t>De oplossing biedt de mogelijkheid tot de administratie van creditcardbetalingen en contant geldverkeer (kasadministratie).</t>
  </si>
  <si>
    <t>5.1.13</t>
  </si>
  <si>
    <t>Boekingsstukken creditcardbetalingen</t>
  </si>
  <si>
    <t>De oplossing biedt bij de creditcard- en kasgeldadministratie de mogelijkheid om bij de bron achterliggende stukken/facturen te uploaden en automatisch signaleringen te geven wanneer stukken niet tijdig worden aangeleverd.</t>
  </si>
  <si>
    <t>5.1.14</t>
  </si>
  <si>
    <t>SEPA Direct Debit</t>
  </si>
  <si>
    <t>De oplossing biedt de mogelijkheid tot ondersteuning van automatische incassofunctie conform SEPA Direct Debit procedures.</t>
  </si>
  <si>
    <t>5.1.15</t>
  </si>
  <si>
    <t>Vreemde valuta</t>
  </si>
  <si>
    <t>De oplossing biedt de mogelijkheid om koersen van vreemde valuta te onderhouden middels het inlezen van koerslijsten (maand of jaarkoers).</t>
  </si>
  <si>
    <t>5.2 Verwerken dagafschriften</t>
  </si>
  <si>
    <t>Zoekfuncties bankboek</t>
  </si>
  <si>
    <t>De oplossing biedt de mogelijkheid voor een zoekfunctie in bankboek op factuurnummer en bedrag.</t>
  </si>
  <si>
    <t>Bankrekening saldi</t>
  </si>
  <si>
    <t>De oplossing biedt een overzicht van (de saldi van) alle bankrekeningen en stamgegevens per administratie die binnen Saxion gebruikt worden.</t>
  </si>
  <si>
    <t>5.2.3</t>
  </si>
  <si>
    <t>Betaling afletteren op meerdere facturen</t>
  </si>
  <si>
    <t>De oplossing biedt de mogelijkheid om een betaling af te letteren op meerdere facturen/debiteuren.</t>
  </si>
  <si>
    <t>5.2.4</t>
  </si>
  <si>
    <t>De oplossing biedt de mogelijkheid om handmatig en automatisch bankontvangsten met facturen af te letteren, ook van deelbetalingen/-ontvangsten en vooruitbetalingen.</t>
  </si>
  <si>
    <t>5.2.5</t>
  </si>
  <si>
    <t>Marges voor betalingsverschillen</t>
  </si>
  <si>
    <t>De oplossing biedt de mogelijkheid voor het kunnen instellen van marges voor betalingsverschillen teneinde het aantal handmatig te verwerken bankboekingen te minimaliseren.</t>
  </si>
  <si>
    <t>5.2.6</t>
  </si>
  <si>
    <t>Betaalbatch</t>
  </si>
  <si>
    <t>Opdrachtnemer biedt een oplossing aan die betalingen direct kan boeken (dus zonder rekening courant) in de administratie middels 1 betaalbatch</t>
  </si>
  <si>
    <t>5.3 Verwerken mutaties pinapparaten</t>
  </si>
  <si>
    <t>5.3.1</t>
  </si>
  <si>
    <t>Kassatransacties</t>
  </si>
  <si>
    <t>De oplossing biedt de mogelijkheid om de financiële verantwoording van de omzet (contant, op rekening, pin) van het kassasysteem te verwerken.</t>
  </si>
  <si>
    <t>5.4 Vermogensbeheer</t>
  </si>
  <si>
    <t>5.4.1</t>
  </si>
  <si>
    <t>Treasury ondersteuning</t>
  </si>
  <si>
    <t>De oplossing biedt de mogelijkheid van liquiditeitsprognoses. Saxion wenst hierin een hoge dekkingsgraad van de prognoses. Beschrijf welke ondersteuning de oplossing hierin biedt.</t>
  </si>
  <si>
    <t>6. Financial reporting</t>
  </si>
  <si>
    <t>6.1 Prognose/Forecasting</t>
  </si>
  <si>
    <t>Prognose/Forecasting</t>
  </si>
  <si>
    <t>Geen specifieke requirements / zie plan to budget</t>
  </si>
  <si>
    <t>6.2 Managementrapportage</t>
  </si>
  <si>
    <t>6.2.1</t>
  </si>
  <si>
    <t>Standaard rapportages</t>
  </si>
  <si>
    <t>Saxion verwacht dat bij opdrachtnemer de standaard set met rapportages ook aan ontwikkeling onderhevig is. Beschrijf welke set van rapportages standaard meegeleverd wordt.</t>
  </si>
  <si>
    <t>6.2.2</t>
  </si>
  <si>
    <t>Saxion wil inspraak hebben in het vaststellen van de prioriteiten bij de opdrachtnemer voor het aanbrengen van verbeteren / uitbreidingen in de standaard set met rapportages. Beschrijf in welke mate Saxion inspraak heeft bij het aanbrengen van deze verbeteringen en uitbreidingen.</t>
  </si>
  <si>
    <t>6.2.3</t>
  </si>
  <si>
    <t>Samenstellen rapportages</t>
  </si>
  <si>
    <t>De oplossing biedt de mogelijkheid om Saxion ‘eigen’ rapportages op te (laten) stellen.</t>
  </si>
  <si>
    <t>6.2.4</t>
  </si>
  <si>
    <t>Versturen rapportages</t>
  </si>
  <si>
    <t>Vanuit de oplossing kunnen periodiek rapportages automatisch per e-mail verstuurd worden naar belanghebbenden met instelbare selectiewaardes. Dit met inachtnemening van actieve rollen en rechten. Geef aan hoe de oplossing hierin voorziet. De flexibiliteit van de geboden oplossing bepaalt de beoordeling.</t>
  </si>
  <si>
    <t>6.2.5</t>
  </si>
  <si>
    <t>De oplossing biedt de mogelijkheid om op basis van ‘rules’ op opgegeven momenten (bijvoorbeeld dagelijks om 8 uur) periodieke signaleringsrapportages te laten samenstellen.</t>
  </si>
  <si>
    <t>6.2.6</t>
  </si>
  <si>
    <t>Extraheren data</t>
  </si>
  <si>
    <t>Opdrachtnemer biedt de mogelijkheden om data te extraheren in de door Saxion gedefinieerde uitwisselstandaarden. Voor de uitwisselstandaarden zie het architectuurdocument.</t>
  </si>
  <si>
    <t>6.2.7</t>
  </si>
  <si>
    <t>Rapportage uitvoer</t>
  </si>
  <si>
    <t>Opdrachtnemer biedt een oplossing waarbij Saxion per rapportage de mogelijkheid wordt geboden het rapport primair op het beeldscherm (online) te tonen, met daarnaast de mogelijkheid om van hetzelfde rapport afdrukken te maken op fysieke prints en exports in tenminste PDF- en MS-Excel-formaat.</t>
  </si>
  <si>
    <t>6.2.8</t>
  </si>
  <si>
    <t>Autorisatie rapportages</t>
  </si>
  <si>
    <t xml:space="preserve">Opdrachtnemer levert een oplossing waarbij per functie/rol kan worden aangeven welke rapportages zichtbaar zijn </t>
  </si>
  <si>
    <t>6.2.9</t>
  </si>
  <si>
    <t>Drill down</t>
  </si>
  <si>
    <t>Opdrachtnemer biedt een oplossing met de mogelijkheid van ‘Drill down’ naar een hogere detaillering en brondocumenten als bijvoorbeeld facturen.</t>
  </si>
  <si>
    <t>6.2.10</t>
  </si>
  <si>
    <t>Dwarsdoorsneden data</t>
  </si>
  <si>
    <t>Het is mogelijk om allerlei rapportage dwarsdoorsnedes te kunnen maken op de verschillende dimensies (grootboekrekening, kostenplaats, kostendrager, project, etc.). </t>
  </si>
  <si>
    <t>6.2.11</t>
  </si>
  <si>
    <t>Dimensies formatie-/personeelskostenplanning</t>
  </si>
  <si>
    <t>De oplossing biedt de mogelijkheid om in de rapportage van de formatie-/personeelskostenplanning zowel op HR-gerelateerde dimensies als op financiële dimensies (aan de hand van kostenverdeling) dwarsdoorsnedes te maken.</t>
  </si>
  <si>
    <t>6.2.12</t>
  </si>
  <si>
    <t>Formatieplanning rapportage</t>
  </si>
  <si>
    <t>De oplossing biedt rapportages van de formatie-/personeelskostenplanning. Deze tonen zowel de historie van gerealiseerde als de toekomstige personeelskosten (= werkgeverslasten, vaste toelages en vaste kostenvergoedingen) per aanstelling en vrijgegeven vacature, aangevuld met bekende gegevens zoals personeelsnummer, naam, dienstverband (vast-tijdelijk), contract begin- en einddatum, fte (= aanstellingsomvang c.q. deeltijdfactor), MJE (= aanstellingsomvang rekening houdende met contractbegindatum dan wel -einddatum indien van toepassing), UFO profiel, schaal, trede en periodiekdatum, beheerseenheid (=organisatieonderdeel), soort geldstroom.</t>
  </si>
  <si>
    <t>6.2.13</t>
  </si>
  <si>
    <t>V&amp;W en balans export</t>
  </si>
  <si>
    <t>De oplossing biedt de mogelijkheid om een balans en winst &amp; verliesrekening te genereren incl. flexibel te bepalen verdichtingsniveau en exportmogelijkheid naar Excel.</t>
  </si>
  <si>
    <t>6.2.14</t>
  </si>
  <si>
    <t>Rapportage o.b.v. meerdere bronnen</t>
  </si>
  <si>
    <t>De oplossing biedt de mogelijkheid om rapportages op te stellen waarbij gegevens uit de financiële oplossing en de HRM-oplossing worden gecombineerd en waarbij de totale zo ontstane dataset kan worden gegroepeerd en/of gefilterd op basis van variabelen (criteria) die afkomstig zijn uit ofwel de Finance, HRM oplossing of salarisadministratie.</t>
  </si>
  <si>
    <t>6.2.15</t>
  </si>
  <si>
    <t>Standaard rapportages en dashboards</t>
  </si>
  <si>
    <t>De oplossing biedt de mogelijkheid voor het genereren van standaardoverzichten/dashboards met kengetallen (o.a. openstaande posten, gemiddelde betalingstermijn, aantal facturen per debiteur enz.). Geef aan hoe de oplossing hierin voorziet. De flexibiliteit van de beschreven oplossing bepaalt de beoordeling.</t>
  </si>
  <si>
    <t>6.2.16</t>
  </si>
  <si>
    <t>Jaarrekening</t>
  </si>
  <si>
    <t>De oplossing biedt de mogelijkheid om gestandaardiseerd, data te leveren zodat een jaarrekening geproduceerd kan worden die voldoet aan de RJ660.
Toelichting: Hiermee bedoelt Saxion: het opleveren van de jaarrekening in de oplossing, alsmede de mogelijkheid om een export te kunnen maken van de jaarrekening om te kunnen uploaden naar OCW via XBRL.</t>
  </si>
  <si>
    <t>7. Closing</t>
  </si>
  <si>
    <t>7.1 Closing</t>
  </si>
  <si>
    <t>7.1.1.</t>
  </si>
  <si>
    <t>Afsluiten periode</t>
  </si>
  <si>
    <t>Opdrachtnemer biedt een oplossing aan die het openen en sluiten van een afzonderlijke periode en per dagboek ondersteunt o.a. t.b.v. hardclose.</t>
  </si>
  <si>
    <t>7.1.2</t>
  </si>
  <si>
    <t>Closing cockpit</t>
  </si>
  <si>
    <t>De oplossing biedt de mogelijkheid van een 'closing cockpit' die de afsluitstappen en activiteiten met een workflow in het kader van de maandafsluiting ondersteunt.</t>
  </si>
  <si>
    <t>7.1.3</t>
  </si>
  <si>
    <t>Afrekenen periodeafsluiting</t>
  </si>
  <si>
    <t>De oplossing ondersteunt afrekeningen per periodeafsluiting en jaarafsluiting (afrekenen naar balansposities, waarbij sommige saldi op kostenplaatsen of kostendragers tot het resultaat behoren en sommige niet (bijvoorbeeld bij investeringen in activa).</t>
  </si>
  <si>
    <t>Categorie: HR</t>
  </si>
  <si>
    <t>1. Werving &amp; Selectie</t>
  </si>
  <si>
    <t>1.1 Recruitment</t>
  </si>
  <si>
    <t>1.1.1</t>
  </si>
  <si>
    <t>Vacatureplaatsingen</t>
  </si>
  <si>
    <t xml:space="preserve">Opdrachtnemer biedt een oplossing aan waarmee: Verschillende soorten vacatures (bijvoorbeeld tijdelijk, vast / project) op basis van standaard (deels vastgezette) tekstblokken (NL/EN) inclusief video's/foto's, etc. bij voorkeur automatisch uitgezet kunnen worden op verschillende plekken / jobboards (interne vacaturebank, werken bij Saxion, externe partijen, zoals Academic Transfer, etc.). </t>
  </si>
  <si>
    <t>1.1.2</t>
  </si>
  <si>
    <t>Applicant Tracking System</t>
  </si>
  <si>
    <t>A) interviews gepland kunnen worden en kandidaten kunnen worden uitgenodigd</t>
  </si>
  <si>
    <t>Opdrachtnemer biedt een oplossing aan waarmee:</t>
  </si>
  <si>
    <t>B) kandidaten beoordeeld kunnen worden (bijvoorbeeld door de leden van de sollicitatiecommissie waar ook externen zonder Saxion-account deel van uit kunnen maken)</t>
  </si>
  <si>
    <t>C) de mogelijkheid bestaat op de status van kandidaten te volgen (candidate journey) en filteren van ingevoerde data ten behoeve van managementinformatie / rapportages en bij voorkeur beschikbaarheid van standaard signaallijsten en signalering over totale stand van zaken (per kandidaat / vacature).</t>
  </si>
  <si>
    <t>D) kandidaten kunnen worden afgewezen</t>
  </si>
  <si>
    <t>E) een talentpool/databank beheerd kan worden van sollicitanten en gezocht kan worden op basis van zelfgekozen (liefst meerdere) variabelen (bijvoorbeeld op eenheid)</t>
  </si>
  <si>
    <t>F) rapportages (vacature dashboard met status) opgeleverd kunnen worden, dan wel bij voorkeur gekoppeld kunnen worden aan bestaande dashboards</t>
  </si>
  <si>
    <t>1.1.3</t>
  </si>
  <si>
    <t>Gegevens van kandidaten geautomatiseerd doorvoeren in de personeelsadministratie</t>
  </si>
  <si>
    <t>Opdrachtnemer biedt een oplossing aan waarmee sollicitanten automatisch overgaan naar aanstelling waarbij o.b.v. beschikbare sollicitatiegegevens / aanstellingsgegevens een workflow kan worden gestart voor indienstname.</t>
  </si>
  <si>
    <t>1.2 Onboarding</t>
  </si>
  <si>
    <t>1.2.1</t>
  </si>
  <si>
    <t>verplicht onboarding-programma</t>
  </si>
  <si>
    <t xml:space="preserve">Opdrachtnemer biedt een oplossing waarmee: de nieuwe medewerker modulen (met bijv. filmpjes, documenten, trainingen) kan volgen en afvinken (indien gevolgd) en zichtbaar is hoeveel er al is gedaan (thermometer). Liefst al beschikbaar voor datum in dienst. Zou fijn zijn als dat al voor startdatum beschikbaar is en onderscheid gemaakt kan worden tussen functies (bijv. OP/OBP en wel/niet leidinggevende). Het faciliteren en beheren van een tool / programma / systeem waarin we de werknemercyclus van moment van aanname totdat de medewerker volledig ingewerkt is kunnen volgen en kunnen ondersteunen met een intuïtieve (medewerker voelt zich welkom), digitale en/of mobiele ervaring. Dit alles met als doel om medewerkers snel wegwijs te maken in en betrokken te maken bij de organisatie. </t>
  </si>
  <si>
    <t>1.2.2</t>
  </si>
  <si>
    <t>pre-boarding</t>
  </si>
  <si>
    <t xml:space="preserve">Opdrachtnemer biedt een oplossing aan waarmee inzichtelijk is welke personen op welke datum in dienst komen. Voor indiensttreding moet het mogelijk zijn om beperkte toegang toe te kennen (pre-boarding), omdat nieuwe medewerkers al dingen willen weten of regelen voor datum in dienst (bijv. keuze arbeidsvoorwaarden; ziektekostenverzekering etc.). Op datum in dienst automatisch toegang volgens rol verstrekken. </t>
  </si>
  <si>
    <t>1.2.3</t>
  </si>
  <si>
    <t>uitgeven en retourneren devices</t>
  </si>
  <si>
    <t xml:space="preserve">Opdrachtnemer biedt een oplossing aan waarin per rol vastgelegd kan worden op welke devices/middelen de medewerker recht heeft. Systemen die de verstrekking regelen moeten middels een interface de mogelijkheid hebben om de verstrekking (met datum) te registreren. Bij uitdiensttreding wordt inname van de verstrekte middelen aan een bepaalde afdeling toegewezen. De leidinggevende krijgt een overzicht hiervan in het systeem. </t>
  </si>
  <si>
    <t>1.3 Inhuur derden</t>
  </si>
  <si>
    <t>1.3.1</t>
  </si>
  <si>
    <t>Algemeen</t>
  </si>
  <si>
    <t>Opdrachtnemer biedt een oplossing aan:</t>
  </si>
  <si>
    <t>A) die volledig digitaal ondersteund een overeenkomst van een derde kan registreren, aanmaken en beëindigen (die niet altijd via salarisadministratie lopen). Inclusief actieve signalering bij (bijna) overschrijden order en/of uren)</t>
  </si>
  <si>
    <t>B) die wet- en regelgeving op gebied van personeel-niet-in-loondienst (o.a. DBA en WAB) ondersteunt</t>
  </si>
  <si>
    <t>C) die de invuller informeert over kaders / wet- en regelgeving betreffende de inzet</t>
  </si>
  <si>
    <t>D) die de invuller informeert wanneer de in te huren medewerker eerder in dienst is geweest (i.v.m. niet toestaan van inhuur binnen een half jaar na aflopen dienstverband)</t>
  </si>
  <si>
    <t>E) die administratie van ingezet personeel-niet-in-loondienst ten behoeve van poolmanagement ondersteunt. Inclusief rapportage-/zoekfunctie.
Bijvoorbeeld registratie van: 
- NAW-gegevens
- kwalificaties
- bevoegdheden
- competenties
- functieprofiel
- aantal gewerkte uren
- beschikbaarheid
- beoordeling/review
- uurtarief (incl. marge)
- type inzet</t>
  </si>
  <si>
    <t>1.3.2</t>
  </si>
  <si>
    <t>Kortlopende inhuur derden</t>
  </si>
  <si>
    <t>Opdrachtnemer biedt een oplossing die voorziet in het administreren van de kortlopende inhuur van derden (ongeveer 6000 x per jaar), waaronder:
- Vrijwilligers (met actieve signalering bij potentiele overschrijding maximale vergoeding vrijwilligers)
- Studenten (max. 4 dagen per jaar, met actieve signalering bij potentiele overschrijding bij invoer)
- Gastdocenten, werkvelddeskundigen, examinatoren, acteurs, etc. (incl. in te stellen actieve signalering bij overschrijding x uren). 
Uitbetaling van deze personen geschiedt niet via het salarissysteem, maar via standaard crediteuren afhandeling.</t>
  </si>
  <si>
    <t>De administratie houdt o.a. In dat er een mogelijkheid is om via de oplosssing: 
-  De inhuur aan te vragen (door een willekeurige persoon binnen Saxion, via self-service), op basis van een aantal uren, met de mogelijkheid om een uurtarief aan te geven, of een vast bedrag.
- Gegevens aan te laten vullen door inhuurder (een externe die toegang moet hebben tot een webform zonder extra licentiekosten)
- De persoon die de inhuur heeft aangevraagd de mogelijkheid te geven om het aantal gewerkte uren in te vullen.
- De uitbetaling goed te laten keuren conform mandaatregeling
- Automatisch doorzetten van de uitbetaling naar de crediteurenafhandeling, met inachtneming van belastingregels, waaronder IB47 registratie.</t>
  </si>
  <si>
    <t>2. Personeelsplanning</t>
  </si>
  <si>
    <t>2.1 Formatie</t>
  </si>
  <si>
    <t>Formatie vastlegging</t>
  </si>
  <si>
    <t xml:space="preserve">Opdrachtnemer biedt een oplossing waarmee: De gewenste formatieplanning/positiemanagement op basis van functies en schalen vastgelegd kan worden en gerapporteerd kan worden (fit/gap t.o.v. de huidige bezetting op fte en financieel). </t>
  </si>
  <si>
    <t>Een formatieplaats moet meer dan 1 fte kunnen zijn.</t>
  </si>
  <si>
    <t>Op een formatieplaats kunnen (tijdelijk) meerdere personen gezet worden.</t>
  </si>
  <si>
    <t>Een medewerker met een aanstelling moet aan meerdere vaste en tijdelijke formatieplaatsen kunnen worden gekoppeld (i.v.m. matrixorganisatie), zonder dat de aanstelling verandert.</t>
  </si>
  <si>
    <t>De oplossing moet de mogelijkheid bieden om medewerkers en Nil-ers (externen) te koppelen aan een formatieplaats</t>
  </si>
  <si>
    <t xml:space="preserve">De oplossing biedt de mogelijkheid van formatieplan en budgetbewaking hierop. </t>
  </si>
  <si>
    <t>Formatie - Budget vergelijking</t>
  </si>
  <si>
    <t>Opdrachtnemer biedt een oplossing die inzicht geeft in de fit-gap van de formatie t.o.v. de budgetten (qua fte en financieel)</t>
  </si>
  <si>
    <t>2.2 Strategische Personeelsplanning</t>
  </si>
  <si>
    <t>Strategische Personeelsplanning (kwantitatief)</t>
  </si>
  <si>
    <t>Opdrachtnemer biedt een oplossing waarmee: planning en simulatie (prognose) van toekomstige scenario's gemaakt kan worden op gebied van personeelsformatie en -bezetting (incl. financiële gevolgen) o.b.v. input van data (bijv. studentaantallen, onderwijsontwikkelingen, mutaties eigen bezetting (pensioen etc.), salarisontwikkelingen) afgezet worden tegen de huidige situatie zodat analyses gemaakt kunnen worden en gap zichtbaar wordt. Dit is nodig om toekomstscenario's te maken voor kwantitatieve personele bezetting.</t>
  </si>
  <si>
    <t>2.3 Operationele personeelsplanning (OPP)</t>
  </si>
  <si>
    <t>OPP Onderwijzend Personeel (OP)</t>
  </si>
  <si>
    <t xml:space="preserve">De operationele personeelsplanning (roostering) van onderwijzend personeel vindt plaats in een apart roostering-/inzetplanningpakket, genaamd Xedule. Voor het doorgeven van de benodigde gegevens (waaronder werktijden medewerker, verlof, ziekte, etc.) biedt de oplossing een interface met dit pakket (zie interface beschrijvingen). </t>
  </si>
  <si>
    <t>OPP Onderwijs ondersteunend en Beheers Personeel (OBP)</t>
  </si>
  <si>
    <t>Onderwijs ondersteunend en beheerspersoneel (OBP) wordt niet apart gepland, wel wordt hiervoor een resourceplanning opgesteld, met een inschatting van de uren per week voor bepaalde activiteiten en projecten, zie "time management" onder het tabblad Projectmanagement. De benodigde gegevens (waaronder werktijden medewerker, verlof, ziekte, etc.) dienen ook in dit deel van de oplossing beschikbaar te zijn.</t>
  </si>
  <si>
    <t>2.4 Successieplanning</t>
  </si>
  <si>
    <t>Successieplanning</t>
  </si>
  <si>
    <t xml:space="preserve">Opdrachtnemer biedt een oplossing waarmee planning van opvolgers voor medewerkers in sleutelposities mogelijk is om te voorkomen dat er bij plotseling vertrek gaten vallen in de bezetting. Graag aangeven op welke manier dit in de oplossing ondersteund wordt. </t>
  </si>
  <si>
    <t>3. Talentmanagement</t>
  </si>
  <si>
    <t>Individuele ontwikkeling</t>
  </si>
  <si>
    <t>Opdrachtnemer biedt een oplossing waarmee: medewerkers 360 graden feedback kunnen uitzetten naar collega's/studenten/klanten. Medewerker kan dit delen met collega of leidinggevende.</t>
  </si>
  <si>
    <t>Ontwikkel-portfolio medewerker</t>
  </si>
  <si>
    <t xml:space="preserve">Opdrachtnemer biedt een oplossing waarmee: medewerker de gevolgde opleidingen kan inzien, afspraken over eigen ontwikkeling en/of te volgen opleidingen kan vastleggen, uitslagen loopbaanplein kan koppelen aan eigen ontwikkelportfolio. Alleen zichtbaar voor de medewerker en kan medewerker delen met collega of leidinggevende. </t>
  </si>
  <si>
    <t>competentie en potentie management (HR3P)</t>
  </si>
  <si>
    <t>Opdrachtnemer biedt een oplossing waarmee: generieke competenties voor de functie ingevoerd en gerankt kunnen worden (1-4 met omschrijving: onvoldoende, voldoende, goed, uitstekend) en potentie van de medewerker ingevoerd kan worden (zichtbaar voor medewerker) (1-4 met omschrijving: grens bereikt; groeimogelijkheden huidige functiedomein; promoveerbaar korte termijn; nu promoveerbaar). Per team kunnen uitdraaien van een HR3P-overzicht voor leidinggevende Dit levert zicht op kwaliteit en potentie t.b.v. SPP.</t>
  </si>
  <si>
    <t>4. Medewerker ontwikkeling</t>
  </si>
  <si>
    <t>4.1 Carriere planning</t>
  </si>
  <si>
    <t>4.1.1</t>
  </si>
  <si>
    <t>Carriere planning</t>
  </si>
  <si>
    <t xml:space="preserve">Opdrachtnemer biedt een oplossing waarmee de medewerker "in control" is over zijn eigen carrière-/loopbaanplanning, tevens ter stimulering van mobiliteit. Hiermee kan een medewerker ondersteuning krijgen ten aanzien van zijn positie op de arbeidsmarkt en zijn persoonlijke ontwikkeling in relatie tot de ontwikkeling van de organisatie. Graag aangeven op welke manier dit door opdrachtnemer ondersteund wordt. </t>
  </si>
  <si>
    <t>4.2 Leren ontwikkelen</t>
  </si>
  <si>
    <t>Verplicht opleidingsplan</t>
  </si>
  <si>
    <t>Opdrachtnemer biedt een oplossing waarmee: verplichte opleidingen (met minimaal alle Saxion certificeringen/scholingen (ook toekomstige), masters en PhD's) per functie en per persoon zichtbaar zijn (behaald/nog niet behaald/gestopt), ook voor medewerker zelf. Nodig om: % door te leveren aan PowerBI.</t>
  </si>
  <si>
    <t>Opleidingsplan</t>
  </si>
  <si>
    <t>Opdrachtnemer biedt een oplossing waarmee: bij voorkeur gevolgde opleidingen geregistreerd worden (directe doorlevering vanuit Saxion Academy), geüpload kunnen worden (door de medewerker) voor de medewerker inzichtelijk zijn en zoekfunctie per specifieke opleiding mogelijk is voor de organisatie.</t>
  </si>
  <si>
    <t>4.2.3</t>
  </si>
  <si>
    <t>Opleidingscatalogus</t>
  </si>
  <si>
    <t>Saxion bezit momenteel een maatwerk systeem, genaamd "Saxion Academy", waarin een opleidingscatalogus staat met eigen opleidingen en externe opleidingen. Dit is in de vorm van een website met catalogus beschikbaar gesteld aan alle medewerkers. Medewerkers kunnen zich hier registreren voor deze opleidingen. De website bevat tevens een gepersonaliseerde omgeving waarin een medewerker kan zien welke trainingen meetellen voor welke certificeringen en welke trainingen gevolgd zijn. Deze gepersonaliseerde omgeving dient gefaciliteerd te worden in de oplossing van opdrachtnemer. De oplossing zal onderstaande wensen op dit vlak ondersteunen:</t>
  </si>
  <si>
    <t xml:space="preserve">A) Medewerker en leidinggevenden zien welke opleidingen noodzakelijk en gewenst zijn voor het uitoefenen van de functie en rol van de medewerker. En hebben inzicht of de medewerker voldoet aan deze opleidingseisen. </t>
  </si>
  <si>
    <t xml:space="preserve">B) Per opleiding/training kan worden aangegeven of deze verplicht/optioneel is. </t>
  </si>
  <si>
    <t xml:space="preserve">C) De oplossing biedt ondersteuning bij het vastleggen welke interne- als externe opleidingen zijn gevolgd. </t>
  </si>
  <si>
    <t>D) Medewerkers kunnen alle behaalde (certificaten van) opleidingen terug vinden in hun persoonlijke portaal, deze zijn tevens te downloaden.</t>
  </si>
  <si>
    <t xml:space="preserve">E) De medewerker heeft de mogelijkheid om (eerder) behaalde diploma’s, certificaat of andere bewijslast te uploaden. </t>
  </si>
  <si>
    <t xml:space="preserve">F) HR, leidinggevende en medewerkers kunnen filteren op categorieën en zoeken met een zoekbalk op steekwoorden, naar de talenten van alle medewerkers binnen de Saxion-organisatie.  </t>
  </si>
  <si>
    <t xml:space="preserve">G) De oplossing biedt de medewerker een persoonlijke rapportage van de eigen leer- en talentactiviteiten. </t>
  </si>
  <si>
    <t xml:space="preserve">H) De oplossing biedt op Team/School/Saxion-niveau rapportage van de leer- en talentactiviteiten van de medewerkers. </t>
  </si>
  <si>
    <t>4.3 Inwerken leidinggevende</t>
  </si>
  <si>
    <t>4.3.1</t>
  </si>
  <si>
    <t>Inwerken leidinggevende</t>
  </si>
  <si>
    <t xml:space="preserve">Opdrachtnemer biedt een oplossing waarmee: bij voorkeur de te volgen (jaarlijks terugkerende) trainingen kunnen worden vastgelegd, per functie en per persoon zichtbaar zijn met een voltooi/afgerond datum. </t>
  </si>
  <si>
    <t>5. Medewerker beoordeling</t>
  </si>
  <si>
    <t>5.1 Gesprekscyclus</t>
  </si>
  <si>
    <t>Gesprekscyclus</t>
  </si>
  <si>
    <t>Opdrachtnemer biedt een oplossing waarmee: medewerker en leidinggevende samen kunnen werken (teksten en eindoordeel) in format voor een vaste set aan gesprekken. Beiden kunnen akkoord geven. Doorlevering aan PD. Eindoordeel wordt direct doorgeleverd voor salarisaanpassing. Geautomatiseerde verwerking, gebruiksvriendelijk, real time en directe koppeling met PD en salarisadministratie</t>
  </si>
  <si>
    <t>5.2 Performance management</t>
  </si>
  <si>
    <t>Verbetertraject</t>
  </si>
  <si>
    <t xml:space="preserve">Opdrachtnemer biedt een oplossing waarmee: medewerker en leidinggevende samen kunnen werken (teksten) in format. Beiden kunnen akkoord geven. Doorlevering aan PD. </t>
  </si>
  <si>
    <t>6. ARBO, zorg en veiligheid</t>
  </si>
  <si>
    <t>6.1 Ziekte &amp; re-integratie</t>
  </si>
  <si>
    <t>6.1.1</t>
  </si>
  <si>
    <t>verzuim</t>
  </si>
  <si>
    <t>Opdrachtnemer levert een oplossing waarmee: ziek- en betermeldingen plaatsvinden en de benodigde processtappen in het kader van Wet verbetering Poortwachter, en bij voorkeur ook Saxion processtappen (bijv. frequent-verzuimmelding, arbeidsongeschikt a.g.v. ongeval of bezoek bedrijfsarts), tijdig en pro-actief worden aangeboden aan de casemanager en in de oplossing kunnen worden vastgelegd in UWV-templates en evt. extra invulvelden en het proces gemonitord kan worden (zijn verplichte processtappen gevolgd en afgehandeld?). Tevens vindt signalering plaats, bij voorkeur zelfs doorlevering plaats, naar andere geadministreerde arbeidsvoorwaarden (verlofsoorten, reiskosten, salariskortingen etc.).</t>
  </si>
  <si>
    <t>6.1.2</t>
  </si>
  <si>
    <t>WIA/WGA begeleiding</t>
  </si>
  <si>
    <t xml:space="preserve">Opdrachtnemer biedt een oplossing die Casemanagement van personen die onder de WIA/WGA vallen (en evt. deels uit dienst zijn) ondersteund, inlusief: 
- Registratie van gesprekken, voortgang, werkafspraken (inclusief digitaal akkoord) in een werkplan, inzichtelijk voor beide partijen. 
- Rregistratie van verwachte WIA instroom (n.a.v. prognose bedrijfsarts in probleemanalyse) met financiële consequentie i.v.m. prognoses voor WIA . </t>
  </si>
  <si>
    <t>6.1.3</t>
  </si>
  <si>
    <t>No-risk en Wajong</t>
  </si>
  <si>
    <t>Opdrachtnemer levert een oplossing waarbij No Risk- en Wajong-registratie mogelijk is en consequenties voortvloeiend daaruit signaleert.</t>
  </si>
  <si>
    <t>6.1.4</t>
  </si>
  <si>
    <t>UWV koppeling</t>
  </si>
  <si>
    <t xml:space="preserve">Opdrachtnemer levert een oplossing  die automatisch alle door UWV benodigde gegevens aanlevert (bijv. ziekte bij zwangerschap) bij UWV. </t>
  </si>
  <si>
    <t>6.1.5</t>
  </si>
  <si>
    <t>Arbo-dienst koppeling</t>
  </si>
  <si>
    <t>Opdrachtnemer levert een oplossing met een documentkoppeling met de oplossing van een arbo-dienst. Bij voorkeur kan de medewerker zelf (digitaal) afspraak (laten) inplannen bij de arbo-dienst.</t>
  </si>
  <si>
    <t>6.1.6</t>
  </si>
  <si>
    <t>Ziek uit dienst</t>
  </si>
  <si>
    <t>Opdrachtnemer levert een oplossing waarmee medewerkers die ziek uit dienst zijn gegaan gemonitord kunnen worden, danwel dat gegevens doorgeleverd kunnen worden aan andere systemen (UWV en arbo-dienst). Inclusief actieve signalering bij ziekmelding na uitdienstmelding.</t>
  </si>
  <si>
    <t>6.1.7</t>
  </si>
  <si>
    <t>Definitie aanpassing verzuim</t>
  </si>
  <si>
    <t>Opdrachtnemer levert een oplossing waarmee een eigen definitie van verzuimdata ingesteld kan worden.</t>
  </si>
  <si>
    <t>6.2 Vitaliteit</t>
  </si>
  <si>
    <t>DI-uren</t>
  </si>
  <si>
    <t>Opdrachtnemer biedt een oplossing aan waarmee: De workflow van de oplossing in combinatie met de self-service zal voorzien in het bouwen van de functionaliteit benodigd voor het registreren van DI-uren conform cao hbo (zie cao hbo). Inclusief registratie en berekening van saldo in het contract (ook in geval van contractwijzigingen).</t>
  </si>
  <si>
    <t>7. Uitstroom</t>
  </si>
  <si>
    <t>7.1 Exit management</t>
  </si>
  <si>
    <t>7.1.1</t>
  </si>
  <si>
    <t>exit</t>
  </si>
  <si>
    <t>Opdrachtnemer biedt een oplossing aan waarmee:  vertrekreden en -motivatie geregistreerd kan worden ten behoeve van MI. Bij voorkeur worden in te leveren devices automatisch zichtbaar op basis van een evt. koppeling met systeem vastlegging devices. Dit is nodig om: analyse te maken van vertrekredenen en leidinggevende te attenderen op in te nemen devices</t>
  </si>
  <si>
    <t>afloop (tijdelijk) dienstverband</t>
  </si>
  <si>
    <t>Opdrachtnemer biedt een oplossing aan die leidinggevende en medewerker automatisch informeert middels een alert over afloop (tijdelijk) dienstverband (liefst met ook overzicht devices voor leidinggevende en een informatieflyer voor de medewerker))</t>
  </si>
  <si>
    <t>signalering afloop (tijdelijke) dienstverbanden</t>
  </si>
  <si>
    <t>Opdrachtnemer biedt de mogelijkheid voor het implementeren van signaleringsrapportages waaronder ten minste de volgende specifieke signaleringen: einde contract en of voor aankomende contracteindes verlengingen wel/niet zijn toegestaan conform cao.</t>
  </si>
  <si>
    <t>7.2 Postactieven</t>
  </si>
  <si>
    <t>7.2.1</t>
  </si>
  <si>
    <t>Postactieven</t>
  </si>
  <si>
    <t xml:space="preserve">Opdrachtnemer biedt de mogelijkheid om, bij uitdiensttreding, te registreren of iemand toetreedt tot de "Postactieven". Postactieven zijn medewerkers die met (pré-)pensioen gaan en daarmee kunnen toetreden tot een club met "ambassadeurs" van Saxion. Bij registratie blijven privé e-mailadres en adresgegevens van deze medewerker bekend tot het moment dat zij uit deze groep willen treden. </t>
  </si>
  <si>
    <t>7.3 Wachtgeldbegeleiding</t>
  </si>
  <si>
    <t>7.3.1</t>
  </si>
  <si>
    <t>Wachtgeld instroom (B)WW</t>
  </si>
  <si>
    <t xml:space="preserve">Opdrachtnemer biedt een oplossing aan waarmee: actieve signalering van mogelijke uitstroomkandidaten &lt; 4 maanden (incl. NAW, BSN, telefoonnummer e-mailadres, fte, salaris, soort contract, vertrekreden en wachtgeldberekening) en melding van uitdienst mogelijk is. </t>
  </si>
  <si>
    <t>7.3.2</t>
  </si>
  <si>
    <t>Wachtgeld begeleiding</t>
  </si>
  <si>
    <t>Opdrachtnemer biedt een oplossing aan waarmee case management van personen die onder de wachtgeldregeling vallen mogelijk is. Evenals registratie van gesprekken, voortgang, werkafspraken (inclusief digitaal akkoord) in een werkplan, inzichtelijk voor beide partijen.</t>
  </si>
  <si>
    <t>7.3.3</t>
  </si>
  <si>
    <t>berekening transitie-vergoeding</t>
  </si>
  <si>
    <t>Opdrachtnemer biedt een oplossing aan waarmee: binnen het HR-systeem de volledige ondersteuning wordt geboden om geautomatiseerd te kunnen vaststellen wat zowel het recht als de hoogte van de transitievergoeding voor de verschillende medewerkers moet zijn.</t>
  </si>
  <si>
    <t xml:space="preserve">8. </t>
  </si>
  <si>
    <t>Deze subcategorie is bewust leeggelaten</t>
  </si>
  <si>
    <t xml:space="preserve"> </t>
  </si>
  <si>
    <t>9. Organisatieinrichting</t>
  </si>
  <si>
    <t>9.1 Organisatie structuur en besturing</t>
  </si>
  <si>
    <t>9.1.1</t>
  </si>
  <si>
    <t>Organisatie structuur en besturing</t>
  </si>
  <si>
    <t xml:space="preserve">De oplossing biedt de mogelijkheid voor het inrichten en beheren van de formele organisatie-, functie- en formatiestructuur. Dit is onderdeel van de basisadministratie en moet gedeeld kunnen worden met andere systemen, waaronder het finance systeem. Het systeem moet zowel matrix-, als lijnorganisatie (de formele organisatiestructuur) ondersteunen. </t>
  </si>
  <si>
    <t>9.1.2</t>
  </si>
  <si>
    <t>Grafische weergave</t>
  </si>
  <si>
    <t>De oplossing biedt de mogelijkheid om de organisatiestructuur (hiërarchisch en matrix) grafisch te tonen (in een organogram).</t>
  </si>
  <si>
    <t>9.1.3</t>
  </si>
  <si>
    <t>Matrix- en lijnorganisatie</t>
  </si>
  <si>
    <t>Opdrachtnemer biedt een oplossing waarmee het mogelijk is om een medewerker binnen de hoofdstructuur te koppelen aan een hiërarchisch leidinggevende (en plaats van aanstelling) en optioneel een functioneel leidinggevende (plaats van inzet).</t>
  </si>
  <si>
    <t>9.2 Functiestructuur en functiegebouw</t>
  </si>
  <si>
    <t>9.2.1</t>
  </si>
  <si>
    <t>Functiestructuur en functiegebouw</t>
  </si>
  <si>
    <t xml:space="preserve">Opdrachtnemer biedt oplossing waarmee: Registratie en mutatie van de functiestructuur en het functiegebouw mogelijk is (inclusief functieschalen).Daarnaast moet vastlegging en uitbetaling van een afwijkende salarisschaal per medewerker mogelijk zijn. </t>
  </si>
  <si>
    <t>9.3 Functieprofielen</t>
  </si>
  <si>
    <t>9.3.1</t>
  </si>
  <si>
    <t>Functieprofielen</t>
  </si>
  <si>
    <t>Opdrachtnemer biedt een oplossing waarmee: medewerkers gekoppeld kunnen worden aan een profiel, aangegeven kan worden wel/niet leidinggevende, wel/niet OP/OBP, lectoraat.</t>
  </si>
  <si>
    <t>9.3.2</t>
  </si>
  <si>
    <t>Rollen</t>
  </si>
  <si>
    <t xml:space="preserve">De oplossing biedt ondersteuning voor rollen die aansluiten op role-based Access en conform Saxion mandaatregeling. Inclusief rollen en mandaten die digitaal toegekend, gewijzigd en ingetrokken kunnen worden (met inachtneming van onze  mandaatregeling) op groeps- en persoonsniveau. Bijvoorbeeld het ondertekenen van arbeidsovereenkomsten moet standaard door een leidinggevende gebeuren, maar er zijn gevallen waarbij de mandaatregeling hierin afwijkingen voorziet. Denk bijvoorbeeld aan een matrix-organisatie. </t>
  </si>
  <si>
    <t>9.3.3</t>
  </si>
  <si>
    <t>Aanstellingsniveau</t>
  </si>
  <si>
    <t>Opdrachtnemer biedt een oplossing waarmee: opdrachtgever de mogelijkheid heeft om de medewerker een centrale (Saxion) en/of decentrale (eenheid/academie) aanstelling en arbeidsovereenkomst te geven.</t>
  </si>
  <si>
    <t>9.3.4</t>
  </si>
  <si>
    <t>Verdeling aanstelling</t>
  </si>
  <si>
    <t>Opdrachtnemer biedt een oplossing waarmee: Opdrachtgever de mogelijkheid heeft om de aanstelling van een medewerker te verdelen naar inzet over meerdere eenheden, inclusief financiële doorbelasting en doorlevering aan het PD. Hierbij moet het mogelijk zijn om in te zien bij welke eenheid/academie de arbeidsovereenkomst loopt.</t>
  </si>
  <si>
    <t>10. Belonen &amp; arbeidsvoorwaarden</t>
  </si>
  <si>
    <t>10.1. Salarisverwerking (cf. CAO HBO)</t>
  </si>
  <si>
    <t>10.1.1</t>
  </si>
  <si>
    <t>Salarisverwerking</t>
  </si>
  <si>
    <t xml:space="preserve">De oplossing biedt de mogelijkheid van salarisverwerking incl. afdrachten (cf. cao hbo) d.m.v. betaalopdrachten, met accorderingsflow en koppeling naar de bank. </t>
  </si>
  <si>
    <t>10.1.2</t>
  </si>
  <si>
    <t>Proefberekening</t>
  </si>
  <si>
    <t>De oplossing biedt de mogelijkheid van realtime proefberekening voor salarisadministrateurs</t>
  </si>
  <si>
    <t>10.1.3</t>
  </si>
  <si>
    <t>Inzage salarisstrook en jaaropgave</t>
  </si>
  <si>
    <t>De oplossing geeft medewerkers online inzage in hun digitale salarisstroken, de opbouw van hun salaris en de jaaropgave via doorlevering naar de self-service portal (HR-systeem).</t>
  </si>
  <si>
    <t>10.1.4</t>
  </si>
  <si>
    <t>Periodieken</t>
  </si>
  <si>
    <t>De oplossing biedt de mogelijkheid van automatisch doorvoeren van periodieken (salarisverhoging gebaseerd op beoordeling)</t>
  </si>
  <si>
    <t>10.1.5</t>
  </si>
  <si>
    <t>Aangiftes</t>
  </si>
  <si>
    <t>De oplossing biedt de mogelijkheid om aangiftes APG/ABP en belastingdienst automatisch door te leveren middels een koppeling.</t>
  </si>
  <si>
    <t>10.1.6</t>
  </si>
  <si>
    <t>Terugwerkende kracht mutaties</t>
  </si>
  <si>
    <t>10.1.7</t>
  </si>
  <si>
    <t>Toekomstmutaties</t>
  </si>
  <si>
    <t xml:space="preserve">De oplossing biedt de mogelijkheid om ingevoerde mutaties in elke periode in de toekomst te plannen, ook over het jaar heen. </t>
  </si>
  <si>
    <t>10.1.8</t>
  </si>
  <si>
    <t>Overzicht per medewerker voor leidinggevende</t>
  </si>
  <si>
    <t xml:space="preserve">Opdrachtnemer biedt een oplossing aan waarmee:  een overzicht gegenereerd kan worden van de fte en salarislasten per medewerker per maand inclusief inzicht in de terugwerkende kracht berekeningen. Deze overzichten dienen voor leidinggevenden beschikbaar te zijn. </t>
  </si>
  <si>
    <t>10.1.9</t>
  </si>
  <si>
    <t>Verschillende arbeidsvoorwaarden</t>
  </si>
  <si>
    <t>De oplossing ondersteunt het verlonen (en doorvoeren van mutaties) van doelgroepen met verschillende arbeidsvoorwaarden.</t>
  </si>
  <si>
    <t>10.1.10</t>
  </si>
  <si>
    <t>Afwijkende arbeidsvoorwaarden</t>
  </si>
  <si>
    <t xml:space="preserve">De oplossing biedt de mogelijkheid afwijkingen in arbeidsvoorwaarden in te richten naast de reguliere standaard regelingen vanuit de cao en wetgeving, enerzijds op werkgeversniveau en anderzijds op werknemersniveau en derden niveau.  </t>
  </si>
  <si>
    <t>10.1.11</t>
  </si>
  <si>
    <t>Saxion specifieke regelingen</t>
  </si>
  <si>
    <t xml:space="preserve">Zie 10.3 "Specifieke HR regelingen". Geef hier aan of en welke van deze regelingen ondersteund kunnen worden en op welke wijze. Het totaal van de requirements in 10.3 telt als ware het één requirement. In de spreadsheet is dat in de berekening verwerkt. </t>
  </si>
  <si>
    <t>10.1.12</t>
  </si>
  <si>
    <t>Cao hbo specifieke regelingen</t>
  </si>
  <si>
    <t xml:space="preserve">Zie 10.4 "Cao hbo specifieke regelingen". Geef hier aan of en welke van deze regelingen ondersteund kunnen worden en op welke wijze. Het totaal van de requirements in 10.4 telt als ware het één requirement. In de spreadsheet is dat in de berekening verwerkt. </t>
  </si>
  <si>
    <t>10.1.13</t>
  </si>
  <si>
    <t>Controle salarisstroken</t>
  </si>
  <si>
    <t>De oplossing biedt ondersteuning om inzichtelijk te maken vanuit welke facetten eventuele verschillen komen, inclusief verklaring van de opbouw van het verschil, ook met terugwerkende kracht. Het overzicht kan weergegeven worden op basis van euro’s en fte’s. </t>
  </si>
  <si>
    <t>10.1.14</t>
  </si>
  <si>
    <t>Extra maanden t.b.v. mutaties</t>
  </si>
  <si>
    <t>De oplossing biedt de mogelijkheid om aan het einde van het kalenderjaar een extra maand te boeken voor nagekomen mutaties met gevolgen voor de jaaropgaven en pensioenen, een zogenaamde 13e en 14e en 15e maand.  </t>
  </si>
  <si>
    <t>10.1.15</t>
  </si>
  <si>
    <t>Correcties</t>
  </si>
  <si>
    <t>De oplossing biedt functionaliteit tot het uitvoeren van een correctieproductie op de reeds verwerkte maandelijkse salarisberekening op zowel individueel niveau als op collectief niveau (re-run van de volledige salarisproductie). Indien dit effect heeft op het prijsmodel, dient dit aangegeven te worden in het prijsmodel.</t>
  </si>
  <si>
    <t>10.1.16</t>
  </si>
  <si>
    <t>Overzicht grondslagen en productiedata</t>
  </si>
  <si>
    <t>De oplossing kan een overzicht genereren met een effectieve datum in het verleden met inzage in alle rekenregels, vastlegging van gegevens voor diverse grondslagen en andere productiedata van die periode. </t>
  </si>
  <si>
    <t>10.1.17</t>
  </si>
  <si>
    <t>Cumulatieve loonstaten</t>
  </si>
  <si>
    <t xml:space="preserve">De oplossing kan cumulatieve loonstaten (resultaatoverzicht) per maand en op kalenderjaarbasis op diverse niveaus genereren.  </t>
  </si>
  <si>
    <t>10.1.18</t>
  </si>
  <si>
    <t>Overzichten verschillende niveau's</t>
  </si>
  <si>
    <t>De oplossing kan overzichten maken op verschillende organisatieniveaus met alle gegevens van de betreffende maand van bruto-nettotraject en werkgeverslasten afdrachten, reserveringen etc., op werknemersniveau, per periode, en per kostenplaats. </t>
  </si>
  <si>
    <t>10.1.19</t>
  </si>
  <si>
    <t>Rapportage t.b.v. Vereniging van Hogescholen</t>
  </si>
  <si>
    <t>De oplossing ondersteunt in het realiseren van een periodieke gegevenslevering rond personeelslasten van de hbo-sector vanuit salarisadministratie aan de Vereniging van Hogescholen. </t>
  </si>
  <si>
    <t>10.1.20</t>
  </si>
  <si>
    <t xml:space="preserve">Intelligente controle van salarisrun </t>
  </si>
  <si>
    <t xml:space="preserve">Beschrijf de mogelijkheden die de oplosssing biedt om een intelligente controle van de salarisrun uit te voeren. Denk hierbij aan inzet van machine learning en AI. </t>
  </si>
  <si>
    <t>10.1.21</t>
  </si>
  <si>
    <t>Aanmaken loonjournaalpost</t>
  </si>
  <si>
    <t>De oplossing biedt de mogelijkheid om een loonjournaalpost uit te draaien ten behoeve van de financiële verwerking.</t>
  </si>
  <si>
    <t>10.2 2. Declaratieverwerking (cf. CAO HBO)</t>
  </si>
  <si>
    <t>10.2.1</t>
  </si>
  <si>
    <t>Declareren medewerkers</t>
  </si>
  <si>
    <t xml:space="preserve">De oplossing biedt de mogelijkheid van declareren voor medewerkers (dienstreis voorschot en declaratie en overige onkosten), middels app en webpagina. </t>
  </si>
  <si>
    <t>10.2.2</t>
  </si>
  <si>
    <t>Declareren niet-medewerkers</t>
  </si>
  <si>
    <t>De oplossing biedt de mogelijkheid van declaraties van niet-medewerkers en goedkeuring middels app en webpagina. Inclusief financiële afhandeling in de oplossing.</t>
  </si>
  <si>
    <t>10.2.3</t>
  </si>
  <si>
    <t>Cao hbo</t>
  </si>
  <si>
    <t>De volledige salarisverwerking en declaratieverwerking dient conform de geldende cao hbo plaats te vinden. De oplossing zal hierin volledige ondersteuning bieden. Handmatige workarounds worden hierbij niet geaccepteerd. Wijzigingen in de cao dienen voor de ingangsdatum in de oplossing ondersteund te worden (inclusief loonsverhogingen cf. cao, evt. met terugwerkende kracht)</t>
  </si>
  <si>
    <t>10.2.4</t>
  </si>
  <si>
    <t>Workflow voor declaraties</t>
  </si>
  <si>
    <t>De oplossing biedt de mogelijkheid van digitale workflow voor declaraties waarin het traject van kostenallocatie, goedkeuring en uitbetaling automatisch verloopt.</t>
  </si>
  <si>
    <t>10.2.5</t>
  </si>
  <si>
    <t>Declaratiereglement</t>
  </si>
  <si>
    <t>De oplossing biedt de mogelijkheid om de declaratiemodule van de oplossing in te richten op basis van een declaratiereglement.</t>
  </si>
  <si>
    <t>10.2.6</t>
  </si>
  <si>
    <t>Salarisgerelateerde grootboekrekeningen</t>
  </si>
  <si>
    <t>De oplossing biedt de mogelijkheid om salarisgerelateerde grootboekrekeningen te blokkeren voor boekingen anders dan rechtstreeks vanuit de salarisadministratie.</t>
  </si>
  <si>
    <t>10.2.7</t>
  </si>
  <si>
    <t>Verwerken voorschotten</t>
  </si>
  <si>
    <t xml:space="preserve">De oplossing biedt de mogelijkheid om binnen de declaratiemodule voorschotten te verwerken. Het saldo moet met een aparte component inzichtelijk zijn op de loonstrook.  </t>
  </si>
  <si>
    <t>10.2.8</t>
  </si>
  <si>
    <t>Dimensies van financiële administraties</t>
  </si>
  <si>
    <t>De oplossing biedt de mogelijkheid om bij het indienen en verwerken van declaraties alle dimensies van de financiële administratie te gebruiken, zoals (maar niet uitsluitend): boekjaar, boekperioden, grootboeknummer, kostenplaats, kostendrager en projectnummer.</t>
  </si>
  <si>
    <t>10.2.9</t>
  </si>
  <si>
    <t>Bijlagen declaraties</t>
  </si>
  <si>
    <t>De oplossing biedt de mogelijkheid om bijlagen toe te voegen aan de declaratie. Deze documenten worden gedurende de gehele workflow meegenomen en uiteindelijk bewaard bij de declaratie.</t>
  </si>
  <si>
    <t>10.2.10</t>
  </si>
  <si>
    <t>Meerdere verwerkingsmethoden</t>
  </si>
  <si>
    <t xml:space="preserve">De oplossing biedt de mogelijkheid om declaraties automatisch te boeken in de financiële administratie of met de verloning (in het geval van personeel in loondienst). Waarbij beide situaties voor beide groepen worden ondersteund, zodat Saxion hierin keuzevrijheid heeft. Verloning van declaraties kan op meerdere momenten per maand plaatsvinden. </t>
  </si>
  <si>
    <t>10.3 Specifieke HR regelingen (uit 10.1.11)</t>
  </si>
  <si>
    <t>10.3.1</t>
  </si>
  <si>
    <t xml:space="preserve">Verhuiskostenregeling </t>
  </si>
  <si>
    <t>Voor medewerkers die dichterbij de standplaats gaan wonen. 2 bedragen: afhankelijk van afstand oude woonplaats tot standplaats (10 km of 30 km)</t>
  </si>
  <si>
    <t>10.3.2</t>
  </si>
  <si>
    <t>Beeldschermbril/ hoorapparaat</t>
  </si>
  <si>
    <t>Beeldschermbril tot maximaal €200 vergoed. Hoorapparaat tot €250 per hoorapparaat.</t>
  </si>
  <si>
    <t>10.3.3</t>
  </si>
  <si>
    <t>Fietsplan - bruto/netto</t>
  </si>
  <si>
    <t xml:space="preserve">Bruto-netto verrekenen fiscaal voordeel t/m €1500. </t>
  </si>
  <si>
    <t>10.3.4</t>
  </si>
  <si>
    <t>Fietsplan - OV fiets</t>
  </si>
  <si>
    <t>Fiets moet via TSR aangeschaft worden voor een max van €681. Woon-werkvergoeding wordt 5 jaar stopgezet als je verder dan 10 km weg woont. Bij minder dan 10 km is dit 10 jaar.</t>
  </si>
  <si>
    <t>10.3.5</t>
  </si>
  <si>
    <t>Betaald ouderschapsverlof</t>
  </si>
  <si>
    <t xml:space="preserve">Medewerker kan 13 of 26 weken ouderschapsverlof opnemen, wat gedeeltelijk vergoed wordt, resp. 18,75% en 37,5%. </t>
  </si>
  <si>
    <t>10.3.6</t>
  </si>
  <si>
    <t>Sportfaciliteiten</t>
  </si>
  <si>
    <t>Tot €200 aan sportkosten wordt de helft vergoed (dus maximaal €100).</t>
  </si>
  <si>
    <t>10.3.7</t>
  </si>
  <si>
    <t>Fiscale reiskostenregeling</t>
  </si>
  <si>
    <t xml:space="preserve">Fiscaal uitruilen verschil tussen €0,078 woon-werkvergoeding en €0,19 met eindejaarsuitkering, jaarlijks voor medewerkers die dit hebben aangegeven en op 1 december in dienst zijn. </t>
  </si>
  <si>
    <t>10.3.8</t>
  </si>
  <si>
    <t>Reiskostenregeling</t>
  </si>
  <si>
    <t xml:space="preserve">Woon-werk afstand: ANWB routeplanner, kortste afstand. Indien minder dan 10 km: vaste vergoeding €6,94. Vanaf 10 km (of meer) €0,078 * aantal reisdagen * 2 reisbewegingen. </t>
  </si>
  <si>
    <t>10.3.9</t>
  </si>
  <si>
    <t>Dienstreizen - OV</t>
  </si>
  <si>
    <t>NS Businesscard; mag alleen worden gebruikt voor dienstreizen</t>
  </si>
  <si>
    <t>10.3.10</t>
  </si>
  <si>
    <t>Dienstreizen - auto</t>
  </si>
  <si>
    <t>Declareren met vergoeding van €0,25 cent. (€0,19 onbelast, €0,06 belast).</t>
  </si>
  <si>
    <t>10.3.11</t>
  </si>
  <si>
    <t>ANW-regeling</t>
  </si>
  <si>
    <t xml:space="preserve">Aanvullingspensioen voor nabestaanden via Loyalis. </t>
  </si>
  <si>
    <t>10.3.12</t>
  </si>
  <si>
    <t>Arbeidsongeschiktheidsverzekering</t>
  </si>
  <si>
    <t>IPAP verzekering via Loyalis.</t>
  </si>
  <si>
    <t>10.3.13</t>
  </si>
  <si>
    <t>Hoger pensioen</t>
  </si>
  <si>
    <t>Meer pensioen opbouwen via ABP.</t>
  </si>
  <si>
    <t>10.3.14</t>
  </si>
  <si>
    <t>Tegemoetkoming ziektekosten</t>
  </si>
  <si>
    <t>Per maand €25 naar rato fte.</t>
  </si>
  <si>
    <t>10.3.15</t>
  </si>
  <si>
    <t>Extra fietsvergoeding</t>
  </si>
  <si>
    <t>Medewerker met meer dan 10 km woon-werk kan maandelijks een extra vergoeding van €6,94 krijgen bij meer dan de helft van de dagen op de fiets naar Saxion. Ook nog €7,51 indien de parkeerkaart ingeleverd wordt.</t>
  </si>
  <si>
    <t>10.4 Cao hbo specifieke regelingen (uit 10.1.12)</t>
  </si>
  <si>
    <t>10.4.1</t>
  </si>
  <si>
    <t>Verhuiskostenregeling</t>
  </si>
  <si>
    <t xml:space="preserve">Medewerker moet een vast contract hebben en verhuizen naar de standplaats. Bestaat uit 2 bedragen. 1 zonder bonnen, 1 met bonnen. </t>
  </si>
  <si>
    <t>10.4.2</t>
  </si>
  <si>
    <t>Zorgverlof</t>
  </si>
  <si>
    <t xml:space="preserve">Met ook eventuele verlenging. </t>
  </si>
  <si>
    <t>10.4.3</t>
  </si>
  <si>
    <t>Onbetaald ouderschapsverlof</t>
  </si>
  <si>
    <t>Indien nog recht op ouderschapsverlof over is, mag dit onbetaald opgenomen worden.</t>
  </si>
  <si>
    <t>10.4.4</t>
  </si>
  <si>
    <t>Lang buitengewoon verlof - individueel belang</t>
  </si>
  <si>
    <t>Pensioenrechten door medewerker betaald.</t>
  </si>
  <si>
    <t>10.4.5</t>
  </si>
  <si>
    <t>Lang buitengewoon verlof - algemeen belang</t>
  </si>
  <si>
    <t>Pensioenrechten wordt door Saxion betaald.</t>
  </si>
  <si>
    <t>10.4.6</t>
  </si>
  <si>
    <t>Vakbondscontributie</t>
  </si>
  <si>
    <t>Fiscaal voordeel volledig contributiebedrag.</t>
  </si>
  <si>
    <t>10.4.7</t>
  </si>
  <si>
    <t>Keuzemenu</t>
  </si>
  <si>
    <t>Jaarlijks inbrengen van uren / geld in keuzemenu.</t>
  </si>
  <si>
    <t>10.4.8</t>
  </si>
  <si>
    <t>BHV/AED &amp; BHV/AED ploegleider</t>
  </si>
  <si>
    <t>Maandelijks vast bedrag voor deze rol.</t>
  </si>
  <si>
    <t>10.4.9</t>
  </si>
  <si>
    <t>Werktijd Vermindering Senioren</t>
  </si>
  <si>
    <t>Hoofdstuk M-2 in CAO HBO</t>
  </si>
  <si>
    <t>10.4.10</t>
  </si>
  <si>
    <t>Specifieke toelagen</t>
  </si>
  <si>
    <t xml:space="preserve">Hoofdstuk H in cao hbo. </t>
  </si>
  <si>
    <t>10.4.11</t>
  </si>
  <si>
    <t>Verblijfskosten</t>
  </si>
  <si>
    <t>Vast bedrag per maand pensionkosten.</t>
  </si>
  <si>
    <t>10.4.12</t>
  </si>
  <si>
    <t>Uitzending buitenland</t>
  </si>
  <si>
    <t>Bij meer dan 40 dagen in het buitenland, meer opties tot declareren en een extra vergoeding.</t>
  </si>
  <si>
    <t>10.4.13</t>
  </si>
  <si>
    <t>Verlofvarianten</t>
  </si>
  <si>
    <t>36/38/40 urige verlofvarianten.</t>
  </si>
  <si>
    <t>10.4.14</t>
  </si>
  <si>
    <t>DI uren</t>
  </si>
  <si>
    <t xml:space="preserve">Jaarlijks 45 uur basis en 45 uur extra bij 10 jaar voor pensioenleeftijd. </t>
  </si>
  <si>
    <t>10.4.15</t>
  </si>
  <si>
    <t>Professionalisering budget</t>
  </si>
  <si>
    <t>Hoofdstuk O in cao hbo</t>
  </si>
  <si>
    <t>10.4.16</t>
  </si>
  <si>
    <t>CMR vergoeding</t>
  </si>
  <si>
    <t>Vast bedrag voor deze rol.</t>
  </si>
  <si>
    <t>10.4.17</t>
  </si>
  <si>
    <t>Registeren nevenwerkzaamheden</t>
  </si>
  <si>
    <t xml:space="preserve">Registratie van nevenwerkzaamheden middels digitaal formulier conform vereisten cao en met akkoord en eventueel aanvullende eisen van leidinggevende. </t>
  </si>
  <si>
    <t>11. Personeelsregistratie</t>
  </si>
  <si>
    <t>11.1 Medewerkers administratie</t>
  </si>
  <si>
    <t>11.1.0</t>
  </si>
  <si>
    <t>ESS/MSS</t>
  </si>
  <si>
    <t xml:space="preserve">Opdrachtgever biedt een oplossing aan waarin zoveel mogelijk processen van de medewerkers administratie via Employee Self Service verlopen en waar nodig via Manager Self Service. Dit met als doel om de administratieve afdelingen zoveel mogelijk te ontlasten en efficiënt te werken. </t>
  </si>
  <si>
    <t>11.1.1</t>
  </si>
  <si>
    <t>Indiensttreding</t>
  </si>
  <si>
    <t>De oplossing biedt de mogelijkheid voor indiensttreding van medewerkers middels ESS/MSS</t>
  </si>
  <si>
    <t>11.1.2</t>
  </si>
  <si>
    <t>Pro-actieve wachtgeldberekening bij indiensttreding</t>
  </si>
  <si>
    <t>De oplossing biedt de mogelijkheid voor pro-actieve wachtgeldberekening, op basis van datum uit dienst (meenemen contracttijd bij Saxion) bij indiensttreding.</t>
  </si>
  <si>
    <t>11.1.3</t>
  </si>
  <si>
    <t>Dwingend registreren arbeidsverleden bij indiensttreding</t>
  </si>
  <si>
    <t xml:space="preserve">De oplossing biedt de mogelijkheid om het arbeidsverleden van een medewerker bij indiensttreding dwingend te laten registreren door de medewerker ten behoeve van berekening van het wachtgeld en het wachtgeldrisico. </t>
  </si>
  <si>
    <t>11.1.4</t>
  </si>
  <si>
    <t>Peronseelsdossier</t>
  </si>
  <si>
    <t>De oplossing biedt de mogelijkheid van personeelsdossier aanmaken, raadplegen,  verwijderen, inclusief real time verwerking</t>
  </si>
  <si>
    <t>11.1.5</t>
  </si>
  <si>
    <t>De oplossing biedt de mogelijkheid van actieve signalering voor oa. aflopende dienstverbanden, jubilea en pensioendatum</t>
  </si>
  <si>
    <t>11.1.6</t>
  </si>
  <si>
    <t>Ketenbeding</t>
  </si>
  <si>
    <t>De oplossing biedt de mogelijkheid van controle op het ketenbeding en maximale termijnen van (tijdelijke) arbeidsovereenkomst.</t>
  </si>
  <si>
    <t>11.1.7</t>
  </si>
  <si>
    <t>Arbeidsovereenkomst beëindigen</t>
  </si>
  <si>
    <t>De oplossing biedt de mogelijkheid om arbeidsovereenkomsten te beëindigen</t>
  </si>
  <si>
    <t>11.1.8</t>
  </si>
  <si>
    <t>Verlenging arbeidsovereenkomst</t>
  </si>
  <si>
    <t>De oplossing biedt de mogelijkheid voor verlenging van arbeidsovereenkomsten</t>
  </si>
  <si>
    <t>11.1.9</t>
  </si>
  <si>
    <t>Wijziging FTE</t>
  </si>
  <si>
    <t>De oplossing biedt de mogelijkheid voor het wijzigen van FTE</t>
  </si>
  <si>
    <t>11.1.10</t>
  </si>
  <si>
    <t>Wijziging functie</t>
  </si>
  <si>
    <t>De oplossing biedt de mogelijkheid voor het Wijzigen van functies</t>
  </si>
  <si>
    <t>11.1.11</t>
  </si>
  <si>
    <t>Werktijdenrooster</t>
  </si>
  <si>
    <t>De oplossing biedt de mogelijkheid voor het registeren/wijzigen van een werktijd rooster (hoeveel uur op welke werkdag gewerkt wordt)</t>
  </si>
  <si>
    <t>11.1.12</t>
  </si>
  <si>
    <t>Wijziging salaris</t>
  </si>
  <si>
    <t>De oplossing biedt de mogelijkheid voor het wijzigen van salarissen</t>
  </si>
  <si>
    <t>11.1.13</t>
  </si>
  <si>
    <t>Toelagen aanpassen</t>
  </si>
  <si>
    <t>De oplossing biedt de mogelijkheid voor het toekennen, wijzigen en beëindigen van  toelagen</t>
  </si>
  <si>
    <t>11.1.14</t>
  </si>
  <si>
    <t>Gratificatie</t>
  </si>
  <si>
    <t>De oplossing biedt de mogelijkheid voor het toekennen van gratificaties</t>
  </si>
  <si>
    <t>11.1.15</t>
  </si>
  <si>
    <t>Standplaats</t>
  </si>
  <si>
    <t>De oplossing biedt de mogelijkheid voor het wijzigen van de standplaats</t>
  </si>
  <si>
    <t>11.1.16</t>
  </si>
  <si>
    <t>Organisatie onderdeel</t>
  </si>
  <si>
    <t>De oplossing biedt de mogelijkheid voor het wijzigen van het organisatie onderdeel</t>
  </si>
  <si>
    <t>11.1.17</t>
  </si>
  <si>
    <t>Afdeling</t>
  </si>
  <si>
    <t>De oplossing biedt de mogelijkheid voor het wijzigen van de afdeling</t>
  </si>
  <si>
    <t>11.1.18</t>
  </si>
  <si>
    <t>Detachering buiten Saxion</t>
  </si>
  <si>
    <t>De oplossing biedt de mogelijkheid voor registratie van detachering buiten Saxion</t>
  </si>
  <si>
    <t>11.1.19</t>
  </si>
  <si>
    <t>Tijdelijke vervanging</t>
  </si>
  <si>
    <t>De oplossing biedt de mogelijkheid voor het registreren van tijdelijke vervanging van functie/rol binnen Saxion incl. mandaat registreren middels een workflow.</t>
  </si>
  <si>
    <t>11.1.20</t>
  </si>
  <si>
    <t>Addendum</t>
  </si>
  <si>
    <t xml:space="preserve">De oplossing biedt de mogelijkheid om bij wijzigingen die impact hebben op de AO/addendum automatisch een nieuwe AO/addendum te genereren, inclusief flow voor (digitale) ondertekening en opname in personeelsdossier. </t>
  </si>
  <si>
    <t>11.1.21</t>
  </si>
  <si>
    <t>Keuzemodel</t>
  </si>
  <si>
    <t>De oplossing biedt de mogelijkheid om het keuzemodel arbeidsvoorwaarden (conform cao hbo) in te zien, in te dienen en te wijzigen, eventueel middels workflow te bouwen.</t>
  </si>
  <si>
    <t>11.1.22</t>
  </si>
  <si>
    <t>real-time Pro-forma</t>
  </si>
  <si>
    <t>De oplossing biedt de mogelijkheid van een real-time Pro-forma berekening salaris door medewerker</t>
  </si>
  <si>
    <t>11.1.23</t>
  </si>
  <si>
    <t>Bijzondere arbeidsvoorwaarden</t>
  </si>
  <si>
    <t>De oplossing biedt de mogelijkheid van registratie bijzondere arbeidsvoorwaarden (bijv. NS businesscard, telefoon, laptop, etc.)</t>
  </si>
  <si>
    <t>11.1.24</t>
  </si>
  <si>
    <t xml:space="preserve">Bijz. arbeidsvoorwaarden Op rol </t>
  </si>
  <si>
    <t>De oplossing biedt de mogelijkheid om op basis van de rol bijzondere arbeidsvoorwaarden toekennen</t>
  </si>
  <si>
    <t>11.1.25</t>
  </si>
  <si>
    <t>Werkgeversverklaring</t>
  </si>
  <si>
    <t>De oplossing biedt de mogelijkheid om werkgeversverklaring aan te vragen en te registreren</t>
  </si>
  <si>
    <t>11.1.26</t>
  </si>
  <si>
    <t>Mijn gegevens</t>
  </si>
  <si>
    <t>De oplossing biedt de mogelijkheid om de medewerker zijn gegevens in te laten zien/wijzigen.</t>
  </si>
  <si>
    <t>11.1.27</t>
  </si>
  <si>
    <t>Adreswijziging</t>
  </si>
  <si>
    <t>De oplossing biedt de mogelijkheid van adreswijziging incl. automatische berekening en aanpassing afstand woon/werk, waarbij de rekenmethode ingesteld kan worden op basis van een routeplanner.</t>
  </si>
  <si>
    <t>11.1.28</t>
  </si>
  <si>
    <t>Nevenwerkzaamheden</t>
  </si>
  <si>
    <t>De oplossing biedt de mogelijkheid om nevenwerkzaamheden te melden of wijzigen en op te nemen in het personeelsdossier</t>
  </si>
  <si>
    <t>11.1.29</t>
  </si>
  <si>
    <t>Vergunning en verklaringen</t>
  </si>
  <si>
    <t>De oplossing biedt de mogelijkheid om vergunning en verklaringen te registreren (visa, tewerkstellingsvergunningen)</t>
  </si>
  <si>
    <t>11.1.30</t>
  </si>
  <si>
    <t>Modaliteiten</t>
  </si>
  <si>
    <t>De oplossing biedt de mogelijkheid biet de mogelijkheid tot registratie van verschillende modaliteiten (conform cao): 36, 38 en 40 uur</t>
  </si>
  <si>
    <t>11.1.31</t>
  </si>
  <si>
    <t>Stageovereenkomst</t>
  </si>
  <si>
    <t>De oplossing biedt de mogelijkheid om stageovereenkomsten aan te maken</t>
  </si>
  <si>
    <t>11.1.32</t>
  </si>
  <si>
    <t>AOW registratie</t>
  </si>
  <si>
    <t>De oplossing biedt de mogelijkheid van registratie van medewerkers die met AOW gerechtigde leeftijd uit dienst zijn gegaan</t>
  </si>
  <si>
    <t>11.1.33</t>
  </si>
  <si>
    <t>Aanmaken inlogaccoung</t>
  </si>
  <si>
    <t>De oplossing biedt de mogelijkheid om het aanmaken van een inlogaccount uit of aan te zetten</t>
  </si>
  <si>
    <t>11.1.34</t>
  </si>
  <si>
    <t>11.2 PNIL administratie &gt; Zie 1.3</t>
  </si>
  <si>
    <t>11.3 Digitaal personeelsdossier</t>
  </si>
  <si>
    <t>11.3.1</t>
  </si>
  <si>
    <t>Mappenstructuur</t>
  </si>
  <si>
    <t>De oplossing biedt de mogelijkheid van een aanpasbare (configurabele) mappenstructuur in het personeelsdossier.</t>
  </si>
  <si>
    <t>11.3.2</t>
  </si>
  <si>
    <t>Rollen m.b.t. mappenstructuur</t>
  </si>
  <si>
    <t xml:space="preserve">De oplossing biedt de mogelijkheid om per map uit het peronseelsdossier te bepalen welke rol hier toegang toe krijgt. </t>
  </si>
  <si>
    <t>11.3.3</t>
  </si>
  <si>
    <t>Bewaartermijnen</t>
  </si>
  <si>
    <t>De oplossing biedt de mogelijkheid om bewaartermijnen in te stellen per documentsoort, na het verstrijken van de bewaartermijn worden documenten/ het dossier automatisch opgeschoond.</t>
  </si>
  <si>
    <t>11.4 Verlofregistratie</t>
  </si>
  <si>
    <t>11.4.1</t>
  </si>
  <si>
    <t>Verschillende arbeidsduur modaliteiten (cao hbo): 36, 38 en 40 uur</t>
  </si>
  <si>
    <t xml:space="preserve">Een OBP medewerker (onderwijs ondersteunend) een van deze 3 modaliteiten kan registreren, waarop de leidinggevende dit goedkeurt en de wijziging doorgevoerd wordt. Mutaties hierop gaan via dezelfde flow. Dit is nodig omdat deze gegevens nodig zijn voor het bepalen het wettelijk (36 uur) en bovenwettelijk verlofrecht (zie cao hbo). </t>
  </si>
  <si>
    <t>Opdrachtnemer biedt een oplossing aan waarmee: Een OP medewerker (onderwijzend personeel) standaard 40 uur modaliteit krijgt.</t>
  </si>
  <si>
    <t xml:space="preserve">De oplossing dient zelfstandig te bepalen wat wettelijk en bovenwettelijk is. </t>
  </si>
  <si>
    <t>11.4.2</t>
  </si>
  <si>
    <t>Verlof registratie, incl. goedkeuringsflow conform 1659 uren norm (cao hbo)</t>
  </si>
  <si>
    <t>Opdrachtnemer biedt een oplossing aan waarmee: De medewerker verlof aan kan vragen (middels webpagina en app),  waarop de leidinggevende dit ter informatie krijgt, waarop de verlofregistratie wordt bijgewerkt, inclusief saldo. Waarbij rekening wordt gehouden met de diverse wettelijke verlofregelingen en verschillende modaliteiten. Registratie is noodzakelijk i.v.m. de voorziening die aan het einde van het jaar geregistreerd moet worden en het bijhouden van wettelijke vervaltermijnen van verlofuren. Daarnaast schept het real time duidelijkheid tussen leidinggevende en medewerker. Bijzonder verlof, ouderschapsverlof, onbetaald verlof, seniorenverlof, zorgverlof, calamiteitenverlof en DI-verlof moeten hierin verwerkt worden. Feestdagen gaan t.l.v. het saldo, aangezien we met de 1659 uren norm werken.</t>
  </si>
  <si>
    <t>11.4.3</t>
  </si>
  <si>
    <t>Standaard werktijden registratie</t>
  </si>
  <si>
    <t>De oplossing biedt de mogelijkheid van registratie van dagelijkse werktijden (zie artikel J-3 cao hbo), waarbij voor even en oneven weken een ander schema gehanteerd kan worden. Om urenregistratie (incl. feestdagen en verplichte vrije dagen te kunnen registreren). De medewerker dient dit zelf laagdrempelig te kunnen registreren en aanpassen.</t>
  </si>
  <si>
    <t>11.4.4</t>
  </si>
  <si>
    <t>verlofregistratie: plussen op urenregistratie</t>
  </si>
  <si>
    <t>Opdrachtnemer biedt een oplossing aan waarmee: OBP medewerkers extra gewerkte uren kunnen registreren (tijd voor tijd) zonder berekening van toeslagen. Registratie is wenselijk om realtime overzicht te hebben van verlofsaldo en "grijze kaart" te voorkomen. Opdrachtgever wil de mogelijkheid hebben om deze functionaliteit aan/uit te zetten.</t>
  </si>
  <si>
    <t>11.4.5</t>
  </si>
  <si>
    <t xml:space="preserve">Verlof overzichten individueel, per team en eenheid in te zien (door individu, team, eenheid). </t>
  </si>
  <si>
    <t>Opdrachtnemer biedt een oplossing aan waarmee: aan- en afwezigheid (in verband met verloven etc.) zichtbaar is voor de medewerker zelf, het overzicht van het team voor de teamleden en van de eenheid voor de medewerkers in de eenheid. Dit biedt real time inzicht in aan- en afwezigheid van individu, binnen team en binnen eenheid.</t>
  </si>
  <si>
    <t>11.4.6</t>
  </si>
  <si>
    <t>Vakantie en verlof bij ziekte</t>
  </si>
  <si>
    <t>Opdrachtnemer biedt een oplossing aan waarmee: automatisch verlofsaldo (zowel wettelijk als bovenwettelijk deel) en evt. overige AVW (bijv. Seniorenverlof) wordt aangepast op basis van ziekteperiode. Dit betekent ook doorlevering van ziekteverlof op verlofkaart. En omzetten/corrigeren van (aangevraagd) verlof naar ziekte.</t>
  </si>
  <si>
    <t>11.4.7</t>
  </si>
  <si>
    <t>zwangerschaps- en bevallingsverlof</t>
  </si>
  <si>
    <t>Opdrachtnemer biedt een oplossing aan waarmee: medewerker zelf zwangerschaps- en bevallingsverlof aanvraagt o.b.v. document (upload) vermoedelijke bevalling met mogelijkheid wijzigen naar daadwerkelijk bevallen (door leidinggevende) en directe melding aan UWV</t>
  </si>
  <si>
    <t>11.4.8</t>
  </si>
  <si>
    <t>Adoptieverlof/orgaandonatieverlof</t>
  </si>
  <si>
    <t>Opdrachtnemer biedt een oplossing aan waarmee: medewerker zelf adoptieverlof aanvraagt o.b.v. document (upload) en directe melding aan UWV</t>
  </si>
  <si>
    <t>11.5 Internationale dienstreizen</t>
  </si>
  <si>
    <t>11.5.1</t>
  </si>
  <si>
    <t>Aanvragen en goedkeuren dienstreizen</t>
  </si>
  <si>
    <t xml:space="preserve">Opdrachtnemer biedt een oplossing aan waarmee: Medewerkers internationale dienstreizen aan kunnen vragen (met reden, data en bestemming) waarop de directeur (of via mandatering gemachtigde persoon voor het bedrag) goedkeuring kan geven op de dienstreis. De medewerker krijgt vervolgens een ordernummer dat opgegeven kan worden bij het boeken van de dienstreis bij de standaard partner hiervoor van Saxion. </t>
  </si>
  <si>
    <t>11.5.2</t>
  </si>
  <si>
    <t>Doorlevering persoonlijke informatie</t>
  </si>
  <si>
    <t xml:space="preserve">De oplossing biedt de mogelijkheid om bij het aanvragen van een internationale dienstreis persoonlijke informatie in te vullen ten behoeve van de travelagent van Saxion. Dit betreft o.a. ID nummer, vervaldatum, contactgegevens, frequent flyer kaartgegevens. Deze gegevens dienen doorgeleverd te worden aan de travelpartner van Saxion. Graag aangeven op welke manier dit door opdrachtnemer ondersteund wordt. </t>
  </si>
  <si>
    <t>11.5.3</t>
  </si>
  <si>
    <t>Crisismanagement (ICE)</t>
  </si>
  <si>
    <t xml:space="preserve">Ten behoeve van crisismanagement zal de oplossing de mogelijkheid bieden om per reis contactpersonen (met contactgegevens) te registreren die bij calamiteiten gecontacteerd kunnen worden. Denk bijvoorbeeld aan familie of vrienden. </t>
  </si>
  <si>
    <t>11.5.4</t>
  </si>
  <si>
    <t>Reisschema</t>
  </si>
  <si>
    <t xml:space="preserve">Ten behoeve van crisismanagement zal de oplossing de mogelijkheid bieden om per reisbeweging een registratie op te nemen, zodanig dat voor Saxion altijd inzichtelijk is waar de medewerker zich bevindt en wat de reisbewegingen zijn. Dit om in geval van calamiteiten (negatief reisadvies, vliegtuitgrampen, etc.) in te kunnen grijpen.  </t>
  </si>
  <si>
    <t>11.5.5</t>
  </si>
  <si>
    <t>Reisverslag</t>
  </si>
  <si>
    <t xml:space="preserve">De oplossing biedt de mogelijkheid om na terugkeer van een dienstreis een verplicht reisverslag in te vullen. Het reisverslag dient uiterlijk 10 werkdagen na terugkeer te worden verwerkt in dit tabblad. Input kan gegenereerd worden vanuit het reisschema en aangevuld met o.a. de volgende punten:
- Algemene informatie over land - bestemming(en)
- Informatie Onderwijssysteem
- Opgedane contacten specificeren - gemaakte afspraken
- Verslag per dag
- To do/Acties
- Kostenoverzicht
De oplossing zal voorzien in deze registratie en een signalering naar medewerker indien deze niet tijdig ingevuld is. </t>
  </si>
  <si>
    <t>12.</t>
  </si>
  <si>
    <t>13. HR analytics</t>
  </si>
  <si>
    <t>13.1 Diversen</t>
  </si>
  <si>
    <t>13.1.1</t>
  </si>
  <si>
    <t>HR Dashboarding</t>
  </si>
  <si>
    <t>De oplossing biedt de mogelijkheid van operationele dashboarding met (real time en terugwerkende kracht) stuurinformatie vanuit alle onderdelen van de oplossing, gecombineerd in overzichtelijke dashboards. Deze dashboards moeten minimaal alle in dit document beschreven processen ondersteunen met stuurinformatie. Waarbij de KPI's en normen door Saxion te tonen/in te stellen zijn indien gewenst.</t>
  </si>
  <si>
    <t>13.1.2</t>
  </si>
  <si>
    <t>HR Reporting</t>
  </si>
  <si>
    <t>De oplossing biedt rapportage mogelijkheden om informatie vanuit alle onderdelen van de oplossing op te vragen, te tonen, te selecteren en gepland te laten verzenden. Real-time en op een te bepalen peilmoment.</t>
  </si>
  <si>
    <t>13.1.3</t>
  </si>
  <si>
    <t>HR Selfservice Analytics</t>
  </si>
  <si>
    <t>De oplossing biedt de mogelijkheid om real time en terugwerkende kracht informatie uit alle onderdelen van de oplossing op te vragen, te combineren en hier ad-hoc rapportages op te maken. Dit met als doel om eventuele in de dashboards geconstateerde zaken verder uit te zoeken. Downdrilling tot op het laagste niveau (records) moet mogelijk zijn.</t>
  </si>
  <si>
    <t>13.1.4</t>
  </si>
  <si>
    <t>Role based access rapportages</t>
  </si>
  <si>
    <t xml:space="preserve">De oplossing biedt de mogelijkheid om voor alle rapportages (dashboarding, reporting en selfservice) specifieke rollen en rechten toe te kennen/te ontnemen. </t>
  </si>
  <si>
    <t>-</t>
  </si>
  <si>
    <t>Categorie: Inkoop</t>
  </si>
  <si>
    <t>Functionaliteiten</t>
  </si>
  <si>
    <t xml:space="preserve">De oplossing voorziet ten minste in onderstaande functionaliteiten: </t>
  </si>
  <si>
    <t xml:space="preserve">Operationele inkoop: aanvragen, bestellen (ordering), ontvangen en accepteren </t>
  </si>
  <si>
    <t xml:space="preserve">Catalogusmanagement (waaronder webshops) </t>
  </si>
  <si>
    <t xml:space="preserve">Contractverplichtingen </t>
  </si>
  <si>
    <t xml:space="preserve">Factuurverwerking </t>
  </si>
  <si>
    <t xml:space="preserve">Rapportages en realtime spendanalyses </t>
  </si>
  <si>
    <t xml:space="preserve">Meerdere administraties met diversiteit in procuratie kunnen in de oplossing worden ingericht. </t>
  </si>
  <si>
    <t>1. Bestellen - bestelaanvraag</t>
  </si>
  <si>
    <t>Orders herhalen</t>
  </si>
  <si>
    <t>Er kunnen in de oplossing aanvragen en orders herhaald worden bijv. doordat eerder gemaakte bestelaanvragen en orders kunnen worden gekopieerd</t>
  </si>
  <si>
    <t>Concept bestelaanvraag</t>
  </si>
  <si>
    <t>In de oplossing kan een bestelaanvraag in concept worden opgesteld en bewaard om later te worden aangevuld, afgerond of geannuleerd</t>
  </si>
  <si>
    <t>Wijziging bestelaanvraag</t>
  </si>
  <si>
    <t>In de workflow van een bestelaanvraag naar een inkooporder moeten wijzigingen door te voeren zijn zonder dat er een nieuwe bestelaanvraag hoeft te worden gemaakt</t>
  </si>
  <si>
    <t>Autorisatie</t>
  </si>
  <si>
    <t>De oplossing biedt de mogelijkheid om een specifieke groep gebruikers teh autoriseren om voor alle kostenplaatsen bestelaanvragen te kunnen wijzigen op leveranciersniveau, kostenplaats, kostensoort en prijs (bij Saxion de besteldesk).</t>
  </si>
  <si>
    <t>Minimale orderhoeveelheid</t>
  </si>
  <si>
    <t>In de oplossing kan bij een bestelaanvraag op basis van een statische catalogus een minimale orderhoeveelheid standaard worden weergegeven</t>
  </si>
  <si>
    <t>De oplossing ondersteunt minimaal alle Nederlandse Btw-tarieven, inclusief het 0-tarief en btw-vrij in combinatie met verschillende regimes</t>
  </si>
  <si>
    <t>Vaste gegevens</t>
  </si>
  <si>
    <t>Bij het opstellen van een bestelaanvraag worden gegevens zoals afleveradres, kostenplaats en grootboekrekening (kostensoort) default ingevuld op basis van de gegevens van de aanvrager/besteller en de productgroep/artikelgroep.  Deze gegevens kunnen door de besteller nog gewijzigd worden</t>
  </si>
  <si>
    <t>Kostenplaats/kostendrager</t>
  </si>
  <si>
    <t>Het is mogelijk om per orderregel een afzonderlijke kostenplaats/kostendrager te selecteren</t>
  </si>
  <si>
    <t>WKR</t>
  </si>
  <si>
    <t>Het is mogelijk om per orderregel aan te geven of het een uitgave in het kader van de WKR (werkkostenregeling) betreft</t>
  </si>
  <si>
    <t>Leverdatum</t>
  </si>
  <si>
    <t>De gewenste leverdatum kan verplicht aan de bestelaanvraag worden toegevoegd</t>
  </si>
  <si>
    <t>Afleveradressen</t>
  </si>
  <si>
    <t>Saxion heeft diverse locaties.  Deze locaties kunnen als afleveradressen worden opgenomen in de oplossing, zodat de aanvrager/besteller hiervan gebruik kan maken zonder deze steeds (opnieuw) in te voeren</t>
  </si>
  <si>
    <t>Velden</t>
  </si>
  <si>
    <t>Saxion kan de niet-verplichte velden welke te gebruiken zijn bij orders/bestellingen verplicht of niet-verplicht stellen</t>
  </si>
  <si>
    <t>Taal ordertemplates</t>
  </si>
  <si>
    <t>Er worden jaarlijks enkele orders bij buitenlandse leveranciers geplaatst. In de oplossing is het mogelijk met zowel Nederlandstalige als Engelstalige ordertemplates te werken</t>
  </si>
  <si>
    <t>In de oplossing is er de mogelijkheid om per processtap interne en externe opmerkingen te plaatsen. In het geval van externe opmerkingen dienen deze meegestuurd te kunnen worden richting de leverancier</t>
  </si>
  <si>
    <t>In de oplossing worden workflows voor het goedkeuren/afwijzen van bestelaanvragen ondersteund. Dit gebeurt op basis van een hiërarchisch organogram (bijv. een procuratieregister)</t>
  </si>
  <si>
    <t>Notificaties</t>
  </si>
  <si>
    <t>In de oplossing kan bij een vereiste actie op een bestelaanvraag een signalering per e-mail aan de betreffende fiatteur worden gestuurd</t>
  </si>
  <si>
    <t>In de oplossing is het mogelijk een bestelaanvraag op meerdere gronden en op meerdere autorisatieniveaus goed- of af te keuren (bijv. kostenplaats, project, orderbedrag, productgroep of combinaties daarvan)</t>
  </si>
  <si>
    <t>Bestelwijzen</t>
  </si>
  <si>
    <t>In de oplossing kan op een in de markt actuele en gangbare wijze besteld worden. De oplossing dient hierin minimaal onderstaande bestelmethoden te ondersteunen:</t>
  </si>
  <si>
    <t>1.18.1</t>
  </si>
  <si>
    <t xml:space="preserve">1.      Uit een statische/interne catalogus (van de leverancier of door Saxion opgesteld); </t>
  </si>
  <si>
    <t>1.18.2</t>
  </si>
  <si>
    <t xml:space="preserve">2.      Via een OCI koppeling of webservice (shoppen in/via de website van de leverancier); </t>
  </si>
  <si>
    <t>1.18.3</t>
  </si>
  <si>
    <t xml:space="preserve">3.      Contractverplichtingen, orders die geautomatiseerd vrijvallen; </t>
  </si>
  <si>
    <t>1.18.4</t>
  </si>
  <si>
    <t xml:space="preserve">4.      M.b.v. vrije tekst in een ‘slim’ bestelformulier. </t>
  </si>
  <si>
    <t>Artikelgroepen</t>
  </si>
  <si>
    <t xml:space="preserve">De oplossing is in te richten op basis van artikelgroepen in combinatie met vaste- en voorkeursleveranciers. Het moet mogelijk zijn om bij specifieke artikelgroepen leveranciers voor te stellen bij het plaatsen van een bestelaanvraag. </t>
  </si>
  <si>
    <t>Wijze verzending order</t>
  </si>
  <si>
    <t xml:space="preserve">In de oplossing worden minimaal de volgende mogelijkheden ondersteund om een order te versturen naar een leverancier: </t>
  </si>
  <si>
    <t>1.20.1</t>
  </si>
  <si>
    <t xml:space="preserve">1.      via e-mail (met order als .PDF attachment) automatisch na goedkeuring laatste goedkeurstap; </t>
  </si>
  <si>
    <t>1.20.2</t>
  </si>
  <si>
    <t xml:space="preserve">2.      online met order als .XML-bericht automatisch na goedkeuring laatste goedkeurstap; </t>
  </si>
  <si>
    <t>1.20.3</t>
  </si>
  <si>
    <t xml:space="preserve">3.      via EDI (Electronic Data Interchange) automatisch na goedkeuring laatste goedkeurstap; </t>
  </si>
  <si>
    <t>Leverschema</t>
  </si>
  <si>
    <t>De oplossing ondersteunt de mogelijkheid om van tevoren een (deel)leverschema in te geven bij een bestelaanvraag/order</t>
  </si>
  <si>
    <t>1.22</t>
  </si>
  <si>
    <t>Bijlage order</t>
  </si>
  <si>
    <t>In de oplossing kan de besteller een bijlage (bijv. PDF of Word-bestand) toevoegen aan de bestelaanvraag en heeft hij/zij de keuze om deze wel of niet met de order mee te zenden</t>
  </si>
  <si>
    <t>1.23</t>
  </si>
  <si>
    <t>Koppeling contract</t>
  </si>
  <si>
    <t xml:space="preserve">Een order kan aan een actief contract gekoppeld worden </t>
  </si>
  <si>
    <t>1.24</t>
  </si>
  <si>
    <t>Inzicht orders</t>
  </si>
  <si>
    <t>Er is inzicht mogelijk in orders die nog niet zijn afgehandeld. Dit is minimaal te raadplegen via een overzicht op het scherm, dit geldt zowel voor besteller individueel als voor een bestellersgroep (Besteldesk)</t>
  </si>
  <si>
    <t>1.25</t>
  </si>
  <si>
    <t>Annuleren orders</t>
  </si>
  <si>
    <t>Inkooporders, die reeds bij de leverancier zijn geplaatst, kunnen worden geannuleerd of ‘on hold’ worden gezet  Er dient hierbij een notificatie te worden verzonden richting leverancier vanuit de oplossing</t>
  </si>
  <si>
    <t>2. Prestatielevering (inhoudelijke goedkeuren van leveringen of diensten)</t>
  </si>
  <si>
    <t>Afkeuren levering</t>
  </si>
  <si>
    <t xml:space="preserve">De oplossing ondersteunt het afkeuren van reeds als ontvangen geregistreerde leveringen of diensten, bijv. om kwaliteitsredenen. </t>
  </si>
  <si>
    <t>Handscanners</t>
  </si>
  <si>
    <t xml:space="preserve">De oplossing biedt de mogelijkheid aan om met handscanners / QR-scannner (via smartphone) orders geautomatiseerd binnen te boeken en de orderbon automatisch toe te voegen aan de order (prestatiemeting) </t>
  </si>
  <si>
    <t xml:space="preserve">In de oplossing kunnen bij het afkeuren van leveringen (vooraf gedefinieerde) redenen van afkeur vastgelegd worden. </t>
  </si>
  <si>
    <t xml:space="preserve">Vanuit de oplossing wordt een automatische mail verzonden naar budgethouder(s) (frequentie zelf in te stellen) bij uitblijven van tijdige fiattering van factuur/facturen. </t>
  </si>
  <si>
    <t>Ontvangstregistratie</t>
  </si>
  <si>
    <t xml:space="preserve">In de oplossing is ontvangstregistratie een aparte processtap. </t>
  </si>
  <si>
    <t>Deelontvangst</t>
  </si>
  <si>
    <t xml:space="preserve">Bij het (af)boeken van ontvangst van een order, is het mogelijk om deelontvangsten te boeken en/of het resterende deel van de levering te annuleren. Uw systeem biedt de mogelijkheid om in geval de acceptatie/ontvangst-melding achterwege blijft de gebruiker hiervan op de hoogte te stellen. </t>
  </si>
  <si>
    <t>3. Factuurverwerking</t>
  </si>
  <si>
    <t>Matching facturen</t>
  </si>
  <si>
    <t xml:space="preserve">De matching kan zowel plaatsvinden via de 2-weg match (bestelling-factuur) als de 3-weg match (bestelling-prestatieverklaring-factuur). Op dit moment worden alle orders onder de 100 euro via 2-weg matching afgehandeld (30% van het totaal aantal orders). </t>
  </si>
  <si>
    <t>E-factuur</t>
  </si>
  <si>
    <t>De oplossing ondersteunt:_x000D_
- het concept: E-factuur (OPEN PEPPOL)_x000D_
- In het door de overheid voorgeschreven formaat</t>
  </si>
  <si>
    <t>Facturen in XML ontvangen</t>
  </si>
  <si>
    <t>De oplossing ondersteunt:
Het ontvangen / inlezen van facturen in XML / UBL formaat</t>
  </si>
  <si>
    <t>OCR</t>
  </si>
  <si>
    <t>De oplossing biedt de mogelijkheid om van facturen op basis van gescande facturen (in verschillende formaten zoals PDF) via OCR de relevante gegevens voor factuurvalidatie en matching af te lezen en te interpreteren. Dit met een in te stellen matchingsgraad per veld.</t>
  </si>
  <si>
    <t>Matching</t>
  </si>
  <si>
    <t>Een factuur is of wordt geautomatiseerd aan een order gekoppeld. Medewerkers van de financiële administratie kunnen de voorcodering op alle onderdelen van de inkooporder nog wijzigen.</t>
  </si>
  <si>
    <t>Factuurverwerking</t>
  </si>
  <si>
    <t>De oplossing biedt de mogelijk om compleet geautomatiseerd facturen af te handelen (zonder tussenkomst personeel) of vergelijkbaar. Beschrijf welke mogelijkheden de oplossing hiervoor biedt.</t>
  </si>
  <si>
    <t>Waarschuwingen en foutmeldingen</t>
  </si>
  <si>
    <t>Op combinatie van velden moet het mogelijk zijn om waarschuwingen of foutmeldingen (hard en zacht) met eventueel toleranties in te stellen, bijvoorbeeld: factuurnummer, datum en bedrag komen overeen - factuurnummer en bedrag komen overeen</t>
  </si>
  <si>
    <t>Toleranties</t>
  </si>
  <si>
    <t>Afwijking tussen factuur- en orderbedrag is minimaal te bepalen d.m.v. een flexibel in te stellen marge (5% met een maximum van € 25,-) ten behoeve van de automatisch goedkeuring. In te stellen voor zowel hoeveelheids- als prijsverschil.</t>
  </si>
  <si>
    <t>De oplossing biedt de mogelijkheid een workflow in te richten voor de factuurafhandeling wanneer afwijkingen groter zijn dan de tolerantie tussen het afgesproken en het gefactureerde bedrag.</t>
  </si>
  <si>
    <t xml:space="preserve">Opdrachtnemer biedt een oplossing aan waar bij inkoopfacturen tijdens behandeling in de workflow bepaalde niet financieel-essentiële factuurgegevens (zoals omschrijving van de boeking of kostencode) gemuteerd kunnen worden </t>
  </si>
  <si>
    <t>De oplossing ondersteunt:
- Workflow op de routering van inkoopfacturen
- Workflow flexibel in te richten door Functioneel beheer
- Vervolg workflow afhankelijk van:
-- Verschil inkooporder en factuurwaarde (percentage en absoluut bedrag)
-- Resultaat / status van andere workflow stappen</t>
  </si>
  <si>
    <t>De oplossing biedt de mogelijkheid om automatisch herinnering te sturen naar goedkeurder indien actie open blijft staan. Workflow en termijnen kunnen flexibel worden ingesteld.</t>
  </si>
  <si>
    <t>De oplossing biedt de mogelijkheid om facturen die niet binnen bepaalde tijd worden goedgekeurd, na een in te stellen aantal dagen automatisch door te sturen naar iemand hoger in de procuratie</t>
  </si>
  <si>
    <t xml:space="preserve">De oplossing biedt de mogelijkheid om een creditnota op een order, of rechtstreeks in de boekhouding terug te boeken, inclusief optionele workflow met in acht name van de mandatering. </t>
  </si>
  <si>
    <t>Koppeling debet- en creditfactuur</t>
  </si>
  <si>
    <t xml:space="preserve">De oplossing biedt de mogelijkheid om debet- en creditfacturen aan elkaar te koppelen waardoor fiattering in 1 handeling mogelijk is. </t>
  </si>
  <si>
    <t>G-rekening</t>
  </si>
  <si>
    <t>Opdrachtnemer biedt een oplossing aan die een factuur kan opsplitsen naar 2 verschillende rekeningen op basis van een vast percentage van de factuur (denk hierbij aan een G-rekening waarbij een deel moet worden overgemaakt op de G-rekening en een deel naar de reguliere rekening van de leverancier.)</t>
  </si>
  <si>
    <t>De oplossing biedt de mogelijkheid van pro rata regeling en deze is ingericht conform de wettelijke eis van de belastingdienst.</t>
  </si>
  <si>
    <t xml:space="preserve"> Vreemde valuta transacties</t>
  </si>
  <si>
    <t>De oplossing biedt de mogelijkheid om een factuur in vreemde valuta te boeken en een betaling/betaalrun in deze valuta uit te voeren.</t>
  </si>
  <si>
    <t>4. Catalogusmanagement</t>
  </si>
  <si>
    <t>Catalogi</t>
  </si>
  <si>
    <t>In de oplossing kunnen catalogi op eenvoudige wijze (in eigen beheer) worden aangemaakt/ingelezen (statisch en OCI). Bij een interne catalogus moeten afbeeldingen kunnen worden geladen.</t>
  </si>
  <si>
    <t>Rechten gebruikersgroepen</t>
  </si>
  <si>
    <t xml:space="preserve">De oplossing biedt de mogelijkheid om individuele gebruikers of gebruikersgroepen afzonderlijke rechten binnen een catalogus toe te kennen. </t>
  </si>
  <si>
    <t>4.3</t>
  </si>
  <si>
    <t>Zoeken</t>
  </si>
  <si>
    <t xml:space="preserve">De oplossing biedt de mogelijkheid om een besteller producten en diensten op eenvoudige wijze te laten zoeken in catalogi en deze over te zetten naar een bestelaanvraag. </t>
  </si>
  <si>
    <t>4.4.</t>
  </si>
  <si>
    <t>Onderhoud catalogi</t>
  </si>
  <si>
    <t xml:space="preserve">De oplossing biedt de mogelijkheid om catalogi op eenvoudige wijze te onderhouden/actueel te houden (templates, importeren, logboek bijhouden). </t>
  </si>
  <si>
    <t>4.5</t>
  </si>
  <si>
    <t>Indexering prijzen</t>
  </si>
  <si>
    <t xml:space="preserve">De oplossing biedt de mogelijkheid om bij indexeringen de diverse (product)prijzen in catalogi automatisch aan te passen. </t>
  </si>
  <si>
    <t>4.6</t>
  </si>
  <si>
    <t>Sec catalogusleverancier</t>
  </si>
  <si>
    <t>De oplossing biedt de mogelijkheid om bij een leverancier in te stellen dat er alleen vanuit de catalogus bestellingen kunnen worden geplaatst. Het is dus mogelijk om af te schermen dat er geen vrije tekst bestelling bij geselecteerde leveranciers kan worden geplaatst.</t>
  </si>
  <si>
    <t>5. Contractbeheer en contractmanagement</t>
  </si>
  <si>
    <t>Contracten</t>
  </si>
  <si>
    <t xml:space="preserve">In de oplossing kunnen (raam)contracten worden ingevoerd met de daarbij relevante contractgegevens en documenten (minimaal .ZIP, .PDF, Word en Excel). </t>
  </si>
  <si>
    <t>5.2</t>
  </si>
  <si>
    <t>De oplossing biedt de mogelijkheid om meerdere contracten per leverancier in te voeren.</t>
  </si>
  <si>
    <t xml:space="preserve">De oplossing biedt de mogelijkheid om signaalmogelijkheden in te stellen bij aflopende contracten en/of andere door Saxion te definiëren acties. Deze signalen worden per e-mail naar een daartoe aangewezen medewerker van Saxion gestuurd. </t>
  </si>
  <si>
    <t>De oplossing biedt de mogelijkheid om contracten in overzichten weer te geven (contractwaarden, gerealiseerde contractwaarde, kostenplaats, leverancier, contractnummer, contractomschrijving, actief ja/nee).</t>
  </si>
  <si>
    <t>Contracttkoppeling</t>
  </si>
  <si>
    <t xml:space="preserve">De oplossing biedt de mogelijkheid om een contract minimaal aan bepaalde categorieën te koppelen zoals artikelgroep/productgroep, locatie en kostenplaats. </t>
  </si>
  <si>
    <t>Uitnutting contract</t>
  </si>
  <si>
    <t>De oplossing biedt de mogelijkheid om uitnuttingen binnen een contract relatief eenvoudig te monitoren.</t>
  </si>
  <si>
    <t>Periodieke verplichtingen</t>
  </si>
  <si>
    <t xml:space="preserve">In de oplossing is het mogelijk periodieke verplichtingen toe te voegen aan meerdere kostenplaatsen en/of projectcodes toe te voegen aan een contract (kostenverdeelstaat). </t>
  </si>
  <si>
    <t>Inzien contracten en documenten</t>
  </si>
  <si>
    <t xml:space="preserve">De oplossing biedt de mogelijkheid om het inzien van gearchiveerde contracten en documenten d.m.v. autorisaties in te regelen. </t>
  </si>
  <si>
    <t>5.9</t>
  </si>
  <si>
    <t>Contractnummer</t>
  </si>
  <si>
    <t xml:space="preserve">De oplossing genereert automatisch een uniek contractnummer voor ieder contract dat ingevoerd wordt. </t>
  </si>
  <si>
    <t>Orders uit contracten</t>
  </si>
  <si>
    <t xml:space="preserve">De oplossing biedt de mogelijkheid om vanuit vastgelegde contracten orders te genereren op vooraf bepaalde momenten (per maand/kwartaal/jaar). </t>
  </si>
  <si>
    <t xml:space="preserve">De oplossing biedt de mogelijkheid om waarschuwingen direct vanuit de oplossing per e-mail te sturen. </t>
  </si>
  <si>
    <t>Contractbestellingen</t>
  </si>
  <si>
    <t xml:space="preserve">De oplossing biedt de mogelijkheid om per contract bij te houden welke bestellingen zijn verstuurd, voor welk bedrag en door welke gebruikers. </t>
  </si>
  <si>
    <t>Goedkeuring</t>
  </si>
  <si>
    <t xml:space="preserve">De oplossing biedt de mogelijkheid om contracten waaruit orders aangemaakt worden, te fiatteren conform het procuratieregister. </t>
  </si>
  <si>
    <t>Codering</t>
  </si>
  <si>
    <t xml:space="preserve">De oplossing biedt de mogelijkheid om in contracten financiële coderingen vast te leggen ten behoeve van eventuele orders. </t>
  </si>
  <si>
    <t>5.15</t>
  </si>
  <si>
    <t>Contractwaardeverdeling</t>
  </si>
  <si>
    <t xml:space="preserve">De oplossing biedt de mogelijkheid om contractwaarden als kosten over meerdere perioden en boekjaren te verdelen en via een koppeling met het financiële systeem af te stemmen op de boekhouding. </t>
  </si>
  <si>
    <t>6. Inkoopordermanagement/ verplichtingenbeheer</t>
  </si>
  <si>
    <t>Opschoning inkooporders</t>
  </si>
  <si>
    <t>De oplossing biedt geautomatiseerde opschoningsmogelijkheden aan betreffende openstaande verplichtingen</t>
  </si>
  <si>
    <t xml:space="preserve">7. </t>
  </si>
  <si>
    <t>8. Rapportage</t>
  </si>
  <si>
    <t>8.1</t>
  </si>
  <si>
    <t>Spendrapportage</t>
  </si>
  <si>
    <t xml:space="preserve">De oplossing biedt de mogelijkheid van een spendrapportage (met minimaal zichtbaar en gerangschikt naar artikelsoort, totaal per artikelgroep, leverancier, orders (omschrijving), facturen) </t>
  </si>
  <si>
    <t>8.2</t>
  </si>
  <si>
    <t>Formaten export</t>
  </si>
  <si>
    <t xml:space="preserve">De oplossing biedt de mogelijkheid om rapporten en overzichten te exporteren naar bestandsformaten PDF, CSV en formaten die worden ondersteund door Excel en Word. </t>
  </si>
  <si>
    <t>8.3</t>
  </si>
  <si>
    <t>Rapport o.b.v. velden</t>
  </si>
  <si>
    <t xml:space="preserve">De oplossing biedt de mogelijkheid om rapporten te maken uit alle beschikbare velden. </t>
  </si>
  <si>
    <t>8.4</t>
  </si>
  <si>
    <t>Rapportagtool</t>
  </si>
  <si>
    <t xml:space="preserve">De oplossing beschikt over een geïntegreerde en eenvoudig te bedienen rapportagetool waarmee gebruikers zelf rapportages kunnen samenstellen en waarmee P2P-applicatiebeheerders standaard rapportages kunnen samenstellen en beschikbaar stellen aan gebruikers. </t>
  </si>
  <si>
    <t>8.5</t>
  </si>
  <si>
    <t>Procesrapportage</t>
  </si>
  <si>
    <t>De oplossing kan procesrapportages genereren zodat sturing kan plaatsvinden op de hoofdprocessen en inzichtelijk is hoe de kwaliteit van de processen is. Hierbij dienen minimaal onderstaande procesrapportages mogelijk te zijn, bij voorkeur in percentages en per eenheid:</t>
  </si>
  <si>
    <t>8.5.1</t>
  </si>
  <si>
    <t>• Automatische factuurmatching</t>
  </si>
  <si>
    <t>8.5.2</t>
  </si>
  <si>
    <t>• Ongeplande facturen (factuurdatum is recenter dan orderdatum, dus factuurdatum 1 april orderdatum (workflow stap) 4 april)</t>
  </si>
  <si>
    <t>8.5.3</t>
  </si>
  <si>
    <t>• Facturen betaald binnen 30 dagen</t>
  </si>
  <si>
    <t>8.5.4</t>
  </si>
  <si>
    <t>• Afwijkingen factuur vs. order</t>
  </si>
  <si>
    <t>8.5.5</t>
  </si>
  <si>
    <t>• Geautomatiseerde bestellingen (contractverplichtingen, webshops en catalogussen)</t>
  </si>
  <si>
    <t>8.5.6</t>
  </si>
  <si>
    <t>• Spend onder contract</t>
  </si>
  <si>
    <t>8.5.7</t>
  </si>
  <si>
    <t>• Vrije bestelaanvragen / geautomatiseerde orders</t>
  </si>
  <si>
    <t>8.5.8</t>
  </si>
  <si>
    <t>• rapportage goederenontvangst (tijdig binnengeboekt (binnenboeken &lt; factuurdatum), wie boekt binnen,  etc)</t>
  </si>
  <si>
    <t>8.5.9</t>
  </si>
  <si>
    <t>• Facturen met en zonder bestelnummer</t>
  </si>
  <si>
    <t>8.5.10</t>
  </si>
  <si>
    <t>• Aantal Non Compliant spend</t>
  </si>
  <si>
    <t>8.5.11</t>
  </si>
  <si>
    <t>• Verplichtingen onder 25 euro op te schonen</t>
  </si>
  <si>
    <t>8.5.12</t>
  </si>
  <si>
    <t>• Gemiddeld aantal goedkeuringsstappen voor een factuur</t>
  </si>
  <si>
    <t>8.5.13</t>
  </si>
  <si>
    <t>• Gemiddelde doorlooptijd facturen</t>
  </si>
  <si>
    <t>8.5.14</t>
  </si>
  <si>
    <t>• Gemiddelde tijd goedkeuring bestelling</t>
  </si>
  <si>
    <t>8.5.15</t>
  </si>
  <si>
    <t xml:space="preserve">• Diverse flexibele rapportages om in een verband te zoeken op leverancier, eenheid, project, kostenplaats, kostensoort, contractnummer en open/gesloten orders </t>
  </si>
  <si>
    <t>8.5.16</t>
  </si>
  <si>
    <t>• Aantal binnengekomen facturen en verwerkte facturen per dag per persoon</t>
  </si>
  <si>
    <t>9. Autorisatie en rollen</t>
  </si>
  <si>
    <t>9.1</t>
  </si>
  <si>
    <t xml:space="preserve">De oplossing biedt de mogelijkheid aan de Saxion besteldesk medewerkers om vrije tekstbestelling orders via de workflow te controleren en waar mogelijk aan te passen op kostensoort, btw, prijs, omschrijving en leverancier. </t>
  </si>
  <si>
    <t>9.2</t>
  </si>
  <si>
    <t>De oplossing biedt de mogelijkheid om geautomatiseerde orders niet in de workflow langs de Saxion Besteldesk op te nemen.</t>
  </si>
  <si>
    <t>9.3</t>
  </si>
  <si>
    <t>Afkeur besteldesk</t>
  </si>
  <si>
    <t xml:space="preserve">De oplossing biedt de mogelijkheid aan de Saxion Besteldesk om orders eventueel af te keuren waardoor deze weer teruggaan naar de besteller. Deze afwijzing kan voorzien worden van commentaar (intern alleen zichtbaar). </t>
  </si>
  <si>
    <t>9.4</t>
  </si>
  <si>
    <t xml:space="preserve">De oplossing biedt de mogelijkheid aan de Saxion Besteldesk om orders te voorzien van coderingen, te denken valt aan NC (non compliance). Op basis van deze coderingen zijn rapportages mogelijk. </t>
  </si>
  <si>
    <t>9.5</t>
  </si>
  <si>
    <t xml:space="preserve">De oplossing biedt de mogelijkheid om autorisaties in te stellen per gebruiker en gebruikersgroep. </t>
  </si>
  <si>
    <t>9.6</t>
  </si>
  <si>
    <t xml:space="preserve">De oplossing biedt de mogelijkheid om autorisaties minimaal te onderscheiden in: raadplegen en wijzigen. </t>
  </si>
  <si>
    <t>9.7</t>
  </si>
  <si>
    <t xml:space="preserve">De oplossing biedt de mogelijkheid om contractgegevens alleen toegankelijk te maken voor daartoe geautoriseerde gebruikers en gebruiksgroepen. </t>
  </si>
  <si>
    <t>9.8</t>
  </si>
  <si>
    <t xml:space="preserve">De oplossing biedt de mogelijkheid om in het proces verschillende rollen te onderscheiden, tenminste die van: aanvrager/besteller, administrator/ beheerder(s), Deel- en hoofdbudgethouders en CvB (accorderen van orders en facturen), ontvanger/acceptant, reviewer, inkijker/controller en factuurverwerker. </t>
  </si>
  <si>
    <t>9.9</t>
  </si>
  <si>
    <t xml:space="preserve">De oplossing biedt de mogelijkheid aan een gebruiker om meerdere rollen uit bovengenoemde eis (gecombineerd) te vervullen waarbij rechten op een flexibele wijze zijn toe te kennen. </t>
  </si>
  <si>
    <t>9.10</t>
  </si>
  <si>
    <t>Procuratiebedragen</t>
  </si>
  <si>
    <t xml:space="preserve">De oplossing biedt de mogelijkheid om bij autorisaties naar rollen grensbedragen volgens procuratie in te stellen. </t>
  </si>
  <si>
    <t>9.11</t>
  </si>
  <si>
    <t>Rechten per functionaliteit</t>
  </si>
  <si>
    <t xml:space="preserve">De oplossing biedt de mogelijkheid om rechten per functionaliteit in te richten. </t>
  </si>
  <si>
    <t>9.12</t>
  </si>
  <si>
    <t>Beheer procuratieregister</t>
  </si>
  <si>
    <t xml:space="preserve">De oplossing biedt de mogelijkheid om mutaties in het procuratieregister eenvoudig in de oplossing door te voeren: aanmaken, verwijderen en wijzigen. </t>
  </si>
  <si>
    <t>9.13</t>
  </si>
  <si>
    <t>Mandateringsregeling</t>
  </si>
  <si>
    <t xml:space="preserve">De oplossing is in te richten op basis van een autorisatie- cq. beoordelingsflow op kostenplaats en/of projectcode. Dit is er op dit moment meer dan 1. </t>
  </si>
  <si>
    <t>9.14</t>
  </si>
  <si>
    <t>Functiescheiding</t>
  </si>
  <si>
    <t xml:space="preserve">Er zijn in de oplossing standaardmogelijkheden voor de inrichting van functiescheiding voor alle functionaliteiten </t>
  </si>
  <si>
    <t>9.15</t>
  </si>
  <si>
    <t>Vervanging goedkeurder</t>
  </si>
  <si>
    <t xml:space="preserve">De oplossing biedt de mogelijkheid om bij afwezigheid van een procuratiehouder  de procuratie tijdelijk, alleen op hetzelfde functieniveau of in lijn (volgens procuratiereglement Saxion) over te dragen aan een vervanger. Dit kan door de procuratiehouder zelf of door de functioneel beheerder worden ingesteld. De tijdelijk gemandateerde medewerker ontvangt hierover bericht vanuit de oplossing in zijn/haar mailbox. </t>
  </si>
  <si>
    <t>10. Gebruiksvriendelijkheid / usability</t>
  </si>
  <si>
    <t>10.1</t>
  </si>
  <si>
    <t>Gebruik velden</t>
  </si>
  <si>
    <t>De benoemde boekingsvelden zijn alleen te gebruiken voor de daartoe bestemde functie en dit is middels een tabel ingericht (bijv.  kostenplaats – alleen de in de tabel voorkomende kostenplaatsen). Keuzemogelijkheden om in te vullen via tabel, scroll-down, te selecteren/zoeken of handmatig invoeren.</t>
  </si>
  <si>
    <t>10.2</t>
  </si>
  <si>
    <t>Zoekmogelijkheden</t>
  </si>
  <si>
    <t xml:space="preserve">De zoekmogelijkheden binnen de oplossing zijn minimaal ingericht op de volgende niveaus: </t>
  </si>
  <si>
    <t xml:space="preserve">1. Op leveranciersniveau; 
</t>
  </si>
  <si>
    <t xml:space="preserve">2. Op productniveau; </t>
  </si>
  <si>
    <t xml:space="preserve">3. Op artikelgroep; </t>
  </si>
  <si>
    <t xml:space="preserve">4. Op catalogus; </t>
  </si>
  <si>
    <t xml:space="preserve">5. Op orderstatus; </t>
  </si>
  <si>
    <t xml:space="preserve">6. Op betaalstatus van een factuur; </t>
  </si>
  <si>
    <t xml:space="preserve">7. Openstaande posten per crediteur. </t>
  </si>
  <si>
    <t>10.3</t>
  </si>
  <si>
    <t>Financiële dimensies</t>
  </si>
  <si>
    <t xml:space="preserve">De oplossing is in te richten op basis van de elementenstructuur (dimensies) van het financiële systeem met een brede keuze in verbijzonderingen zoals grootboekrekeningen, kostenplaatsen, projecten en verdere detailleringen daarin. </t>
  </si>
  <si>
    <t>10.4</t>
  </si>
  <si>
    <t xml:space="preserve">De oplossing is in te richten op basis van artikelgroepen o.a. voor het invoeren van contracten, leveranciers en bestelaanvragen. </t>
  </si>
  <si>
    <t>10.5</t>
  </si>
  <si>
    <t>Documenten</t>
  </si>
  <si>
    <t xml:space="preserve">De oplossing biedt de mogelijkheid  aan gebruikers (o.a. bestellers en budgethouders) om documenten, ook achteraf, te uploaden en aan een order te koppelen. </t>
  </si>
  <si>
    <t>10.6</t>
  </si>
  <si>
    <t>Raadplegen factuur</t>
  </si>
  <si>
    <t xml:space="preserve">De oplossing biedt de mogelijkheid om gebruikers bij het raadplegen van facturen te laten zien of de factuur al is betaald. </t>
  </si>
  <si>
    <t>Categorie: Projectmanagement</t>
  </si>
  <si>
    <t xml:space="preserve">Waarde </t>
  </si>
  <si>
    <t>0.1 Ondersteunde processen</t>
  </si>
  <si>
    <t>0.1.1</t>
  </si>
  <si>
    <t>Portfoliomanagement (project &amp; programma)</t>
  </si>
  <si>
    <t>Beschrijf in hoofdlijnen wat voor soort ondersteuning de oplossing biedt voor project portfolio management processen. Saxion wenst een zo compleet mogelijke oplossing (alle mogelijke functionaliteit op het gebied van project portfoliomanagement).</t>
  </si>
  <si>
    <t>0.1.2</t>
  </si>
  <si>
    <t>Programma management</t>
  </si>
  <si>
    <t>Beschrijf in hoofdlijnen wat voor soort ondersteuning de oplossing biedt voor programma management processen. Saxion wenst een zo compleet mogelijke oplossing (alle mogelijke functionaliteit op het gebied van programma management).</t>
  </si>
  <si>
    <t>0.1.3</t>
  </si>
  <si>
    <t>Projectmanagement</t>
  </si>
  <si>
    <t xml:space="preserve">De oplossing beschikt over een project management module welke volledig is geïntegreerd met de financial core module. Beschrijf in hoofdlijnen wat voor soort ondersteuning de oplossing biedt voor project management processen. </t>
  </si>
  <si>
    <t>0.1.4</t>
  </si>
  <si>
    <t>Time management</t>
  </si>
  <si>
    <t xml:space="preserve">De oplossing beschikt over een time management module welke volledig is geïntegreerd met de financial core module. Beschrijf in hoofdlijnen wat voor soort ondersteuning de oplossing biedt voor time management processen. </t>
  </si>
  <si>
    <t>0.2 Algemene eisen en wensen</t>
  </si>
  <si>
    <t>0.2.1</t>
  </si>
  <si>
    <t>Interactie onderdelen voor projectmanagement</t>
  </si>
  <si>
    <t>Beschrijf op hoofdlijnen welke projectmangement gerelateerde functionaliteit de aangeboden oplossing bevat. Onderstaande onderdelen dienen met elkaar te interacteren. Ga hierbij expliciet in op de volgende onderdelen van projectmanagement en geef aan hoe deze verschillende onderdelen met elkaar interacteren :
- Resource management
- Time management
- Expense management
- Billing management</t>
  </si>
  <si>
    <t>0.2.2</t>
  </si>
  <si>
    <t>Integratie</t>
  </si>
  <si>
    <t>De oplossing biedt de mogelijkheid om Informatie over projecten en portfolio's middels gedocumenteerde API's te ontsluiten, of onttrekken aan andere bronsystemen.</t>
  </si>
  <si>
    <t>0.2.3</t>
  </si>
  <si>
    <t>Projectmethodes</t>
  </si>
  <si>
    <t>De oplossing biedt ondersteuning voor diverse projectmethodes. Bijvoorbeeld agile, PRINCE2 of watervalmethodiek. Beschrijf op welke manier de oplossing hierin voorziet.</t>
  </si>
  <si>
    <t>1. Portfoliomanagement (project &amp; programma)</t>
  </si>
  <si>
    <t>1.1 Indienen &amp; beoordelen aanvragen</t>
  </si>
  <si>
    <t>Indienen aanvragen</t>
  </si>
  <si>
    <t>De oplossing biedt de mogelijkheid voor het inrichten van een portaal alwaar een geselecteerde groep gebruikers ideeën en concrete voorstellen kan indienen ter verdere verwerking in het portfolio management proces.</t>
  </si>
  <si>
    <t>Beoordelen aanvragen</t>
  </si>
  <si>
    <t xml:space="preserve">De oplossing biedt ondersteuning voor het kunnen beoordelen van de verschillende project-aanvragen. Denk hierbij ook aan vooraf gedefinieerde criteria m.b.t. volledigheid en onderbouwing (inhoudelijke check). </t>
  </si>
  <si>
    <t>Goedkeuringsworkflow aanvragen</t>
  </si>
  <si>
    <t>De oplossing biedt de mogelijkheid om per type project een goedkeuringsworkflow in te richten. Geef aan hoe de oplossing hierin voorziet. De mate van flexibiliteit is hierin van belang voor Saxion.</t>
  </si>
  <si>
    <t>1.2 Scenarioplanning portfolio</t>
  </si>
  <si>
    <t>Scenarioplanning</t>
  </si>
  <si>
    <t>De oplossing biedt de mogelijkheid om ingediende projectvoorstellen door te rekenen in verschillende scenario's op basis van benodigde middelen/capaciteit, beoogde baten en zelf te definiëren criteria.</t>
  </si>
  <si>
    <t>Capaciteitsplanning</t>
  </si>
  <si>
    <t>De oplossing biedt de mogelijkheid om de benodigde personele capaciteit per skill per project op te voeren en in scenario's door te rekenen. Van de geselecteerde projecten kan de capaciteit worden toegewezen, waarmee de beschikbare capaciteit wordt verlaagd</t>
  </si>
  <si>
    <t>Financiële planning</t>
  </si>
  <si>
    <t>De oplossing biedt de mogelijkheid om de begrotingen per project in de scenario's door te rekenen met financiering vanuit verschillende bronnen. Aan de geselecteerde projecten kan een budget (per periode/jaar) worden toegekend</t>
  </si>
  <si>
    <t>1.3 Batenmanagement (koppeling met strategie/doelen)</t>
  </si>
  <si>
    <t>Batenmanagement</t>
  </si>
  <si>
    <t>De oplossing biedt de mogelijkheid om van projecten vast te leggen aan welke organisatiedoelen zij bijdragen en welke kwalitatieve en kwantitatieve (financiële) baten zij op welke termijn opleveren. De beoogde baten kunnen in scenario's doorgerekend worden. Geef aan hoe de oplossing hierin voorziet.</t>
  </si>
  <si>
    <t>Batenmanagement (volgen baten)</t>
  </si>
  <si>
    <t>De oplossing biedt de mogelijkheid om de realisatie van baten k(gedurende meerdere maanden en jaren) na oplevering van het project te volgen. Geef aan hoe de oplossing hierin voorziet.</t>
  </si>
  <si>
    <t>1.4 Statusregistratie portfolio</t>
  </si>
  <si>
    <t>Statussen projecten</t>
  </si>
  <si>
    <t>De oplossing biedt de mogelijkheid om aan projecten verschillende statussen toe te kennen: bijvoorbeeld aangevraagd, toegekend, open, gesloten, gearchiveerd. De statussen dienen vrij benoemd te kunnen worden.</t>
  </si>
  <si>
    <t>1.4.2</t>
  </si>
  <si>
    <t>Project types</t>
  </si>
  <si>
    <t>De oplossing biedt de mogelijkheid om de aangeboden portfoliomanagement functionaliteit in te zetten voor verschillende typen projecten. Per type project kan een andere inrichting van het portfoliomanagement worden ingeregeld. Dit betreft minimaal onderstaande typen projecten:
- Onderzoeksprojecten (2e en 3e geldstroom, subsidie en contract)
- Interne verbeterprojecten
- Investeringsprojecten (bijv. IT en facilitair)</t>
  </si>
  <si>
    <t>1.5 Portfolio rapportages en dashboards</t>
  </si>
  <si>
    <t>1.5.1</t>
  </si>
  <si>
    <t>Portfolio overzicht</t>
  </si>
  <si>
    <t>De oplossing biedt de mogelijkheid om verschillende views te genereren van het totale portfolio aan projecten en programma's. Zowel de projecten en programma's in de pijplijn als de reeds goedgekeurde lopende projecten en programma's. Deze views moeten op basis van verschillende kenmerken kunnen worden gefilterd en/of gesorteerd.</t>
  </si>
  <si>
    <t>1.5.2</t>
  </si>
  <si>
    <t>Portfolio rapportages</t>
  </si>
  <si>
    <t xml:space="preserve">De oplossing biedt de mogelijkheid om de voortgang van individuele projecten te volgen, waarbij de invloed daarvan op het portfolio inzichtelijk is, o.a. op basis van afhankelijkheden, capaciteitsvraag, budgetten en (financiële) prognoses. Issues en risico's uit projecten kunnen naar het portfolioniveau worden vertaald. (Financiële) voortgang en prognoses kunnen voor de volledige projectduur, per maand en per kalenderjaar worden gerapporteerd. </t>
  </si>
  <si>
    <t>1.5.3</t>
  </si>
  <si>
    <t>Portfolio dashboard</t>
  </si>
  <si>
    <t>De oplossing biedt de mogelijkheid om de voortgang van projecten en het portfolio als geheel te publiceren voor verschillende doelgroepen, waarbij de toegang tot informatie voor verschillende doelgroepen verschilt.</t>
  </si>
  <si>
    <t>1.5.4</t>
  </si>
  <si>
    <t>Portfolio besluiten</t>
  </si>
  <si>
    <t>De oplossing biedt de mogelijkheid om mutaties en issues m.b.t. het portfolio en/of de projecten die daarvan deel uitmaken vast te leggen, alsmede de daarover genomen besluiten van de portfolio board.</t>
  </si>
  <si>
    <t>2. Programmamanagement</t>
  </si>
  <si>
    <t>Samenhang van projecten vastleggen in programma registratie</t>
  </si>
  <si>
    <t>Opdrachtnemer biedt een oplossing waarmee een bundeling gemaakt kan worden van projecten die als een programma uitgevoerd kunnen worden. Hierbij zal het mogelijk zijn om het programma met doelen te beschrijven, evenals de samenhang van de projecten en welk deel van het programmadoel deze verwezenlijken. Per programma kan een programma manager aangewezen worden.</t>
  </si>
  <si>
    <t>Programmaplanning (timeline)</t>
  </si>
  <si>
    <t xml:space="preserve">Opdrachtnemer biedt een oplossing waarmee het mogelijk zal zijn om een programma planning op te stellen in de vorm van een timeline, waarin onderliggende project timelines gekoppeld kunnen worden en bij worden gewerkt indien deze gewijzigd worden. </t>
  </si>
  <si>
    <t>Programma budgettering &amp; uitnutting</t>
  </si>
  <si>
    <t>Opdrachtnemer biedt een oplossing waarmee een budget opgesteld kan worden voor het hele programma. Hierbij zullen onderliggende projectbudgetten gedefinieerd worden. Uitnutting van de budgetten wordt binnen de projecten geadministreerd en daarmee verwerkt in de uitnutting van het programmabudget. Als het programma deel uitmaakt van een portfolio, dan worden optioneel de programma-totalen aan het portfolio gerapporteerd, en in dat geval niet de onderliggende projecten.</t>
  </si>
  <si>
    <t>Integrale programma(voortgangs)rapportages en -dashboards</t>
  </si>
  <si>
    <t xml:space="preserve">Opdrachtnemer biedt een oplossing waarmee het mogelijk is om integrale programma-voortgangsrapportages op te stellen en te ontsluiten. Dashboarding wordt aangeboden waarmee minimaal de uitnutting van het budget en de voortgang op de planning voor het programma inzichtelijk is. Geef aan op welke wijze dit in de oplossing aan wordt geboden. </t>
  </si>
  <si>
    <t>3. Projectmanagement</t>
  </si>
  <si>
    <t>3.1 Projectregistratie (digitaal projectdossier)</t>
  </si>
  <si>
    <t>Projectdossier aanleggen</t>
  </si>
  <si>
    <t xml:space="preserve">De oplossing beschikt over de mogelijkheid om een digitaal projectdossier aan te leggen. </t>
  </si>
  <si>
    <t>Projectdossier vullen</t>
  </si>
  <si>
    <t xml:space="preserve">De oplossing biedt de mogelijkheid dat documenten (o.a. facturen, declaraties, etc.) automatisch worden gearchiveerd in het projectdossier van het desbetreffende project. </t>
  </si>
  <si>
    <t>Projectdossier doorzoeken</t>
  </si>
  <si>
    <t xml:space="preserve">De oplossing biedt de mogelijkheid om eenvoudig te kunnen zoeken in het projectdossier en documenten op te halen (o.a. facturen, aanstellingsbrief, etc.). </t>
  </si>
  <si>
    <t>Projectdossier archiveren</t>
  </si>
  <si>
    <t>De oplossing biedt de mogelijkheid om documenten te archiveren na voltooiing van een project.</t>
  </si>
  <si>
    <t>Project templates</t>
  </si>
  <si>
    <t xml:space="preserve">De oplossing biedt de mogelijkheid om voor verschillende typen projecten een mastertemplate te definiëren met elk zijn eigen kenmerken. Op basis van dit mastertemplate kunnen snel nieuwe projecten worden aangemaakt. Denk bijv. aan Vastgoed Projecten, Onderzoeksprojecten, IT-Projecten, etc. </t>
  </si>
  <si>
    <t>Projectkenmerken</t>
  </si>
  <si>
    <t>De oplossing biedt de mogelijkheid om projecten gelijktijdig te kunnen toewijzen aan meerdere verschillende dimensies; bijvoorbeeld kostenplaats, kostendrager, pand, 1e, 2de en 3de geldstroom, etc.</t>
  </si>
  <si>
    <t xml:space="preserve">De oplossing biedt de mogelijkheid dat op basis van het type project wordt bepaald welke kenmerken automatisch beschikbaar komen in de projectmaster, inclusief de mogelijkheid om vrije velden toe te voegen.  </t>
  </si>
  <si>
    <t>Beschikbaarheid vrije velden</t>
  </si>
  <si>
    <t>De vrije velden die zijn toegevoegd zijn volledig beschikbaar in de oplossing, zowel in overzichten op het scherm, rapportages, filters en API's of webservices.</t>
  </si>
  <si>
    <t>Deelprojecten</t>
  </si>
  <si>
    <t>De oplossing beschikt over de mogelijkheid om deelprojecten te definiëren binnen een project.</t>
  </si>
  <si>
    <t>Projectdocumentatie</t>
  </si>
  <si>
    <t>De oplossing biedt de mogelijkheid om baseline-documenten (vastgestelde documenten, zoals project- en faseplannen, productbeschrijvingen etc.) in een vaste structuur bij het project op te slaan en digitaal te ondertekenen, waarbij een koppeling van/naar een MS Teams/Azure wenselijk is. Het portfoliomanagement office (PMO) heeft toegang tot deze structuur en documenten.</t>
  </si>
  <si>
    <t>3.1.11</t>
  </si>
  <si>
    <t>De oplossing biedt de mogelijkheid om meerdere soorten projectadministraties te voeren (o.a. onderscheid naar investerings- en exploitatieprojecten).</t>
  </si>
  <si>
    <t>3.1.12</t>
  </si>
  <si>
    <t>Projecten met externen (penvoerderschap)</t>
  </si>
  <si>
    <t>De oplossing biedt de mogelijkheid van multi party projecten waarbij Saxion penvoerder is. Beschrijf de mogelijkheden hiervoor en het kunnen geven van toegang tot het systeem voor enkel het tijdschrijven op projecten door derden (externe personen buiten Saxion) waardoor er integraal kan worden gerapporteerd. Geef aan hoe het systeem hierin voorziet. Saxion wenst hierin een hoge mate van flexibiliteit.</t>
  </si>
  <si>
    <t>3.2 Projectbudgettering &amp; uitnutting (resources en financiën)</t>
  </si>
  <si>
    <t>Opstellen projectbegroting</t>
  </si>
  <si>
    <t xml:space="preserve">De oplossing biedt de mogelijkheid om eenvoudig in de oplossing zelf een projectbegroting op te stellen. </t>
  </si>
  <si>
    <t>Importeren begroting</t>
  </si>
  <si>
    <t>De oplossing biedt de mogelijkheid om een projectbegroting die is opgesteld in MS Excel in te lezen.</t>
  </si>
  <si>
    <t>Status begroting</t>
  </si>
  <si>
    <t xml:space="preserve">De oplossing biedt de mogelijkheid om een status aan een projectbegroting te verbinden waarbij de Saxion deze statuswaarden zelf kan beheren. </t>
  </si>
  <si>
    <t>De oplossing ondersteunt versiebeheer van de projectbegrotingen.</t>
  </si>
  <si>
    <t>Personeelsprognose o.b.v. FTE</t>
  </si>
  <si>
    <t>De oplossing biedt de mogelijkheid om bij het opstellen van de projectbegroting (en later de periodieke prognoses) het aantal fte (per periode) en de betreffende salarisschaal in te voeren waarbij de oplossing op basis van het functiegebouw van Saxion zorgdraagt voor de berekening van de personele lasten.</t>
  </si>
  <si>
    <t>Personeelsprognose o.b.v. uren</t>
  </si>
  <si>
    <t>De oplossing biedt de mogelijkheid om bij het opstellen van de projectbegroting (en later de periodieke prognoses) het aantal uur (per periode) en het betreffende uurtarief (zie 4.5.1/4.5.2) in te voeren waarbij de oplossing op basis van het salarishuis van Saxion zorgdraagt voor de berekening van de personele lasten.</t>
  </si>
  <si>
    <t>Prognose per maand en over meerdere boekjaren heen</t>
  </si>
  <si>
    <t>De oplossing biedt de mogelijkheid om de projectprognose (de begroting en de latere periodieke prognoses) optioneel in te voeren over de verschillende boekjaren en maanden.</t>
  </si>
  <si>
    <t>Comments en documenten</t>
  </si>
  <si>
    <t>De oplossing biedt de mogelijkheid om zowel comments als documenten toe te voegen aan bepaalde projectbegrotingsposten als toelichting op de betreffende waarde die is opgenomen.</t>
  </si>
  <si>
    <t>Begroting vs. Prognose</t>
  </si>
  <si>
    <t>De oplossing biedt de mogelijkheid dat een vastgestelde projectbegroting kan worden afgezet (weergegeven) tegen 1 of meerdere prognoses en realisaties (elke periode wordt een nieuwe prognose gemaakt).</t>
  </si>
  <si>
    <t>Financiële verplichtingen meenemen in begroting en prognoses</t>
  </si>
  <si>
    <t>De financiële verplichtingen die zijn vastgelegd in de vorm van een contract, een bestelaanvraag (eventueel tegen een contract) of een IO (ook eventueel tegen een contract) dient men mee te kunnen nemen in de berekening van de begroting en vervolgens ook de periodieke prognoses.</t>
  </si>
  <si>
    <t>3.3 Work breakdown structure (projectactiviteiten met tijd, gekoppeld aan functies)</t>
  </si>
  <si>
    <t>Work breakdown Structure (WBS)</t>
  </si>
  <si>
    <t>De oplossing biedt de mogelijkheid om een WBS op te zetten voor een project en om deze te importeren.</t>
  </si>
  <si>
    <t>Financieel projecttemplate</t>
  </si>
  <si>
    <t>De oplossing biedt de mogelijkheid om verschillende financiële projecttemplates te definiëren. In deze templates is een standaard WBS structuur gedefinieerd waarbij per WBS element reeds is gedefinieerd hoe deze moet worden afgerekend.</t>
  </si>
  <si>
    <t>WBS instelling</t>
  </si>
  <si>
    <t>De oplossing biedt de mogelijkheid om per WBS element in te stellen of de uitgaven naar een V&amp;W rekening of naar de Balans geboekt moeten worden.</t>
  </si>
  <si>
    <t>Vast actief per WBS element</t>
  </si>
  <si>
    <t>De oplossing biedt de mogelijkheid om indien een WBS element moet afrekenen naar een balansrekening tevens een Vast Actief te definieren dat automatisch wordt gecreëerd bij de eindafrekening van het project.</t>
  </si>
  <si>
    <t>3.4 Projectplanning (timeline)</t>
  </si>
  <si>
    <t>Milestones</t>
  </si>
  <si>
    <t>De oplossing biedt de mogelijkheid om (zelf te definiëren) milestones in te kunnen geven op projecten. Geef aan hoe de oplossing hier invulling aan geeft.</t>
  </si>
  <si>
    <t>3.5 Project voortgangsrapportages &amp; dashboards</t>
  </si>
  <si>
    <t>Inhoudelijke voortgangsrapportage</t>
  </si>
  <si>
    <t>De oplossing biedt de mogelijkheid om zelf een template voor een projectvoortgangsrapportage te definiëren, welke de projectleiders periodiek moeten invoeren.</t>
  </si>
  <si>
    <t>Extra kenmerken journaalpost</t>
  </si>
  <si>
    <t xml:space="preserve">De oplossing biedt de mogelijkheid om bij het boeken en achteraf kenmerken toe te voegen aan een journaalpost (deze kenmerken hebben geen effect op de boeking zelf maar zijn enkel informatief). </t>
  </si>
  <si>
    <t>Kolommen financiële rapportage</t>
  </si>
  <si>
    <t>De oplossing biedt de mogelijkheid om in de financiële rapportage naast de goedgekeurde projectbegroting ook de realisatie voorgaande boekjaren/maanden, de realisatie huidig boekjaar/maand en de FAC te tonen.</t>
  </si>
  <si>
    <t>Periode weergave financiële projectrapportage</t>
  </si>
  <si>
    <t xml:space="preserve">De oplossing biedt de mogelijkheid om de financiële projectrapportage weer te geven per periode, per jaar, per maand en over meerdere boekjaren heen. </t>
  </si>
  <si>
    <t>Clustering rapportages</t>
  </si>
  <si>
    <t>De oplossing biedt de mogelijkheid om de financiële projectrapportage met verschillende dwarsdoorsnedes te tonen. Bijvoorbeeld (maar niet uitsluitend): alle projecten van een PI gezamenlijk of alle projecten van een vakgroep of onderzoekslijn gezamenlijk. Alle projecten van Saxion die voldoen aan bepaalde criteria (bv: alle 1e geldstroom, alle 3e geldstroom, alles met budget groter dan 500K etc…, alles waarbij een bepaalde afdeling of subsidieverstrekker betrokken is etc.).</t>
  </si>
  <si>
    <t>Workpackages</t>
  </si>
  <si>
    <t xml:space="preserve">De oplossing biedt de mogelijkheid om financieel te kunnen rapporteren over workpackages van projecten. </t>
  </si>
  <si>
    <t>3.5.7</t>
  </si>
  <si>
    <t>Drilldown</t>
  </si>
  <si>
    <t xml:space="preserve">De oplossing biedt de mogelijkheid om vanuit de projectrapportage een drilldown te doen naar de onderliggende boekingen en uiteindelijk zelfs de onderliggende facturen, interne boekingsstukken of declaraties. Geef aan hoe de oplossing hierin voorziet. </t>
  </si>
  <si>
    <t>3.6 Kostenboeking</t>
  </si>
  <si>
    <t>Statistische boekingen</t>
  </si>
  <si>
    <t>De oplossing biedt de mogelijkheid om statistische boekingen (boekingen die niet worden meegenomen in de V&amp;W rekening) te kunnen maken.</t>
  </si>
  <si>
    <t>3.6.2</t>
  </si>
  <si>
    <t>Boeking op WBS element</t>
  </si>
  <si>
    <t>De oplossing biedt de mogelijkheid om facturen ten laste van een project of ten laste van een WBS element van een project te boeken.</t>
  </si>
  <si>
    <t>3.6.3</t>
  </si>
  <si>
    <t>Kosten/uren boeken tijdens voorbereidingsfase</t>
  </si>
  <si>
    <t>De oplossing biedt de mogelijkheid dat kosten en uren kunnen worden geregistreerd op een project met als status "Aangevraagd" (pre-awardfase; voor definitieve toekenning van het project).</t>
  </si>
  <si>
    <t>2.6.4</t>
  </si>
  <si>
    <t>3.6 Specifieke wensen voor onderzoeksprojecten</t>
  </si>
  <si>
    <t>Rekenregels t.b.v. externe verslaglegging</t>
  </si>
  <si>
    <t>De oplossing biedt de mogelijkheid om per project de relatie c.q. rekenregels in te geven op basis waarvan de oplossing kan bepalen hoeveel subsidie afgeroepen kan worden (de gerealiseerde kosten bepalen welk subsidiebedrag de Saxion kan afroepen). Hierbij moet tevens rekening gehouden worden met forfaitaire vergoedingen. Zie voor meer info de use cases</t>
  </si>
  <si>
    <t>Clustering kostensoorten</t>
  </si>
  <si>
    <t>De oplossing biedt de mogelijkheid om per project een ander rapportageformat te hanteren. In dit format kunnen Saxion-kosten- en opbrengstensoorten worden geclusterd conform de indeling zoals geëist door de externe subsidieverstrekker.</t>
  </si>
  <si>
    <t>Varianten financiële rapportage</t>
  </si>
  <si>
    <t xml:space="preserve">De oplossing biedt de mogelijkheid om voor contract onderzoeksprojecten drie soorten financiële projectrapportages op te stellen. Een interne rapportage cf. het format voor de instellings P&amp;C cyclus, een interne rapportage voor de Principle Investigator en een externe rapportage ter verantwoording aan de subsidieverstrekker. Deze drie rapportages zijn afwijkend van elkaar omdat ze niet dezelfde definities hanteren. Ondanks dat moeten deze drie rapportages wel op elkaar aansluiten. De oplossing maakt het mogelijk om voor een project deze drie type financiële rapportages te kunnen genereren. </t>
  </si>
  <si>
    <t>4. Time management</t>
  </si>
  <si>
    <t>4.1 Resource management (aanvragen, alloceren en rapporteren van resources)</t>
  </si>
  <si>
    <t>Aanvragen van resources</t>
  </si>
  <si>
    <t>De oplossing zal de aanvraag van een specifieke resource voor een specifieke activiteit (onderdeel van een project of een team/afdeling) met bepaalde uren faciliteren. Deze aanvraag zal automatisch toegekend worden aan de resource manager van de betreffende persoon (vastlegging per team).</t>
  </si>
  <si>
    <t>4.1.2</t>
  </si>
  <si>
    <t>Alloceren van resources</t>
  </si>
  <si>
    <t>De oplossing zal de resource manager de mogelijkheid bieden om activiteiten en uren volledig of gedeeltelijk toe te kennen aan een resource, waarbij de totale capaciteit van deze resource (beschikbare uren) wordt gerespecteerd. Bij overschrijding wordt een melding gegeven. De totale capaciteit van deze resource wordt berekend op basis van de HR-gegevens (fte/verlof) en de reeds gealloceerde uren.</t>
  </si>
  <si>
    <t>4.1.3</t>
  </si>
  <si>
    <t>Interfacing gealloceerde uren</t>
  </si>
  <si>
    <t xml:space="preserve">De oplossing biedt de mogelijkheid om gealloceerde uren (hetzij voor verlof, activiteiten, projecten, etc.) beschikbaar te stellen op de interface naar overige systemen. Waaronder de roosteringsapplicatie van Saxion (Xedule). Onderwijzend personeel kan namelijk ook in projecten meedraaien. </t>
  </si>
  <si>
    <t>4.1.4</t>
  </si>
  <si>
    <t>Project bezettingsrapportage</t>
  </si>
  <si>
    <t>De oplossing biedt de mogelijkheid om een rapportage te genereren waarbij per project inzichtelijk is welke medewerkers in welke periode gepland en ook daadwerkelijk beschikbaar zijn voor het project (in fte).</t>
  </si>
  <si>
    <t>4.1.5</t>
  </si>
  <si>
    <t>Standaard activiteiten</t>
  </si>
  <si>
    <t xml:space="preserve">De oplossing zal de mogelijkheid bieden om standaard activiteiten aan te maken waar medewerkers uren op kunnen schrijven. </t>
  </si>
  <si>
    <t>4.1.6</t>
  </si>
  <si>
    <t>Bestedingsrapportage</t>
  </si>
  <si>
    <t>Per medewerker, per team, per afdeling, per dienst en Saxion-breed zal het mogelijk zijn om rapportages te maken over de urenbesteding (naar activiteit/project/groepering van activiteiten zoals run of change). Evenals de al toegewezen uren in de toekomst (om formatie te kunnen plannen)</t>
  </si>
  <si>
    <t>4.1.7</t>
  </si>
  <si>
    <t>Rapportage uitnutting uren</t>
  </si>
  <si>
    <t>Opdrachtnemer biedt een oplossing aan die voorziet in rapportages op het gebied van de uitnutting van de uren (gepland vs. gerealiseerd). Tevens zal het mogelijk zijn om thresholds in te stellen (bijv. 80% of 110%), waarna de resource manager en/of projectmanager een melding krijgt. Dit moet mogelijk zijn zowel vanuit het project-perspectief (alle inzet op een project) als lijn-perspectief (alle inzet van een team op diverse projecten)</t>
  </si>
  <si>
    <t>4.1.8</t>
  </si>
  <si>
    <t>Productiviteitsoverzicht</t>
  </si>
  <si>
    <t>Opdrachtnemer biedt een oplossing aan die productiviteitsoverzichten kan genereren.
Toelichting: Met productiviteitsoverzichten wordt bedoeld dat per medewerker een overzicht moet kunnen worden gegenereerd met de geschreven uren afgezet tegen de beschikbare uren.</t>
  </si>
  <si>
    <t>4.2 Capaciteitsplanning (incl. prognose)</t>
  </si>
  <si>
    <t>Capaciteitsbegroting</t>
  </si>
  <si>
    <t>Opdrachtnemer biedt een oplossing aan met een capaciteitsbegroting m.b.t. uren personeel inclusief tarifering op project- en medewerkersniveau, zowel op het niveau van skills als personen.</t>
  </si>
  <si>
    <t>Registreren ETC</t>
  </si>
  <si>
    <t>De oplossing biedt de mogelijkheid om de nog te verwachten uren te registreren (ten behoeve van het maken van een prognose).</t>
  </si>
  <si>
    <t>4.3 Registratie gewerkte uren (in app en webversie, voor in-en externen)</t>
  </si>
  <si>
    <t>Registreren gewerkte uren</t>
  </si>
  <si>
    <t>De oplossing biedt de mogelijkheid om uren te registreren ten laste van activiteiten/werkpakketten/producten onder een project, of losstaand (afdelings- of teamactiviteiten en reguliere werkzaamheden).</t>
  </si>
  <si>
    <t>4.3.2</t>
  </si>
  <si>
    <t>Uitgebreide registratie mogelijkheden gewerkte uren</t>
  </si>
  <si>
    <t xml:space="preserve">De oplossing biedt de mogelijkheid om activiteiten te groeperen in bijvoorbeeld change of run activiteiten en hierover te rapporteren. 
Indien geplande uren tijdens het schrijven van de uren overschreven worden zal het systeem dit direct in het scherm melden aan gebruiker.
Een activiteit kan onder een (interne of externe) klant worden geschreven. Hierdoor kan er inzicht worden gegeven aan wie een dienst, afdeling of team welke tijd heeft besteed.
</t>
  </si>
  <si>
    <t>4.3.3</t>
  </si>
  <si>
    <t>Mobiele app</t>
  </si>
  <si>
    <t>De oplossing beschikt naast een webinterface ook over een mobiele app waarmee gebruikers eenvoudig via hun telefoon gewerkte uren kunnen invoeren.</t>
  </si>
  <si>
    <t>4.3.4</t>
  </si>
  <si>
    <t>WBS element</t>
  </si>
  <si>
    <t>De oplossing biedt de mogelijkheid om uren te registreren ten laste van een WBS element van een project. Medewerkers zien automatisch (en uitsluitend) WBS elementen waaraan zij zijn gekoppeld, en waarop zij derhalve tijd kunnen schrijven</t>
  </si>
  <si>
    <t>4.4 Goedkeuringsflow gewerkte uren</t>
  </si>
  <si>
    <t>4.4.1</t>
  </si>
  <si>
    <t>Goedkeuringsworkflow urenstaten</t>
  </si>
  <si>
    <t>De oplossing biedt de mogelijkheid om per project een goedkeuringsworkflow in te richten waarmee een bevoegd persoon de geschreven uren van medewerkers moet accorderen, alvorens deze ten laste van het betreffende project geboekt worden. Het gaat dus alleen om die regels op de urenstaten van medewerkers die betrekking hebben op een eigen project. De ene projectmanager kan niet goedkeuren voor de ander.</t>
  </si>
  <si>
    <t>4.4.2</t>
  </si>
  <si>
    <t>Signaleringsfunctie urenstaten</t>
  </si>
  <si>
    <t xml:space="preserve">De oplossing biedt de mogelijkheid tot een geautomatiseerde rappelfunctie. Bijvoorbeeld wordt een melding gegeven aan de medewerker, projectleider of budgethouder indien de weekstaat niet tijdig (in te stellen) is ingediend. </t>
  </si>
  <si>
    <t>4.5 Kostenboeking uren</t>
  </si>
  <si>
    <t>4.5.1</t>
  </si>
  <si>
    <t>Uurtarief instellen op projectniveau</t>
  </si>
  <si>
    <t>De oplossing biedt de mogelijkheid om op projectniveau het te hanteren tarief van een medewerker in te stellen. Dit projecttarief overruled het normale tarief van de betreffende medewerker.</t>
  </si>
  <si>
    <t>4.5.2</t>
  </si>
  <si>
    <t>Verschillende tarieven voor 1 resource</t>
  </si>
  <si>
    <t>Opdrachtnemer biedt een oplossing aan waarbij zowel bij finance als projecten uren tegen verschillende tarieven/ opslagen kunnen worden geregistreerd. Hierbij moet de historie inzichtelijk blijven.
Toelichting: Hiermee wordt bedoeld dat de uren worden geboekt met een kostprijstarief en een verkooptarief. Bij verschillende tarieven wordt bedoeld dat er meerdere kostprijsberekeningen mogelijk moeten zijn om toe te kunnen passen bij het doorbelasten van uren naar projecten. Bijvoorbeeld intern tarief en extern tarief voor eenzelfde medewerker. Intern moeten er verschillende tarieven mogelijk zijn per eenheid of per functie. Dit gaat ook op voor verkooptarieven.</t>
  </si>
  <si>
    <t>4.5.3</t>
  </si>
  <si>
    <t>Kostprijsberekeningen</t>
  </si>
  <si>
    <t>Opdrachtnemer biedt een oplosssing aan waarmee kostprijsberekeningen gemaakt kunnen worden voor alle kostensoorten. Toelichting: Opdrachtnemer wil de kostprijsberekening van salariskosten doorbelasten naar subsidieprojecten.</t>
  </si>
  <si>
    <t>Lege cel (A2)</t>
  </si>
  <si>
    <t>Indien antwoord betreft 1. (BETER als gevraagd) geef bewijs; Indien antwoord betreft 3. (GEDEELTELIJK) geef aan wat wel en wat niet.</t>
  </si>
  <si>
    <t>Mate van wenselijkheid voor de klant</t>
  </si>
  <si>
    <t>Opmerking</t>
  </si>
  <si>
    <t>Aantal pagina's</t>
  </si>
  <si>
    <t>Score JA, beter</t>
  </si>
  <si>
    <t>Score JA</t>
  </si>
  <si>
    <t xml:space="preserve">Score GEDEELTELIJK </t>
  </si>
  <si>
    <t>Score NEE</t>
  </si>
  <si>
    <t>Finance</t>
  </si>
  <si>
    <t>1. JA, volledig en beter dan gevraagd</t>
  </si>
  <si>
    <t>HR</t>
  </si>
  <si>
    <t>2. JA, volledig zoals gevraagd</t>
  </si>
  <si>
    <t>Salarisadministratie</t>
  </si>
  <si>
    <t>3. GEDEELTELIJK</t>
  </si>
  <si>
    <t>Geen toelichting</t>
  </si>
  <si>
    <t>Inkoop</t>
  </si>
  <si>
    <t>4. NEE, niet aanwezig</t>
  </si>
  <si>
    <t>Generiek</t>
  </si>
  <si>
    <t>Totaal vermenigvuldigingsfactor</t>
  </si>
  <si>
    <t>Module</t>
  </si>
  <si>
    <t xml:space="preserve">Aantal punten </t>
  </si>
  <si>
    <t>oud</t>
  </si>
  <si>
    <t>nieuw</t>
  </si>
  <si>
    <t>Definitief aantal punten</t>
  </si>
  <si>
    <t>Projecten</t>
  </si>
  <si>
    <t>Totaal:</t>
  </si>
  <si>
    <t>Aanpassingen</t>
  </si>
  <si>
    <t>Totaal puntentelling was</t>
  </si>
  <si>
    <t>Totaal puntentelling is geworden</t>
  </si>
  <si>
    <t>Wat is er gebeurd</t>
  </si>
  <si>
    <t>cellen 209 van kolom E tot en met H zijn leeg gemaakt (gewist).</t>
  </si>
  <si>
    <r>
      <t xml:space="preserve">De oplossing biedt de mogelijkheid om ingevoerde mutaties in elke periode met terugwerkende kracht, ook over het jaar heen, correct en herkenbaar te verwerken in </t>
    </r>
    <r>
      <rPr>
        <strike/>
        <sz val="9"/>
        <color theme="1"/>
        <rFont val="Arial"/>
        <family val="2"/>
      </rPr>
      <t>het salarisoverzicht</t>
    </r>
    <r>
      <rPr>
        <sz val="9"/>
        <color theme="1"/>
        <rFont val="Arial"/>
        <family val="2"/>
      </rPr>
      <t xml:space="preserve"> de journaalpost en inclusief doorwerking hiervan naar Finance en naar externe partijen.  </t>
    </r>
  </si>
  <si>
    <t>Projectmanagement - vraag 207</t>
  </si>
  <si>
    <t>In de NVI is er een andere puntentelling gekomen vanwege het aanpassen van de mate van wenselijkeden.</t>
  </si>
  <si>
    <t>HR - vraag 18 NVI (gaat over rij 209)</t>
  </si>
  <si>
    <r>
      <t xml:space="preserve">De opdrachtnemer informeert opdrachtgever binnen </t>
    </r>
    <r>
      <rPr>
        <strike/>
        <sz val="9"/>
        <color theme="1"/>
        <rFont val="Calibri"/>
        <family val="2"/>
        <scheme val="minor"/>
      </rPr>
      <t>24 uur</t>
    </r>
    <r>
      <rPr>
        <sz val="9"/>
        <color theme="1"/>
        <rFont val="Calibri"/>
        <family val="2"/>
        <scheme val="minor"/>
      </rPr>
      <t xml:space="preserve"> 36 uur wanneer een privacy gerelateerd datalek of security incident heeft plaats gevonden.</t>
    </r>
  </si>
  <si>
    <t>dubbele telling 10.3</t>
  </si>
  <si>
    <t>dubbele telling 10.4</t>
  </si>
  <si>
    <t>totaal Salaris 10.1 tot en met 10.4</t>
  </si>
  <si>
    <t>totaal salaris</t>
  </si>
  <si>
    <t>totaal HR (zonder salaris)</t>
  </si>
  <si>
    <t>totaal HR incl. salaris incl. dubbeltelling 10.3 en 10.4</t>
  </si>
  <si>
    <t>totaal HR met salaris zonder dubbeltelling</t>
  </si>
  <si>
    <t>totaal potfolio en programma</t>
  </si>
  <si>
    <t>totaal project en timemanagement</t>
  </si>
  <si>
    <t>totaal (controle telling)</t>
  </si>
  <si>
    <t>Maximale score</t>
  </si>
  <si>
    <t>Score inschrijver door beoordelaar</t>
  </si>
  <si>
    <t>Percentage</t>
  </si>
  <si>
    <t>Score inschrijver</t>
  </si>
  <si>
    <t>%</t>
  </si>
  <si>
    <t>Weegfactor</t>
  </si>
  <si>
    <t>als gevolg van voorgaande aanpassing</t>
  </si>
  <si>
    <t>Weegfactor moet verhoogd worden van 8 naar 10 omdat er ongeveer 1500 punten aan Projecten gegeven moeten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</si>
</sst>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28"/>
      <color rgb="FF7030A0"/>
      <name val="Calibri"/>
      <family val="2"/>
      <scheme val="minor"/>
    </font>
    <font>
      <sz val="11"/>
      <color rgb="FF7030A0"/>
      <name val="Calibri"/>
      <family val="2"/>
      <scheme val="minor"/>
    </font>
    <font>
      <sz val="9"/>
      <color theme="1"/>
      <name val="Arial"/>
      <family val="2"/>
    </font>
    <font>
      <sz val="9"/>
      <name val="Arial"/>
      <family val="2"/>
    </font>
    <font>
      <b/>
      <sz val="9"/>
      <color theme="1"/>
      <name val="Calibri"/>
      <family val="2"/>
      <scheme val="minor"/>
    </font>
    <font>
      <sz val="9"/>
      <color theme="1"/>
      <name val="Calibri"/>
      <family val="2"/>
      <scheme val="minor"/>
    </font>
    <font>
      <b/>
      <sz val="9"/>
      <name val="Calibri"/>
      <family val="2"/>
      <scheme val="minor"/>
    </font>
    <font>
      <sz val="9"/>
      <name val="Calibri"/>
      <family val="2"/>
      <scheme val="minor"/>
    </font>
    <font>
      <sz val="9"/>
      <color rgb="FF000000"/>
      <name val="Calibri"/>
      <family val="2"/>
    </font>
    <font>
      <sz val="9"/>
      <color rgb="FFFF0000"/>
      <name val="Calibri"/>
      <family val="2"/>
      <scheme val="minor"/>
    </font>
    <font>
      <sz val="9"/>
      <color rgb="FF7030A0"/>
      <name val="Calibri"/>
      <family val="2"/>
      <scheme val="minor"/>
    </font>
    <font>
      <strike/>
      <sz val="9"/>
      <color theme="1"/>
      <name val="Arial"/>
      <family val="2"/>
    </font>
    <font>
      <strike/>
      <sz val="9"/>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9"/>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s>
  <borders count="7">
    <border>
      <left/>
      <right/>
      <top/>
      <bottom/>
      <diagonal/>
    </border>
    <border>
      <left/>
      <right/>
      <top style="thin">
        <color rgb="FFD0CECE"/>
      </top>
      <bottom style="thin">
        <color rgb="FFD0CECE"/>
      </bottom>
      <diagonal/>
    </border>
    <border>
      <left style="thin">
        <color auto="1"/>
      </left>
      <right style="thin">
        <color auto="1"/>
      </right>
      <top style="thin">
        <color auto="1"/>
      </top>
      <bottom style="thin">
        <color auto="1"/>
      </bottom>
      <diagonal/>
    </border>
    <border>
      <left/>
      <right/>
      <top style="thin">
        <color indexed="64"/>
      </top>
      <bottom style="double">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s>
  <cellStyleXfs count="1">
    <xf numFmtId="0" fontId="0" fillId="0" borderId="0"/>
  </cellStyleXfs>
  <cellXfs count="107">
    <xf numFmtId="0" fontId="0" fillId="0" borderId="0" xfId="0"/>
    <xf numFmtId="0" fontId="1" fillId="0" borderId="0" xfId="0" applyFont="1"/>
    <xf numFmtId="0" fontId="2" fillId="2" borderId="0" xfId="0" applyFont="1" applyFill="1" applyBorder="1" applyAlignment="1">
      <alignment vertical="center"/>
    </xf>
    <xf numFmtId="0" fontId="3" fillId="2" borderId="0" xfId="0" applyFont="1" applyFill="1" applyBorder="1" applyAlignment="1">
      <alignment vertical="center" wrapText="1"/>
    </xf>
    <xf numFmtId="0" fontId="0" fillId="0" borderId="0" xfId="0" applyBorder="1"/>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Border="1" applyAlignment="1">
      <alignment vertical="center" wrapText="1"/>
    </xf>
    <xf numFmtId="0" fontId="0" fillId="0" borderId="0" xfId="0" applyBorder="1" applyAlignment="1">
      <alignment vertical="center"/>
    </xf>
    <xf numFmtId="0" fontId="3" fillId="2" borderId="0" xfId="0" applyFont="1" applyFill="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vertical="center"/>
    </xf>
    <xf numFmtId="0" fontId="6" fillId="0" borderId="0" xfId="0" applyFont="1" applyBorder="1" applyAlignment="1">
      <alignment vertical="center" wrapText="1"/>
    </xf>
    <xf numFmtId="0" fontId="7"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8" fillId="3" borderId="0" xfId="0" applyFont="1" applyFill="1" applyBorder="1" applyAlignment="1">
      <alignment vertical="center"/>
    </xf>
    <xf numFmtId="0" fontId="6" fillId="3" borderId="0" xfId="0" applyFont="1" applyFill="1" applyBorder="1" applyAlignment="1">
      <alignment vertical="center" wrapText="1"/>
    </xf>
    <xf numFmtId="0" fontId="7" fillId="0" borderId="0" xfId="0" applyFont="1" applyBorder="1"/>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pplyAlignment="1">
      <alignment vertical="center" wrapText="1"/>
    </xf>
    <xf numFmtId="0" fontId="7" fillId="0" borderId="0" xfId="0" quotePrefix="1" applyFont="1" applyBorder="1" applyAlignment="1">
      <alignment vertical="center"/>
    </xf>
    <xf numFmtId="0" fontId="9" fillId="3" borderId="0" xfId="0" applyFont="1" applyFill="1" applyBorder="1" applyAlignment="1">
      <alignment vertical="center"/>
    </xf>
    <xf numFmtId="0" fontId="7" fillId="3" borderId="0" xfId="0" applyFont="1" applyFill="1" applyBorder="1" applyAlignment="1">
      <alignment vertical="center" wrapText="1"/>
    </xf>
    <xf numFmtId="0" fontId="7" fillId="3" borderId="0" xfId="0" applyFont="1" applyFill="1" applyBorder="1" applyAlignment="1">
      <alignment vertical="center"/>
    </xf>
    <xf numFmtId="0" fontId="0" fillId="0" borderId="0" xfId="0" applyFont="1" applyBorder="1" applyAlignment="1">
      <alignment vertical="center"/>
    </xf>
    <xf numFmtId="0" fontId="0" fillId="0" borderId="0" xfId="0" applyFont="1" applyBorder="1" applyAlignment="1">
      <alignment vertical="center" wrapText="1"/>
    </xf>
    <xf numFmtId="9" fontId="0" fillId="0" borderId="0" xfId="0" applyNumberFormat="1"/>
    <xf numFmtId="0" fontId="10" fillId="0" borderId="0" xfId="0" applyFont="1" applyBorder="1" applyAlignment="1">
      <alignment wrapText="1"/>
    </xf>
    <xf numFmtId="0" fontId="11"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quotePrefix="1" applyFont="1" applyBorder="1" applyAlignment="1">
      <alignment horizontal="center" vertical="center"/>
    </xf>
    <xf numFmtId="0" fontId="1" fillId="4" borderId="0" xfId="0" applyFont="1" applyFill="1"/>
    <xf numFmtId="0" fontId="0" fillId="4" borderId="0" xfId="0" applyFill="1"/>
    <xf numFmtId="0" fontId="7" fillId="0" borderId="0" xfId="0" applyFont="1" applyFill="1" applyBorder="1" applyAlignment="1">
      <alignment vertical="center" wrapText="1"/>
    </xf>
    <xf numFmtId="0" fontId="0" fillId="0" borderId="0" xfId="0" applyBorder="1" applyAlignment="1">
      <alignment wrapText="1"/>
    </xf>
    <xf numFmtId="0" fontId="7" fillId="0" borderId="0" xfId="0" applyFont="1" applyBorder="1" applyAlignment="1">
      <alignment wrapText="1"/>
    </xf>
    <xf numFmtId="0" fontId="9" fillId="5" borderId="0" xfId="0" applyFont="1" applyFill="1" applyBorder="1" applyAlignment="1">
      <alignment vertical="center"/>
    </xf>
    <xf numFmtId="0" fontId="7" fillId="5" borderId="0" xfId="0" applyFont="1" applyFill="1" applyBorder="1" applyAlignment="1">
      <alignment vertical="center" wrapText="1"/>
    </xf>
    <xf numFmtId="0" fontId="7" fillId="0" borderId="0" xfId="0" quotePrefix="1" applyFont="1" applyBorder="1" applyAlignment="1">
      <alignment horizontal="left" vertical="center"/>
    </xf>
    <xf numFmtId="0" fontId="7" fillId="0" borderId="0" xfId="0" applyFont="1" applyBorder="1" applyAlignment="1">
      <alignment horizontal="left"/>
    </xf>
    <xf numFmtId="0" fontId="12" fillId="2" borderId="0" xfId="0" applyFont="1" applyFill="1" applyBorder="1" applyAlignment="1">
      <alignment vertical="center" wrapText="1"/>
    </xf>
    <xf numFmtId="0" fontId="12" fillId="2" borderId="0" xfId="0" applyFont="1" applyFill="1" applyBorder="1" applyAlignment="1">
      <alignment horizontal="left" vertical="center" wrapText="1"/>
    </xf>
    <xf numFmtId="0" fontId="6" fillId="0" borderId="0" xfId="0" applyFont="1" applyBorder="1" applyAlignment="1">
      <alignment horizontal="center" vertical="center"/>
    </xf>
    <xf numFmtId="9" fontId="7" fillId="0" borderId="0" xfId="0" applyNumberFormat="1" applyFont="1" applyBorder="1" applyAlignment="1">
      <alignment horizontal="center" vertical="center"/>
    </xf>
    <xf numFmtId="0" fontId="7" fillId="0" borderId="0" xfId="0" applyFont="1" applyAlignment="1">
      <alignment horizontal="left" vertical="center"/>
    </xf>
    <xf numFmtId="0" fontId="7" fillId="0" borderId="0" xfId="0" applyFont="1" applyFill="1" applyBorder="1" applyAlignment="1">
      <alignment horizontal="left" vertical="center" wrapText="1"/>
    </xf>
    <xf numFmtId="0" fontId="6" fillId="0" borderId="0" xfId="0" applyFont="1" applyBorder="1"/>
    <xf numFmtId="0" fontId="7" fillId="0" borderId="0" xfId="0" applyFont="1" applyAlignment="1">
      <alignment horizontal="left" vertical="center" wrapText="1"/>
    </xf>
    <xf numFmtId="0" fontId="8" fillId="3" borderId="0" xfId="0" applyFont="1" applyFill="1" applyBorder="1" applyAlignment="1">
      <alignment horizontal="left" vertical="center"/>
    </xf>
    <xf numFmtId="0" fontId="6" fillId="3" borderId="0" xfId="0" applyFont="1" applyFill="1" applyBorder="1" applyAlignment="1">
      <alignment horizontal="left" vertical="center" wrapText="1"/>
    </xf>
    <xf numFmtId="9" fontId="7" fillId="0" borderId="0" xfId="0" applyNumberFormat="1" applyFont="1" applyBorder="1" applyAlignment="1">
      <alignment horizontal="left" vertical="center"/>
    </xf>
    <xf numFmtId="0" fontId="7" fillId="0" borderId="1" xfId="0" applyFont="1" applyBorder="1" applyAlignment="1">
      <alignment horizontal="left" vertical="center" wrapText="1"/>
    </xf>
    <xf numFmtId="0" fontId="7" fillId="3" borderId="0" xfId="0" applyFont="1" applyFill="1" applyBorder="1" applyAlignment="1">
      <alignment horizontal="left" vertical="center" wrapText="1"/>
    </xf>
    <xf numFmtId="0" fontId="7" fillId="0" borderId="0" xfId="0" quotePrefix="1" applyFont="1" applyBorder="1" applyAlignment="1">
      <alignment vertical="center" wrapText="1"/>
    </xf>
    <xf numFmtId="0" fontId="7" fillId="0" borderId="0" xfId="0" applyFont="1" applyFill="1" applyBorder="1"/>
    <xf numFmtId="0" fontId="7" fillId="0" borderId="0" xfId="0" applyFont="1" applyFill="1" applyBorder="1" applyAlignment="1">
      <alignment horizontal="left" vertical="center"/>
    </xf>
    <xf numFmtId="0" fontId="7" fillId="0" borderId="0" xfId="0" applyFont="1" applyBorder="1" applyAlignment="1">
      <alignment horizontal="left" vertical="top"/>
    </xf>
    <xf numFmtId="0" fontId="7" fillId="0" borderId="0" xfId="0" applyFont="1" applyFill="1" applyBorder="1" applyAlignment="1">
      <alignment vertical="center"/>
    </xf>
    <xf numFmtId="9" fontId="7" fillId="0" borderId="0" xfId="0" applyNumberFormat="1" applyFont="1" applyFill="1" applyBorder="1" applyAlignment="1">
      <alignment horizontal="center" vertical="center"/>
    </xf>
    <xf numFmtId="0" fontId="7" fillId="3" borderId="0" xfId="0" applyFont="1" applyFill="1" applyBorder="1"/>
    <xf numFmtId="0" fontId="4" fillId="0" borderId="0" xfId="0" applyFont="1" applyFill="1" applyBorder="1" applyAlignment="1">
      <alignment vertical="center" wrapText="1"/>
    </xf>
    <xf numFmtId="0" fontId="7" fillId="0" borderId="0" xfId="0" applyFont="1" applyBorder="1" applyAlignment="1" applyProtection="1">
      <alignment horizontal="left" vertical="center" wrapText="1"/>
      <protection locked="0"/>
    </xf>
    <xf numFmtId="0" fontId="6" fillId="3" borderId="0" xfId="0" applyFont="1" applyFill="1" applyBorder="1" applyAlignment="1" applyProtection="1">
      <alignment vertical="center" wrapText="1"/>
      <protection locked="0"/>
    </xf>
    <xf numFmtId="0" fontId="7" fillId="0" borderId="0" xfId="0" applyFont="1" applyAlignment="1" applyProtection="1">
      <alignment horizontal="left" vertical="center" wrapText="1"/>
      <protection locked="0"/>
    </xf>
    <xf numFmtId="0" fontId="7" fillId="0" borderId="0" xfId="0" applyFont="1" applyBorder="1" applyAlignment="1" applyProtection="1">
      <alignment horizontal="left" vertical="center"/>
      <protection locked="0"/>
    </xf>
    <xf numFmtId="0" fontId="7" fillId="0" borderId="0" xfId="0" applyFont="1" applyBorder="1" applyProtection="1">
      <protection locked="0"/>
    </xf>
    <xf numFmtId="0" fontId="0" fillId="0" borderId="0" xfId="0" applyBorder="1" applyAlignment="1" applyProtection="1">
      <alignment horizontal="left" vertical="center" wrapText="1"/>
      <protection locked="0"/>
    </xf>
    <xf numFmtId="0" fontId="7" fillId="0" borderId="0" xfId="0" quotePrefix="1" applyFont="1" applyBorder="1" applyAlignment="1" applyProtection="1">
      <alignment vertical="center"/>
      <protection locked="0"/>
    </xf>
    <xf numFmtId="0" fontId="0" fillId="0" borderId="0" xfId="0" applyBorder="1" applyProtection="1">
      <protection locked="0"/>
    </xf>
    <xf numFmtId="0" fontId="2" fillId="2" borderId="0" xfId="0" applyFont="1" applyFill="1" applyBorder="1" applyAlignment="1" applyProtection="1">
      <alignment vertical="center"/>
    </xf>
    <xf numFmtId="0" fontId="3" fillId="2" borderId="0" xfId="0" applyFont="1" applyFill="1" applyBorder="1" applyAlignment="1" applyProtection="1">
      <alignment vertical="center" wrapText="1"/>
    </xf>
    <xf numFmtId="0" fontId="3" fillId="2" borderId="0" xfId="0" applyFont="1" applyFill="1" applyBorder="1" applyAlignment="1" applyProtection="1">
      <alignment horizontal="left" vertical="center" wrapText="1"/>
    </xf>
    <xf numFmtId="0" fontId="0" fillId="0" borderId="0" xfId="0" applyBorder="1" applyProtection="1"/>
    <xf numFmtId="0" fontId="0" fillId="0" borderId="0" xfId="0" applyBorder="1" applyAlignment="1" applyProtection="1">
      <alignment horizontal="left" vertical="center"/>
    </xf>
    <xf numFmtId="0" fontId="0" fillId="0" borderId="0" xfId="0" applyBorder="1" applyAlignment="1" applyProtection="1">
      <alignment horizontal="left" vertical="center" wrapText="1"/>
    </xf>
    <xf numFmtId="0" fontId="7" fillId="0" borderId="0" xfId="0" applyFont="1" applyBorder="1" applyProtection="1"/>
    <xf numFmtId="0" fontId="0" fillId="0" borderId="0" xfId="0" applyBorder="1" applyAlignment="1" applyProtection="1">
      <alignment vertical="center"/>
    </xf>
    <xf numFmtId="0" fontId="0" fillId="0" borderId="0" xfId="0" applyBorder="1" applyAlignment="1" applyProtection="1">
      <alignment vertical="center" wrapText="1"/>
    </xf>
    <xf numFmtId="0" fontId="6" fillId="0" borderId="0" xfId="0" applyFont="1" applyBorder="1" applyAlignment="1" applyProtection="1">
      <alignment vertical="center"/>
    </xf>
    <xf numFmtId="0" fontId="6" fillId="0" borderId="0" xfId="0" applyFont="1" applyBorder="1" applyAlignment="1" applyProtection="1">
      <alignment vertical="center" wrapText="1"/>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center" wrapText="1"/>
    </xf>
    <xf numFmtId="0" fontId="7" fillId="3" borderId="0" xfId="0" applyFont="1" applyFill="1" applyBorder="1" applyAlignment="1" applyProtection="1">
      <alignment vertical="center" wrapText="1"/>
      <protection locked="0"/>
    </xf>
    <xf numFmtId="0" fontId="7" fillId="5" borderId="0" xfId="0" applyFont="1" applyFill="1" applyBorder="1" applyAlignment="1" applyProtection="1">
      <alignment vertical="center" wrapText="1"/>
      <protection locked="0"/>
    </xf>
    <xf numFmtId="0" fontId="7" fillId="3" borderId="0" xfId="0" applyFont="1" applyFill="1" applyBorder="1" applyProtection="1">
      <protection locked="0"/>
    </xf>
    <xf numFmtId="0" fontId="7" fillId="0" borderId="0" xfId="0" applyFont="1" applyFill="1" applyBorder="1" applyAlignment="1" applyProtection="1">
      <alignment horizontal="left" vertical="center" wrapText="1"/>
      <protection locked="0"/>
    </xf>
    <xf numFmtId="0" fontId="7" fillId="0" borderId="0" xfId="0" applyFont="1" applyFill="1" applyBorder="1" applyProtection="1">
      <protection locked="0"/>
    </xf>
    <xf numFmtId="0" fontId="7" fillId="3" borderId="0" xfId="0" applyFont="1" applyFill="1" applyBorder="1" applyAlignment="1" applyProtection="1">
      <alignment horizontal="left" vertical="center" wrapText="1"/>
      <protection locked="0"/>
    </xf>
    <xf numFmtId="0" fontId="0" fillId="0" borderId="0" xfId="0" applyAlignment="1">
      <alignment wrapText="1"/>
    </xf>
    <xf numFmtId="0" fontId="1" fillId="0" borderId="0" xfId="0" applyFont="1" applyAlignment="1">
      <alignment wrapText="1"/>
    </xf>
    <xf numFmtId="0" fontId="0" fillId="0" borderId="2" xfId="0" applyBorder="1"/>
    <xf numFmtId="0" fontId="0" fillId="0" borderId="0" xfId="0" applyFill="1"/>
    <xf numFmtId="0" fontId="1" fillId="4" borderId="0" xfId="0" applyFont="1" applyFill="1" applyAlignment="1">
      <alignment wrapText="1"/>
    </xf>
    <xf numFmtId="0" fontId="15" fillId="0" borderId="3" xfId="0" applyFont="1" applyFill="1" applyBorder="1"/>
    <xf numFmtId="0" fontId="15" fillId="4" borderId="3" xfId="0" applyFont="1" applyFill="1" applyBorder="1"/>
    <xf numFmtId="0" fontId="15" fillId="0" borderId="3" xfId="0" applyFont="1" applyBorder="1"/>
    <xf numFmtId="0" fontId="0" fillId="0" borderId="0" xfId="0" applyBorder="1" applyAlignment="1">
      <alignment horizontal="right"/>
    </xf>
    <xf numFmtId="4" fontId="0" fillId="6" borderId="2" xfId="0" applyNumberFormat="1" applyFill="1" applyBorder="1"/>
    <xf numFmtId="0" fontId="0" fillId="6" borderId="4" xfId="0" applyFill="1" applyBorder="1"/>
    <xf numFmtId="0" fontId="0" fillId="6" borderId="6" xfId="0" applyFill="1" applyBorder="1"/>
    <xf numFmtId="4" fontId="0" fillId="0" borderId="5" xfId="0" applyNumberFormat="1" applyBorder="1"/>
    <xf numFmtId="0" fontId="0" fillId="0" borderId="5" xfId="0" applyBorder="1"/>
    <xf numFmtId="0" fontId="1" fillId="6" borderId="2" xfId="0" applyFont="1" applyFill="1" applyBorder="1" applyAlignment="1">
      <alignment wrapText="1"/>
    </xf>
    <xf numFmtId="0" fontId="1" fillId="0" borderId="0" xfId="0" applyFont="1" applyAlignment="1">
      <alignment horizontal="right"/>
    </xf>
  </cellXfs>
  <cellStyles count="1">
    <cellStyle name="Standaard" xfId="0" builtinId="0"/>
  </cellStyles>
  <dxfs count="75">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92D05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92D05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92D05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92D05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E5807-03B3-4AAA-A3C6-EF60FF2184CC}">
  <sheetPr>
    <pageSetUpPr fitToPage="1"/>
  </sheetPr>
  <dimension ref="A1:S523"/>
  <sheetViews>
    <sheetView showGridLines="0" showZeros="0" zoomScaleNormal="100" workbookViewId="0">
      <pane xSplit="9" ySplit="5" topLeftCell="J6" activePane="bottomRight" state="frozen"/>
      <selection pane="topRight" activeCell="C72" sqref="C72"/>
      <selection pane="bottomLeft" activeCell="C72" sqref="C72"/>
      <selection pane="bottomRight" activeCell="J7" sqref="J7"/>
    </sheetView>
  </sheetViews>
  <sheetFormatPr defaultColWidth="9.140625" defaultRowHeight="15" x14ac:dyDescent="0.25"/>
  <cols>
    <col min="1" max="1" width="13.7109375" style="8" customWidth="1"/>
    <col min="2" max="2" width="31.5703125" style="7" customWidth="1"/>
    <col min="3" max="3" width="64.85546875" style="7" bestFit="1" customWidth="1"/>
    <col min="4" max="4" width="2.7109375" style="4" customWidth="1"/>
    <col min="5" max="5" width="26.28515625" style="6" customWidth="1"/>
    <col min="6" max="6" width="8" style="6" hidden="1" customWidth="1"/>
    <col min="7" max="7" width="6.42578125" style="6" hidden="1" customWidth="1"/>
    <col min="8" max="8" width="8.7109375" style="6" hidden="1" customWidth="1"/>
    <col min="9" max="9" width="2.7109375" style="6" customWidth="1"/>
    <col min="10" max="10" width="29.140625" style="69" customWidth="1"/>
    <col min="11" max="11" width="2.28515625" style="4" customWidth="1"/>
    <col min="12" max="12" width="30.7109375" style="19" customWidth="1"/>
    <col min="13" max="13" width="2.7109375" style="4" customWidth="1"/>
    <col min="14" max="14" width="71.5703125" style="71" customWidth="1"/>
    <col min="15" max="15" width="2" style="4" customWidth="1"/>
    <col min="16" max="16" width="5.85546875" style="6" bestFit="1" customWidth="1"/>
    <col min="17" max="17" width="1.42578125" style="4" customWidth="1"/>
    <col min="18" max="18" width="11.42578125" style="6" bestFit="1" customWidth="1"/>
    <col min="19" max="16384" width="9.140625" style="4"/>
  </cols>
  <sheetData>
    <row r="1" spans="1:18" s="75" customFormat="1" ht="36" x14ac:dyDescent="0.25">
      <c r="A1" s="72" t="s">
        <v>0</v>
      </c>
      <c r="B1" s="73"/>
      <c r="C1" s="74"/>
      <c r="E1" s="76"/>
      <c r="F1" s="76"/>
      <c r="G1" s="76"/>
      <c r="H1" s="76"/>
      <c r="I1" s="76"/>
      <c r="J1" s="77"/>
      <c r="L1" s="78"/>
      <c r="N1" s="99" t="s">
        <v>1953</v>
      </c>
      <c r="O1" s="4"/>
      <c r="P1" s="4"/>
      <c r="Q1" s="4"/>
      <c r="R1" s="4">
        <f>Validatiegegevens!L21</f>
        <v>1450</v>
      </c>
    </row>
    <row r="2" spans="1:18" s="75" customFormat="1" x14ac:dyDescent="0.25">
      <c r="A2" s="79"/>
      <c r="B2" s="80"/>
      <c r="C2" s="80"/>
      <c r="E2" s="76"/>
      <c r="F2" s="76"/>
      <c r="G2" s="76"/>
      <c r="H2" s="76"/>
      <c r="I2" s="76"/>
      <c r="J2" s="77"/>
      <c r="L2" s="78"/>
      <c r="N2" s="99" t="s">
        <v>1954</v>
      </c>
      <c r="O2" s="4"/>
      <c r="P2" s="4"/>
      <c r="Q2" s="4"/>
      <c r="R2" s="4">
        <f>SUM(R7:R123)</f>
        <v>0</v>
      </c>
    </row>
    <row r="3" spans="1:18" s="75" customFormat="1" x14ac:dyDescent="0.25">
      <c r="A3" s="79" t="s">
        <v>1</v>
      </c>
      <c r="B3" s="80"/>
      <c r="C3" s="80"/>
      <c r="E3" s="76"/>
      <c r="F3" s="76"/>
      <c r="G3" s="76"/>
      <c r="H3" s="76"/>
      <c r="I3" s="76"/>
      <c r="J3" s="77"/>
      <c r="L3" s="78"/>
      <c r="N3" s="99" t="s">
        <v>1955</v>
      </c>
      <c r="O3" s="4"/>
      <c r="P3" s="4"/>
      <c r="Q3" s="4"/>
      <c r="R3" s="4">
        <f>R2/R1</f>
        <v>0</v>
      </c>
    </row>
    <row r="4" spans="1:18" s="75" customFormat="1" x14ac:dyDescent="0.25">
      <c r="A4" s="79"/>
      <c r="B4" s="80"/>
      <c r="C4" s="80"/>
      <c r="E4" s="76"/>
      <c r="F4" s="76"/>
      <c r="G4" s="76"/>
      <c r="H4" s="76"/>
      <c r="I4" s="76"/>
      <c r="J4" s="77"/>
      <c r="L4" s="78"/>
      <c r="P4" s="76"/>
      <c r="R4" s="76"/>
    </row>
    <row r="5" spans="1:18" s="78" customFormat="1" ht="24" x14ac:dyDescent="0.2">
      <c r="A5" s="81" t="s">
        <v>2</v>
      </c>
      <c r="B5" s="82" t="s">
        <v>3</v>
      </c>
      <c r="C5" s="82" t="s">
        <v>4</v>
      </c>
      <c r="E5" s="83" t="s">
        <v>5</v>
      </c>
      <c r="F5" s="83" t="s">
        <v>6</v>
      </c>
      <c r="G5" s="83" t="s">
        <v>7</v>
      </c>
      <c r="H5" s="83" t="s">
        <v>8</v>
      </c>
      <c r="I5" s="83"/>
      <c r="J5" s="84" t="s">
        <v>9</v>
      </c>
      <c r="L5" s="82" t="s">
        <v>10</v>
      </c>
      <c r="N5" s="81" t="s">
        <v>11</v>
      </c>
      <c r="P5" s="83" t="s">
        <v>12</v>
      </c>
      <c r="R5" s="83" t="s">
        <v>13</v>
      </c>
    </row>
    <row r="6" spans="1:18" s="18" customFormat="1" ht="12" x14ac:dyDescent="0.25">
      <c r="A6" s="17" t="s">
        <v>14</v>
      </c>
      <c r="B6" s="18" t="s">
        <v>15</v>
      </c>
      <c r="J6" s="65"/>
      <c r="N6" s="65"/>
      <c r="R6" s="52"/>
    </row>
    <row r="7" spans="1:18" s="19" customFormat="1" ht="24" x14ac:dyDescent="0.2">
      <c r="A7" s="14" t="s">
        <v>16</v>
      </c>
      <c r="B7" s="22" t="s">
        <v>17</v>
      </c>
      <c r="C7" s="22" t="s">
        <v>18</v>
      </c>
      <c r="E7" s="20" t="s">
        <v>19</v>
      </c>
      <c r="F7" s="20">
        <f>IF(E7=Validatiegegevens!$B$5,1,(IF(Generiek!E7=Validatiegegevens!$B$6,2,(IF(Generiek!E7=Validatiegegevens!$B$7,3,(IF(E7=Validatiegegevens!$B$8,0,)))))))</f>
        <v>2</v>
      </c>
      <c r="G7" s="20">
        <f>Validatiegegevens!$I$21</f>
        <v>10</v>
      </c>
      <c r="H7" s="20">
        <f>F7*G7</f>
        <v>20</v>
      </c>
      <c r="I7" s="20"/>
      <c r="J7" s="64"/>
      <c r="L7" s="21" t="s">
        <v>20</v>
      </c>
      <c r="M7" s="31">
        <f>IF(L7=Validatiegegevens!$N$5,"⚠",)</f>
        <v>0</v>
      </c>
      <c r="N7" s="68"/>
      <c r="P7" s="53"/>
      <c r="R7" s="47">
        <f>IF(E7=Validatiegegevens!$B$8,(IF(J7=Validatiegegevens!$H$5,"AKKOORD",IF(J7=Validatiegegevens!$H$6,"AKKOORD","UITSLUITEN"))),IF(L7=Validatiegegevens!$N$6,(IF(J7=Validatiegegevens!$H$6,0.8*G7*F7,P7*G7*F7)),P7*G7*F7))</f>
        <v>0</v>
      </c>
    </row>
    <row r="8" spans="1:18" s="19" customFormat="1" ht="36" x14ac:dyDescent="0.2">
      <c r="A8" s="14" t="s">
        <v>21</v>
      </c>
      <c r="B8" s="22" t="s">
        <v>22</v>
      </c>
      <c r="C8" s="22" t="s">
        <v>23</v>
      </c>
      <c r="E8" s="20" t="s">
        <v>19</v>
      </c>
      <c r="F8" s="20">
        <f>IF(E8=Validatiegegevens!$B$5,1,(IF(Generiek!E8=Validatiegegevens!$B$6,2,(IF(Generiek!E8=Validatiegegevens!$B$7,3,(IF(E8=Validatiegegevens!$B$8,0,)))))))</f>
        <v>2</v>
      </c>
      <c r="G8" s="20">
        <f>Validatiegegevens!$I$21</f>
        <v>10</v>
      </c>
      <c r="H8" s="20">
        <f t="shared" ref="H8:H77" si="0">F8*G8</f>
        <v>20</v>
      </c>
      <c r="I8" s="20"/>
      <c r="J8" s="64"/>
      <c r="L8" s="21" t="s">
        <v>20</v>
      </c>
      <c r="M8" s="31">
        <f>IF(L8=Validatiegegevens!$N$5,"⚠",)</f>
        <v>0</v>
      </c>
      <c r="N8" s="68"/>
      <c r="P8" s="53"/>
      <c r="R8" s="47">
        <f>IF(E8=Validatiegegevens!$B$8,(IF(J8=Validatiegegevens!$H$5,"AKKOORD",IF(J8=Validatiegegevens!$H$6,"AKKOORD","UITSLUITEN"))),IF(L8=Validatiegegevens!$N$6,(IF(J8=Validatiegegevens!$H$6,0.8*G8*F8,P8*G8*F8)),P8*G8*F8))</f>
        <v>0</v>
      </c>
    </row>
    <row r="9" spans="1:18" s="19" customFormat="1" ht="36" x14ac:dyDescent="0.2">
      <c r="A9" s="14" t="s">
        <v>24</v>
      </c>
      <c r="B9" s="22" t="s">
        <v>25</v>
      </c>
      <c r="C9" s="22" t="s">
        <v>26</v>
      </c>
      <c r="E9" s="20" t="s">
        <v>27</v>
      </c>
      <c r="F9" s="20">
        <f>IF(E9=Validatiegegevens!$B$5,1,(IF(Generiek!E9=Validatiegegevens!$B$6,2,(IF(Generiek!E9=Validatiegegevens!$B$7,3,(IF(E9=Validatiegegevens!$B$8,0,)))))))</f>
        <v>0</v>
      </c>
      <c r="G9" s="20"/>
      <c r="H9" s="20">
        <f t="shared" si="0"/>
        <v>0</v>
      </c>
      <c r="I9" s="20"/>
      <c r="J9" s="64"/>
      <c r="L9" s="21"/>
      <c r="M9" s="31">
        <f>IF(L9=Validatiegegevens!$N$5,"⚠",)</f>
        <v>0</v>
      </c>
      <c r="N9" s="68"/>
      <c r="P9" s="53"/>
      <c r="R9" s="47" t="str">
        <f>IF(E9=Validatiegegevens!$B$8,(IF(J9=Validatiegegevens!$H$5,"AKKOORD",IF(J9=Validatiegegevens!$H$6,"AKKOORD","UITSLUITEN"))),IF(L9=Validatiegegevens!$N$6,(IF(J9=Validatiegegevens!$H$6,0.8*G9*F9,P9*G9*F9)),P9*G9*F9))</f>
        <v>UITSLUITEN</v>
      </c>
    </row>
    <row r="10" spans="1:18" s="19" customFormat="1" ht="12" x14ac:dyDescent="0.2">
      <c r="A10" s="14" t="s">
        <v>28</v>
      </c>
      <c r="B10" s="22" t="s">
        <v>29</v>
      </c>
      <c r="C10" s="22" t="s">
        <v>30</v>
      </c>
      <c r="E10" s="20" t="s">
        <v>27</v>
      </c>
      <c r="F10" s="20">
        <f>IF(E10=Validatiegegevens!$B$5,1,(IF(Generiek!E10=Validatiegegevens!$B$6,2,(IF(Generiek!E10=Validatiegegevens!$B$7,3,(IF(E10=Validatiegegevens!$B$8,0,)))))))</f>
        <v>0</v>
      </c>
      <c r="G10" s="20"/>
      <c r="H10" s="20">
        <f t="shared" si="0"/>
        <v>0</v>
      </c>
      <c r="I10" s="20"/>
      <c r="J10" s="64"/>
      <c r="L10" s="21"/>
      <c r="M10" s="31">
        <f>IF(L10=Validatiegegevens!$N$5,"⚠",)</f>
        <v>0</v>
      </c>
      <c r="N10" s="68"/>
      <c r="P10" s="53"/>
      <c r="R10" s="47" t="str">
        <f>IF(E10=Validatiegegevens!$B$8,(IF(J10=Validatiegegevens!$H$5,"AKKOORD",IF(J10=Validatiegegevens!$H$6,"AKKOORD","UITSLUITEN"))),IF(L10=Validatiegegevens!$N$6,(IF(J10=Validatiegegevens!$H$6,0.8*G10*F10,P10*G10*F10)),P10*G10*F10))</f>
        <v>UITSLUITEN</v>
      </c>
    </row>
    <row r="11" spans="1:18" s="19" customFormat="1" ht="24" x14ac:dyDescent="0.2">
      <c r="A11" s="14" t="s">
        <v>31</v>
      </c>
      <c r="B11" s="22" t="s">
        <v>32</v>
      </c>
      <c r="C11" s="22" t="s">
        <v>33</v>
      </c>
      <c r="E11" s="20" t="s">
        <v>19</v>
      </c>
      <c r="F11" s="20">
        <f>IF(E11=Validatiegegevens!$B$5,1,(IF(Generiek!E11=Validatiegegevens!$B$6,2,(IF(Generiek!E11=Validatiegegevens!$B$7,3,(IF(E11=Validatiegegevens!$B$8,0,)))))))</f>
        <v>2</v>
      </c>
      <c r="G11" s="20">
        <f>Validatiegegevens!$I$21</f>
        <v>10</v>
      </c>
      <c r="H11" s="20">
        <f t="shared" ref="H11" si="1">F11*G11</f>
        <v>20</v>
      </c>
      <c r="I11" s="20"/>
      <c r="J11" s="64"/>
      <c r="L11" s="21" t="s">
        <v>20</v>
      </c>
      <c r="M11" s="31"/>
      <c r="N11" s="68"/>
      <c r="P11" s="53"/>
      <c r="R11" s="47">
        <f>IF(E11=Validatiegegevens!$B$8,(IF(J11=Validatiegegevens!$H$5,"AKKOORD",IF(J11=Validatiegegevens!$H$6,"AKKOORD","UITSLUITEN"))),IF(L11=Validatiegegevens!$N$6,(IF(J11=Validatiegegevens!$H$6,0.8*G11*F11,P11*G11*F11)),P11*G11*F11))</f>
        <v>0</v>
      </c>
    </row>
    <row r="12" spans="1:18" s="19" customFormat="1" ht="24" x14ac:dyDescent="0.2">
      <c r="A12" s="14" t="s">
        <v>34</v>
      </c>
      <c r="B12" s="22" t="s">
        <v>35</v>
      </c>
      <c r="C12" s="22" t="s">
        <v>36</v>
      </c>
      <c r="E12" s="20" t="s">
        <v>19</v>
      </c>
      <c r="F12" s="20">
        <f>IF(E12=Validatiegegevens!$B$5,1,(IF(Generiek!E12=Validatiegegevens!$B$6,2,(IF(Generiek!E12=Validatiegegevens!$B$7,3,(IF(E12=Validatiegegevens!$B$8,0,)))))))</f>
        <v>2</v>
      </c>
      <c r="G12" s="20">
        <f>Validatiegegevens!$I$21</f>
        <v>10</v>
      </c>
      <c r="H12" s="20">
        <f t="shared" si="0"/>
        <v>20</v>
      </c>
      <c r="I12" s="20"/>
      <c r="J12" s="64"/>
      <c r="L12" s="21" t="s">
        <v>20</v>
      </c>
      <c r="M12" s="31">
        <f>IF(L12=Validatiegegevens!$N$5,"⚠",)</f>
        <v>0</v>
      </c>
      <c r="N12" s="68"/>
      <c r="P12" s="53"/>
      <c r="R12" s="47">
        <f>IF(E12=Validatiegegevens!$B$8,(IF(J12=Validatiegegevens!$H$5,"AKKOORD",IF(J12=Validatiegegevens!$H$6,"AKKOORD","UITSLUITEN"))),IF(L12=Validatiegegevens!$N$6,(IF(J12=Validatiegegevens!$H$6,0.8*G12*F12,P12*G12*F12)),P12*G12*F12))</f>
        <v>0</v>
      </c>
    </row>
    <row r="13" spans="1:18" s="19" customFormat="1" ht="36" x14ac:dyDescent="0.2">
      <c r="A13" s="14" t="s">
        <v>37</v>
      </c>
      <c r="B13" s="22" t="s">
        <v>38</v>
      </c>
      <c r="C13" s="22" t="s">
        <v>39</v>
      </c>
      <c r="E13" s="20" t="s">
        <v>19</v>
      </c>
      <c r="F13" s="20">
        <f>IF(E13=Validatiegegevens!$B$5,1,(IF(Generiek!E13=Validatiegegevens!$B$6,2,(IF(Generiek!E13=Validatiegegevens!$B$7,3,(IF(E13=Validatiegegevens!$B$8,0,)))))))</f>
        <v>2</v>
      </c>
      <c r="G13" s="20">
        <f>Validatiegegevens!$I$21</f>
        <v>10</v>
      </c>
      <c r="H13" s="20">
        <f t="shared" si="0"/>
        <v>20</v>
      </c>
      <c r="I13" s="20"/>
      <c r="J13" s="64"/>
      <c r="L13" s="21" t="s">
        <v>20</v>
      </c>
      <c r="M13" s="31">
        <f>IF(L13=Validatiegegevens!$N$5,"⚠",)</f>
        <v>0</v>
      </c>
      <c r="N13" s="68"/>
      <c r="P13" s="53"/>
      <c r="R13" s="47">
        <f>IF(E13=Validatiegegevens!$B$8,(IF(J13=Validatiegegevens!$H$5,"AKKOORD",IF(J13=Validatiegegevens!$H$6,"AKKOORD","UITSLUITEN"))),IF(L13=Validatiegegevens!$N$6,(IF(J13=Validatiegegevens!$H$6,0.8*G13*F13,P13*G13*F13)),P13*G13*F13))</f>
        <v>0</v>
      </c>
    </row>
    <row r="14" spans="1:18" s="19" customFormat="1" ht="36" x14ac:dyDescent="0.2">
      <c r="A14" s="14" t="s">
        <v>40</v>
      </c>
      <c r="B14" s="22" t="s">
        <v>41</v>
      </c>
      <c r="C14" s="22" t="s">
        <v>42</v>
      </c>
      <c r="E14" s="20" t="s">
        <v>27</v>
      </c>
      <c r="F14" s="20">
        <f>IF(E14=Validatiegegevens!$B$5,1,(IF(Generiek!E14=Validatiegegevens!$B$6,2,(IF(Generiek!E14=Validatiegegevens!$B$7,3,(IF(E14=Validatiegegevens!$B$8,0,)))))))</f>
        <v>0</v>
      </c>
      <c r="G14" s="20"/>
      <c r="H14" s="20">
        <f t="shared" si="0"/>
        <v>0</v>
      </c>
      <c r="I14" s="20"/>
      <c r="J14" s="64"/>
      <c r="L14" s="21"/>
      <c r="M14" s="31">
        <f>IF(L14=Validatiegegevens!$N$5,"⚠",)</f>
        <v>0</v>
      </c>
      <c r="N14" s="68"/>
      <c r="P14" s="53"/>
      <c r="R14" s="47" t="str">
        <f>IF(E14=Validatiegegevens!$B$8,(IF(J14=Validatiegegevens!$H$5,"AKKOORD",IF(J14=Validatiegegevens!$H$6,"AKKOORD","UITSLUITEN"))),IF(L14=Validatiegegevens!$N$6,(IF(J14=Validatiegegevens!$H$6,0.8*G14*F14,P14*G14*F14)),P14*G14*F14))</f>
        <v>UITSLUITEN</v>
      </c>
    </row>
    <row r="15" spans="1:18" s="19" customFormat="1" ht="24" x14ac:dyDescent="0.2">
      <c r="A15" s="14" t="s">
        <v>43</v>
      </c>
      <c r="B15" s="22" t="s">
        <v>44</v>
      </c>
      <c r="C15" s="22" t="s">
        <v>45</v>
      </c>
      <c r="E15" s="20" t="s">
        <v>19</v>
      </c>
      <c r="F15" s="20">
        <f>IF(E15=Validatiegegevens!$B$5,1,(IF(Generiek!E15=Validatiegegevens!$B$6,2,(IF(Generiek!E15=Validatiegegevens!$B$7,3,(IF(E15=Validatiegegevens!$B$8,0,)))))))</f>
        <v>2</v>
      </c>
      <c r="G15" s="20">
        <f>Validatiegegevens!$I$21</f>
        <v>10</v>
      </c>
      <c r="H15" s="20">
        <f t="shared" si="0"/>
        <v>20</v>
      </c>
      <c r="I15" s="20"/>
      <c r="J15" s="64"/>
      <c r="L15" s="21" t="s">
        <v>20</v>
      </c>
      <c r="M15" s="31">
        <f>IF(L15=Validatiegegevens!$N$5,"⚠",)</f>
        <v>0</v>
      </c>
      <c r="N15" s="68"/>
      <c r="P15" s="53"/>
      <c r="R15" s="47">
        <f>IF(E15=Validatiegegevens!$B$8,(IF(J15=Validatiegegevens!$H$5,"AKKOORD",IF(J15=Validatiegegevens!$H$6,"AKKOORD","UITSLUITEN"))),IF(L15=Validatiegegevens!$N$6,(IF(J15=Validatiegegevens!$H$6,0.8*G15*F15,P15*G15*F15)),P15*G15*F15))</f>
        <v>0</v>
      </c>
    </row>
    <row r="16" spans="1:18" s="19" customFormat="1" ht="60" x14ac:dyDescent="0.2">
      <c r="A16" s="14" t="s">
        <v>46</v>
      </c>
      <c r="B16" s="22" t="s">
        <v>47</v>
      </c>
      <c r="C16" s="22" t="s">
        <v>48</v>
      </c>
      <c r="E16" s="20" t="s">
        <v>19</v>
      </c>
      <c r="F16" s="20">
        <f>IF(E16=Validatiegegevens!$B$5,1,(IF(Generiek!E16=Validatiegegevens!$B$6,2,(IF(Generiek!E16=Validatiegegevens!$B$7,3,(IF(E16=Validatiegegevens!$B$8,0,)))))))</f>
        <v>2</v>
      </c>
      <c r="G16" s="20">
        <f>Validatiegegevens!$I$21</f>
        <v>10</v>
      </c>
      <c r="H16" s="20">
        <f t="shared" si="0"/>
        <v>20</v>
      </c>
      <c r="I16" s="20"/>
      <c r="J16" s="64"/>
      <c r="L16" s="21" t="s">
        <v>20</v>
      </c>
      <c r="M16" s="31">
        <f>IF(L16=Validatiegegevens!$N$5,"⚠",)</f>
        <v>0</v>
      </c>
      <c r="N16" s="68"/>
      <c r="P16" s="53"/>
      <c r="R16" s="47">
        <f>IF(E16=Validatiegegevens!$B$8,(IF(J16=Validatiegegevens!$H$5,"AKKOORD",IF(J16=Validatiegegevens!$H$6,"AKKOORD","UITSLUITEN"))),IF(L16=Validatiegegevens!$N$6,(IF(J16=Validatiegegevens!$H$6,0.8*G16*F16,P16*G16*F16)),P16*G16*F16))</f>
        <v>0</v>
      </c>
    </row>
    <row r="17" spans="1:18" s="19" customFormat="1" ht="36" x14ac:dyDescent="0.2">
      <c r="A17" s="14" t="s">
        <v>49</v>
      </c>
      <c r="B17" s="22" t="s">
        <v>50</v>
      </c>
      <c r="C17" s="22" t="s">
        <v>51</v>
      </c>
      <c r="E17" s="20" t="s">
        <v>19</v>
      </c>
      <c r="F17" s="20">
        <f>IF(E17=Validatiegegevens!$B$5,1,(IF(Generiek!E17=Validatiegegevens!$B$6,2,(IF(Generiek!E17=Validatiegegevens!$B$7,3,(IF(E17=Validatiegegevens!$B$8,0,)))))))</f>
        <v>2</v>
      </c>
      <c r="G17" s="20">
        <f>Validatiegegevens!$I$21</f>
        <v>10</v>
      </c>
      <c r="H17" s="20">
        <f t="shared" si="0"/>
        <v>20</v>
      </c>
      <c r="I17" s="20"/>
      <c r="J17" s="64"/>
      <c r="L17" s="21" t="s">
        <v>20</v>
      </c>
      <c r="M17" s="31">
        <f>IF(L17=Validatiegegevens!$N$5,"⚠",)</f>
        <v>0</v>
      </c>
      <c r="N17" s="68"/>
      <c r="P17" s="53"/>
      <c r="R17" s="47">
        <f>IF(E17=Validatiegegevens!$B$8,(IF(J17=Validatiegegevens!$H$5,"AKKOORD",IF(J17=Validatiegegevens!$H$6,"AKKOORD","UITSLUITEN"))),IF(L17=Validatiegegevens!$N$6,(IF(J17=Validatiegegevens!$H$6,0.8*G17*F17,P17*G17*F17)),P17*G17*F17))</f>
        <v>0</v>
      </c>
    </row>
    <row r="18" spans="1:18" s="19" customFormat="1" ht="48" x14ac:dyDescent="0.2">
      <c r="A18" s="14" t="s">
        <v>52</v>
      </c>
      <c r="B18" s="22" t="s">
        <v>53</v>
      </c>
      <c r="C18" s="22" t="s">
        <v>54</v>
      </c>
      <c r="E18" s="20" t="s">
        <v>19</v>
      </c>
      <c r="F18" s="20">
        <f>IF(E18=Validatiegegevens!$B$5,1,(IF(Generiek!E18=Validatiegegevens!$B$6,2,(IF(Generiek!E18=Validatiegegevens!$B$7,3,(IF(E18=Validatiegegevens!$B$8,0,)))))))</f>
        <v>2</v>
      </c>
      <c r="G18" s="20">
        <f>Validatiegegevens!$I$21</f>
        <v>10</v>
      </c>
      <c r="H18" s="20">
        <f t="shared" si="0"/>
        <v>20</v>
      </c>
      <c r="I18" s="20"/>
      <c r="J18" s="64"/>
      <c r="L18" s="21" t="s">
        <v>20</v>
      </c>
      <c r="M18" s="31">
        <f>IF(L18=Validatiegegevens!$N$5,"⚠",)</f>
        <v>0</v>
      </c>
      <c r="N18" s="68"/>
      <c r="P18" s="53"/>
      <c r="R18" s="47">
        <f>IF(E18=Validatiegegevens!$B$8,(IF(J18=Validatiegegevens!$H$5,"AKKOORD",IF(J18=Validatiegegevens!$H$6,"AKKOORD","UITSLUITEN"))),IF(L18=Validatiegegevens!$N$6,(IF(J18=Validatiegegevens!$H$6,0.8*G18*F18,P18*G18*F18)),P18*G18*F18))</f>
        <v>0</v>
      </c>
    </row>
    <row r="19" spans="1:18" s="19" customFormat="1" ht="24" x14ac:dyDescent="0.2">
      <c r="A19" s="14" t="s">
        <v>55</v>
      </c>
      <c r="B19" s="22" t="s">
        <v>56</v>
      </c>
      <c r="C19" s="22" t="s">
        <v>57</v>
      </c>
      <c r="E19" s="20" t="s">
        <v>19</v>
      </c>
      <c r="F19" s="20">
        <f>IF(E19=Validatiegegevens!$B$5,1,(IF(Generiek!E19=Validatiegegevens!$B$6,2,(IF(Generiek!E19=Validatiegegevens!$B$7,3,(IF(E19=Validatiegegevens!$B$8,0,)))))))</f>
        <v>2</v>
      </c>
      <c r="G19" s="20">
        <f>Validatiegegevens!$I$21</f>
        <v>10</v>
      </c>
      <c r="H19" s="20">
        <f t="shared" si="0"/>
        <v>20</v>
      </c>
      <c r="I19" s="20"/>
      <c r="J19" s="64"/>
      <c r="L19" s="21" t="s">
        <v>20</v>
      </c>
      <c r="M19" s="31">
        <f>IF(L19=Validatiegegevens!$N$5,"⚠",)</f>
        <v>0</v>
      </c>
      <c r="N19" s="68"/>
      <c r="P19" s="53"/>
      <c r="R19" s="47">
        <f>IF(E19=Validatiegegevens!$B$8,(IF(J19=Validatiegegevens!$H$5,"AKKOORD",IF(J19=Validatiegegevens!$H$6,"AKKOORD","UITSLUITEN"))),IF(L19=Validatiegegevens!$N$6,(IF(J19=Validatiegegevens!$H$6,0.8*G19*F19,P19*G19*F19)),P19*G19*F19))</f>
        <v>0</v>
      </c>
    </row>
    <row r="20" spans="1:18" s="19" customFormat="1" ht="48" x14ac:dyDescent="0.2">
      <c r="A20" s="14" t="s">
        <v>58</v>
      </c>
      <c r="B20" s="22" t="s">
        <v>59</v>
      </c>
      <c r="C20" s="22" t="s">
        <v>60</v>
      </c>
      <c r="E20" s="20" t="s">
        <v>19</v>
      </c>
      <c r="F20" s="20">
        <f>IF(E20=Validatiegegevens!$B$5,1,(IF(Generiek!E20=Validatiegegevens!$B$6,2,(IF(Generiek!E20=Validatiegegevens!$B$7,3,(IF(E20=Validatiegegevens!$B$8,0,)))))))</f>
        <v>2</v>
      </c>
      <c r="G20" s="20">
        <f>Validatiegegevens!$I$21</f>
        <v>10</v>
      </c>
      <c r="H20" s="20">
        <f t="shared" si="0"/>
        <v>20</v>
      </c>
      <c r="I20" s="20"/>
      <c r="J20" s="64"/>
      <c r="L20" s="21" t="s">
        <v>61</v>
      </c>
      <c r="M20" s="31" t="str">
        <f>IF(L20=Validatiegegevens!$N$5,"⚠",)</f>
        <v>⚠</v>
      </c>
      <c r="N20" s="68"/>
      <c r="P20" s="53"/>
      <c r="R20" s="47">
        <f>IF(E20=Validatiegegevens!$B$8,(IF(J20=Validatiegegevens!$H$5,"AKKOORD",IF(J20=Validatiegegevens!$H$6,"AKKOORD","UITSLUITEN"))),IF(L20=Validatiegegevens!$N$6,(IF(J20=Validatiegegevens!$H$6,0.8*G20*F20,P20*G20*F20)),P20*G20*F20))</f>
        <v>0</v>
      </c>
    </row>
    <row r="21" spans="1:18" s="19" customFormat="1" ht="24" x14ac:dyDescent="0.2">
      <c r="A21" s="14" t="s">
        <v>62</v>
      </c>
      <c r="B21" s="22" t="s">
        <v>63</v>
      </c>
      <c r="C21" s="22" t="s">
        <v>64</v>
      </c>
      <c r="E21" s="20" t="s">
        <v>19</v>
      </c>
      <c r="F21" s="20">
        <f>IF(E21=Validatiegegevens!$B$5,1,(IF(Generiek!E21=Validatiegegevens!$B$6,2,(IF(Generiek!E21=Validatiegegevens!$B$7,3,(IF(E21=Validatiegegevens!$B$8,0,)))))))</f>
        <v>2</v>
      </c>
      <c r="G21" s="20">
        <f>Validatiegegevens!$I$21</f>
        <v>10</v>
      </c>
      <c r="H21" s="20">
        <f t="shared" si="0"/>
        <v>20</v>
      </c>
      <c r="I21" s="20"/>
      <c r="J21" s="64"/>
      <c r="L21" s="21" t="s">
        <v>61</v>
      </c>
      <c r="M21" s="31" t="str">
        <f>IF(L21=Validatiegegevens!$N$5,"⚠",)</f>
        <v>⚠</v>
      </c>
      <c r="N21" s="68"/>
      <c r="P21" s="53"/>
      <c r="R21" s="47">
        <f>IF(E21=Validatiegegevens!$B$8,(IF(J21=Validatiegegevens!$H$5,"AKKOORD",IF(J21=Validatiegegevens!$H$6,"AKKOORD","UITSLUITEN"))),IF(L21=Validatiegegevens!$N$6,(IF(J21=Validatiegegevens!$H$6,0.8*G21*F21,P21*G21*F21)),P21*G21*F21))</f>
        <v>0</v>
      </c>
    </row>
    <row r="22" spans="1:18" s="19" customFormat="1" ht="24" x14ac:dyDescent="0.2">
      <c r="A22" s="14" t="s">
        <v>65</v>
      </c>
      <c r="B22" s="22" t="s">
        <v>66</v>
      </c>
      <c r="C22" s="22" t="s">
        <v>67</v>
      </c>
      <c r="E22" s="20" t="s">
        <v>19</v>
      </c>
      <c r="F22" s="20">
        <f>IF(E22=Validatiegegevens!$B$5,1,(IF(Generiek!E22=Validatiegegevens!$B$6,2,(IF(Generiek!E22=Validatiegegevens!$B$7,3,(IF(E22=Validatiegegevens!$B$8,0,)))))))</f>
        <v>2</v>
      </c>
      <c r="G22" s="20">
        <f>Validatiegegevens!$I$21</f>
        <v>10</v>
      </c>
      <c r="H22" s="20">
        <f t="shared" si="0"/>
        <v>20</v>
      </c>
      <c r="I22" s="20"/>
      <c r="J22" s="64"/>
      <c r="L22" s="21" t="s">
        <v>61</v>
      </c>
      <c r="M22" s="31" t="str">
        <f>IF(L22=Validatiegegevens!$N$5,"⚠",)</f>
        <v>⚠</v>
      </c>
      <c r="N22" s="68"/>
      <c r="P22" s="53"/>
      <c r="R22" s="47">
        <f>IF(E22=Validatiegegevens!$B$8,(IF(J22=Validatiegegevens!$H$5,"AKKOORD",IF(J22=Validatiegegevens!$H$6,"AKKOORD","UITSLUITEN"))),IF(L22=Validatiegegevens!$N$6,(IF(J22=Validatiegegevens!$H$6,0.8*G22*F22,P22*G22*F22)),P22*G22*F22))</f>
        <v>0</v>
      </c>
    </row>
    <row r="23" spans="1:18" s="18" customFormat="1" ht="12" x14ac:dyDescent="0.25">
      <c r="A23" s="17" t="s">
        <v>14</v>
      </c>
      <c r="B23" s="18" t="s">
        <v>68</v>
      </c>
      <c r="J23" s="65"/>
      <c r="N23" s="65"/>
    </row>
    <row r="24" spans="1:18" s="19" customFormat="1" ht="84" x14ac:dyDescent="0.2">
      <c r="A24" s="14" t="s">
        <v>69</v>
      </c>
      <c r="B24" s="22" t="s">
        <v>70</v>
      </c>
      <c r="C24" s="22" t="s">
        <v>71</v>
      </c>
      <c r="E24" s="20" t="s">
        <v>19</v>
      </c>
      <c r="F24" s="20">
        <f>IF(E24=Validatiegegevens!$B$5,1,(IF(Generiek!E24=Validatiegegevens!$B$6,2,(IF(Generiek!E24=Validatiegegevens!$B$7,3,(IF(E24=Validatiegegevens!$B$8,0,)))))))</f>
        <v>2</v>
      </c>
      <c r="G24" s="20">
        <f>Validatiegegevens!$I$21</f>
        <v>10</v>
      </c>
      <c r="H24" s="20">
        <f t="shared" si="0"/>
        <v>20</v>
      </c>
      <c r="I24" s="20"/>
      <c r="J24" s="64"/>
      <c r="L24" s="21" t="s">
        <v>61</v>
      </c>
      <c r="M24" s="31" t="str">
        <f>IF(L24=Validatiegegevens!$N$5,"⚠",)</f>
        <v>⚠</v>
      </c>
      <c r="N24" s="68"/>
      <c r="P24" s="53"/>
      <c r="R24" s="47">
        <f>IF(E24=Validatiegegevens!$B$8,(IF(J24=Validatiegegevens!$H$5,"AKKOORD",IF(J24=Validatiegegevens!$H$6,"AKKOORD","UITSLUITEN"))),IF(L24=Validatiegegevens!$N$6,(IF(J24=Validatiegegevens!$H$6,0.8*G24*F24,P24*G24*F24)),P24*G24*F24))</f>
        <v>0</v>
      </c>
    </row>
    <row r="25" spans="1:18" s="19" customFormat="1" ht="36" x14ac:dyDescent="0.2">
      <c r="A25" s="14" t="s">
        <v>72</v>
      </c>
      <c r="B25" s="22" t="s">
        <v>73</v>
      </c>
      <c r="C25" s="22" t="s">
        <v>74</v>
      </c>
      <c r="E25" s="20" t="s">
        <v>19</v>
      </c>
      <c r="F25" s="20">
        <f>IF(E25=Validatiegegevens!$B$5,1,(IF(Generiek!E25=Validatiegegevens!$B$6,2,(IF(Generiek!E25=Validatiegegevens!$B$7,3,(IF(E25=Validatiegegevens!$B$8,0,)))))))</f>
        <v>2</v>
      </c>
      <c r="G25" s="20">
        <f>Validatiegegevens!$I$21</f>
        <v>10</v>
      </c>
      <c r="H25" s="20">
        <f t="shared" si="0"/>
        <v>20</v>
      </c>
      <c r="I25" s="20"/>
      <c r="J25" s="64"/>
      <c r="L25" s="21" t="s">
        <v>61</v>
      </c>
      <c r="M25" s="31" t="str">
        <f>IF(L25=Validatiegegevens!$N$5,"⚠",)</f>
        <v>⚠</v>
      </c>
      <c r="N25" s="68"/>
      <c r="P25" s="53"/>
      <c r="R25" s="47">
        <f>IF(E25=Validatiegegevens!$B$8,(IF(J25=Validatiegegevens!$H$5,"AKKOORD",IF(J25=Validatiegegevens!$H$6,"AKKOORD","UITSLUITEN"))),IF(L25=Validatiegegevens!$N$6,(IF(J25=Validatiegegevens!$H$6,0.8*G25*F25,P25*G25*F25)),P25*G25*F25))</f>
        <v>0</v>
      </c>
    </row>
    <row r="26" spans="1:18" s="19" customFormat="1" ht="60" x14ac:dyDescent="0.2">
      <c r="A26" s="14" t="s">
        <v>75</v>
      </c>
      <c r="B26" s="22" t="s">
        <v>76</v>
      </c>
      <c r="C26" s="22" t="s">
        <v>77</v>
      </c>
      <c r="E26" s="20" t="s">
        <v>19</v>
      </c>
      <c r="F26" s="20">
        <f>IF(E26=Validatiegegevens!$B$5,1,(IF(Generiek!E26=Validatiegegevens!$B$6,2,(IF(Generiek!E26=Validatiegegevens!$B$7,3,(IF(E26=Validatiegegevens!$B$8,0,)))))))</f>
        <v>2</v>
      </c>
      <c r="G26" s="20">
        <f>Validatiegegevens!$I$21</f>
        <v>10</v>
      </c>
      <c r="H26" s="20">
        <f t="shared" si="0"/>
        <v>20</v>
      </c>
      <c r="I26" s="20"/>
      <c r="J26" s="64"/>
      <c r="L26" s="21" t="s">
        <v>61</v>
      </c>
      <c r="M26" s="31" t="str">
        <f>IF(L26=Validatiegegevens!$N$5,"⚠",)</f>
        <v>⚠</v>
      </c>
      <c r="N26" s="68"/>
      <c r="P26" s="53"/>
      <c r="R26" s="47">
        <f>IF(E26=Validatiegegevens!$B$8,(IF(J26=Validatiegegevens!$H$5,"AKKOORD",IF(J26=Validatiegegevens!$H$6,"AKKOORD","UITSLUITEN"))),IF(L26=Validatiegegevens!$N$6,(IF(J26=Validatiegegevens!$H$6,0.8*G26*F26,P26*G26*F26)),P26*G26*F26))</f>
        <v>0</v>
      </c>
    </row>
    <row r="27" spans="1:18" s="19" customFormat="1" ht="132" x14ac:dyDescent="0.2">
      <c r="A27" s="14" t="s">
        <v>78</v>
      </c>
      <c r="B27" s="22" t="s">
        <v>79</v>
      </c>
      <c r="C27" s="22" t="s">
        <v>80</v>
      </c>
      <c r="E27" s="20" t="s">
        <v>27</v>
      </c>
      <c r="F27" s="20">
        <f>IF(E27=Validatiegegevens!$B$5,1,(IF(Generiek!E27=Validatiegegevens!$B$6,2,(IF(Generiek!E27=Validatiegegevens!$B$7,3,(IF(E27=Validatiegegevens!$B$8,0,)))))))</f>
        <v>0</v>
      </c>
      <c r="G27" s="20"/>
      <c r="H27" s="20">
        <f t="shared" si="0"/>
        <v>0</v>
      </c>
      <c r="I27" s="20"/>
      <c r="J27" s="66"/>
      <c r="L27" s="21" t="s">
        <v>61</v>
      </c>
      <c r="M27" s="31" t="str">
        <f>IF(L27=Validatiegegevens!$N$5,"⚠",)</f>
        <v>⚠</v>
      </c>
      <c r="N27" s="68"/>
      <c r="P27" s="53"/>
      <c r="R27" s="47" t="str">
        <f>IF(E27=Validatiegegevens!$B$8,(IF(J27=Validatiegegevens!$H$5,"AKKOORD",IF(J27=Validatiegegevens!$H$6,"AKKOORD","UITSLUITEN"))),IF(L27=Validatiegegevens!$N$6,(IF(J27=Validatiegegevens!$H$6,0.8*G27*F27,P27*G27*F27)),P27*G27*F27))</f>
        <v>UITSLUITEN</v>
      </c>
    </row>
    <row r="28" spans="1:18" s="19" customFormat="1" ht="36" x14ac:dyDescent="0.2">
      <c r="A28" s="14" t="s">
        <v>81</v>
      </c>
      <c r="B28" s="22" t="s">
        <v>82</v>
      </c>
      <c r="C28" s="22" t="s">
        <v>83</v>
      </c>
      <c r="E28" s="20" t="s">
        <v>84</v>
      </c>
      <c r="F28" s="20">
        <f>IF(E28=Validatiegegevens!$B$5,1,(IF(Generiek!E28=Validatiegegevens!$B$6,2,(IF(Generiek!E28=Validatiegegevens!$B$7,3,(IF(E28=Validatiegegevens!$B$8,0,)))))))</f>
        <v>3</v>
      </c>
      <c r="G28" s="20">
        <f>Validatiegegevens!$I$21</f>
        <v>10</v>
      </c>
      <c r="H28" s="20">
        <f t="shared" si="0"/>
        <v>30</v>
      </c>
      <c r="I28" s="20"/>
      <c r="J28" s="64"/>
      <c r="L28" s="21" t="s">
        <v>61</v>
      </c>
      <c r="M28" s="31" t="str">
        <f>IF(L28=Validatiegegevens!$N$5,"⚠",)</f>
        <v>⚠</v>
      </c>
      <c r="N28" s="68"/>
      <c r="P28" s="53"/>
      <c r="R28" s="47">
        <f>IF(E28=Validatiegegevens!$B$8,(IF(J28=Validatiegegevens!$H$5,"AKKOORD",IF(J28=Validatiegegevens!$H$6,"AKKOORD","UITSLUITEN"))),IF(L28=Validatiegegevens!$N$6,(IF(J28=Validatiegegevens!$H$6,0.8*G28*F28,P28*G28*F28)),P28*G28*F28))</f>
        <v>0</v>
      </c>
    </row>
    <row r="29" spans="1:18" s="19" customFormat="1" ht="12" x14ac:dyDescent="0.2">
      <c r="A29" s="14" t="s">
        <v>85</v>
      </c>
      <c r="B29" s="22" t="s">
        <v>86</v>
      </c>
      <c r="C29" s="22" t="s">
        <v>87</v>
      </c>
      <c r="E29" s="20"/>
      <c r="F29" s="20">
        <f>IF(E29=Validatiegegevens!$B$5,1,(IF(Generiek!E29=Validatiegegevens!$B$6,2,(IF(Generiek!E29=Validatiegegevens!$B$7,3,(IF(E29=Validatiegegevens!$B$8,0,)))))))</f>
        <v>0</v>
      </c>
      <c r="G29" s="20"/>
      <c r="H29" s="20">
        <f t="shared" si="0"/>
        <v>0</v>
      </c>
      <c r="I29" s="20"/>
      <c r="J29" s="64"/>
      <c r="L29" s="21"/>
      <c r="M29" s="31">
        <f>IF(L29=Validatiegegevens!$N$5,"⚠",)</f>
        <v>0</v>
      </c>
      <c r="N29" s="68"/>
      <c r="P29" s="53"/>
      <c r="R29" s="47">
        <f>IF(E29=Validatiegegevens!$B$8,(IF(J29=Validatiegegevens!$H$5,"AKKOORD",IF(J29=Validatiegegevens!$H$6,"AKKOORD","UITSLUITEN"))),IF(L29=Validatiegegevens!$N$6,(IF(J29=Validatiegegevens!$H$6,0.8*G29*F29,P29*G29*F29)),P29*G29*F29))</f>
        <v>0</v>
      </c>
    </row>
    <row r="30" spans="1:18" s="19" customFormat="1" ht="12" x14ac:dyDescent="0.2">
      <c r="A30" s="14" t="s">
        <v>88</v>
      </c>
      <c r="B30" s="22" t="s">
        <v>86</v>
      </c>
      <c r="C30" s="22" t="s">
        <v>87</v>
      </c>
      <c r="E30" s="20"/>
      <c r="F30" s="20">
        <f>IF(E30=Validatiegegevens!$B$5,1,(IF(Generiek!E30=Validatiegegevens!$B$6,2,(IF(Generiek!E30=Validatiegegevens!$B$7,3,(IF(E30=Validatiegegevens!$B$8,0,)))))))</f>
        <v>0</v>
      </c>
      <c r="G30" s="20"/>
      <c r="H30" s="20">
        <f t="shared" si="0"/>
        <v>0</v>
      </c>
      <c r="I30" s="20"/>
      <c r="J30" s="67"/>
      <c r="M30" s="31">
        <f>IF(L30=Validatiegegevens!$N$5,"⚠",)</f>
        <v>0</v>
      </c>
      <c r="N30" s="68"/>
      <c r="P30" s="53"/>
      <c r="R30" s="47">
        <f>IF(E30=Validatiegegevens!$B$8,(IF(J30=Validatiegegevens!$H$5,"AKKOORD",IF(J30=Validatiegegevens!$H$6,"AKKOORD","UITSLUITEN"))),IF(L30=Validatiegegevens!$N$6,(IF(J30=Validatiegegevens!$H$6,0.8*G30*F30,P30*G30*F30)),P30*G30*F30))</f>
        <v>0</v>
      </c>
    </row>
    <row r="31" spans="1:18" s="19" customFormat="1" ht="12" x14ac:dyDescent="0.2">
      <c r="A31" s="14" t="s">
        <v>89</v>
      </c>
      <c r="B31" s="22" t="s">
        <v>86</v>
      </c>
      <c r="C31" s="22" t="s">
        <v>87</v>
      </c>
      <c r="E31" s="20"/>
      <c r="F31" s="20">
        <f>IF(E31=Validatiegegevens!$B$5,1,(IF(Generiek!E31=Validatiegegevens!$B$6,2,(IF(Generiek!E31=Validatiegegevens!$B$7,3,(IF(E31=Validatiegegevens!$B$8,0,)))))))</f>
        <v>0</v>
      </c>
      <c r="G31" s="20"/>
      <c r="H31" s="20">
        <f t="shared" si="0"/>
        <v>0</v>
      </c>
      <c r="I31" s="20"/>
      <c r="J31" s="67"/>
      <c r="M31" s="31">
        <f>IF(L31=Validatiegegevens!$N$5,"⚠",)</f>
        <v>0</v>
      </c>
      <c r="N31" s="68"/>
      <c r="P31" s="53"/>
      <c r="R31" s="47">
        <f>IF(E31=Validatiegegevens!$B$8,(IF(J31=Validatiegegevens!$H$5,"AKKOORD",IF(J31=Validatiegegevens!$H$6,"AKKOORD","UITSLUITEN"))),IF(L31=Validatiegegevens!$N$6,(IF(J31=Validatiegegevens!$H$6,0.8*G31*F31,P31*G31*F31)),P31*G31*F31))</f>
        <v>0</v>
      </c>
    </row>
    <row r="32" spans="1:18" s="19" customFormat="1" ht="12" x14ac:dyDescent="0.2">
      <c r="A32" s="14" t="s">
        <v>90</v>
      </c>
      <c r="B32" s="22" t="s">
        <v>86</v>
      </c>
      <c r="C32" s="22" t="s">
        <v>87</v>
      </c>
      <c r="E32" s="20"/>
      <c r="F32" s="20">
        <f>IF(E32=Validatiegegevens!$B$5,1,(IF(Generiek!E32=Validatiegegevens!$B$6,2,(IF(Generiek!E32=Validatiegegevens!$B$7,3,(IF(E32=Validatiegegevens!$B$8,0,)))))))</f>
        <v>0</v>
      </c>
      <c r="G32" s="20"/>
      <c r="H32" s="20">
        <f t="shared" si="0"/>
        <v>0</v>
      </c>
      <c r="I32" s="20"/>
      <c r="J32" s="67"/>
      <c r="M32" s="31">
        <f>IF(L32=Validatiegegevens!$N$5,"⚠",)</f>
        <v>0</v>
      </c>
      <c r="N32" s="68"/>
      <c r="P32" s="53"/>
      <c r="R32" s="47">
        <f>IF(E32=Validatiegegevens!$B$8,(IF(J32=Validatiegegevens!$H$5,"AKKOORD",IF(J32=Validatiegegevens!$H$6,"AKKOORD","UITSLUITEN"))),IF(L32=Validatiegegevens!$N$6,(IF(J32=Validatiegegevens!$H$6,0.8*G32*F32,P32*G32*F32)),P32*G32*F32))</f>
        <v>0</v>
      </c>
    </row>
    <row r="33" spans="1:18" s="19" customFormat="1" ht="72" x14ac:dyDescent="0.2">
      <c r="A33" s="14" t="s">
        <v>91</v>
      </c>
      <c r="B33" s="22" t="s">
        <v>92</v>
      </c>
      <c r="C33" s="22" t="s">
        <v>93</v>
      </c>
      <c r="E33" s="20" t="s">
        <v>84</v>
      </c>
      <c r="F33" s="20">
        <f>IF(E33=Validatiegegevens!$B$5,1,(IF(Generiek!E33=Validatiegegevens!$B$6,2,(IF(Generiek!E33=Validatiegegevens!$B$7,3,(IF(E33=Validatiegegevens!$B$8,0,)))))))</f>
        <v>3</v>
      </c>
      <c r="G33" s="20">
        <f>Validatiegegevens!$I$21</f>
        <v>10</v>
      </c>
      <c r="H33" s="20">
        <f t="shared" si="0"/>
        <v>30</v>
      </c>
      <c r="I33" s="20"/>
      <c r="J33" s="64"/>
      <c r="L33" s="21" t="s">
        <v>61</v>
      </c>
      <c r="M33" s="31" t="str">
        <f>IF(L33=Validatiegegevens!$N$5,"⚠",)</f>
        <v>⚠</v>
      </c>
      <c r="N33" s="68"/>
      <c r="P33" s="53"/>
      <c r="R33" s="47">
        <f>IF(E33=Validatiegegevens!$B$8,(IF(J33=Validatiegegevens!$H$5,"AKKOORD",IF(J33=Validatiegegevens!$H$6,"AKKOORD","UITSLUITEN"))),IF(L33=Validatiegegevens!$N$6,(IF(J33=Validatiegegevens!$H$6,0.8*G33*F33,P33*G33*F33)),P33*G33*F33))</f>
        <v>0</v>
      </c>
    </row>
    <row r="34" spans="1:18" s="18" customFormat="1" ht="12" x14ac:dyDescent="0.25">
      <c r="A34" s="17" t="s">
        <v>14</v>
      </c>
      <c r="B34" s="18" t="s">
        <v>94</v>
      </c>
      <c r="J34" s="65"/>
      <c r="N34" s="65"/>
    </row>
    <row r="35" spans="1:18" s="19" customFormat="1" ht="24" x14ac:dyDescent="0.2">
      <c r="A35" s="14" t="s">
        <v>95</v>
      </c>
      <c r="B35" s="22" t="s">
        <v>96</v>
      </c>
      <c r="C35" s="22" t="s">
        <v>97</v>
      </c>
      <c r="E35" s="20" t="s">
        <v>27</v>
      </c>
      <c r="F35" s="20">
        <f>IF(E35=Validatiegegevens!$B$5,1,(IF(Generiek!E35=Validatiegegevens!$B$6,2,(IF(Generiek!E35=Validatiegegevens!$B$7,3,(IF(E35=Validatiegegevens!$B$8,0,)))))))</f>
        <v>0</v>
      </c>
      <c r="G35" s="20"/>
      <c r="H35" s="20">
        <f t="shared" si="0"/>
        <v>0</v>
      </c>
      <c r="I35" s="20"/>
      <c r="J35" s="64"/>
      <c r="L35" s="21"/>
      <c r="M35" s="31">
        <f>IF(L35=Validatiegegevens!$N$5,"⚠",)</f>
        <v>0</v>
      </c>
      <c r="N35" s="68"/>
      <c r="P35" s="53"/>
      <c r="R35" s="47" t="str">
        <f>IF(E35=Validatiegegevens!$B$8,(IF(J35=Validatiegegevens!$H$5,"AKKOORD",IF(J35=Validatiegegevens!$H$6,"AKKOORD","UITSLUITEN"))),IF(L35=Validatiegegevens!$N$6,(IF(J35=Validatiegegevens!$H$6,0.8*G35*F35,P35*G35*F35)),P35*G35*F35))</f>
        <v>UITSLUITEN</v>
      </c>
    </row>
    <row r="36" spans="1:18" s="19" customFormat="1" ht="60" x14ac:dyDescent="0.2">
      <c r="A36" s="14" t="s">
        <v>98</v>
      </c>
      <c r="B36" s="22" t="s">
        <v>99</v>
      </c>
      <c r="C36" s="22" t="s">
        <v>100</v>
      </c>
      <c r="E36" s="20" t="s">
        <v>27</v>
      </c>
      <c r="F36" s="20">
        <f>IF(E36=Validatiegegevens!$B$5,1,(IF(Generiek!E36=Validatiegegevens!$B$6,2,(IF(Generiek!E36=Validatiegegevens!$B$7,3,(IF(E36=Validatiegegevens!$B$8,0,)))))))</f>
        <v>0</v>
      </c>
      <c r="G36" s="20"/>
      <c r="H36" s="20">
        <f t="shared" si="0"/>
        <v>0</v>
      </c>
      <c r="I36" s="20"/>
      <c r="J36" s="64"/>
      <c r="L36" s="21"/>
      <c r="M36" s="31">
        <f>IF(L36=Validatiegegevens!$N$5,"⚠",)</f>
        <v>0</v>
      </c>
      <c r="N36" s="68"/>
      <c r="P36" s="53"/>
      <c r="R36" s="47" t="str">
        <f>IF(E36=Validatiegegevens!$B$8,(IF(J36=Validatiegegevens!$H$5,"AKKOORD",IF(J36=Validatiegegevens!$H$6,"AKKOORD","UITSLUITEN"))),IF(L36=Validatiegegevens!$N$6,(IF(J36=Validatiegegevens!$H$6,0.8*G36*F36,P36*G36*F36)),P36*G36*F36))</f>
        <v>UITSLUITEN</v>
      </c>
    </row>
    <row r="37" spans="1:18" s="19" customFormat="1" ht="60" x14ac:dyDescent="0.2">
      <c r="A37" s="14" t="s">
        <v>101</v>
      </c>
      <c r="B37" s="22" t="s">
        <v>99</v>
      </c>
      <c r="C37" s="22" t="s">
        <v>102</v>
      </c>
      <c r="E37" s="20" t="s">
        <v>27</v>
      </c>
      <c r="F37" s="20">
        <f>IF(E37=Validatiegegevens!$B$5,1,(IF(Generiek!E37=Validatiegegevens!$B$6,2,(IF(Generiek!E37=Validatiegegevens!$B$7,3,(IF(E37=Validatiegegevens!$B$8,0,)))))))</f>
        <v>0</v>
      </c>
      <c r="G37" s="20"/>
      <c r="H37" s="20">
        <f t="shared" si="0"/>
        <v>0</v>
      </c>
      <c r="I37" s="20"/>
      <c r="J37" s="64"/>
      <c r="L37" s="21"/>
      <c r="M37" s="31">
        <f>IF(L37=Validatiegegevens!$N$5,"⚠",)</f>
        <v>0</v>
      </c>
      <c r="N37" s="68"/>
      <c r="P37" s="53"/>
      <c r="R37" s="47" t="str">
        <f>IF(E37=Validatiegegevens!$B$8,(IF(J37=Validatiegegevens!$H$5,"AKKOORD",IF(J37=Validatiegegevens!$H$6,"AKKOORD","UITSLUITEN"))),IF(L37=Validatiegegevens!$N$6,(IF(J37=Validatiegegevens!$H$6,0.8*G37*F37,P37*G37*F37)),P37*G37*F37))</f>
        <v>UITSLUITEN</v>
      </c>
    </row>
    <row r="38" spans="1:18" s="19" customFormat="1" ht="24" x14ac:dyDescent="0.2">
      <c r="A38" s="14" t="s">
        <v>103</v>
      </c>
      <c r="B38" s="22" t="s">
        <v>99</v>
      </c>
      <c r="C38" s="22" t="s">
        <v>104</v>
      </c>
      <c r="E38" s="20" t="s">
        <v>27</v>
      </c>
      <c r="F38" s="20">
        <f>IF(E38=Validatiegegevens!$B$5,1,(IF(Generiek!E38=Validatiegegevens!$B$6,2,(IF(Generiek!E38=Validatiegegevens!$B$7,3,(IF(E38=Validatiegegevens!$B$8,0,)))))))</f>
        <v>0</v>
      </c>
      <c r="G38" s="20"/>
      <c r="H38" s="20">
        <f t="shared" si="0"/>
        <v>0</v>
      </c>
      <c r="I38" s="20"/>
      <c r="J38" s="64"/>
      <c r="L38" s="21"/>
      <c r="M38" s="31">
        <f>IF(L38=Validatiegegevens!$N$5,"⚠",)</f>
        <v>0</v>
      </c>
      <c r="N38" s="68"/>
      <c r="P38" s="53"/>
      <c r="R38" s="47" t="str">
        <f>IF(E38=Validatiegegevens!$B$8,(IF(J38=Validatiegegevens!$H$5,"AKKOORD",IF(J38=Validatiegegevens!$H$6,"AKKOORD","UITSLUITEN"))),IF(L38=Validatiegegevens!$N$6,(IF(J38=Validatiegegevens!$H$6,0.8*G38*F38,P38*G38*F38)),P38*G38*F38))</f>
        <v>UITSLUITEN</v>
      </c>
    </row>
    <row r="39" spans="1:18" s="19" customFormat="1" ht="72" x14ac:dyDescent="0.2">
      <c r="A39" s="14" t="s">
        <v>105</v>
      </c>
      <c r="B39" s="22" t="s">
        <v>106</v>
      </c>
      <c r="C39" s="22" t="s">
        <v>107</v>
      </c>
      <c r="E39" s="20" t="s">
        <v>27</v>
      </c>
      <c r="F39" s="20">
        <f>IF(E39=Validatiegegevens!$B$5,1,(IF(Generiek!E39=Validatiegegevens!$B$6,2,(IF(Generiek!E39=Validatiegegevens!$B$7,3,(IF(E39=Validatiegegevens!$B$8,0,)))))))</f>
        <v>0</v>
      </c>
      <c r="G39" s="20"/>
      <c r="H39" s="20">
        <f t="shared" si="0"/>
        <v>0</v>
      </c>
      <c r="I39" s="20"/>
      <c r="J39" s="64"/>
      <c r="L39" s="21"/>
      <c r="M39" s="31">
        <f>IF(L39=Validatiegegevens!$N$5,"⚠",)</f>
        <v>0</v>
      </c>
      <c r="N39" s="68"/>
      <c r="P39" s="53"/>
      <c r="R39" s="47" t="str">
        <f>IF(E39=Validatiegegevens!$B$8,(IF(J39=Validatiegegevens!$H$5,"AKKOORD",IF(J39=Validatiegegevens!$H$6,"AKKOORD","UITSLUITEN"))),IF(L39=Validatiegegevens!$N$6,(IF(J39=Validatiegegevens!$H$6,0.8*G39*F39,P39*G39*F39)),P39*G39*F39))</f>
        <v>UITSLUITEN</v>
      </c>
    </row>
    <row r="40" spans="1:18" s="19" customFormat="1" ht="24" x14ac:dyDescent="0.2">
      <c r="A40" s="14" t="s">
        <v>108</v>
      </c>
      <c r="B40" s="22" t="s">
        <v>109</v>
      </c>
      <c r="C40" s="22" t="s">
        <v>110</v>
      </c>
      <c r="E40" s="20"/>
      <c r="F40" s="20">
        <f>IF(E40=Validatiegegevens!$B$5,1,(IF(Generiek!E40=Validatiegegevens!$B$6,2,(IF(Generiek!E40=Validatiegegevens!$B$7,3,(IF(E40=Validatiegegevens!$B$8,0,)))))))</f>
        <v>0</v>
      </c>
      <c r="G40" s="20"/>
      <c r="H40" s="20">
        <f t="shared" si="0"/>
        <v>0</v>
      </c>
      <c r="I40" s="20"/>
      <c r="J40" s="67"/>
      <c r="M40" s="31">
        <f>IF(L40=Validatiegegevens!$N$5,"⚠",)</f>
        <v>0</v>
      </c>
      <c r="N40" s="68"/>
      <c r="P40" s="53"/>
      <c r="R40" s="47">
        <f>IF(E40=Validatiegegevens!$B$8,(IF(J40=Validatiegegevens!$H$5,"AKKOORD",IF(J40=Validatiegegevens!$H$6,"AKKOORD","UITSLUITEN"))),IF(L40=Validatiegegevens!$N$6,(IF(J40=Validatiegegevens!$H$6,0.8*G40*F40,P40*G40*F40)),P40*G40*F40))</f>
        <v>0</v>
      </c>
    </row>
    <row r="41" spans="1:18" s="19" customFormat="1" ht="24" x14ac:dyDescent="0.2">
      <c r="A41" s="14" t="s">
        <v>111</v>
      </c>
      <c r="B41" s="22"/>
      <c r="C41" s="22" t="s">
        <v>112</v>
      </c>
      <c r="E41" s="20" t="s">
        <v>19</v>
      </c>
      <c r="F41" s="20">
        <f>IF(E41=Validatiegegevens!$B$5,1,(IF(Generiek!E41=Validatiegegevens!$B$6,2,(IF(Generiek!E41=Validatiegegevens!$B$7,3,(IF(E41=Validatiegegevens!$B$8,0,)))))))</f>
        <v>2</v>
      </c>
      <c r="G41" s="20">
        <f>Validatiegegevens!$I$21</f>
        <v>10</v>
      </c>
      <c r="H41" s="20">
        <f t="shared" si="0"/>
        <v>20</v>
      </c>
      <c r="I41" s="20"/>
      <c r="J41" s="64"/>
      <c r="L41" s="21" t="s">
        <v>61</v>
      </c>
      <c r="M41" s="31" t="str">
        <f>IF(L41=Validatiegegevens!$N$5,"⚠",)</f>
        <v>⚠</v>
      </c>
      <c r="N41" s="68"/>
      <c r="P41" s="53"/>
      <c r="R41" s="47">
        <f>IF(E41=Validatiegegevens!$B$8,(IF(J41=Validatiegegevens!$H$5,"AKKOORD",IF(J41=Validatiegegevens!$H$6,"AKKOORD","UITSLUITEN"))),IF(L41=Validatiegegevens!$N$6,(IF(J41=Validatiegegevens!$H$6,0.8*G41*F41,P41*G41*F41)),P41*G41*F41))</f>
        <v>0</v>
      </c>
    </row>
    <row r="42" spans="1:18" s="19" customFormat="1" ht="12" x14ac:dyDescent="0.2">
      <c r="A42" s="14" t="s">
        <v>113</v>
      </c>
      <c r="B42" s="22"/>
      <c r="C42" s="56" t="s">
        <v>114</v>
      </c>
      <c r="E42" s="20"/>
      <c r="F42" s="20">
        <f>IF(E42=Validatiegegevens!$B$5,1,(IF(Generiek!E42=Validatiegegevens!$B$6,2,(IF(Generiek!E42=Validatiegegevens!$B$7,3,(IF(E42=Validatiegegevens!$B$8,0,)))))))</f>
        <v>0</v>
      </c>
      <c r="G42" s="20">
        <f>Validatiegegevens!$I$21</f>
        <v>10</v>
      </c>
      <c r="H42" s="20">
        <f t="shared" si="0"/>
        <v>0</v>
      </c>
      <c r="I42" s="20"/>
      <c r="J42" s="64"/>
      <c r="L42" s="21"/>
      <c r="M42" s="31">
        <f>IF(L42=Validatiegegevens!$N$5,"⚠",)</f>
        <v>0</v>
      </c>
      <c r="N42" s="68"/>
      <c r="P42" s="53"/>
      <c r="R42" s="47">
        <f>IF(E42=Validatiegegevens!$B$8,(IF(J42=Validatiegegevens!$H$5,"AKKOORD",IF(J42=Validatiegegevens!$H$6,"AKKOORD","UITSLUITEN"))),IF(L42=Validatiegegevens!$N$6,(IF(J42=Validatiegegevens!$H$6,0.8*G42*F42,P42*G42*F42)),P42*G42*F42))</f>
        <v>0</v>
      </c>
    </row>
    <row r="43" spans="1:18" s="19" customFormat="1" ht="36" x14ac:dyDescent="0.2">
      <c r="A43" s="14" t="s">
        <v>115</v>
      </c>
      <c r="B43" s="22"/>
      <c r="C43" s="22" t="s">
        <v>116</v>
      </c>
      <c r="E43" s="20" t="s">
        <v>19</v>
      </c>
      <c r="F43" s="20">
        <f>IF(E43=Validatiegegevens!$B$5,1,(IF(Generiek!E43=Validatiegegevens!$B$6,2,(IF(Generiek!E43=Validatiegegevens!$B$7,3,(IF(E43=Validatiegegevens!$B$8,0,)))))))</f>
        <v>2</v>
      </c>
      <c r="G43" s="20">
        <f>Validatiegegevens!$I$21</f>
        <v>10</v>
      </c>
      <c r="H43" s="20">
        <f t="shared" si="0"/>
        <v>20</v>
      </c>
      <c r="I43" s="20"/>
      <c r="J43" s="64"/>
      <c r="L43" s="21" t="s">
        <v>20</v>
      </c>
      <c r="M43" s="31">
        <f>IF(L43=Validatiegegevens!$N$5,"⚠",)</f>
        <v>0</v>
      </c>
      <c r="N43" s="68"/>
      <c r="P43" s="53"/>
      <c r="R43" s="47">
        <f>IF(E43=Validatiegegevens!$B$8,(IF(J43=Validatiegegevens!$H$5,"AKKOORD",IF(J43=Validatiegegevens!$H$6,"AKKOORD","UITSLUITEN"))),IF(L43=Validatiegegevens!$N$6,(IF(J43=Validatiegegevens!$H$6,0.8*G43*F43,P43*G43*F43)),P43*G43*F43))</f>
        <v>0</v>
      </c>
    </row>
    <row r="44" spans="1:18" s="19" customFormat="1" ht="24" x14ac:dyDescent="0.2">
      <c r="A44" s="14" t="s">
        <v>117</v>
      </c>
      <c r="B44" s="22"/>
      <c r="C44" s="22" t="s">
        <v>118</v>
      </c>
      <c r="E44" s="20" t="s">
        <v>19</v>
      </c>
      <c r="F44" s="20">
        <f>IF(E44=Validatiegegevens!$B$5,1,(IF(Generiek!E44=Validatiegegevens!$B$6,2,(IF(Generiek!E44=Validatiegegevens!$B$7,3,(IF(E44=Validatiegegevens!$B$8,0,)))))))</f>
        <v>2</v>
      </c>
      <c r="G44" s="20">
        <f>Validatiegegevens!$I$21</f>
        <v>10</v>
      </c>
      <c r="H44" s="20">
        <f t="shared" si="0"/>
        <v>20</v>
      </c>
      <c r="I44" s="20"/>
      <c r="J44" s="64"/>
      <c r="L44" s="21" t="s">
        <v>61</v>
      </c>
      <c r="M44" s="31" t="str">
        <f>IF(L44=Validatiegegevens!$N$5,"⚠",)</f>
        <v>⚠</v>
      </c>
      <c r="N44" s="68"/>
      <c r="P44" s="53"/>
      <c r="R44" s="47">
        <f>IF(E44=Validatiegegevens!$B$8,(IF(J44=Validatiegegevens!$H$5,"AKKOORD",IF(J44=Validatiegegevens!$H$6,"AKKOORD","UITSLUITEN"))),IF(L44=Validatiegegevens!$N$6,(IF(J44=Validatiegegevens!$H$6,0.8*G44*F44,P44*G44*F44)),P44*G44*F44))</f>
        <v>0</v>
      </c>
    </row>
    <row r="45" spans="1:18" s="19" customFormat="1" ht="156" x14ac:dyDescent="0.2">
      <c r="A45" s="14" t="s">
        <v>119</v>
      </c>
      <c r="B45" s="22" t="s">
        <v>120</v>
      </c>
      <c r="C45" s="22" t="s">
        <v>121</v>
      </c>
      <c r="E45" s="20" t="s">
        <v>84</v>
      </c>
      <c r="F45" s="20">
        <f>IF(E45=Validatiegegevens!$B$5,1,(IF(Generiek!E45=Validatiegegevens!$B$6,2,(IF(Generiek!E45=Validatiegegevens!$B$7,3,(IF(E45=Validatiegegevens!$B$8,0,)))))))</f>
        <v>3</v>
      </c>
      <c r="G45" s="20">
        <f>Validatiegegevens!$I$21</f>
        <v>10</v>
      </c>
      <c r="H45" s="20">
        <f t="shared" si="0"/>
        <v>30</v>
      </c>
      <c r="I45" s="20"/>
      <c r="J45" s="64"/>
      <c r="L45" s="21" t="s">
        <v>61</v>
      </c>
      <c r="M45" s="31" t="str">
        <f>IF(L45=Validatiegegevens!$N$5,"⚠",)</f>
        <v>⚠</v>
      </c>
      <c r="N45" s="68"/>
      <c r="P45" s="53"/>
      <c r="R45" s="47">
        <f>IF(E45=Validatiegegevens!$B$8,(IF(J45=Validatiegegevens!$H$5,"AKKOORD",IF(J45=Validatiegegevens!$H$6,"AKKOORD","UITSLUITEN"))),IF(L45=Validatiegegevens!$N$6,(IF(J45=Validatiegegevens!$H$6,0.8*G45*F45,P45*G45*F45)),P45*G45*F45))</f>
        <v>0</v>
      </c>
    </row>
    <row r="46" spans="1:18" s="19" customFormat="1" ht="36" x14ac:dyDescent="0.2">
      <c r="A46" s="14" t="s">
        <v>122</v>
      </c>
      <c r="B46" s="22" t="s">
        <v>123</v>
      </c>
      <c r="C46" s="22" t="s">
        <v>124</v>
      </c>
      <c r="E46" s="20" t="s">
        <v>19</v>
      </c>
      <c r="F46" s="20">
        <f>IF(E46=Validatiegegevens!$B$5,1,(IF(Generiek!E46=Validatiegegevens!$B$6,2,(IF(Generiek!E46=Validatiegegevens!$B$7,3,(IF(E46=Validatiegegevens!$B$8,0,)))))))</f>
        <v>2</v>
      </c>
      <c r="G46" s="20">
        <f>Validatiegegevens!$I$21</f>
        <v>10</v>
      </c>
      <c r="H46" s="20">
        <f t="shared" si="0"/>
        <v>20</v>
      </c>
      <c r="I46" s="20"/>
      <c r="J46" s="64"/>
      <c r="L46" s="21"/>
      <c r="M46" s="31">
        <f>IF(L46=Validatiegegevens!$N$5,"⚠",)</f>
        <v>0</v>
      </c>
      <c r="N46" s="68"/>
      <c r="P46" s="53"/>
      <c r="R46" s="47">
        <f>IF(E46=Validatiegegevens!$B$8,(IF(J46=Validatiegegevens!$H$5,"AKKOORD",IF(J46=Validatiegegevens!$H$6,"AKKOORD","UITSLUITEN"))),IF(L46=Validatiegegevens!$N$6,(IF(J46=Validatiegegevens!$H$6,0.8*G46*F46,P46*G46*F46)),P46*G46*F46))</f>
        <v>0</v>
      </c>
    </row>
    <row r="47" spans="1:18" s="19" customFormat="1" ht="24" x14ac:dyDescent="0.2">
      <c r="A47" s="14" t="s">
        <v>125</v>
      </c>
      <c r="B47" s="22" t="s">
        <v>126</v>
      </c>
      <c r="C47" s="22" t="s">
        <v>127</v>
      </c>
      <c r="E47" s="20" t="s">
        <v>84</v>
      </c>
      <c r="F47" s="20">
        <f>IF(E47=Validatiegegevens!$B$5,1,(IF(Generiek!E47=Validatiegegevens!$B$6,2,(IF(Generiek!E47=Validatiegegevens!$B$7,3,(IF(E47=Validatiegegevens!$B$8,0,)))))))</f>
        <v>3</v>
      </c>
      <c r="G47" s="20">
        <f>Validatiegegevens!$I$21</f>
        <v>10</v>
      </c>
      <c r="H47" s="20">
        <f t="shared" ref="H47" si="2">F47*G47</f>
        <v>30</v>
      </c>
      <c r="I47" s="20"/>
      <c r="J47" s="64"/>
      <c r="L47" s="21" t="s">
        <v>61</v>
      </c>
      <c r="M47" s="31" t="str">
        <f>IF(L47=Validatiegegevens!$N$5,"⚠",)</f>
        <v>⚠</v>
      </c>
      <c r="N47" s="68"/>
      <c r="P47" s="53"/>
      <c r="R47" s="47">
        <f>IF(E47=Validatiegegevens!$B$8,(IF(J47=Validatiegegevens!$H$5,"AKKOORD",IF(J47=Validatiegegevens!$H$6,"AKKOORD","UITSLUITEN"))),IF(L47=Validatiegegevens!$N$6,(IF(J47=Validatiegegevens!$H$6,0.8*G47*F47,P47*G47*F47)),P47*G47*F47))</f>
        <v>0</v>
      </c>
    </row>
    <row r="48" spans="1:18" s="19" customFormat="1" ht="24" x14ac:dyDescent="0.2">
      <c r="A48" s="14" t="s">
        <v>128</v>
      </c>
      <c r="B48" s="22" t="s">
        <v>129</v>
      </c>
      <c r="C48" s="22" t="s">
        <v>130</v>
      </c>
      <c r="E48" s="20"/>
      <c r="F48" s="20"/>
      <c r="G48" s="20"/>
      <c r="H48" s="20"/>
      <c r="I48" s="20"/>
      <c r="J48" s="67"/>
      <c r="M48" s="31"/>
      <c r="N48" s="68"/>
      <c r="P48" s="53"/>
      <c r="R48" s="47">
        <f>IF(E48=Validatiegegevens!$B$8,(IF(J48=Validatiegegevens!$H$5,"AKKOORD",IF(J48=Validatiegegevens!$H$6,"AKKOORD","UITSLUITEN"))),IF(L48=Validatiegegevens!$N$6,(IF(J48=Validatiegegevens!$H$6,0.8*G48*F48,P48*G48*F48)),P48*G48*F48))</f>
        <v>0</v>
      </c>
    </row>
    <row r="49" spans="1:18" s="19" customFormat="1" ht="24" x14ac:dyDescent="0.2">
      <c r="A49" s="14"/>
      <c r="B49" s="22"/>
      <c r="C49" s="22" t="s">
        <v>131</v>
      </c>
      <c r="E49" s="20" t="s">
        <v>27</v>
      </c>
      <c r="F49" s="20">
        <f>IF(E49=Validatiegegevens!$B$5,1,(IF(Generiek!E49=Validatiegegevens!$B$6,2,(IF(Generiek!E49=Validatiegegevens!$B$7,3,(IF(E49=Validatiegegevens!$B$8,0,)))))))</f>
        <v>0</v>
      </c>
      <c r="G49" s="20"/>
      <c r="H49" s="20">
        <f t="shared" si="0"/>
        <v>0</v>
      </c>
      <c r="I49" s="20"/>
      <c r="J49" s="64"/>
      <c r="L49" s="21"/>
      <c r="M49" s="31">
        <f>IF(L49=Validatiegegevens!$N$5,"⚠",)</f>
        <v>0</v>
      </c>
      <c r="N49" s="68"/>
      <c r="P49" s="53"/>
      <c r="R49" s="47" t="str">
        <f>IF(E49=Validatiegegevens!$B$8,(IF(J49=Validatiegegevens!$H$5,"AKKOORD",IF(J49=Validatiegegevens!$H$6,"AKKOORD","UITSLUITEN"))),IF(L49=Validatiegegevens!$N$6,(IF(J49=Validatiegegevens!$H$6,0.8*G49*F49,P49*G49*F49)),P49*G49*F49))</f>
        <v>UITSLUITEN</v>
      </c>
    </row>
    <row r="50" spans="1:18" s="19" customFormat="1" ht="12" x14ac:dyDescent="0.2">
      <c r="A50" s="14"/>
      <c r="B50" s="22"/>
      <c r="C50" s="22" t="s">
        <v>132</v>
      </c>
      <c r="E50" s="20" t="s">
        <v>27</v>
      </c>
      <c r="F50" s="20">
        <f>IF(E50=Validatiegegevens!$B$5,1,(IF(Generiek!E50=Validatiegegevens!$B$6,2,(IF(Generiek!E50=Validatiegegevens!$B$7,3,(IF(E50=Validatiegegevens!$B$8,0,)))))))</f>
        <v>0</v>
      </c>
      <c r="G50" s="20"/>
      <c r="H50" s="20">
        <f t="shared" si="0"/>
        <v>0</v>
      </c>
      <c r="I50" s="20"/>
      <c r="J50" s="64"/>
      <c r="L50" s="21"/>
      <c r="M50" s="31">
        <f>IF(L50=Validatiegegevens!$N$5,"⚠",)</f>
        <v>0</v>
      </c>
      <c r="N50" s="68"/>
      <c r="P50" s="53"/>
      <c r="R50" s="47" t="str">
        <f>IF(E50=Validatiegegevens!$B$8,(IF(J50=Validatiegegevens!$H$5,"AKKOORD",IF(J50=Validatiegegevens!$H$6,"AKKOORD","UITSLUITEN"))),IF(L50=Validatiegegevens!$N$6,(IF(J50=Validatiegegevens!$H$6,0.8*G50*F50,P50*G50*F50)),P50*G50*F50))</f>
        <v>UITSLUITEN</v>
      </c>
    </row>
    <row r="51" spans="1:18" s="19" customFormat="1" ht="24" x14ac:dyDescent="0.2">
      <c r="A51" s="14"/>
      <c r="B51" s="22"/>
      <c r="C51" s="56" t="s">
        <v>133</v>
      </c>
      <c r="E51" s="20" t="s">
        <v>19</v>
      </c>
      <c r="F51" s="20">
        <f>IF(E51=Validatiegegevens!$B$5,1,(IF(Generiek!E51=Validatiegegevens!$B$6,2,(IF(Generiek!E51=Validatiegegevens!$B$7,3,(IF(E51=Validatiegegevens!$B$8,0,)))))))</f>
        <v>2</v>
      </c>
      <c r="G51" s="20">
        <f>Validatiegegevens!$I$21</f>
        <v>10</v>
      </c>
      <c r="H51" s="20">
        <f t="shared" si="0"/>
        <v>20</v>
      </c>
      <c r="I51" s="20"/>
      <c r="J51" s="64"/>
      <c r="L51" s="21" t="s">
        <v>20</v>
      </c>
      <c r="M51" s="31">
        <f>IF(L51=Validatiegegevens!$N$5,"⚠",)</f>
        <v>0</v>
      </c>
      <c r="N51" s="68"/>
      <c r="P51" s="53"/>
      <c r="R51" s="47">
        <f>IF(E51=Validatiegegevens!$B$8,(IF(J51=Validatiegegevens!$H$5,"AKKOORD",IF(J51=Validatiegegevens!$H$6,"AKKOORD","UITSLUITEN"))),IF(L51=Validatiegegevens!$N$6,(IF(J51=Validatiegegevens!$H$6,0.8*G51*F51,P51*G51*F51)),P51*G51*F51))</f>
        <v>0</v>
      </c>
    </row>
    <row r="52" spans="1:18" s="19" customFormat="1" ht="132" x14ac:dyDescent="0.2">
      <c r="A52" s="14" t="s">
        <v>134</v>
      </c>
      <c r="B52" s="22" t="s">
        <v>135</v>
      </c>
      <c r="C52" s="22" t="s">
        <v>136</v>
      </c>
      <c r="E52" s="20" t="s">
        <v>27</v>
      </c>
      <c r="F52" s="20">
        <f>IF(E52=Validatiegegevens!$B$5,1,(IF(Generiek!E52=Validatiegegevens!$B$6,2,(IF(Generiek!E52=Validatiegegevens!$B$7,3,(IF(E52=Validatiegegevens!$B$8,0,)))))))</f>
        <v>0</v>
      </c>
      <c r="G52" s="20"/>
      <c r="H52" s="20">
        <f t="shared" si="0"/>
        <v>0</v>
      </c>
      <c r="I52" s="20"/>
      <c r="J52" s="64"/>
      <c r="L52" s="21"/>
      <c r="M52" s="31">
        <f>IF(L52=Validatiegegevens!$N$5,"⚠",)</f>
        <v>0</v>
      </c>
      <c r="N52" s="68"/>
      <c r="P52" s="53"/>
      <c r="R52" s="47" t="str">
        <f>IF(E52=Validatiegegevens!$B$8,(IF(J52=Validatiegegevens!$H$5,"AKKOORD",IF(J52=Validatiegegevens!$H$6,"AKKOORD","UITSLUITEN"))),IF(L52=Validatiegegevens!$N$6,(IF(J52=Validatiegegevens!$H$6,0.8*G52*F52,P52*G52*F52)),P52*G52*F52))</f>
        <v>UITSLUITEN</v>
      </c>
    </row>
    <row r="53" spans="1:18" s="19" customFormat="1" ht="36" x14ac:dyDescent="0.2">
      <c r="A53" s="14" t="s">
        <v>137</v>
      </c>
      <c r="B53" s="22" t="s">
        <v>138</v>
      </c>
      <c r="C53" s="22" t="s">
        <v>139</v>
      </c>
      <c r="E53" s="20" t="s">
        <v>19</v>
      </c>
      <c r="F53" s="20">
        <f>IF(E53=Validatiegegevens!$B$5,1,(IF(Generiek!E53=Validatiegegevens!$B$6,2,(IF(Generiek!E53=Validatiegegevens!$B$7,3,(IF(E53=Validatiegegevens!$B$8,0,)))))))</f>
        <v>2</v>
      </c>
      <c r="G53" s="20">
        <f>Validatiegegevens!$I$21</f>
        <v>10</v>
      </c>
      <c r="H53" s="20">
        <f t="shared" si="0"/>
        <v>20</v>
      </c>
      <c r="I53" s="20"/>
      <c r="J53" s="64"/>
      <c r="L53" s="21" t="s">
        <v>20</v>
      </c>
      <c r="M53" s="31">
        <f>IF(L53=Validatiegegevens!$N$5,"⚠",)</f>
        <v>0</v>
      </c>
      <c r="N53" s="68"/>
      <c r="P53" s="53"/>
      <c r="R53" s="47">
        <f>IF(E53=Validatiegegevens!$B$8,(IF(J53=Validatiegegevens!$H$5,"AKKOORD",IF(J53=Validatiegegevens!$H$6,"AKKOORD","UITSLUITEN"))),IF(L53=Validatiegegevens!$N$6,(IF(J53=Validatiegegevens!$H$6,0.8*G53*F53,P53*G53*F53)),P53*G53*F53))</f>
        <v>0</v>
      </c>
    </row>
    <row r="54" spans="1:18" s="19" customFormat="1" ht="36" x14ac:dyDescent="0.2">
      <c r="A54" s="14" t="s">
        <v>140</v>
      </c>
      <c r="B54" s="22" t="s">
        <v>141</v>
      </c>
      <c r="C54" s="22" t="s">
        <v>142</v>
      </c>
      <c r="E54" s="20" t="s">
        <v>19</v>
      </c>
      <c r="F54" s="20">
        <f>IF(E54=Validatiegegevens!$B$5,1,(IF(Generiek!E54=Validatiegegevens!$B$6,2,(IF(Generiek!E54=Validatiegegevens!$B$7,3,(IF(E54=Validatiegegevens!$B$8,0,)))))))</f>
        <v>2</v>
      </c>
      <c r="G54" s="20">
        <f>Validatiegegevens!$I$21</f>
        <v>10</v>
      </c>
      <c r="H54" s="20">
        <f t="shared" si="0"/>
        <v>20</v>
      </c>
      <c r="I54" s="20"/>
      <c r="J54" s="64"/>
      <c r="L54" s="21" t="s">
        <v>20</v>
      </c>
      <c r="M54" s="31">
        <f>IF(L54=Validatiegegevens!$N$5,"⚠",)</f>
        <v>0</v>
      </c>
      <c r="N54" s="68"/>
      <c r="P54" s="53"/>
      <c r="R54" s="47">
        <f>IF(E54=Validatiegegevens!$B$8,(IF(J54=Validatiegegevens!$H$5,"AKKOORD",IF(J54=Validatiegegevens!$H$6,"AKKOORD","UITSLUITEN"))),IF(L54=Validatiegegevens!$N$6,(IF(J54=Validatiegegevens!$H$6,0.8*G54*F54,P54*G54*F54)),P54*G54*F54))</f>
        <v>0</v>
      </c>
    </row>
    <row r="55" spans="1:18" s="19" customFormat="1" ht="60" x14ac:dyDescent="0.2">
      <c r="A55" s="14" t="s">
        <v>143</v>
      </c>
      <c r="B55" s="22" t="s">
        <v>144</v>
      </c>
      <c r="C55" s="22" t="s">
        <v>145</v>
      </c>
      <c r="E55" s="20" t="s">
        <v>19</v>
      </c>
      <c r="F55" s="20">
        <f>IF(E55=Validatiegegevens!$B$5,1,(IF(Generiek!E55=Validatiegegevens!$B$6,2,(IF(Generiek!E55=Validatiegegevens!$B$7,3,(IF(E55=Validatiegegevens!$B$8,0,)))))))</f>
        <v>2</v>
      </c>
      <c r="G55" s="20">
        <f>Validatiegegevens!$I$21</f>
        <v>10</v>
      </c>
      <c r="H55" s="20">
        <f t="shared" si="0"/>
        <v>20</v>
      </c>
      <c r="I55" s="20"/>
      <c r="J55" s="64"/>
      <c r="L55" s="21" t="s">
        <v>61</v>
      </c>
      <c r="M55" s="31" t="str">
        <f>IF(L55=Validatiegegevens!$N$5,"⚠",)</f>
        <v>⚠</v>
      </c>
      <c r="N55" s="68"/>
      <c r="P55" s="53"/>
      <c r="R55" s="47">
        <f>IF(E55=Validatiegegevens!$B$8,(IF(J55=Validatiegegevens!$H$5,"AKKOORD",IF(J55=Validatiegegevens!$H$6,"AKKOORD","UITSLUITEN"))),IF(L55=Validatiegegevens!$N$6,(IF(J55=Validatiegegevens!$H$6,0.8*G55*F55,P55*G55*F55)),P55*G55*F55))</f>
        <v>0</v>
      </c>
    </row>
    <row r="56" spans="1:18" s="19" customFormat="1" ht="24" x14ac:dyDescent="0.2">
      <c r="A56" s="14" t="s">
        <v>146</v>
      </c>
      <c r="B56" s="22" t="s">
        <v>147</v>
      </c>
      <c r="C56" s="22" t="s">
        <v>148</v>
      </c>
      <c r="E56" s="20" t="s">
        <v>27</v>
      </c>
      <c r="F56" s="20">
        <f>IF(E56=Validatiegegevens!$B$5,1,(IF(Generiek!E56=Validatiegegevens!$B$6,2,(IF(Generiek!E56=Validatiegegevens!$B$7,3,(IF(E56=Validatiegegevens!$B$8,0,)))))))</f>
        <v>0</v>
      </c>
      <c r="G56" s="20"/>
      <c r="H56" s="20">
        <f t="shared" si="0"/>
        <v>0</v>
      </c>
      <c r="I56" s="20"/>
      <c r="J56" s="64"/>
      <c r="L56" s="21"/>
      <c r="M56" s="31">
        <f>IF(L56=Validatiegegevens!$N$5,"⚠",)</f>
        <v>0</v>
      </c>
      <c r="N56" s="68"/>
      <c r="P56" s="53"/>
      <c r="R56" s="47" t="str">
        <f>IF(E56=Validatiegegevens!$B$8,(IF(J56=Validatiegegevens!$H$5,"AKKOORD",IF(J56=Validatiegegevens!$H$6,"AKKOORD","UITSLUITEN"))),IF(L56=Validatiegegevens!$N$6,(IF(J56=Validatiegegevens!$H$6,0.8*G56*F56,P56*G56*F56)),P56*G56*F56))</f>
        <v>UITSLUITEN</v>
      </c>
    </row>
    <row r="57" spans="1:18" s="19" customFormat="1" ht="36" x14ac:dyDescent="0.2">
      <c r="A57" s="14" t="s">
        <v>149</v>
      </c>
      <c r="B57" s="22" t="s">
        <v>150</v>
      </c>
      <c r="C57" s="22" t="s">
        <v>151</v>
      </c>
      <c r="E57" s="20" t="s">
        <v>27</v>
      </c>
      <c r="F57" s="20">
        <f>IF(E57=Validatiegegevens!$B$5,1,(IF(Generiek!E57=Validatiegegevens!$B$6,2,(IF(Generiek!E57=Validatiegegevens!$B$7,3,(IF(E57=Validatiegegevens!$B$8,0,)))))))</f>
        <v>0</v>
      </c>
      <c r="G57" s="20"/>
      <c r="H57" s="20">
        <f t="shared" si="0"/>
        <v>0</v>
      </c>
      <c r="I57" s="20"/>
      <c r="J57" s="64"/>
      <c r="L57" s="21"/>
      <c r="M57" s="31">
        <f>IF(L57=Validatiegegevens!$N$5,"⚠",)</f>
        <v>0</v>
      </c>
      <c r="N57" s="68"/>
      <c r="P57" s="53"/>
      <c r="R57" s="47" t="str">
        <f>IF(E57=Validatiegegevens!$B$8,(IF(J57=Validatiegegevens!$H$5,"AKKOORD",IF(J57=Validatiegegevens!$H$6,"AKKOORD","UITSLUITEN"))),IF(L57=Validatiegegevens!$N$6,(IF(J57=Validatiegegevens!$H$6,0.8*G57*F57,P57*G57*F57)),P57*G57*F57))</f>
        <v>UITSLUITEN</v>
      </c>
    </row>
    <row r="58" spans="1:18" s="19" customFormat="1" ht="24" x14ac:dyDescent="0.2">
      <c r="A58" s="14" t="s">
        <v>152</v>
      </c>
      <c r="B58" s="22" t="s">
        <v>153</v>
      </c>
      <c r="C58" s="22" t="s">
        <v>154</v>
      </c>
      <c r="E58" s="20" t="s">
        <v>19</v>
      </c>
      <c r="F58" s="20">
        <f>IF(E58=Validatiegegevens!$B$5,1,(IF(Generiek!E58=Validatiegegevens!$B$6,2,(IF(Generiek!E58=Validatiegegevens!$B$7,3,(IF(E58=Validatiegegevens!$B$8,0,)))))))</f>
        <v>2</v>
      </c>
      <c r="G58" s="20">
        <f>Validatiegegevens!$I$21</f>
        <v>10</v>
      </c>
      <c r="H58" s="20">
        <f t="shared" si="0"/>
        <v>20</v>
      </c>
      <c r="I58" s="20"/>
      <c r="J58" s="64"/>
      <c r="L58" s="21" t="s">
        <v>20</v>
      </c>
      <c r="M58" s="31">
        <f>IF(L58=Validatiegegevens!$N$5,"⚠",)</f>
        <v>0</v>
      </c>
      <c r="N58" s="68"/>
      <c r="P58" s="53"/>
      <c r="R58" s="47">
        <f>IF(E58=Validatiegegevens!$B$8,(IF(J58=Validatiegegevens!$H$5,"AKKOORD",IF(J58=Validatiegegevens!$H$6,"AKKOORD","UITSLUITEN"))),IF(L58=Validatiegegevens!$N$6,(IF(J58=Validatiegegevens!$H$6,0.8*G58*F58,P58*G58*F58)),P58*G58*F58))</f>
        <v>0</v>
      </c>
    </row>
    <row r="59" spans="1:18" s="19" customFormat="1" ht="36" x14ac:dyDescent="0.2">
      <c r="A59" s="14" t="s">
        <v>155</v>
      </c>
      <c r="B59" s="22" t="s">
        <v>156</v>
      </c>
      <c r="C59" s="22" t="s">
        <v>157</v>
      </c>
      <c r="E59" s="20" t="s">
        <v>84</v>
      </c>
      <c r="F59" s="20">
        <f>IF(E59=Validatiegegevens!$B$5,1,(IF(Generiek!E59=Validatiegegevens!$B$6,2,(IF(Generiek!E59=Validatiegegevens!$B$7,3,(IF(E59=Validatiegegevens!$B$8,0,)))))))</f>
        <v>3</v>
      </c>
      <c r="G59" s="20">
        <f>Validatiegegevens!$I$21</f>
        <v>10</v>
      </c>
      <c r="H59" s="20">
        <f t="shared" si="0"/>
        <v>30</v>
      </c>
      <c r="I59" s="20"/>
      <c r="J59" s="64"/>
      <c r="L59" s="21" t="s">
        <v>61</v>
      </c>
      <c r="M59" s="31" t="str">
        <f>IF(L59=Validatiegegevens!$N$5,"⚠",)</f>
        <v>⚠</v>
      </c>
      <c r="N59" s="68"/>
      <c r="P59" s="53"/>
      <c r="R59" s="47">
        <f>IF(E59=Validatiegegevens!$B$8,(IF(J59=Validatiegegevens!$H$5,"AKKOORD",IF(J59=Validatiegegevens!$H$6,"AKKOORD","UITSLUITEN"))),IF(L59=Validatiegegevens!$N$6,(IF(J59=Validatiegegevens!$H$6,0.8*G59*F59,P59*G59*F59)),P59*G59*F59))</f>
        <v>0</v>
      </c>
    </row>
    <row r="60" spans="1:18" s="19" customFormat="1" ht="60" x14ac:dyDescent="0.2">
      <c r="A60" s="14" t="s">
        <v>158</v>
      </c>
      <c r="B60" s="22" t="s">
        <v>159</v>
      </c>
      <c r="C60" s="22" t="s">
        <v>160</v>
      </c>
      <c r="E60" s="20" t="s">
        <v>84</v>
      </c>
      <c r="F60" s="20">
        <f>IF(E60=Validatiegegevens!$B$5,1,(IF(Generiek!E60=Validatiegegevens!$B$6,2,(IF(Generiek!E60=Validatiegegevens!$B$7,3,(IF(E60=Validatiegegevens!$B$8,0,)))))))</f>
        <v>3</v>
      </c>
      <c r="G60" s="20">
        <f>Validatiegegevens!$I$21</f>
        <v>10</v>
      </c>
      <c r="H60" s="20">
        <f t="shared" si="0"/>
        <v>30</v>
      </c>
      <c r="I60" s="20"/>
      <c r="J60" s="64"/>
      <c r="L60" s="21" t="s">
        <v>61</v>
      </c>
      <c r="M60" s="31" t="str">
        <f>IF(L60=Validatiegegevens!$N$5,"⚠",)</f>
        <v>⚠</v>
      </c>
      <c r="N60" s="68"/>
      <c r="P60" s="53"/>
      <c r="R60" s="47">
        <f>IF(E60=Validatiegegevens!$B$8,(IF(J60=Validatiegegevens!$H$5,"AKKOORD",IF(J60=Validatiegegevens!$H$6,"AKKOORD","UITSLUITEN"))),IF(L60=Validatiegegevens!$N$6,(IF(J60=Validatiegegevens!$H$6,0.8*G60*F60,P60*G60*F60)),P60*G60*F60))</f>
        <v>0</v>
      </c>
    </row>
    <row r="61" spans="1:18" s="19" customFormat="1" ht="48" x14ac:dyDescent="0.2">
      <c r="A61" s="14" t="s">
        <v>161</v>
      </c>
      <c r="B61" s="22" t="s">
        <v>162</v>
      </c>
      <c r="C61" s="22" t="s">
        <v>163</v>
      </c>
      <c r="E61" s="20" t="s">
        <v>27</v>
      </c>
      <c r="F61" s="20">
        <f>IF(E61=Validatiegegevens!$B$5,1,(IF(Generiek!E61=Validatiegegevens!$B$6,2,(IF(Generiek!E61=Validatiegegevens!$B$7,3,(IF(E61=Validatiegegevens!$B$8,0,)))))))</f>
        <v>0</v>
      </c>
      <c r="G61" s="20"/>
      <c r="H61" s="20">
        <f t="shared" si="0"/>
        <v>0</v>
      </c>
      <c r="I61" s="20"/>
      <c r="J61" s="64"/>
      <c r="L61" s="21"/>
      <c r="M61" s="31">
        <f>IF(L61=Validatiegegevens!$N$5,"⚠",)</f>
        <v>0</v>
      </c>
      <c r="N61" s="68"/>
      <c r="P61" s="53"/>
      <c r="R61" s="47" t="str">
        <f>IF(E61=Validatiegegevens!$B$8,(IF(J61=Validatiegegevens!$H$5,"AKKOORD",IF(J61=Validatiegegevens!$H$6,"AKKOORD","UITSLUITEN"))),IF(L61=Validatiegegevens!$N$6,(IF(J61=Validatiegegevens!$H$6,0.8*G61*F61,P61*G61*F61)),P61*G61*F61))</f>
        <v>UITSLUITEN</v>
      </c>
    </row>
    <row r="62" spans="1:18" s="19" customFormat="1" ht="48" x14ac:dyDescent="0.2">
      <c r="A62" s="14" t="s">
        <v>164</v>
      </c>
      <c r="B62" s="22" t="s">
        <v>165</v>
      </c>
      <c r="C62" s="22" t="s">
        <v>166</v>
      </c>
      <c r="E62" s="20" t="s">
        <v>27</v>
      </c>
      <c r="F62" s="20">
        <f>IF(E62=Validatiegegevens!$B$5,1,(IF(Generiek!E62=Validatiegegevens!$B$6,2,(IF(Generiek!E62=Validatiegegevens!$B$7,3,(IF(E62=Validatiegegevens!$B$8,0,)))))))</f>
        <v>0</v>
      </c>
      <c r="G62" s="20"/>
      <c r="H62" s="20">
        <f t="shared" si="0"/>
        <v>0</v>
      </c>
      <c r="I62" s="20"/>
      <c r="J62" s="64"/>
      <c r="L62" s="21"/>
      <c r="M62" s="31">
        <f>IF(L62=Validatiegegevens!$N$5,"⚠",)</f>
        <v>0</v>
      </c>
      <c r="N62" s="68"/>
      <c r="P62" s="53"/>
      <c r="R62" s="47" t="str">
        <f>IF(E62=Validatiegegevens!$B$8,(IF(J62=Validatiegegevens!$H$5,"AKKOORD",IF(J62=Validatiegegevens!$H$6,"AKKOORD","UITSLUITEN"))),IF(L62=Validatiegegevens!$N$6,(IF(J62=Validatiegegevens!$H$6,0.8*G62*F62,P62*G62*F62)),P62*G62*F62))</f>
        <v>UITSLUITEN</v>
      </c>
    </row>
    <row r="63" spans="1:18" s="19" customFormat="1" ht="36" x14ac:dyDescent="0.2">
      <c r="A63" s="14" t="s">
        <v>167</v>
      </c>
      <c r="B63" s="22" t="s">
        <v>168</v>
      </c>
      <c r="C63" s="22" t="s">
        <v>169</v>
      </c>
      <c r="E63" s="20" t="s">
        <v>19</v>
      </c>
      <c r="F63" s="20">
        <f>IF(E63=Validatiegegevens!$B$5,1,(IF(Generiek!E63=Validatiegegevens!$B$6,2,(IF(Generiek!E63=Validatiegegevens!$B$7,3,(IF(E63=Validatiegegevens!$B$8,0,)))))))</f>
        <v>2</v>
      </c>
      <c r="G63" s="20">
        <f>Validatiegegevens!$I$21</f>
        <v>10</v>
      </c>
      <c r="H63" s="20">
        <f t="shared" si="0"/>
        <v>20</v>
      </c>
      <c r="I63" s="20"/>
      <c r="J63" s="64"/>
      <c r="L63" s="21" t="s">
        <v>20</v>
      </c>
      <c r="M63" s="31">
        <f>IF(L63=Validatiegegevens!$N$5,"⚠",)</f>
        <v>0</v>
      </c>
      <c r="N63" s="68"/>
      <c r="P63" s="53"/>
      <c r="R63" s="47">
        <f>IF(E63=Validatiegegevens!$B$8,(IF(J63=Validatiegegevens!$H$5,"AKKOORD",IF(J63=Validatiegegevens!$H$6,"AKKOORD","UITSLUITEN"))),IF(L63=Validatiegegevens!$N$6,(IF(J63=Validatiegegevens!$H$6,0.8*G63*F63,P63*G63*F63)),P63*G63*F63))</f>
        <v>0</v>
      </c>
    </row>
    <row r="64" spans="1:18" s="19" customFormat="1" ht="84" x14ac:dyDescent="0.2">
      <c r="A64" s="14" t="s">
        <v>170</v>
      </c>
      <c r="B64" s="22" t="s">
        <v>171</v>
      </c>
      <c r="C64" s="22" t="s">
        <v>172</v>
      </c>
      <c r="E64" s="20" t="s">
        <v>84</v>
      </c>
      <c r="F64" s="20">
        <f>IF(E64=Validatiegegevens!$B$5,1,(IF(Generiek!E64=Validatiegegevens!$B$6,2,(IF(Generiek!E64=Validatiegegevens!$B$7,3,(IF(E64=Validatiegegevens!$B$8,0,)))))))</f>
        <v>3</v>
      </c>
      <c r="G64" s="20">
        <f>Validatiegegevens!$I$21</f>
        <v>10</v>
      </c>
      <c r="H64" s="20">
        <f t="shared" si="0"/>
        <v>30</v>
      </c>
      <c r="I64" s="20"/>
      <c r="J64" s="64"/>
      <c r="L64" s="21" t="s">
        <v>61</v>
      </c>
      <c r="M64" s="31" t="str">
        <f>IF(L64=Validatiegegevens!$N$5,"⚠",)</f>
        <v>⚠</v>
      </c>
      <c r="N64" s="68"/>
      <c r="P64" s="53"/>
      <c r="R64" s="47">
        <f>IF(E64=Validatiegegevens!$B$8,(IF(J64=Validatiegegevens!$H$5,"AKKOORD",IF(J64=Validatiegegevens!$H$6,"AKKOORD","UITSLUITEN"))),IF(L64=Validatiegegevens!$N$6,(IF(J64=Validatiegegevens!$H$6,0.8*G64*F64,P64*G64*F64)),P64*G64*F64))</f>
        <v>0</v>
      </c>
    </row>
    <row r="65" spans="1:18" s="19" customFormat="1" ht="24" x14ac:dyDescent="0.2">
      <c r="A65" s="14" t="s">
        <v>173</v>
      </c>
      <c r="B65" s="22" t="s">
        <v>174</v>
      </c>
      <c r="C65" s="22" t="s">
        <v>175</v>
      </c>
      <c r="E65" s="20" t="s">
        <v>27</v>
      </c>
      <c r="F65" s="20"/>
      <c r="G65" s="20"/>
      <c r="H65" s="20"/>
      <c r="I65" s="20"/>
      <c r="J65" s="64"/>
      <c r="L65" s="21"/>
      <c r="M65" s="31"/>
      <c r="N65" s="68"/>
      <c r="P65" s="53"/>
      <c r="R65" s="47"/>
    </row>
    <row r="66" spans="1:18" s="19" customFormat="1" ht="36" x14ac:dyDescent="0.2">
      <c r="A66" s="14" t="s">
        <v>176</v>
      </c>
      <c r="B66" s="22" t="s">
        <v>177</v>
      </c>
      <c r="C66" s="22" t="s">
        <v>178</v>
      </c>
      <c r="E66" s="20" t="s">
        <v>27</v>
      </c>
      <c r="F66" s="20"/>
      <c r="G66" s="20"/>
      <c r="H66" s="20"/>
      <c r="I66" s="20"/>
      <c r="J66" s="64"/>
      <c r="L66" s="21"/>
      <c r="M66" s="31"/>
      <c r="N66" s="68"/>
      <c r="P66" s="53"/>
      <c r="R66" s="47"/>
    </row>
    <row r="67" spans="1:18" s="19" customFormat="1" ht="24" x14ac:dyDescent="0.2">
      <c r="A67" s="14" t="s">
        <v>179</v>
      </c>
      <c r="B67" s="22" t="s">
        <v>180</v>
      </c>
      <c r="C67" s="22" t="s">
        <v>181</v>
      </c>
      <c r="E67" s="20" t="s">
        <v>27</v>
      </c>
      <c r="F67" s="20"/>
      <c r="G67" s="20"/>
      <c r="H67" s="20"/>
      <c r="I67" s="20"/>
      <c r="J67" s="64"/>
      <c r="L67" s="21"/>
      <c r="M67" s="31"/>
      <c r="N67" s="68"/>
      <c r="P67" s="53"/>
      <c r="R67" s="47"/>
    </row>
    <row r="68" spans="1:18" s="19" customFormat="1" ht="36" x14ac:dyDescent="0.2">
      <c r="A68" s="14" t="s">
        <v>182</v>
      </c>
      <c r="B68" s="22" t="s">
        <v>183</v>
      </c>
      <c r="C68" s="22" t="s">
        <v>184</v>
      </c>
      <c r="E68" s="20" t="s">
        <v>27</v>
      </c>
      <c r="F68" s="20"/>
      <c r="G68" s="20"/>
      <c r="H68" s="20"/>
      <c r="I68" s="20"/>
      <c r="J68" s="64"/>
      <c r="L68" s="21"/>
      <c r="M68" s="31"/>
      <c r="N68" s="68"/>
      <c r="P68" s="53"/>
      <c r="R68" s="47"/>
    </row>
    <row r="69" spans="1:18" s="19" customFormat="1" ht="36" x14ac:dyDescent="0.2">
      <c r="A69" s="14" t="s">
        <v>185</v>
      </c>
      <c r="B69" s="22" t="s">
        <v>186</v>
      </c>
      <c r="C69" s="22" t="s">
        <v>187</v>
      </c>
      <c r="E69" s="20" t="s">
        <v>27</v>
      </c>
      <c r="F69" s="20"/>
      <c r="G69" s="20"/>
      <c r="H69" s="20"/>
      <c r="I69" s="20"/>
      <c r="J69" s="64"/>
      <c r="L69" s="21"/>
      <c r="M69" s="31"/>
      <c r="N69" s="68"/>
      <c r="P69" s="53"/>
      <c r="R69" s="47"/>
    </row>
    <row r="70" spans="1:18" s="19" customFormat="1" ht="12" x14ac:dyDescent="0.2">
      <c r="A70" s="14"/>
      <c r="B70" s="22"/>
      <c r="C70" s="22"/>
      <c r="E70" s="20"/>
      <c r="F70" s="20"/>
      <c r="G70" s="20"/>
      <c r="H70" s="20"/>
      <c r="I70" s="20"/>
      <c r="J70" s="64"/>
      <c r="L70" s="21"/>
      <c r="M70" s="31"/>
      <c r="N70" s="68"/>
      <c r="P70" s="53"/>
      <c r="R70" s="47"/>
    </row>
    <row r="71" spans="1:18" s="18" customFormat="1" ht="12" x14ac:dyDescent="0.25">
      <c r="A71" s="17" t="s">
        <v>14</v>
      </c>
      <c r="B71" s="18" t="s">
        <v>188</v>
      </c>
      <c r="J71" s="65"/>
      <c r="N71" s="65"/>
    </row>
    <row r="72" spans="1:18" s="19" customFormat="1" ht="12" x14ac:dyDescent="0.2">
      <c r="A72" s="14" t="s">
        <v>189</v>
      </c>
      <c r="B72" s="22" t="s">
        <v>86</v>
      </c>
      <c r="C72" s="22" t="s">
        <v>87</v>
      </c>
      <c r="J72" s="68"/>
      <c r="N72" s="68"/>
      <c r="R72" s="47">
        <f>IF(E72=Validatiegegevens!$B$8,(IF(J72=Validatiegegevens!$H$5,"AKKOORD",IF(J72=Validatiegegevens!$H$6,"AKKOORD","UITSLUITEN"))),IF(L72=Validatiegegevens!$N$6,(IF(J72=Validatiegegevens!$H$6,0.8*G72*F72,P72*G72*F72)),P72*G72*F72))</f>
        <v>0</v>
      </c>
    </row>
    <row r="73" spans="1:18" s="19" customFormat="1" ht="24" x14ac:dyDescent="0.2">
      <c r="A73" s="14" t="s">
        <v>190</v>
      </c>
      <c r="B73" s="22" t="s">
        <v>191</v>
      </c>
      <c r="C73" s="22" t="s">
        <v>192</v>
      </c>
      <c r="E73" s="20"/>
      <c r="F73" s="20"/>
      <c r="G73" s="20"/>
      <c r="H73" s="20"/>
      <c r="I73" s="20"/>
      <c r="J73" s="67"/>
      <c r="L73" s="21"/>
      <c r="M73" s="31"/>
      <c r="N73" s="68"/>
      <c r="P73" s="53"/>
      <c r="R73" s="47">
        <f>IF(E73=Validatiegegevens!$B$8,(IF(J73=Validatiegegevens!$H$5,"AKKOORD",IF(J73=Validatiegegevens!$H$6,"AKKOORD","UITSLUITEN"))),IF(L73=Validatiegegevens!$N$6,(IF(J73=Validatiegegevens!$H$6,0.8*G73*F73,P73*G73*F73)),P73*G73*F73))</f>
        <v>0</v>
      </c>
    </row>
    <row r="74" spans="1:18" s="19" customFormat="1" ht="36" x14ac:dyDescent="0.2">
      <c r="A74" s="14" t="s">
        <v>193</v>
      </c>
      <c r="B74" s="22"/>
      <c r="C74" s="22" t="s">
        <v>194</v>
      </c>
      <c r="E74" s="20" t="s">
        <v>19</v>
      </c>
      <c r="F74" s="20">
        <f>IF(E74=Validatiegegevens!$B$5,1,(IF(Generiek!E74=Validatiegegevens!$B$6,2,(IF(Generiek!E74=Validatiegegevens!$B$7,3,(IF(E74=Validatiegegevens!$B$8,0,)))))))</f>
        <v>2</v>
      </c>
      <c r="G74" s="20">
        <f>Validatiegegevens!$I$21</f>
        <v>10</v>
      </c>
      <c r="H74" s="20">
        <f t="shared" si="0"/>
        <v>20</v>
      </c>
      <c r="I74" s="20"/>
      <c r="J74" s="64"/>
      <c r="L74" s="21" t="s">
        <v>20</v>
      </c>
      <c r="M74" s="31">
        <f>IF(L74=Validatiegegevens!$N$5,"⚠",)</f>
        <v>0</v>
      </c>
      <c r="N74" s="68"/>
      <c r="P74" s="53"/>
      <c r="R74" s="47">
        <f>IF(E74=Validatiegegevens!$B$8,(IF(J74=Validatiegegevens!$H$5,"AKKOORD",IF(J74=Validatiegegevens!$H$6,"AKKOORD","UITSLUITEN"))),IF(L74=Validatiegegevens!$N$6,(IF(J74=Validatiegegevens!$H$6,0.8*G74*F74,P74*G74*F74)),P74*G74*F74))</f>
        <v>0</v>
      </c>
    </row>
    <row r="75" spans="1:18" s="19" customFormat="1" ht="24" x14ac:dyDescent="0.2">
      <c r="A75" s="14" t="s">
        <v>195</v>
      </c>
      <c r="B75" s="22"/>
      <c r="C75" s="22" t="s">
        <v>196</v>
      </c>
      <c r="E75" s="20" t="s">
        <v>19</v>
      </c>
      <c r="F75" s="20">
        <f>IF(E75=Validatiegegevens!$B$5,1,(IF(Generiek!E75=Validatiegegevens!$B$6,2,(IF(Generiek!E75=Validatiegegevens!$B$7,3,(IF(E75=Validatiegegevens!$B$8,0,)))))))</f>
        <v>2</v>
      </c>
      <c r="G75" s="20">
        <f>Validatiegegevens!$I$21</f>
        <v>10</v>
      </c>
      <c r="H75" s="20">
        <f t="shared" si="0"/>
        <v>20</v>
      </c>
      <c r="I75" s="20"/>
      <c r="J75" s="64"/>
      <c r="L75" s="21" t="s">
        <v>20</v>
      </c>
      <c r="M75" s="31">
        <f>IF(L75=Validatiegegevens!$N$5,"⚠",)</f>
        <v>0</v>
      </c>
      <c r="N75" s="68"/>
      <c r="P75" s="53"/>
      <c r="R75" s="47">
        <f>IF(E75=Validatiegegevens!$B$8,(IF(J75=Validatiegegevens!$H$5,"AKKOORD",IF(J75=Validatiegegevens!$H$6,"AKKOORD","UITSLUITEN"))),IF(L75=Validatiegegevens!$N$6,(IF(J75=Validatiegegevens!$H$6,0.8*G75*F75,P75*G75*F75)),P75*G75*F75))</f>
        <v>0</v>
      </c>
    </row>
    <row r="76" spans="1:18" s="18" customFormat="1" ht="12" x14ac:dyDescent="0.25">
      <c r="A76" s="17" t="s">
        <v>14</v>
      </c>
      <c r="B76" s="18" t="s">
        <v>197</v>
      </c>
      <c r="J76" s="65"/>
      <c r="N76" s="65"/>
    </row>
    <row r="77" spans="1:18" s="19" customFormat="1" ht="36" x14ac:dyDescent="0.2">
      <c r="A77" s="14" t="s">
        <v>198</v>
      </c>
      <c r="B77" s="22" t="s">
        <v>199</v>
      </c>
      <c r="C77" s="22" t="s">
        <v>200</v>
      </c>
      <c r="E77" s="20" t="s">
        <v>27</v>
      </c>
      <c r="F77" s="20">
        <f>IF(E77=Validatiegegevens!$B$5,1,(IF(Generiek!E77=Validatiegegevens!$B$6,2,(IF(Generiek!E77=Validatiegegevens!$B$7,3,(IF(E77=Validatiegegevens!$B$8,0,)))))))</f>
        <v>0</v>
      </c>
      <c r="G77" s="20"/>
      <c r="H77" s="20">
        <f t="shared" si="0"/>
        <v>0</v>
      </c>
      <c r="I77" s="20"/>
      <c r="J77" s="64"/>
      <c r="L77" s="21"/>
      <c r="M77" s="31">
        <f>IF(L77=Validatiegegevens!$N$5,"⚠",)</f>
        <v>0</v>
      </c>
      <c r="N77" s="68"/>
      <c r="P77" s="53"/>
      <c r="R77" s="47" t="str">
        <f>IF(E77=Validatiegegevens!$B$8,(IF(J77=Validatiegegevens!$H$5,"AKKOORD",IF(J77=Validatiegegevens!$H$6,"AKKOORD","UITSLUITEN"))),IF(L77=Validatiegegevens!$N$6,(IF(J77=Validatiegegevens!$H$6,0.8*G77*F77,P77*G77*F77)),P77*G77*F77))</f>
        <v>UITSLUITEN</v>
      </c>
    </row>
    <row r="78" spans="1:18" s="19" customFormat="1" ht="168" x14ac:dyDescent="0.2">
      <c r="A78" s="14" t="s">
        <v>201</v>
      </c>
      <c r="B78" s="22" t="s">
        <v>202</v>
      </c>
      <c r="C78" s="36" t="s">
        <v>203</v>
      </c>
      <c r="D78" s="57"/>
      <c r="E78" s="58" t="s">
        <v>84</v>
      </c>
      <c r="F78" s="20">
        <f>IF(E78=Validatiegegevens!$B$5,1,(IF(Generiek!E78=Validatiegegevens!$B$6,2,(IF(Generiek!E78=Validatiegegevens!$B$7,3,(IF(E78=Validatiegegevens!$B$8,0,)))))))</f>
        <v>3</v>
      </c>
      <c r="G78" s="20">
        <f>Validatiegegevens!$I$21</f>
        <v>10</v>
      </c>
      <c r="H78" s="20">
        <f t="shared" ref="H78:H123" si="3">F78*G78</f>
        <v>30</v>
      </c>
      <c r="I78" s="20"/>
      <c r="J78" s="64"/>
      <c r="L78" s="21" t="s">
        <v>61</v>
      </c>
      <c r="M78" s="31" t="str">
        <f>IF(L78=Validatiegegevens!$N$5,"⚠",)</f>
        <v>⚠</v>
      </c>
      <c r="N78" s="68"/>
      <c r="P78" s="53"/>
      <c r="R78" s="47">
        <f>IF(E78=Validatiegegevens!$B$8,(IF(J78=Validatiegegevens!$H$5,"AKKOORD",IF(J78=Validatiegegevens!$H$6,"AKKOORD","UITSLUITEN"))),IF(L78=Validatiegegevens!$N$6,(IF(J78=Validatiegegevens!$H$6,0.8*G78*F78,P78*G78*F78)),P78*G78*F78))</f>
        <v>0</v>
      </c>
    </row>
    <row r="79" spans="1:18" s="19" customFormat="1" ht="36" x14ac:dyDescent="0.2">
      <c r="A79" s="14" t="s">
        <v>204</v>
      </c>
      <c r="B79" s="22" t="s">
        <v>205</v>
      </c>
      <c r="C79" s="36" t="s">
        <v>206</v>
      </c>
      <c r="D79" s="57"/>
      <c r="E79" s="58" t="s">
        <v>84</v>
      </c>
      <c r="F79" s="20">
        <f>IF(E79=Validatiegegevens!$B$5,1,(IF(Generiek!E79=Validatiegegevens!$B$6,2,(IF(Generiek!E79=Validatiegegevens!$B$7,3,(IF(E79=Validatiegegevens!$B$8,0,)))))))</f>
        <v>3</v>
      </c>
      <c r="G79" s="20">
        <f>Validatiegegevens!$I$21</f>
        <v>10</v>
      </c>
      <c r="H79" s="20">
        <f t="shared" si="3"/>
        <v>30</v>
      </c>
      <c r="I79" s="20"/>
      <c r="J79" s="64"/>
      <c r="L79" s="21" t="s">
        <v>61</v>
      </c>
      <c r="M79" s="31" t="str">
        <f>IF(L79=Validatiegegevens!$N$5,"⚠",)</f>
        <v>⚠</v>
      </c>
      <c r="N79" s="68"/>
      <c r="P79" s="53"/>
      <c r="R79" s="47">
        <f>IF(E79=Validatiegegevens!$B$8,(IF(J79=Validatiegegevens!$H$5,"AKKOORD",IF(J79=Validatiegegevens!$H$6,"AKKOORD","UITSLUITEN"))),IF(L79=Validatiegegevens!$N$6,(IF(J79=Validatiegegevens!$H$6,0.8*G79*F79,P79*G79*F79)),P79*G79*F79))</f>
        <v>0</v>
      </c>
    </row>
    <row r="80" spans="1:18" s="19" customFormat="1" ht="24" x14ac:dyDescent="0.2">
      <c r="A80" s="14" t="s">
        <v>207</v>
      </c>
      <c r="B80" s="22" t="s">
        <v>208</v>
      </c>
      <c r="C80" s="22" t="s">
        <v>209</v>
      </c>
      <c r="E80" s="20" t="s">
        <v>19</v>
      </c>
      <c r="F80" s="20">
        <f>IF(E80=Validatiegegevens!$B$5,1,(IF(Generiek!E80=Validatiegegevens!$B$6,2,(IF(Generiek!E80=Validatiegegevens!$B$7,3,(IF(E80=Validatiegegevens!$B$8,0,)))))))</f>
        <v>2</v>
      </c>
      <c r="G80" s="20">
        <f>Validatiegegevens!$I$21</f>
        <v>10</v>
      </c>
      <c r="H80" s="20">
        <f t="shared" si="3"/>
        <v>20</v>
      </c>
      <c r="I80" s="20"/>
      <c r="J80" s="64"/>
      <c r="L80" s="21" t="s">
        <v>20</v>
      </c>
      <c r="M80" s="31">
        <f>IF(L80=Validatiegegevens!$N$5,"⚠",)</f>
        <v>0</v>
      </c>
      <c r="N80" s="68"/>
      <c r="P80" s="53"/>
      <c r="R80" s="47">
        <f>IF(E80=Validatiegegevens!$B$8,(IF(J80=Validatiegegevens!$H$5,"AKKOORD",IF(J80=Validatiegegevens!$H$6,"AKKOORD","UITSLUITEN"))),IF(L80=Validatiegegevens!$N$6,(IF(J80=Validatiegegevens!$H$6,0.8*G80*F80,P80*G80*F80)),P80*G80*F80))</f>
        <v>0</v>
      </c>
    </row>
    <row r="81" spans="1:18" s="19" customFormat="1" ht="48" x14ac:dyDescent="0.2">
      <c r="A81" s="14" t="s">
        <v>210</v>
      </c>
      <c r="B81" s="22" t="s">
        <v>211</v>
      </c>
      <c r="C81" s="22" t="s">
        <v>212</v>
      </c>
      <c r="E81" s="20" t="s">
        <v>27</v>
      </c>
      <c r="F81" s="20">
        <f>IF(E81=Validatiegegevens!$B$5,1,(IF(Generiek!E81=Validatiegegevens!$B$6,2,(IF(Generiek!E81=Validatiegegevens!$B$7,3,(IF(E81=Validatiegegevens!$B$8,0,)))))))</f>
        <v>0</v>
      </c>
      <c r="G81" s="20"/>
      <c r="H81" s="20">
        <f t="shared" si="3"/>
        <v>0</v>
      </c>
      <c r="I81" s="20"/>
      <c r="J81" s="64"/>
      <c r="L81" s="21"/>
      <c r="M81" s="31">
        <f>IF(L81=Validatiegegevens!$N$5,"⚠",)</f>
        <v>0</v>
      </c>
      <c r="N81" s="68"/>
      <c r="P81" s="53"/>
      <c r="R81" s="47" t="str">
        <f>IF(E81=Validatiegegevens!$B$8,(IF(J81=Validatiegegevens!$H$5,"AKKOORD",IF(J81=Validatiegegevens!$H$6,"AKKOORD","UITSLUITEN"))),IF(L81=Validatiegegevens!$N$6,(IF(J81=Validatiegegevens!$H$6,0.8*G81*F81,P81*G81*F81)),P81*G81*F81))</f>
        <v>UITSLUITEN</v>
      </c>
    </row>
    <row r="82" spans="1:18" s="19" customFormat="1" ht="48" x14ac:dyDescent="0.2">
      <c r="A82" s="14" t="s">
        <v>213</v>
      </c>
      <c r="B82" s="22" t="s">
        <v>214</v>
      </c>
      <c r="C82" s="22" t="s">
        <v>215</v>
      </c>
      <c r="E82" s="20" t="s">
        <v>19</v>
      </c>
      <c r="F82" s="20">
        <f>IF(E82=Validatiegegevens!$B$5,1,(IF(Generiek!E82=Validatiegegevens!$B$6,2,(IF(Generiek!E82=Validatiegegevens!$B$7,3,(IF(E82=Validatiegegevens!$B$8,0,)))))))</f>
        <v>2</v>
      </c>
      <c r="G82" s="20">
        <f>Validatiegegevens!$I$21</f>
        <v>10</v>
      </c>
      <c r="H82" s="20">
        <f t="shared" si="3"/>
        <v>20</v>
      </c>
      <c r="I82" s="20"/>
      <c r="J82" s="64"/>
      <c r="L82" s="21" t="s">
        <v>61</v>
      </c>
      <c r="M82" s="31" t="str">
        <f>IF(L82=Validatiegegevens!$N$5,"⚠",)</f>
        <v>⚠</v>
      </c>
      <c r="N82" s="68"/>
      <c r="P82" s="53"/>
      <c r="R82" s="47">
        <f>IF(E82=Validatiegegevens!$B$8,(IF(J82=Validatiegegevens!$H$5,"AKKOORD",IF(J82=Validatiegegevens!$H$6,"AKKOORD","UITSLUITEN"))),IF(L82=Validatiegegevens!$N$6,(IF(J82=Validatiegegevens!$H$6,0.8*G82*F82,P82*G82*F82)),P82*G82*F82))</f>
        <v>0</v>
      </c>
    </row>
    <row r="83" spans="1:18" s="19" customFormat="1" ht="12" x14ac:dyDescent="0.2">
      <c r="A83" s="14" t="s">
        <v>216</v>
      </c>
      <c r="B83" s="22" t="s">
        <v>86</v>
      </c>
      <c r="C83" s="22" t="s">
        <v>87</v>
      </c>
      <c r="J83" s="68"/>
      <c r="N83" s="68"/>
      <c r="R83" s="47">
        <f>IF(E83=Validatiegegevens!$B$8,(IF(J83=Validatiegegevens!$H$5,"AKKOORD",IF(J83=Validatiegegevens!$H$6,"AKKOORD","UITSLUITEN"))),IF(L83=Validatiegegevens!$N$6,(IF(J83=Validatiegegevens!$H$6,0.8*G83*F83,P83*G83*F83)),P83*G83*F83))</f>
        <v>0</v>
      </c>
    </row>
    <row r="84" spans="1:18" s="19" customFormat="1" ht="60" x14ac:dyDescent="0.2">
      <c r="A84" s="14" t="s">
        <v>217</v>
      </c>
      <c r="B84" s="22" t="s">
        <v>218</v>
      </c>
      <c r="C84" s="22" t="s">
        <v>219</v>
      </c>
      <c r="E84" s="20" t="s">
        <v>84</v>
      </c>
      <c r="F84" s="20">
        <f>IF(E84=Validatiegegevens!$B$5,1,(IF(Generiek!E84=Validatiegegevens!$B$6,2,(IF(Generiek!E84=Validatiegegevens!$B$7,3,(IF(E84=Validatiegegevens!$B$8,0,)))))))</f>
        <v>3</v>
      </c>
      <c r="G84" s="20">
        <f>Validatiegegevens!$I$21</f>
        <v>10</v>
      </c>
      <c r="H84" s="20">
        <f t="shared" si="3"/>
        <v>30</v>
      </c>
      <c r="I84" s="20"/>
      <c r="J84" s="64"/>
      <c r="L84" s="21" t="s">
        <v>61</v>
      </c>
      <c r="M84" s="31" t="str">
        <f>IF(L84=Validatiegegevens!$N$5,"⚠",)</f>
        <v>⚠</v>
      </c>
      <c r="N84" s="68"/>
      <c r="P84" s="53"/>
      <c r="R84" s="47">
        <f>IF(E84=Validatiegegevens!$B$8,(IF(J84=Validatiegegevens!$H$5,"AKKOORD",IF(J84=Validatiegegevens!$H$6,"AKKOORD","UITSLUITEN"))),IF(L84=Validatiegegevens!$N$6,(IF(J84=Validatiegegevens!$H$6,0.8*G84*F84,P84*G84*F84)),P84*G84*F84))</f>
        <v>0</v>
      </c>
    </row>
    <row r="85" spans="1:18" s="19" customFormat="1" ht="24" x14ac:dyDescent="0.2">
      <c r="A85" s="14" t="s">
        <v>220</v>
      </c>
      <c r="B85" s="22" t="s">
        <v>221</v>
      </c>
      <c r="C85" s="22" t="s">
        <v>222</v>
      </c>
      <c r="E85" s="20" t="s">
        <v>84</v>
      </c>
      <c r="F85" s="20">
        <f>IF(E85=Validatiegegevens!$B$5,1,(IF(Generiek!E85=Validatiegegevens!$B$6,2,(IF(Generiek!E85=Validatiegegevens!$B$7,3,(IF(E85=Validatiegegevens!$B$8,0,)))))))</f>
        <v>3</v>
      </c>
      <c r="G85" s="20">
        <f>Validatiegegevens!$I$21</f>
        <v>10</v>
      </c>
      <c r="H85" s="20">
        <f t="shared" si="3"/>
        <v>30</v>
      </c>
      <c r="I85" s="20"/>
      <c r="J85" s="64"/>
      <c r="L85" s="21" t="s">
        <v>20</v>
      </c>
      <c r="M85" s="31">
        <f>IF(L85=Validatiegegevens!$N$5,"⚠",)</f>
        <v>0</v>
      </c>
      <c r="N85" s="68"/>
      <c r="P85" s="53"/>
      <c r="R85" s="47">
        <f>IF(E85=Validatiegegevens!$B$8,(IF(J85=Validatiegegevens!$H$5,"AKKOORD",IF(J85=Validatiegegevens!$H$6,"AKKOORD","UITSLUITEN"))),IF(L85=Validatiegegevens!$N$6,(IF(J85=Validatiegegevens!$H$6,0.8*G85*F85,P85*G85*F85)),P85*G85*F85))</f>
        <v>0</v>
      </c>
    </row>
    <row r="86" spans="1:18" s="19" customFormat="1" ht="48" x14ac:dyDescent="0.2">
      <c r="A86" s="14" t="s">
        <v>223</v>
      </c>
      <c r="B86" s="22" t="s">
        <v>224</v>
      </c>
      <c r="C86" s="22" t="s">
        <v>225</v>
      </c>
      <c r="E86" s="20" t="s">
        <v>27</v>
      </c>
      <c r="F86" s="20">
        <f>IF(E86=Validatiegegevens!$B$5,1,(IF(Generiek!E86=Validatiegegevens!$B$6,2,(IF(Generiek!E86=Validatiegegevens!$B$7,3,(IF(E86=Validatiegegevens!$B$8,0,)))))))</f>
        <v>0</v>
      </c>
      <c r="G86" s="20"/>
      <c r="H86" s="20">
        <f t="shared" si="3"/>
        <v>0</v>
      </c>
      <c r="I86" s="20"/>
      <c r="J86" s="64"/>
      <c r="L86" s="21"/>
      <c r="M86" s="31">
        <f>IF(L86=Validatiegegevens!$N$5,"⚠",)</f>
        <v>0</v>
      </c>
      <c r="N86" s="68"/>
      <c r="P86" s="53"/>
      <c r="R86" s="47" t="str">
        <f>IF(E86=Validatiegegevens!$B$8,(IF(J86=Validatiegegevens!$H$5,"AKKOORD",IF(J86=Validatiegegevens!$H$6,"AKKOORD","UITSLUITEN"))),IF(L86=Validatiegegevens!$N$6,(IF(J86=Validatiegegevens!$H$6,0.8*G86*F86,P86*G86*F86)),P86*G86*F86))</f>
        <v>UITSLUITEN</v>
      </c>
    </row>
    <row r="87" spans="1:18" s="19" customFormat="1" ht="36" x14ac:dyDescent="0.2">
      <c r="A87" s="14" t="s">
        <v>226</v>
      </c>
      <c r="B87" s="22" t="s">
        <v>224</v>
      </c>
      <c r="C87" s="22" t="s">
        <v>227</v>
      </c>
      <c r="E87" s="20" t="s">
        <v>19</v>
      </c>
      <c r="F87" s="20">
        <f>IF(E87=Validatiegegevens!$B$5,1,(IF(Generiek!E87=Validatiegegevens!$B$6,2,(IF(Generiek!E87=Validatiegegevens!$B$7,3,(IF(E87=Validatiegegevens!$B$8,0,)))))))</f>
        <v>2</v>
      </c>
      <c r="G87" s="20">
        <f>Validatiegegevens!$I$21</f>
        <v>10</v>
      </c>
      <c r="H87" s="20">
        <f t="shared" si="3"/>
        <v>20</v>
      </c>
      <c r="I87" s="20"/>
      <c r="J87" s="64"/>
      <c r="L87" s="21" t="s">
        <v>20</v>
      </c>
      <c r="M87" s="31">
        <f>IF(L87=Validatiegegevens!$N$5,"⚠",)</f>
        <v>0</v>
      </c>
      <c r="N87" s="68"/>
      <c r="P87" s="53"/>
      <c r="R87" s="47">
        <f>IF(E87=Validatiegegevens!$B$8,(IF(J87=Validatiegegevens!$H$5,"AKKOORD",IF(J87=Validatiegegevens!$H$6,"AKKOORD","UITSLUITEN"))),IF(L87=Validatiegegevens!$N$6,(IF(J87=Validatiegegevens!$H$6,0.8*G87*F87,P87*G87*F87)),P87*G87*F87))</f>
        <v>0</v>
      </c>
    </row>
    <row r="88" spans="1:18" s="19" customFormat="1" ht="36" x14ac:dyDescent="0.2">
      <c r="A88" s="14" t="s">
        <v>228</v>
      </c>
      <c r="B88" s="22" t="s">
        <v>224</v>
      </c>
      <c r="C88" s="22" t="s">
        <v>229</v>
      </c>
      <c r="E88" s="20" t="s">
        <v>19</v>
      </c>
      <c r="F88" s="20">
        <f>IF(E88=Validatiegegevens!$B$5,1,(IF(Generiek!E88=Validatiegegevens!$B$6,2,(IF(Generiek!E88=Validatiegegevens!$B$7,3,(IF(E88=Validatiegegevens!$B$8,0,)))))))</f>
        <v>2</v>
      </c>
      <c r="G88" s="20">
        <f>Validatiegegevens!$I$21</f>
        <v>10</v>
      </c>
      <c r="H88" s="20">
        <f t="shared" si="3"/>
        <v>20</v>
      </c>
      <c r="I88" s="20"/>
      <c r="J88" s="64"/>
      <c r="L88" s="21" t="s">
        <v>61</v>
      </c>
      <c r="M88" s="31" t="str">
        <f>IF(L88=Validatiegegevens!$N$5,"⚠",)</f>
        <v>⚠</v>
      </c>
      <c r="N88" s="68"/>
      <c r="P88" s="53"/>
      <c r="R88" s="47">
        <f>IF(E88=Validatiegegevens!$B$8,(IF(J88=Validatiegegevens!$H$5,"AKKOORD",IF(J88=Validatiegegevens!$H$6,"AKKOORD","UITSLUITEN"))),IF(L88=Validatiegegevens!$N$6,(IF(J88=Validatiegegevens!$H$6,0.8*G88*F88,P88*G88*F88)),P88*G88*F88))</f>
        <v>0</v>
      </c>
    </row>
    <row r="89" spans="1:18" s="19" customFormat="1" ht="24" x14ac:dyDescent="0.2">
      <c r="A89" s="14" t="s">
        <v>230</v>
      </c>
      <c r="B89" s="22" t="s">
        <v>231</v>
      </c>
      <c r="C89" s="22" t="s">
        <v>232</v>
      </c>
      <c r="E89" s="20" t="s">
        <v>233</v>
      </c>
      <c r="F89" s="20">
        <f>IF(E89=Validatiegegevens!$B$5,1,(IF(Generiek!E89=Validatiegegevens!$B$6,2,(IF(Generiek!E89=Validatiegegevens!$B$7,3,(IF(E89=Validatiegegevens!$B$8,0,)))))))</f>
        <v>1</v>
      </c>
      <c r="G89" s="20">
        <f>Validatiegegevens!$I$21</f>
        <v>10</v>
      </c>
      <c r="H89" s="20">
        <f t="shared" si="3"/>
        <v>10</v>
      </c>
      <c r="I89" s="20"/>
      <c r="J89" s="64"/>
      <c r="L89" s="21" t="s">
        <v>61</v>
      </c>
      <c r="M89" s="31" t="str">
        <f>IF(L89=Validatiegegevens!$N$5,"⚠",)</f>
        <v>⚠</v>
      </c>
      <c r="N89" s="68"/>
      <c r="P89" s="53"/>
      <c r="R89" s="47">
        <f>IF(E89=Validatiegegevens!$B$8,(IF(J89=Validatiegegevens!$H$5,"AKKOORD",IF(J89=Validatiegegevens!$H$6,"AKKOORD","UITSLUITEN"))),IF(L89=Validatiegegevens!$N$6,(IF(J89=Validatiegegevens!$H$6,0.8*G89*F89,P89*G89*F89)),P89*G89*F89))</f>
        <v>0</v>
      </c>
    </row>
    <row r="90" spans="1:18" s="19" customFormat="1" ht="36" x14ac:dyDescent="0.2">
      <c r="A90" s="14" t="s">
        <v>234</v>
      </c>
      <c r="B90" s="22" t="s">
        <v>235</v>
      </c>
      <c r="C90" s="22" t="s">
        <v>236</v>
      </c>
      <c r="E90" s="20" t="s">
        <v>19</v>
      </c>
      <c r="F90" s="20">
        <f>IF(E90=Validatiegegevens!$B$5,1,(IF(Generiek!E90=Validatiegegevens!$B$6,2,(IF(Generiek!E90=Validatiegegevens!$B$7,3,(IF(E90=Validatiegegevens!$B$8,0,)))))))</f>
        <v>2</v>
      </c>
      <c r="G90" s="20">
        <f>Validatiegegevens!$I$21</f>
        <v>10</v>
      </c>
      <c r="H90" s="20">
        <f t="shared" si="3"/>
        <v>20</v>
      </c>
      <c r="I90" s="20"/>
      <c r="J90" s="64"/>
      <c r="L90" s="21" t="s">
        <v>20</v>
      </c>
      <c r="M90" s="31">
        <f>IF(L90=Validatiegegevens!$N$5,"⚠",)</f>
        <v>0</v>
      </c>
      <c r="N90" s="68"/>
      <c r="P90" s="53"/>
      <c r="R90" s="47">
        <f>IF(E90=Validatiegegevens!$B$8,(IF(J90=Validatiegegevens!$H$5,"AKKOORD",IF(J90=Validatiegegevens!$H$6,"AKKOORD","UITSLUITEN"))),IF(L90=Validatiegegevens!$N$6,(IF(J90=Validatiegegevens!$H$6,0.8*G90*F90,P90*G90*F90)),P90*G90*F90))</f>
        <v>0</v>
      </c>
    </row>
    <row r="91" spans="1:18" s="19" customFormat="1" ht="60" x14ac:dyDescent="0.2">
      <c r="A91" s="14" t="s">
        <v>237</v>
      </c>
      <c r="B91" s="22" t="s">
        <v>238</v>
      </c>
      <c r="C91" s="22" t="s">
        <v>239</v>
      </c>
      <c r="E91" s="20" t="s">
        <v>27</v>
      </c>
      <c r="F91" s="20">
        <f>IF(E91=Validatiegegevens!$B$5,1,(IF(Generiek!E91=Validatiegegevens!$B$6,2,(IF(Generiek!E91=Validatiegegevens!$B$7,3,(IF(E91=Validatiegegevens!$B$8,0,)))))))</f>
        <v>0</v>
      </c>
      <c r="G91" s="20"/>
      <c r="H91" s="20">
        <f t="shared" si="3"/>
        <v>0</v>
      </c>
      <c r="I91" s="20"/>
      <c r="J91" s="64"/>
      <c r="L91" s="21"/>
      <c r="M91" s="31">
        <f>IF(L91=Validatiegegevens!$N$5,"⚠",)</f>
        <v>0</v>
      </c>
      <c r="N91" s="68"/>
      <c r="P91" s="53"/>
      <c r="R91" s="47" t="str">
        <f>IF(E91=Validatiegegevens!$B$8,(IF(J91=Validatiegegevens!$H$5,"AKKOORD",IF(J91=Validatiegegevens!$H$6,"AKKOORD","UITSLUITEN"))),IF(L91=Validatiegegevens!$N$6,(IF(J91=Validatiegegevens!$H$6,0.8*G91*F91,P91*G91*F91)),P91*G91*F91))</f>
        <v>UITSLUITEN</v>
      </c>
    </row>
    <row r="92" spans="1:18" s="19" customFormat="1" ht="60" x14ac:dyDescent="0.2">
      <c r="A92" s="14" t="s">
        <v>240</v>
      </c>
      <c r="B92" s="22" t="s">
        <v>241</v>
      </c>
      <c r="C92" s="22" t="s">
        <v>242</v>
      </c>
      <c r="E92" s="20" t="s">
        <v>27</v>
      </c>
      <c r="F92" s="20">
        <f>IF(E92=Validatiegegevens!$B$5,1,(IF(Generiek!E92=Validatiegegevens!$B$6,2,(IF(Generiek!E92=Validatiegegevens!$B$7,3,(IF(E92=Validatiegegevens!$B$8,0,)))))))</f>
        <v>0</v>
      </c>
      <c r="G92" s="20"/>
      <c r="H92" s="20">
        <f t="shared" si="3"/>
        <v>0</v>
      </c>
      <c r="I92" s="20"/>
      <c r="J92" s="64"/>
      <c r="L92" s="21" t="s">
        <v>61</v>
      </c>
      <c r="M92" s="31" t="str">
        <f>IF(L92=Validatiegegevens!$N$5,"⚠",)</f>
        <v>⚠</v>
      </c>
      <c r="N92" s="68"/>
      <c r="P92" s="53"/>
      <c r="R92" s="47" t="str">
        <f>IF(E92=Validatiegegevens!$B$8,(IF(J92=Validatiegegevens!$H$5,"AKKOORD",IF(J92=Validatiegegevens!$H$6,"AKKOORD","UITSLUITEN"))),IF(L92=Validatiegegevens!$N$6,(IF(J92=Validatiegegevens!$H$6,0.8*G92*F92,P92*G92*F92)),P92*G92*F92))</f>
        <v>UITSLUITEN</v>
      </c>
    </row>
    <row r="93" spans="1:18" s="19" customFormat="1" ht="36" x14ac:dyDescent="0.2">
      <c r="A93" s="14" t="s">
        <v>243</v>
      </c>
      <c r="B93" s="22" t="s">
        <v>244</v>
      </c>
      <c r="C93" s="22" t="s">
        <v>245</v>
      </c>
      <c r="E93" s="20" t="s">
        <v>19</v>
      </c>
      <c r="F93" s="20">
        <f>IF(E93=Validatiegegevens!$B$5,1,(IF(Generiek!E93=Validatiegegevens!$B$6,2,(IF(Generiek!E93=Validatiegegevens!$B$7,3,(IF(E93=Validatiegegevens!$B$8,0,)))))))</f>
        <v>2</v>
      </c>
      <c r="G93" s="20">
        <f>Validatiegegevens!$I$21</f>
        <v>10</v>
      </c>
      <c r="H93" s="20">
        <f t="shared" si="3"/>
        <v>20</v>
      </c>
      <c r="I93" s="20"/>
      <c r="J93" s="64"/>
      <c r="L93" s="21" t="s">
        <v>61</v>
      </c>
      <c r="M93" s="31" t="str">
        <f>IF(L93=Validatiegegevens!$N$5,"⚠",)</f>
        <v>⚠</v>
      </c>
      <c r="N93" s="68"/>
      <c r="P93" s="53"/>
      <c r="R93" s="47">
        <f>IF(E93=Validatiegegevens!$B$8,(IF(J93=Validatiegegevens!$H$5,"AKKOORD",IF(J93=Validatiegegevens!$H$6,"AKKOORD","UITSLUITEN"))),IF(L93=Validatiegegevens!$N$6,(IF(J93=Validatiegegevens!$H$6,0.8*G93*F93,P93*G93*F93)),P93*G93*F93))</f>
        <v>0</v>
      </c>
    </row>
    <row r="94" spans="1:18" s="19" customFormat="1" ht="24" x14ac:dyDescent="0.2">
      <c r="A94" s="14" t="s">
        <v>246</v>
      </c>
      <c r="B94" s="22" t="s">
        <v>247</v>
      </c>
      <c r="C94" s="22" t="s">
        <v>248</v>
      </c>
      <c r="E94" s="20" t="s">
        <v>19</v>
      </c>
      <c r="F94" s="20">
        <f>IF(E94=Validatiegegevens!$B$5,1,(IF(Generiek!E94=Validatiegegevens!$B$6,2,(IF(Generiek!E94=Validatiegegevens!$B$7,3,(IF(E94=Validatiegegevens!$B$8,0,)))))))</f>
        <v>2</v>
      </c>
      <c r="G94" s="20">
        <f>Validatiegegevens!$I$21</f>
        <v>10</v>
      </c>
      <c r="H94" s="20">
        <f t="shared" si="3"/>
        <v>20</v>
      </c>
      <c r="I94" s="20"/>
      <c r="J94" s="64"/>
      <c r="L94" s="21" t="s">
        <v>20</v>
      </c>
      <c r="M94" s="31">
        <f>IF(L94=Validatiegegevens!$N$5,"⚠",)</f>
        <v>0</v>
      </c>
      <c r="N94" s="68"/>
      <c r="P94" s="53"/>
      <c r="R94" s="47">
        <f>IF(E94=Validatiegegevens!$B$8,(IF(J94=Validatiegegevens!$H$5,"AKKOORD",IF(J94=Validatiegegevens!$H$6,"AKKOORD","UITSLUITEN"))),IF(L94=Validatiegegevens!$N$6,(IF(J94=Validatiegegevens!$H$6,0.8*G94*F94,P94*G94*F94)),P94*G94*F94))</f>
        <v>0</v>
      </c>
    </row>
    <row r="95" spans="1:18" s="19" customFormat="1" ht="24" x14ac:dyDescent="0.2">
      <c r="A95" s="14" t="s">
        <v>249</v>
      </c>
      <c r="B95" s="22" t="s">
        <v>247</v>
      </c>
      <c r="C95" s="22" t="s">
        <v>250</v>
      </c>
      <c r="E95" s="20" t="s">
        <v>27</v>
      </c>
      <c r="F95" s="20">
        <f>IF(E95=Validatiegegevens!$B$5,1,(IF(Generiek!E95=Validatiegegevens!$B$6,2,(IF(Generiek!E95=Validatiegegevens!$B$7,3,(IF(E95=Validatiegegevens!$B$8,0,)))))))</f>
        <v>0</v>
      </c>
      <c r="G95" s="20"/>
      <c r="H95" s="20">
        <f t="shared" si="3"/>
        <v>0</v>
      </c>
      <c r="I95" s="20"/>
      <c r="J95" s="64"/>
      <c r="L95" s="21"/>
      <c r="M95" s="31">
        <f>IF(L95=Validatiegegevens!$N$5,"⚠",)</f>
        <v>0</v>
      </c>
      <c r="N95" s="68"/>
      <c r="P95" s="53"/>
      <c r="R95" s="47" t="str">
        <f>IF(E95=Validatiegegevens!$B$8,(IF(J95=Validatiegegevens!$H$5,"AKKOORD",IF(J95=Validatiegegevens!$H$6,"AKKOORD","UITSLUITEN"))),IF(L95=Validatiegegevens!$N$6,(IF(J95=Validatiegegevens!$H$6,0.8*G95*F95,P95*G95*F95)),P95*G95*F95))</f>
        <v>UITSLUITEN</v>
      </c>
    </row>
    <row r="96" spans="1:18" s="19" customFormat="1" ht="24" x14ac:dyDescent="0.2">
      <c r="A96" s="14" t="s">
        <v>251</v>
      </c>
      <c r="B96" s="22" t="s">
        <v>252</v>
      </c>
      <c r="C96" s="22" t="s">
        <v>253</v>
      </c>
      <c r="E96" s="20" t="s">
        <v>233</v>
      </c>
      <c r="F96" s="20">
        <f>IF(E96=Validatiegegevens!$B$5,1,(IF(Generiek!E96=Validatiegegevens!$B$6,2,(IF(Generiek!E96=Validatiegegevens!$B$7,3,(IF(E96=Validatiegegevens!$B$8,0,)))))))</f>
        <v>1</v>
      </c>
      <c r="G96" s="20">
        <f>Validatiegegevens!$I$21</f>
        <v>10</v>
      </c>
      <c r="H96" s="20">
        <f t="shared" si="3"/>
        <v>10</v>
      </c>
      <c r="I96" s="20"/>
      <c r="J96" s="64"/>
      <c r="L96" s="21" t="s">
        <v>20</v>
      </c>
      <c r="M96" s="31">
        <f>IF(L96=Validatiegegevens!$N$5,"⚠",)</f>
        <v>0</v>
      </c>
      <c r="N96" s="68"/>
      <c r="P96" s="53"/>
      <c r="R96" s="47">
        <f>IF(E96=Validatiegegevens!$B$8,(IF(J96=Validatiegegevens!$H$5,"AKKOORD",IF(J96=Validatiegegevens!$H$6,"AKKOORD","UITSLUITEN"))),IF(L96=Validatiegegevens!$N$6,(IF(J96=Validatiegegevens!$H$6,0.8*G96*F96,P96*G96*F96)),P96*G96*F96))</f>
        <v>0</v>
      </c>
    </row>
    <row r="97" spans="1:18" s="19" customFormat="1" ht="36" x14ac:dyDescent="0.2">
      <c r="A97" s="14" t="s">
        <v>254</v>
      </c>
      <c r="B97" s="22" t="s">
        <v>255</v>
      </c>
      <c r="C97" s="22" t="s">
        <v>256</v>
      </c>
      <c r="E97" s="20" t="s">
        <v>19</v>
      </c>
      <c r="F97" s="20">
        <f>IF(E97=Validatiegegevens!$B$5,1,(IF(Generiek!E97=Validatiegegevens!$B$6,2,(IF(Generiek!E97=Validatiegegevens!$B$7,3,(IF(E97=Validatiegegevens!$B$8,0,)))))))</f>
        <v>2</v>
      </c>
      <c r="G97" s="20">
        <f>Validatiegegevens!$I$21</f>
        <v>10</v>
      </c>
      <c r="H97" s="20">
        <f t="shared" si="3"/>
        <v>20</v>
      </c>
      <c r="I97" s="20"/>
      <c r="J97" s="64"/>
      <c r="L97" s="21" t="s">
        <v>61</v>
      </c>
      <c r="M97" s="31" t="str">
        <f>IF(L97=Validatiegegevens!$N$5,"⚠",)</f>
        <v>⚠</v>
      </c>
      <c r="N97" s="68"/>
      <c r="P97" s="53"/>
      <c r="R97" s="47">
        <f>IF(E97=Validatiegegevens!$B$8,(IF(J97=Validatiegegevens!$H$5,"AKKOORD",IF(J97=Validatiegegevens!$H$6,"AKKOORD","UITSLUITEN"))),IF(L97=Validatiegegevens!$N$6,(IF(J97=Validatiegegevens!$H$6,0.8*G97*F97,P97*G97*F97)),P97*G97*F97))</f>
        <v>0</v>
      </c>
    </row>
    <row r="98" spans="1:18" s="19" customFormat="1" ht="36" x14ac:dyDescent="0.2">
      <c r="A98" s="14" t="s">
        <v>257</v>
      </c>
      <c r="B98" s="22" t="s">
        <v>258</v>
      </c>
      <c r="C98" s="22" t="s">
        <v>259</v>
      </c>
      <c r="E98" s="20" t="s">
        <v>27</v>
      </c>
      <c r="F98" s="20">
        <f>IF(E98=Validatiegegevens!$B$5,1,(IF(Generiek!E98=Validatiegegevens!$B$6,2,(IF(Generiek!E98=Validatiegegevens!$B$7,3,(IF(E98=Validatiegegevens!$B$8,0,)))))))</f>
        <v>0</v>
      </c>
      <c r="G98" s="20"/>
      <c r="H98" s="20">
        <f t="shared" si="3"/>
        <v>0</v>
      </c>
      <c r="I98" s="20"/>
      <c r="J98" s="64"/>
      <c r="L98" s="21"/>
      <c r="M98" s="31">
        <f>IF(L98=Validatiegegevens!$N$5,"⚠",)</f>
        <v>0</v>
      </c>
      <c r="N98" s="68"/>
      <c r="P98" s="53"/>
      <c r="R98" s="47" t="str">
        <f>IF(E98=Validatiegegevens!$B$8,(IF(J98=Validatiegegevens!$H$5,"AKKOORD",IF(J98=Validatiegegevens!$H$6,"AKKOORD","UITSLUITEN"))),IF(L98=Validatiegegevens!$N$6,(IF(J98=Validatiegegevens!$H$6,0.8*G98*F98,P98*G98*F98)),P98*G98*F98))</f>
        <v>UITSLUITEN</v>
      </c>
    </row>
    <row r="99" spans="1:18" s="19" customFormat="1" ht="36" x14ac:dyDescent="0.2">
      <c r="A99" s="14" t="s">
        <v>260</v>
      </c>
      <c r="B99" s="22" t="s">
        <v>261</v>
      </c>
      <c r="C99" s="22" t="s">
        <v>262</v>
      </c>
      <c r="E99" s="20" t="s">
        <v>27</v>
      </c>
      <c r="F99" s="20">
        <f>IF(E99=Validatiegegevens!$B$5,1,(IF(Generiek!E99=Validatiegegevens!$B$6,2,(IF(Generiek!E99=Validatiegegevens!$B$7,3,(IF(E99=Validatiegegevens!$B$8,0,)))))))</f>
        <v>0</v>
      </c>
      <c r="G99" s="20"/>
      <c r="H99" s="20">
        <f t="shared" si="3"/>
        <v>0</v>
      </c>
      <c r="I99" s="20"/>
      <c r="J99" s="64"/>
      <c r="L99" s="21"/>
      <c r="M99" s="31">
        <f>IF(L99=Validatiegegevens!$N$5,"⚠",)</f>
        <v>0</v>
      </c>
      <c r="N99" s="68"/>
      <c r="P99" s="53"/>
      <c r="R99" s="47" t="str">
        <f>IF(E99=Validatiegegevens!$B$8,(IF(J99=Validatiegegevens!$H$5,"AKKOORD",IF(J99=Validatiegegevens!$H$6,"AKKOORD","UITSLUITEN"))),IF(L99=Validatiegegevens!$N$6,(IF(J99=Validatiegegevens!$H$6,0.8*G99*F99,P99*G99*F99)),P99*G99*F99))</f>
        <v>UITSLUITEN</v>
      </c>
    </row>
    <row r="100" spans="1:18" s="19" customFormat="1" ht="24" x14ac:dyDescent="0.2">
      <c r="A100" s="14" t="s">
        <v>263</v>
      </c>
      <c r="B100" s="22" t="s">
        <v>264</v>
      </c>
      <c r="C100" s="22" t="s">
        <v>265</v>
      </c>
      <c r="E100" s="20" t="s">
        <v>19</v>
      </c>
      <c r="F100" s="20">
        <f>IF(E100=Validatiegegevens!$B$5,1,(IF(Generiek!E100=Validatiegegevens!$B$6,2,(IF(Generiek!E100=Validatiegegevens!$B$7,3,(IF(E100=Validatiegegevens!$B$8,0,)))))))</f>
        <v>2</v>
      </c>
      <c r="G100" s="20">
        <f>Validatiegegevens!$I$21</f>
        <v>10</v>
      </c>
      <c r="H100" s="20">
        <f t="shared" si="3"/>
        <v>20</v>
      </c>
      <c r="I100" s="20"/>
      <c r="J100" s="64"/>
      <c r="L100" s="21" t="s">
        <v>20</v>
      </c>
      <c r="M100" s="31">
        <f>IF(L100=Validatiegegevens!$N$5,"⚠",)</f>
        <v>0</v>
      </c>
      <c r="N100" s="68"/>
      <c r="P100" s="53"/>
      <c r="R100" s="47">
        <f>IF(E100=Validatiegegevens!$B$8,(IF(J100=Validatiegegevens!$H$5,"AKKOORD",IF(J100=Validatiegegevens!$H$6,"AKKOORD","UITSLUITEN"))),IF(L100=Validatiegegevens!$N$6,(IF(J100=Validatiegegevens!$H$6,0.8*G100*F100,P100*G100*F100)),P100*G100*F100))</f>
        <v>0</v>
      </c>
    </row>
    <row r="101" spans="1:18" s="19" customFormat="1" ht="36" x14ac:dyDescent="0.2">
      <c r="A101" s="14" t="s">
        <v>266</v>
      </c>
      <c r="B101" s="22" t="s">
        <v>267</v>
      </c>
      <c r="C101" s="22" t="s">
        <v>268</v>
      </c>
      <c r="E101" s="20" t="s">
        <v>19</v>
      </c>
      <c r="F101" s="20">
        <f>IF(E101=Validatiegegevens!$B$5,1,(IF(Generiek!E101=Validatiegegevens!$B$6,2,(IF(Generiek!E101=Validatiegegevens!$B$7,3,(IF(E101=Validatiegegevens!$B$8,0,)))))))</f>
        <v>2</v>
      </c>
      <c r="G101" s="20">
        <f>Validatiegegevens!$I$21</f>
        <v>10</v>
      </c>
      <c r="H101" s="20">
        <f t="shared" si="3"/>
        <v>20</v>
      </c>
      <c r="I101" s="20"/>
      <c r="J101" s="64"/>
      <c r="L101" s="21" t="s">
        <v>61</v>
      </c>
      <c r="M101" s="31" t="str">
        <f>IF(L101=Validatiegegevens!$N$5,"⚠",)</f>
        <v>⚠</v>
      </c>
      <c r="N101" s="68"/>
      <c r="P101" s="53"/>
      <c r="R101" s="47">
        <f>IF(E101=Validatiegegevens!$B$8,(IF(J101=Validatiegegevens!$H$5,"AKKOORD",IF(J101=Validatiegegevens!$H$6,"AKKOORD","UITSLUITEN"))),IF(L101=Validatiegegevens!$N$6,(IF(J101=Validatiegegevens!$H$6,0.8*G101*F101,P101*G101*F101)),P101*G101*F101))</f>
        <v>0</v>
      </c>
    </row>
    <row r="102" spans="1:18" s="18" customFormat="1" ht="12" x14ac:dyDescent="0.25">
      <c r="A102" s="17" t="s">
        <v>14</v>
      </c>
      <c r="B102" s="18" t="s">
        <v>269</v>
      </c>
      <c r="J102" s="65"/>
      <c r="N102" s="65"/>
    </row>
    <row r="103" spans="1:18" s="19" customFormat="1" ht="144" x14ac:dyDescent="0.2">
      <c r="A103" s="14" t="s">
        <v>270</v>
      </c>
      <c r="B103" s="22" t="s">
        <v>271</v>
      </c>
      <c r="C103" s="22" t="s">
        <v>272</v>
      </c>
      <c r="E103" s="58" t="s">
        <v>19</v>
      </c>
      <c r="F103" s="20">
        <f>IF(E103=Validatiegegevens!$B$5,1,(IF(Generiek!E103=Validatiegegevens!$B$6,2,(IF(Generiek!E103=Validatiegegevens!$B$7,3,(IF(E103=Validatiegegevens!$B$8,0,)))))))</f>
        <v>2</v>
      </c>
      <c r="G103" s="20">
        <f>Validatiegegevens!$I$21</f>
        <v>10</v>
      </c>
      <c r="H103" s="20">
        <f t="shared" si="3"/>
        <v>20</v>
      </c>
      <c r="I103" s="20"/>
      <c r="J103" s="64"/>
      <c r="L103" s="21" t="s">
        <v>61</v>
      </c>
      <c r="M103" s="31" t="str">
        <f>IF(L103=Validatiegegevens!$N$5,"⚠",)</f>
        <v>⚠</v>
      </c>
      <c r="N103" s="68"/>
      <c r="P103" s="53"/>
      <c r="R103" s="47">
        <f>IF(E103=Validatiegegevens!$B$8,(IF(J103=Validatiegegevens!$H$5,"AKKOORD",IF(J103=Validatiegegevens!$H$6,"AKKOORD","UITSLUITEN"))),IF(L103=Validatiegegevens!$N$6,(IF(J103=Validatiegegevens!$H$6,0.8*G103*F103,P103*G103*F103)),P103*G103*F103))</f>
        <v>0</v>
      </c>
    </row>
    <row r="104" spans="1:18" s="19" customFormat="1" ht="48" x14ac:dyDescent="0.2">
      <c r="A104" s="14" t="s">
        <v>273</v>
      </c>
      <c r="B104" s="22" t="s">
        <v>274</v>
      </c>
      <c r="C104" s="22" t="s">
        <v>275</v>
      </c>
      <c r="E104" s="58" t="s">
        <v>27</v>
      </c>
      <c r="F104" s="20">
        <f>IF(E104=Validatiegegevens!$B$5,1,(IF(Generiek!E104=Validatiegegevens!$B$6,2,(IF(Generiek!E104=Validatiegegevens!$B$7,3,(IF(E104=Validatiegegevens!$B$8,0,)))))))</f>
        <v>0</v>
      </c>
      <c r="G104" s="20"/>
      <c r="H104" s="20">
        <f t="shared" si="3"/>
        <v>0</v>
      </c>
      <c r="I104" s="20"/>
      <c r="J104" s="64"/>
      <c r="L104" s="21"/>
      <c r="M104" s="31">
        <f>IF(L104=Validatiegegevens!$N$5,"⚠",)</f>
        <v>0</v>
      </c>
      <c r="N104" s="68"/>
      <c r="P104" s="53"/>
      <c r="R104" s="47" t="str">
        <f>IF(E104=Validatiegegevens!$B$8,(IF(J104=Validatiegegevens!$H$5,"AKKOORD",IF(J104=Validatiegegevens!$H$6,"AKKOORD","UITSLUITEN"))),IF(L104=Validatiegegevens!$N$6,(IF(J104=Validatiegegevens!$H$6,0.8*G104*F104,P104*G104*F104)),P104*G104*F104))</f>
        <v>UITSLUITEN</v>
      </c>
    </row>
    <row r="105" spans="1:18" s="19" customFormat="1" ht="24" x14ac:dyDescent="0.2">
      <c r="A105" s="14" t="s">
        <v>276</v>
      </c>
      <c r="B105" s="22" t="s">
        <v>277</v>
      </c>
      <c r="C105" s="22" t="s">
        <v>278</v>
      </c>
      <c r="E105" s="58" t="s">
        <v>27</v>
      </c>
      <c r="F105" s="20">
        <f>IF(E105=Validatiegegevens!$B$5,1,(IF(Generiek!E105=Validatiegegevens!$B$6,2,(IF(Generiek!E105=Validatiegegevens!$B$7,3,(IF(E105=Validatiegegevens!$B$8,0,)))))))</f>
        <v>0</v>
      </c>
      <c r="G105" s="20"/>
      <c r="H105" s="20">
        <f t="shared" si="3"/>
        <v>0</v>
      </c>
      <c r="I105" s="20"/>
      <c r="J105" s="64"/>
      <c r="L105" s="21"/>
      <c r="M105" s="31">
        <f>IF(L105=Validatiegegevens!$N$5,"⚠",)</f>
        <v>0</v>
      </c>
      <c r="N105" s="68"/>
      <c r="P105" s="53"/>
      <c r="R105" s="47" t="str">
        <f>IF(E105=Validatiegegevens!$B$8,(IF(J105=Validatiegegevens!$H$5,"AKKOORD",IF(J105=Validatiegegevens!$H$6,"AKKOORD","UITSLUITEN"))),IF(L105=Validatiegegevens!$N$6,(IF(J105=Validatiegegevens!$H$6,0.8*G105*F105,P105*G105*F105)),P105*G105*F105))</f>
        <v>UITSLUITEN</v>
      </c>
    </row>
    <row r="106" spans="1:18" s="19" customFormat="1" ht="36" x14ac:dyDescent="0.2">
      <c r="A106" s="14" t="s">
        <v>279</v>
      </c>
      <c r="B106" s="22" t="s">
        <v>280</v>
      </c>
      <c r="C106" s="22" t="s">
        <v>281</v>
      </c>
      <c r="E106" s="58" t="s">
        <v>19</v>
      </c>
      <c r="F106" s="20">
        <f>IF(E106=Validatiegegevens!$B$5,1,(IF(Generiek!E106=Validatiegegevens!$B$6,2,(IF(Generiek!E106=Validatiegegevens!$B$7,3,(IF(E106=Validatiegegevens!$B$8,0,)))))))</f>
        <v>2</v>
      </c>
      <c r="G106" s="20">
        <f>Validatiegegevens!$I$21</f>
        <v>10</v>
      </c>
      <c r="H106" s="20">
        <f t="shared" si="3"/>
        <v>20</v>
      </c>
      <c r="I106" s="20"/>
      <c r="J106" s="64"/>
      <c r="L106" s="21" t="s">
        <v>20</v>
      </c>
      <c r="M106" s="31">
        <f>IF(L106=Validatiegegevens!$N$5,"⚠",)</f>
        <v>0</v>
      </c>
      <c r="N106" s="68"/>
      <c r="P106" s="53"/>
      <c r="R106" s="47">
        <f>IF(E106=Validatiegegevens!$B$8,(IF(J106=Validatiegegevens!$H$5,"AKKOORD",IF(J106=Validatiegegevens!$H$6,"AKKOORD","UITSLUITEN"))),IF(L106=Validatiegegevens!$N$6,(IF(J106=Validatiegegevens!$H$6,0.8*G106*F106,P106*G106*F106)),P106*G106*F106))</f>
        <v>0</v>
      </c>
    </row>
    <row r="107" spans="1:18" s="19" customFormat="1" ht="72" x14ac:dyDescent="0.2">
      <c r="A107" s="14" t="s">
        <v>282</v>
      </c>
      <c r="B107" s="22" t="s">
        <v>283</v>
      </c>
      <c r="C107" s="22" t="s">
        <v>284</v>
      </c>
      <c r="E107" s="58" t="s">
        <v>19</v>
      </c>
      <c r="F107" s="20">
        <f>IF(E107=Validatiegegevens!$B$5,1,(IF(Generiek!E107=Validatiegegevens!$B$6,2,(IF(Generiek!E107=Validatiegegevens!$B$7,3,(IF(E107=Validatiegegevens!$B$8,0,)))))))</f>
        <v>2</v>
      </c>
      <c r="G107" s="20">
        <f>Validatiegegevens!$I$21</f>
        <v>10</v>
      </c>
      <c r="H107" s="20">
        <f t="shared" si="3"/>
        <v>20</v>
      </c>
      <c r="I107" s="20"/>
      <c r="J107" s="64"/>
      <c r="L107" s="21" t="s">
        <v>61</v>
      </c>
      <c r="M107" s="31" t="str">
        <f>IF(L107=Validatiegegevens!$N$5,"⚠",)</f>
        <v>⚠</v>
      </c>
      <c r="N107" s="68"/>
      <c r="P107" s="53"/>
      <c r="R107" s="47">
        <f>IF(E107=Validatiegegevens!$B$8,(IF(J107=Validatiegegevens!$H$5,"AKKOORD",IF(J107=Validatiegegevens!$H$6,"AKKOORD","UITSLUITEN"))),IF(L107=Validatiegegevens!$N$6,(IF(J107=Validatiegegevens!$H$6,0.8*G107*F107,P107*G107*F107)),P107*G107*F107))</f>
        <v>0</v>
      </c>
    </row>
    <row r="108" spans="1:18" s="19" customFormat="1" ht="24" x14ac:dyDescent="0.2">
      <c r="A108" s="14" t="s">
        <v>285</v>
      </c>
      <c r="B108" s="22" t="s">
        <v>286</v>
      </c>
      <c r="C108" s="22" t="s">
        <v>287</v>
      </c>
      <c r="E108" s="58" t="s">
        <v>19</v>
      </c>
      <c r="F108" s="20">
        <f>IF(E108=Validatiegegevens!$B$5,1,(IF(Generiek!E108=Validatiegegevens!$B$6,2,(IF(Generiek!E108=Validatiegegevens!$B$7,3,(IF(E108=Validatiegegevens!$B$8,0,)))))))</f>
        <v>2</v>
      </c>
      <c r="G108" s="20">
        <f>Validatiegegevens!$I$21</f>
        <v>10</v>
      </c>
      <c r="H108" s="20">
        <f t="shared" si="3"/>
        <v>20</v>
      </c>
      <c r="I108" s="20"/>
      <c r="J108" s="64"/>
      <c r="L108" s="21" t="s">
        <v>20</v>
      </c>
      <c r="M108" s="31">
        <f>IF(L108=Validatiegegevens!$N$5,"⚠",)</f>
        <v>0</v>
      </c>
      <c r="N108" s="68"/>
      <c r="P108" s="53"/>
      <c r="R108" s="47">
        <f>IF(E108=Validatiegegevens!$B$8,(IF(J108=Validatiegegevens!$H$5,"AKKOORD",IF(J108=Validatiegegevens!$H$6,"AKKOORD","UITSLUITEN"))),IF(L108=Validatiegegevens!$N$6,(IF(J108=Validatiegegevens!$H$6,0.8*G108*F108,P108*G108*F108)),P108*G108*F108))</f>
        <v>0</v>
      </c>
    </row>
    <row r="109" spans="1:18" s="19" customFormat="1" ht="24" x14ac:dyDescent="0.2">
      <c r="A109" s="14" t="s">
        <v>288</v>
      </c>
      <c r="B109" s="22" t="s">
        <v>289</v>
      </c>
      <c r="C109" s="22" t="s">
        <v>290</v>
      </c>
      <c r="E109" s="58" t="s">
        <v>27</v>
      </c>
      <c r="F109" s="20">
        <f>IF(E109=Validatiegegevens!$B$5,1,(IF(Generiek!E109=Validatiegegevens!$B$6,2,(IF(Generiek!E109=Validatiegegevens!$B$7,3,(IF(E109=Validatiegegevens!$B$8,0,)))))))</f>
        <v>0</v>
      </c>
      <c r="G109" s="20"/>
      <c r="H109" s="20">
        <f t="shared" si="3"/>
        <v>0</v>
      </c>
      <c r="I109" s="20"/>
      <c r="J109" s="64"/>
      <c r="L109" s="21"/>
      <c r="M109" s="31">
        <f>IF(L109=Validatiegegevens!$N$5,"⚠",)</f>
        <v>0</v>
      </c>
      <c r="N109" s="68"/>
      <c r="P109" s="53"/>
      <c r="R109" s="47" t="str">
        <f>IF(E109=Validatiegegevens!$B$8,(IF(J109=Validatiegegevens!$H$5,"AKKOORD",IF(J109=Validatiegegevens!$H$6,"AKKOORD","UITSLUITEN"))),IF(L109=Validatiegegevens!$N$6,(IF(J109=Validatiegegevens!$H$6,0.8*G109*F109,P109*G109*F109)),P109*G109*F109))</f>
        <v>UITSLUITEN</v>
      </c>
    </row>
    <row r="110" spans="1:18" s="19" customFormat="1" ht="48" x14ac:dyDescent="0.2">
      <c r="A110" s="14" t="s">
        <v>291</v>
      </c>
      <c r="B110" s="22" t="s">
        <v>292</v>
      </c>
      <c r="C110" s="22" t="s">
        <v>293</v>
      </c>
      <c r="E110" s="58" t="s">
        <v>84</v>
      </c>
      <c r="F110" s="20">
        <f>IF(E110=Validatiegegevens!$B$5,1,(IF(Generiek!E110=Validatiegegevens!$B$6,2,(IF(Generiek!E110=Validatiegegevens!$B$7,3,(IF(E110=Validatiegegevens!$B$8,0,)))))))</f>
        <v>3</v>
      </c>
      <c r="G110" s="20">
        <f>Validatiegegevens!$I$21</f>
        <v>10</v>
      </c>
      <c r="H110" s="20">
        <f t="shared" si="3"/>
        <v>30</v>
      </c>
      <c r="I110" s="20"/>
      <c r="J110" s="64"/>
      <c r="L110" s="21" t="s">
        <v>61</v>
      </c>
      <c r="M110" s="31" t="str">
        <f>IF(L110=Validatiegegevens!$N$5,"⚠",)</f>
        <v>⚠</v>
      </c>
      <c r="N110" s="68"/>
      <c r="P110" s="53"/>
      <c r="R110" s="47">
        <f>IF(E110=Validatiegegevens!$B$8,(IF(J110=Validatiegegevens!$H$5,"AKKOORD",IF(J110=Validatiegegevens!$H$6,"AKKOORD","UITSLUITEN"))),IF(L110=Validatiegegevens!$N$6,(IF(J110=Validatiegegevens!$H$6,0.8*G110*F110,P110*G110*F110)),P110*G110*F110))</f>
        <v>0</v>
      </c>
    </row>
    <row r="111" spans="1:18" s="19" customFormat="1" ht="24" x14ac:dyDescent="0.2">
      <c r="A111" s="14" t="s">
        <v>294</v>
      </c>
      <c r="B111" s="22" t="s">
        <v>295</v>
      </c>
      <c r="C111" s="22" t="s">
        <v>296</v>
      </c>
      <c r="E111" s="58" t="s">
        <v>84</v>
      </c>
      <c r="F111" s="20">
        <f>IF(E111=Validatiegegevens!$B$5,1,(IF(Generiek!E111=Validatiegegevens!$B$6,2,(IF(Generiek!E111=Validatiegegevens!$B$7,3,(IF(E111=Validatiegegevens!$B$8,0,)))))))</f>
        <v>3</v>
      </c>
      <c r="G111" s="20">
        <f>Validatiegegevens!$I$21</f>
        <v>10</v>
      </c>
      <c r="H111" s="20">
        <f t="shared" si="3"/>
        <v>30</v>
      </c>
      <c r="I111" s="20"/>
      <c r="J111" s="64"/>
      <c r="L111" s="21" t="s">
        <v>61</v>
      </c>
      <c r="M111" s="31" t="str">
        <f>IF(L111=Validatiegegevens!$N$5,"⚠",)</f>
        <v>⚠</v>
      </c>
      <c r="N111" s="68"/>
      <c r="P111" s="53"/>
      <c r="R111" s="47">
        <f>IF(E111=Validatiegegevens!$B$8,(IF(J111=Validatiegegevens!$H$5,"AKKOORD",IF(J111=Validatiegegevens!$H$6,"AKKOORD","UITSLUITEN"))),IF(L111=Validatiegegevens!$N$6,(IF(J111=Validatiegegevens!$H$6,0.8*G111*F111,P111*G111*F111)),P111*G111*F111))</f>
        <v>0</v>
      </c>
    </row>
    <row r="112" spans="1:18" s="19" customFormat="1" ht="24" x14ac:dyDescent="0.2">
      <c r="A112" s="14" t="s">
        <v>297</v>
      </c>
      <c r="B112" s="22" t="s">
        <v>298</v>
      </c>
      <c r="C112" s="22" t="s">
        <v>299</v>
      </c>
      <c r="E112" s="58" t="s">
        <v>84</v>
      </c>
      <c r="F112" s="20">
        <f>IF(E112=Validatiegegevens!$B$5,1,(IF(Generiek!E112=Validatiegegevens!$B$6,2,(IF(Generiek!E112=Validatiegegevens!$B$7,3,(IF(E112=Validatiegegevens!$B$8,0,)))))))</f>
        <v>3</v>
      </c>
      <c r="G112" s="20">
        <f>Validatiegegevens!$I$21</f>
        <v>10</v>
      </c>
      <c r="H112" s="20">
        <f t="shared" si="3"/>
        <v>30</v>
      </c>
      <c r="I112" s="20"/>
      <c r="J112" s="64"/>
      <c r="L112" s="21" t="s">
        <v>61</v>
      </c>
      <c r="M112" s="31" t="str">
        <f>IF(L112=Validatiegegevens!$N$5,"⚠",)</f>
        <v>⚠</v>
      </c>
      <c r="N112" s="68"/>
      <c r="P112" s="53"/>
      <c r="R112" s="47">
        <f>IF(E112=Validatiegegevens!$B$8,(IF(J112=Validatiegegevens!$H$5,"AKKOORD",IF(J112=Validatiegegevens!$H$6,"AKKOORD","UITSLUITEN"))),IF(L112=Validatiegegevens!$N$6,(IF(J112=Validatiegegevens!$H$6,0.8*G112*F112,P112*G112*F112)),P112*G112*F112))</f>
        <v>0</v>
      </c>
    </row>
    <row r="113" spans="1:19" s="19" customFormat="1" ht="24" x14ac:dyDescent="0.2">
      <c r="A113" s="14" t="s">
        <v>300</v>
      </c>
      <c r="B113" s="22" t="s">
        <v>301</v>
      </c>
      <c r="C113" s="22" t="s">
        <v>302</v>
      </c>
      <c r="E113" s="58" t="s">
        <v>84</v>
      </c>
      <c r="F113" s="20">
        <f>IF(E113=Validatiegegevens!$B$5,1,(IF(Generiek!E113=Validatiegegevens!$B$6,2,(IF(Generiek!E113=Validatiegegevens!$B$7,3,(IF(E113=Validatiegegevens!$B$8,0,)))))))</f>
        <v>3</v>
      </c>
      <c r="G113" s="20">
        <f>Validatiegegevens!$I$21</f>
        <v>10</v>
      </c>
      <c r="H113" s="20">
        <f t="shared" si="3"/>
        <v>30</v>
      </c>
      <c r="I113" s="20"/>
      <c r="J113" s="64"/>
      <c r="L113" s="21" t="s">
        <v>61</v>
      </c>
      <c r="M113" s="31" t="str">
        <f>IF(L113=Validatiegegevens!$N$5,"⚠",)</f>
        <v>⚠</v>
      </c>
      <c r="N113" s="68"/>
      <c r="P113" s="53"/>
      <c r="R113" s="47">
        <f>IF(E113=Validatiegegevens!$B$8,(IF(J113=Validatiegegevens!$H$5,"AKKOORD",IF(J113=Validatiegegevens!$H$6,"AKKOORD","UITSLUITEN"))),IF(L113=Validatiegegevens!$N$6,(IF(J113=Validatiegegevens!$H$6,0.8*G113*F113,P113*G113*F113)),P113*G113*F113))</f>
        <v>0</v>
      </c>
    </row>
    <row r="114" spans="1:19" s="19" customFormat="1" ht="36" x14ac:dyDescent="0.2">
      <c r="A114" s="14" t="s">
        <v>303</v>
      </c>
      <c r="B114" s="22" t="s">
        <v>304</v>
      </c>
      <c r="C114" s="22" t="s">
        <v>305</v>
      </c>
      <c r="E114" s="58" t="s">
        <v>27</v>
      </c>
      <c r="F114" s="20">
        <f>IF(E114=Validatiegegevens!$B$5,1,(IF(Generiek!E114=Validatiegegevens!$B$6,2,(IF(Generiek!E114=Validatiegegevens!$B$7,3,(IF(E114=Validatiegegevens!$B$8,0,)))))))</f>
        <v>0</v>
      </c>
      <c r="G114" s="20"/>
      <c r="H114" s="20">
        <f t="shared" si="3"/>
        <v>0</v>
      </c>
      <c r="I114" s="20"/>
      <c r="J114" s="64"/>
      <c r="L114" s="21"/>
      <c r="M114" s="31">
        <f>IF(L114=Validatiegegevens!$N$5,"⚠",)</f>
        <v>0</v>
      </c>
      <c r="N114" s="68"/>
      <c r="P114" s="53"/>
      <c r="R114" s="47" t="str">
        <f>IF(E114=Validatiegegevens!$B$8,(IF(J114=Validatiegegevens!$H$5,"AKKOORD",IF(J114=Validatiegegevens!$H$6,"AKKOORD","UITSLUITEN"))),IF(L114=Validatiegegevens!$N$6,(IF(J114=Validatiegegevens!$H$6,0.8*G114*F114,P114*G114*F114)),P114*G114*F114))</f>
        <v>UITSLUITEN</v>
      </c>
    </row>
    <row r="115" spans="1:19" s="19" customFormat="1" ht="24" x14ac:dyDescent="0.2">
      <c r="A115" s="14" t="s">
        <v>306</v>
      </c>
      <c r="B115" s="22" t="s">
        <v>307</v>
      </c>
      <c r="C115" s="22" t="s">
        <v>1942</v>
      </c>
      <c r="E115" s="58" t="s">
        <v>27</v>
      </c>
      <c r="F115" s="20">
        <f>IF(E115=Validatiegegevens!$B$5,1,(IF(Generiek!E115=Validatiegegevens!$B$6,2,(IF(Generiek!E115=Validatiegegevens!$B$7,3,(IF(E115=Validatiegegevens!$B$8,0,)))))))</f>
        <v>0</v>
      </c>
      <c r="G115" s="20"/>
      <c r="H115" s="20">
        <f t="shared" si="3"/>
        <v>0</v>
      </c>
      <c r="I115" s="20"/>
      <c r="J115" s="64"/>
      <c r="L115" s="21"/>
      <c r="M115" s="31">
        <f>IF(L115=Validatiegegevens!$N$5,"⚠",)</f>
        <v>0</v>
      </c>
      <c r="N115" s="68"/>
      <c r="P115" s="53"/>
      <c r="R115" s="47" t="str">
        <f>IF(E115=Validatiegegevens!$B$8,(IF(J115=Validatiegegevens!$H$5,"AKKOORD",IF(J115=Validatiegegevens!$H$6,"AKKOORD","UITSLUITEN"))),IF(L115=Validatiegegevens!$N$6,(IF(J115=Validatiegegevens!$H$6,0.8*G115*F115,P115*G115*F115)),P115*G115*F115))</f>
        <v>UITSLUITEN</v>
      </c>
    </row>
    <row r="116" spans="1:19" s="19" customFormat="1" ht="36" x14ac:dyDescent="0.2">
      <c r="A116" s="14" t="s">
        <v>308</v>
      </c>
      <c r="B116" s="22" t="s">
        <v>309</v>
      </c>
      <c r="C116" s="22" t="s">
        <v>310</v>
      </c>
      <c r="E116" s="58" t="s">
        <v>84</v>
      </c>
      <c r="F116" s="20">
        <f>IF(E116=Validatiegegevens!$B$5,1,(IF(Generiek!E116=Validatiegegevens!$B$6,2,(IF(Generiek!E116=Validatiegegevens!$B$7,3,(IF(E116=Validatiegegevens!$B$8,0,)))))))</f>
        <v>3</v>
      </c>
      <c r="G116" s="20">
        <f>Validatiegegevens!$I$21</f>
        <v>10</v>
      </c>
      <c r="H116" s="20">
        <f t="shared" si="3"/>
        <v>30</v>
      </c>
      <c r="I116" s="20"/>
      <c r="J116" s="64"/>
      <c r="L116" s="21" t="s">
        <v>61</v>
      </c>
      <c r="M116" s="31" t="str">
        <f>IF(L116=Validatiegegevens!$N$5,"⚠",)</f>
        <v>⚠</v>
      </c>
      <c r="N116" s="68"/>
      <c r="P116" s="53"/>
      <c r="R116" s="47">
        <f>IF(E116=Validatiegegevens!$B$8,(IF(J116=Validatiegegevens!$H$5,"AKKOORD",IF(J116=Validatiegegevens!$H$6,"AKKOORD","UITSLUITEN"))),IF(L116=Validatiegegevens!$N$6,(IF(J116=Validatiegegevens!$H$6,0.8*G116*F116,P116*G116*F116)),P116*G116*F116))</f>
        <v>0</v>
      </c>
    </row>
    <row r="117" spans="1:19" s="19" customFormat="1" ht="24" x14ac:dyDescent="0.2">
      <c r="A117" s="14" t="s">
        <v>311</v>
      </c>
      <c r="B117" s="22" t="s">
        <v>312</v>
      </c>
      <c r="C117" s="22" t="s">
        <v>313</v>
      </c>
      <c r="E117" s="58" t="s">
        <v>19</v>
      </c>
      <c r="F117" s="20">
        <f>IF(E117=Validatiegegevens!$B$5,1,(IF(Generiek!E117=Validatiegegevens!$B$6,2,(IF(Generiek!E117=Validatiegegevens!$B$7,3,(IF(E117=Validatiegegevens!$B$8,0,)))))))</f>
        <v>2</v>
      </c>
      <c r="G117" s="20">
        <f>Validatiegegevens!$I$21</f>
        <v>10</v>
      </c>
      <c r="H117" s="20">
        <f t="shared" si="3"/>
        <v>20</v>
      </c>
      <c r="I117" s="20"/>
      <c r="J117" s="64"/>
      <c r="L117" s="21" t="s">
        <v>20</v>
      </c>
      <c r="M117" s="31">
        <f>IF(L117=Validatiegegevens!$N$5,"⚠",)</f>
        <v>0</v>
      </c>
      <c r="N117" s="68"/>
      <c r="P117" s="53"/>
      <c r="R117" s="47">
        <f>IF(E117=Validatiegegevens!$B$8,(IF(J117=Validatiegegevens!$H$5,"AKKOORD",IF(J117=Validatiegegevens!$H$6,"AKKOORD","UITSLUITEN"))),IF(L117=Validatiegegevens!$N$6,(IF(J117=Validatiegegevens!$H$6,0.8*G117*F117,P117*G117*F117)),P117*G117*F117))</f>
        <v>0</v>
      </c>
    </row>
    <row r="118" spans="1:19" s="19" customFormat="1" ht="12" x14ac:dyDescent="0.2">
      <c r="A118" s="14" t="s">
        <v>314</v>
      </c>
      <c r="B118" s="22" t="s">
        <v>86</v>
      </c>
      <c r="C118" s="22" t="s">
        <v>87</v>
      </c>
      <c r="J118" s="68"/>
      <c r="N118" s="68"/>
      <c r="R118" s="47">
        <f>IF(E118=Validatiegegevens!$B$8,(IF(J118=Validatiegegevens!$H$5,"AKKOORD",IF(J118=Validatiegegevens!$H$6,"AKKOORD","UITSLUITEN"))),IF(L118=Validatiegegevens!$N$6,(IF(J118=Validatiegegevens!$H$6,0.8*G118*F118,P118*G118*F118)),P118*G118*F118))</f>
        <v>0</v>
      </c>
    </row>
    <row r="119" spans="1:19" s="19" customFormat="1" ht="12" x14ac:dyDescent="0.2">
      <c r="A119" s="14" t="s">
        <v>315</v>
      </c>
      <c r="B119" s="22" t="s">
        <v>86</v>
      </c>
      <c r="C119" s="22" t="s">
        <v>87</v>
      </c>
      <c r="J119" s="68"/>
      <c r="N119" s="68"/>
      <c r="R119" s="47">
        <f>IF(E119=Validatiegegevens!$B$8,(IF(J119=Validatiegegevens!$H$5,"AKKOORD",IF(J119=Validatiegegevens!$H$6,"AKKOORD","UITSLUITEN"))),IF(L119=Validatiegegevens!$N$6,(IF(J119=Validatiegegevens!$H$6,0.8*G119*F119,P119*G119*F119)),P119*G119*F119))</f>
        <v>0</v>
      </c>
    </row>
    <row r="120" spans="1:19" s="19" customFormat="1" ht="72" x14ac:dyDescent="0.2">
      <c r="A120" s="14" t="s">
        <v>316</v>
      </c>
      <c r="B120" s="22" t="s">
        <v>317</v>
      </c>
      <c r="C120" s="22" t="s">
        <v>318</v>
      </c>
      <c r="E120" s="58" t="s">
        <v>84</v>
      </c>
      <c r="F120" s="20">
        <f>IF(E120=Validatiegegevens!$B$5,1,(IF(Generiek!E120=Validatiegegevens!$B$6,2,(IF(Generiek!E120=Validatiegegevens!$B$7,3,(IF(E120=Validatiegegevens!$B$8,0,)))))))</f>
        <v>3</v>
      </c>
      <c r="G120" s="20">
        <f>Validatiegegevens!$I$21</f>
        <v>10</v>
      </c>
      <c r="H120" s="20">
        <f t="shared" si="3"/>
        <v>30</v>
      </c>
      <c r="I120" s="20"/>
      <c r="J120" s="64"/>
      <c r="L120" s="21" t="s">
        <v>61</v>
      </c>
      <c r="M120" s="31" t="str">
        <f>IF(L120=Validatiegegevens!$N$5,"⚠",)</f>
        <v>⚠</v>
      </c>
      <c r="N120" s="68"/>
      <c r="P120" s="53"/>
      <c r="R120" s="47">
        <f>IF(E120=Validatiegegevens!$B$8,(IF(J120=Validatiegegevens!$H$5,"AKKOORD",IF(J120=Validatiegegevens!$H$6,"AKKOORD","UITSLUITEN"))),IF(L120=Validatiegegevens!$N$6,(IF(J120=Validatiegegevens!$H$6,0.8*G120*F120,P120*G120*F120)),P120*G120*F120))</f>
        <v>0</v>
      </c>
    </row>
    <row r="121" spans="1:19" s="19" customFormat="1" ht="48" x14ac:dyDescent="0.2">
      <c r="A121" s="14" t="s">
        <v>319</v>
      </c>
      <c r="B121" s="22" t="s">
        <v>320</v>
      </c>
      <c r="C121" s="22" t="s">
        <v>321</v>
      </c>
      <c r="E121" s="58" t="s">
        <v>19</v>
      </c>
      <c r="F121" s="20">
        <f>IF(E121=Validatiegegevens!$B$5,1,(IF(Generiek!E121=Validatiegegevens!$B$6,2,(IF(Generiek!E121=Validatiegegevens!$B$7,3,(IF(E121=Validatiegegevens!$B$8,0,)))))))</f>
        <v>2</v>
      </c>
      <c r="G121" s="20">
        <f>Validatiegegevens!$I$21</f>
        <v>10</v>
      </c>
      <c r="H121" s="20">
        <f t="shared" si="3"/>
        <v>20</v>
      </c>
      <c r="I121" s="20"/>
      <c r="J121" s="64"/>
      <c r="L121" s="21" t="s">
        <v>61</v>
      </c>
      <c r="M121" s="31" t="str">
        <f>IF(L121=Validatiegegevens!$N$5,"⚠",)</f>
        <v>⚠</v>
      </c>
      <c r="N121" s="68"/>
      <c r="P121" s="53"/>
      <c r="R121" s="47">
        <f>IF(E121=Validatiegegevens!$B$8,(IF(J121=Validatiegegevens!$H$5,"AKKOORD",IF(J121=Validatiegegevens!$H$6,"AKKOORD","UITSLUITEN"))),IF(L121=Validatiegegevens!$N$6,(IF(J121=Validatiegegevens!$H$6,0.8*G121*F121,P121*G121*F121)),P121*G121*F121))</f>
        <v>0</v>
      </c>
    </row>
    <row r="122" spans="1:19" s="19" customFormat="1" ht="48" x14ac:dyDescent="0.2">
      <c r="A122" s="14" t="s">
        <v>322</v>
      </c>
      <c r="B122" s="22" t="s">
        <v>323</v>
      </c>
      <c r="C122" s="22" t="s">
        <v>324</v>
      </c>
      <c r="E122" s="58" t="s">
        <v>19</v>
      </c>
      <c r="F122" s="20">
        <f>IF(E122=Validatiegegevens!$B$5,1,(IF(Generiek!E122=Validatiegegevens!$B$6,2,(IF(Generiek!E122=Validatiegegevens!$B$7,3,(IF(E122=Validatiegegevens!$B$8,0,)))))))</f>
        <v>2</v>
      </c>
      <c r="G122" s="20">
        <f>Validatiegegevens!$I$21</f>
        <v>10</v>
      </c>
      <c r="H122" s="20">
        <f t="shared" si="3"/>
        <v>20</v>
      </c>
      <c r="I122" s="20"/>
      <c r="J122" s="64"/>
      <c r="L122" s="21" t="s">
        <v>61</v>
      </c>
      <c r="M122" s="31" t="str">
        <f>IF(L122=Validatiegegevens!$N$5,"⚠",)</f>
        <v>⚠</v>
      </c>
      <c r="N122" s="68"/>
      <c r="P122" s="53"/>
      <c r="R122" s="47">
        <f>IF(E122=Validatiegegevens!$B$8,(IF(J122=Validatiegegevens!$H$5,"AKKOORD",IF(J122=Validatiegegevens!$H$6,"AKKOORD","UITSLUITEN"))),IF(L122=Validatiegegevens!$N$6,(IF(J122=Validatiegegevens!$H$6,0.8*G122*F122,P122*G122*F122)),P122*G122*F122))</f>
        <v>0</v>
      </c>
    </row>
    <row r="123" spans="1:19" s="19" customFormat="1" ht="48" x14ac:dyDescent="0.2">
      <c r="A123" s="14" t="s">
        <v>325</v>
      </c>
      <c r="B123" s="22" t="s">
        <v>326</v>
      </c>
      <c r="C123" s="22" t="s">
        <v>327</v>
      </c>
      <c r="E123" s="58" t="s">
        <v>19</v>
      </c>
      <c r="F123" s="20">
        <f>IF(E123=Validatiegegevens!$B$5,1,(IF(Generiek!E123=Validatiegegevens!$B$6,2,(IF(Generiek!E123=Validatiegegevens!$B$7,3,(IF(E123=Validatiegegevens!$B$8,0,)))))))</f>
        <v>2</v>
      </c>
      <c r="G123" s="20">
        <f>Validatiegegevens!$I$21</f>
        <v>10</v>
      </c>
      <c r="H123" s="20">
        <f t="shared" si="3"/>
        <v>20</v>
      </c>
      <c r="I123" s="20"/>
      <c r="J123" s="64"/>
      <c r="L123" s="21" t="s">
        <v>20</v>
      </c>
      <c r="M123" s="31">
        <f>IF(L123=Validatiegegevens!$N$5,"⚠",)</f>
        <v>0</v>
      </c>
      <c r="N123" s="68"/>
      <c r="P123" s="53"/>
      <c r="R123" s="47">
        <f>IF(E123=Validatiegegevens!$B$8,(IF(J123=Validatiegegevens!$H$5,"AKKOORD",IF(J123=Validatiegegevens!$H$6,"AKKOORD","UITSLUITEN"))),IF(L123=Validatiegegevens!$N$6,(IF(J123=Validatiegegevens!$H$6,0.8*G123*F123,P123*G123*F123)),P123*G123*F123))</f>
        <v>0</v>
      </c>
    </row>
    <row r="124" spans="1:19" s="19" customFormat="1" ht="12" x14ac:dyDescent="0.2">
      <c r="A124" s="23"/>
      <c r="B124" s="23"/>
      <c r="C124" s="23"/>
      <c r="D124" s="23" t="s">
        <v>328</v>
      </c>
      <c r="E124" s="23"/>
      <c r="F124" s="59">
        <f>SUM(F7:F123)</f>
        <v>145</v>
      </c>
      <c r="G124" s="20"/>
      <c r="H124" s="59">
        <f>SUM(H7:H123)</f>
        <v>1450</v>
      </c>
      <c r="I124" s="23"/>
      <c r="J124" s="70"/>
      <c r="K124" s="23"/>
      <c r="L124" s="23"/>
      <c r="M124" s="23"/>
      <c r="N124" s="70"/>
      <c r="O124" s="23"/>
      <c r="P124" s="23"/>
      <c r="Q124" s="23"/>
      <c r="R124" s="20">
        <f>SUM(R7:R123)</f>
        <v>0</v>
      </c>
      <c r="S124" s="23"/>
    </row>
    <row r="125" spans="1:19" s="19" customFormat="1" ht="12" x14ac:dyDescent="0.2">
      <c r="A125" s="14"/>
      <c r="B125" s="22"/>
      <c r="C125" s="22"/>
      <c r="H125" s="20"/>
      <c r="J125" s="68"/>
      <c r="N125" s="68"/>
      <c r="R125" s="20"/>
    </row>
    <row r="126" spans="1:19" s="19" customFormat="1" ht="12" x14ac:dyDescent="0.2">
      <c r="A126" s="14"/>
      <c r="B126" s="22"/>
      <c r="C126" s="22"/>
      <c r="H126" s="20"/>
      <c r="J126" s="68"/>
      <c r="N126" s="68"/>
      <c r="R126" s="20"/>
    </row>
    <row r="127" spans="1:19" s="19" customFormat="1" ht="12" x14ac:dyDescent="0.2">
      <c r="A127" s="14"/>
      <c r="B127" s="22"/>
      <c r="C127" s="22"/>
      <c r="H127" s="20"/>
      <c r="J127" s="68"/>
      <c r="N127" s="68"/>
      <c r="R127" s="20"/>
    </row>
    <row r="128" spans="1:19" s="19" customFormat="1" ht="12" x14ac:dyDescent="0.2">
      <c r="A128" s="14"/>
      <c r="B128" s="22"/>
      <c r="C128" s="22"/>
      <c r="H128" s="20"/>
      <c r="J128" s="68"/>
      <c r="N128" s="68"/>
      <c r="R128" s="20"/>
    </row>
    <row r="129" spans="1:18" s="19" customFormat="1" ht="12" x14ac:dyDescent="0.2">
      <c r="A129" s="14"/>
      <c r="B129" s="22"/>
      <c r="C129" s="22"/>
      <c r="H129" s="20"/>
      <c r="J129" s="68"/>
      <c r="N129" s="68"/>
      <c r="R129" s="20"/>
    </row>
    <row r="130" spans="1:18" s="19" customFormat="1" ht="12" x14ac:dyDescent="0.2">
      <c r="A130" s="14"/>
      <c r="B130" s="22"/>
      <c r="C130" s="22"/>
      <c r="H130" s="20"/>
      <c r="J130" s="68"/>
      <c r="N130" s="68"/>
      <c r="R130" s="20"/>
    </row>
    <row r="131" spans="1:18" s="19" customFormat="1" ht="12" x14ac:dyDescent="0.2">
      <c r="A131" s="14"/>
      <c r="B131" s="22"/>
      <c r="C131" s="22"/>
      <c r="H131" s="20"/>
      <c r="J131" s="68"/>
      <c r="N131" s="68"/>
      <c r="R131" s="20"/>
    </row>
    <row r="132" spans="1:18" s="19" customFormat="1" ht="12" x14ac:dyDescent="0.2">
      <c r="A132" s="14"/>
      <c r="B132" s="22"/>
      <c r="C132" s="22"/>
      <c r="H132" s="20"/>
      <c r="J132" s="68"/>
      <c r="N132" s="68"/>
      <c r="R132" s="20"/>
    </row>
    <row r="133" spans="1:18" s="19" customFormat="1" ht="12" x14ac:dyDescent="0.2">
      <c r="A133" s="14"/>
      <c r="B133" s="22"/>
      <c r="C133" s="22"/>
      <c r="H133" s="20"/>
      <c r="J133" s="68"/>
      <c r="N133" s="68"/>
      <c r="R133" s="20"/>
    </row>
    <row r="134" spans="1:18" s="19" customFormat="1" ht="12" x14ac:dyDescent="0.2">
      <c r="A134" s="14"/>
      <c r="B134" s="22"/>
      <c r="C134" s="22"/>
      <c r="H134" s="20"/>
      <c r="J134" s="68"/>
      <c r="N134" s="68"/>
      <c r="R134" s="20"/>
    </row>
    <row r="135" spans="1:18" s="19" customFormat="1" ht="12" x14ac:dyDescent="0.2">
      <c r="A135" s="14"/>
      <c r="B135" s="22"/>
      <c r="C135" s="22"/>
      <c r="H135" s="20"/>
      <c r="J135" s="68"/>
      <c r="N135" s="68"/>
      <c r="R135" s="20"/>
    </row>
    <row r="136" spans="1:18" s="19" customFormat="1" ht="12" x14ac:dyDescent="0.2">
      <c r="A136" s="14"/>
      <c r="B136" s="22"/>
      <c r="C136" s="22"/>
      <c r="H136" s="20"/>
      <c r="J136" s="68"/>
      <c r="N136" s="68"/>
      <c r="R136" s="20"/>
    </row>
    <row r="137" spans="1:18" s="19" customFormat="1" ht="12" x14ac:dyDescent="0.2">
      <c r="A137" s="14"/>
      <c r="B137" s="22"/>
      <c r="C137" s="22"/>
      <c r="H137" s="20"/>
      <c r="J137" s="68"/>
      <c r="N137" s="68"/>
      <c r="R137" s="20"/>
    </row>
    <row r="138" spans="1:18" s="19" customFormat="1" ht="12" x14ac:dyDescent="0.2">
      <c r="A138" s="14"/>
      <c r="B138" s="22"/>
      <c r="C138" s="22"/>
      <c r="H138" s="20"/>
      <c r="J138" s="68"/>
      <c r="N138" s="68"/>
      <c r="R138" s="20"/>
    </row>
    <row r="139" spans="1:18" s="19" customFormat="1" ht="12" x14ac:dyDescent="0.2">
      <c r="A139" s="14"/>
      <c r="B139" s="22"/>
      <c r="C139" s="22"/>
      <c r="H139" s="20"/>
      <c r="J139" s="68"/>
      <c r="N139" s="68"/>
      <c r="R139" s="20"/>
    </row>
    <row r="140" spans="1:18" s="19" customFormat="1" ht="12" x14ac:dyDescent="0.2">
      <c r="A140" s="14"/>
      <c r="B140" s="22"/>
      <c r="C140" s="22"/>
      <c r="H140" s="20"/>
      <c r="J140" s="68"/>
      <c r="N140" s="68"/>
      <c r="R140" s="20"/>
    </row>
    <row r="141" spans="1:18" s="19" customFormat="1" ht="12" x14ac:dyDescent="0.2">
      <c r="A141" s="14"/>
      <c r="B141" s="22"/>
      <c r="C141" s="22"/>
      <c r="H141" s="20"/>
      <c r="J141" s="68"/>
      <c r="N141" s="68"/>
      <c r="R141" s="20"/>
    </row>
    <row r="142" spans="1:18" s="19" customFormat="1" ht="12" x14ac:dyDescent="0.2">
      <c r="A142" s="14"/>
      <c r="B142" s="22"/>
      <c r="C142" s="22"/>
      <c r="H142" s="20"/>
      <c r="J142" s="68"/>
      <c r="N142" s="68"/>
      <c r="R142" s="20"/>
    </row>
    <row r="143" spans="1:18" s="19" customFormat="1" ht="12" x14ac:dyDescent="0.2">
      <c r="A143" s="14"/>
      <c r="B143" s="22"/>
      <c r="C143" s="22"/>
      <c r="H143" s="20"/>
      <c r="J143" s="68"/>
      <c r="N143" s="68"/>
      <c r="R143" s="20"/>
    </row>
    <row r="144" spans="1:18" s="19" customFormat="1" ht="12" x14ac:dyDescent="0.2">
      <c r="A144" s="14"/>
      <c r="B144" s="22"/>
      <c r="C144" s="22"/>
      <c r="H144" s="20"/>
      <c r="J144" s="68"/>
      <c r="N144" s="68"/>
      <c r="R144" s="20"/>
    </row>
    <row r="145" spans="1:18" s="19" customFormat="1" ht="12" x14ac:dyDescent="0.2">
      <c r="A145" s="14"/>
      <c r="B145" s="22"/>
      <c r="C145" s="22"/>
      <c r="H145" s="20"/>
      <c r="J145" s="68"/>
      <c r="N145" s="68"/>
      <c r="R145" s="20"/>
    </row>
    <row r="146" spans="1:18" s="19" customFormat="1" ht="12" x14ac:dyDescent="0.2">
      <c r="A146" s="14"/>
      <c r="B146" s="22"/>
      <c r="C146" s="22"/>
      <c r="H146" s="20"/>
      <c r="J146" s="68"/>
      <c r="N146" s="68"/>
      <c r="R146" s="20"/>
    </row>
    <row r="147" spans="1:18" s="19" customFormat="1" ht="12" x14ac:dyDescent="0.2">
      <c r="A147" s="14"/>
      <c r="B147" s="22"/>
      <c r="C147" s="22"/>
      <c r="H147" s="20"/>
      <c r="J147" s="68"/>
      <c r="N147" s="68"/>
      <c r="R147" s="20"/>
    </row>
    <row r="148" spans="1:18" s="19" customFormat="1" ht="12" x14ac:dyDescent="0.2">
      <c r="A148" s="14"/>
      <c r="B148" s="22"/>
      <c r="C148" s="22"/>
      <c r="H148" s="20"/>
      <c r="J148" s="68"/>
      <c r="N148" s="68"/>
      <c r="R148" s="20"/>
    </row>
    <row r="149" spans="1:18" s="19" customFormat="1" ht="12" x14ac:dyDescent="0.2">
      <c r="A149" s="14"/>
      <c r="B149" s="22"/>
      <c r="C149" s="22"/>
      <c r="H149" s="20"/>
      <c r="J149" s="68"/>
      <c r="N149" s="68"/>
      <c r="R149" s="20"/>
    </row>
    <row r="150" spans="1:18" s="19" customFormat="1" ht="12" x14ac:dyDescent="0.2">
      <c r="A150" s="14"/>
      <c r="B150" s="22"/>
      <c r="C150" s="22"/>
      <c r="H150" s="20"/>
      <c r="J150" s="68"/>
      <c r="N150" s="68"/>
      <c r="R150" s="20"/>
    </row>
    <row r="151" spans="1:18" s="19" customFormat="1" ht="12" x14ac:dyDescent="0.2">
      <c r="A151" s="14"/>
      <c r="B151" s="22"/>
      <c r="C151" s="22"/>
      <c r="H151" s="20"/>
      <c r="J151" s="68"/>
      <c r="N151" s="68"/>
      <c r="R151" s="20"/>
    </row>
    <row r="152" spans="1:18" s="19" customFormat="1" ht="12" x14ac:dyDescent="0.2">
      <c r="A152" s="14"/>
      <c r="B152" s="22"/>
      <c r="C152" s="22"/>
      <c r="H152" s="20"/>
      <c r="J152" s="68"/>
      <c r="N152" s="68"/>
      <c r="R152" s="20"/>
    </row>
    <row r="153" spans="1:18" s="19" customFormat="1" ht="12" x14ac:dyDescent="0.2">
      <c r="A153" s="14"/>
      <c r="B153" s="22"/>
      <c r="C153" s="22"/>
      <c r="H153" s="20"/>
      <c r="J153" s="68"/>
      <c r="N153" s="68"/>
      <c r="R153" s="20"/>
    </row>
    <row r="154" spans="1:18" s="19" customFormat="1" ht="12" x14ac:dyDescent="0.2">
      <c r="A154" s="14"/>
      <c r="B154" s="22"/>
      <c r="C154" s="22"/>
      <c r="H154" s="20"/>
      <c r="J154" s="68"/>
      <c r="N154" s="68"/>
      <c r="R154" s="20"/>
    </row>
    <row r="155" spans="1:18" s="19" customFormat="1" ht="12" x14ac:dyDescent="0.2">
      <c r="A155" s="14"/>
      <c r="B155" s="22"/>
      <c r="C155" s="22"/>
      <c r="H155" s="20"/>
      <c r="J155" s="68"/>
      <c r="N155" s="68"/>
      <c r="R155" s="20"/>
    </row>
    <row r="156" spans="1:18" s="19" customFormat="1" ht="12" x14ac:dyDescent="0.2">
      <c r="A156" s="14"/>
      <c r="B156" s="22"/>
      <c r="C156" s="22"/>
      <c r="H156" s="20"/>
      <c r="J156" s="68"/>
      <c r="N156" s="68"/>
      <c r="R156" s="20"/>
    </row>
    <row r="157" spans="1:18" s="19" customFormat="1" ht="12" x14ac:dyDescent="0.2">
      <c r="A157" s="14"/>
      <c r="B157" s="22"/>
      <c r="C157" s="22"/>
      <c r="H157" s="20"/>
      <c r="J157" s="68"/>
      <c r="N157" s="68"/>
      <c r="R157" s="20"/>
    </row>
    <row r="158" spans="1:18" s="19" customFormat="1" ht="12" x14ac:dyDescent="0.2">
      <c r="A158" s="14"/>
      <c r="B158" s="22"/>
      <c r="C158" s="22"/>
      <c r="H158" s="20"/>
      <c r="J158" s="68"/>
      <c r="N158" s="68"/>
      <c r="R158" s="20"/>
    </row>
    <row r="159" spans="1:18" s="19" customFormat="1" ht="12" x14ac:dyDescent="0.2">
      <c r="A159" s="14"/>
      <c r="B159" s="22"/>
      <c r="C159" s="22"/>
      <c r="H159" s="20"/>
      <c r="J159" s="68"/>
      <c r="N159" s="68"/>
      <c r="R159" s="20"/>
    </row>
    <row r="160" spans="1:18" s="19" customFormat="1" ht="12" x14ac:dyDescent="0.2">
      <c r="A160" s="14"/>
      <c r="B160" s="22"/>
      <c r="C160" s="22"/>
      <c r="H160" s="20"/>
      <c r="J160" s="68"/>
      <c r="N160" s="68"/>
      <c r="R160" s="20"/>
    </row>
    <row r="161" spans="1:18" s="19" customFormat="1" ht="12" x14ac:dyDescent="0.2">
      <c r="A161" s="14"/>
      <c r="B161" s="22"/>
      <c r="C161" s="22"/>
      <c r="H161" s="20"/>
      <c r="J161" s="68"/>
      <c r="N161" s="68"/>
      <c r="R161" s="20"/>
    </row>
    <row r="162" spans="1:18" s="19" customFormat="1" ht="12" x14ac:dyDescent="0.2">
      <c r="A162" s="14"/>
      <c r="B162" s="22"/>
      <c r="C162" s="22"/>
      <c r="H162" s="20"/>
      <c r="J162" s="68"/>
      <c r="N162" s="68"/>
      <c r="R162" s="20"/>
    </row>
    <row r="163" spans="1:18" s="19" customFormat="1" ht="12" x14ac:dyDescent="0.2">
      <c r="A163" s="14"/>
      <c r="B163" s="22"/>
      <c r="C163" s="22"/>
      <c r="H163" s="20"/>
      <c r="J163" s="68"/>
      <c r="N163" s="68"/>
      <c r="R163" s="20"/>
    </row>
    <row r="164" spans="1:18" s="19" customFormat="1" ht="12" x14ac:dyDescent="0.2">
      <c r="A164" s="14"/>
      <c r="B164" s="22"/>
      <c r="C164" s="22"/>
      <c r="H164" s="20"/>
      <c r="J164" s="68"/>
      <c r="N164" s="68"/>
      <c r="R164" s="20"/>
    </row>
    <row r="165" spans="1:18" s="19" customFormat="1" ht="12" x14ac:dyDescent="0.2">
      <c r="A165" s="14"/>
      <c r="B165" s="22"/>
      <c r="C165" s="22"/>
      <c r="H165" s="20"/>
      <c r="J165" s="68"/>
      <c r="N165" s="68"/>
      <c r="R165" s="20"/>
    </row>
    <row r="166" spans="1:18" s="19" customFormat="1" ht="12" x14ac:dyDescent="0.2">
      <c r="A166" s="14"/>
      <c r="B166" s="22"/>
      <c r="C166" s="22"/>
      <c r="H166" s="20"/>
      <c r="J166" s="68"/>
      <c r="N166" s="68"/>
      <c r="R166" s="20"/>
    </row>
    <row r="167" spans="1:18" s="19" customFormat="1" ht="12" x14ac:dyDescent="0.2">
      <c r="A167" s="14"/>
      <c r="B167" s="22"/>
      <c r="C167" s="22"/>
      <c r="H167" s="20"/>
      <c r="J167" s="68"/>
      <c r="N167" s="68"/>
      <c r="R167" s="20"/>
    </row>
    <row r="168" spans="1:18" s="19" customFormat="1" ht="12" x14ac:dyDescent="0.2">
      <c r="A168" s="14"/>
      <c r="B168" s="22"/>
      <c r="C168" s="22"/>
      <c r="H168" s="20"/>
      <c r="J168" s="68"/>
      <c r="N168" s="68"/>
      <c r="R168" s="20"/>
    </row>
    <row r="169" spans="1:18" s="19" customFormat="1" ht="12" x14ac:dyDescent="0.2">
      <c r="A169" s="14"/>
      <c r="B169" s="22"/>
      <c r="C169" s="22"/>
      <c r="H169" s="20"/>
      <c r="J169" s="68"/>
      <c r="N169" s="68"/>
      <c r="R169" s="20"/>
    </row>
    <row r="170" spans="1:18" s="19" customFormat="1" ht="12" x14ac:dyDescent="0.2">
      <c r="A170" s="14"/>
      <c r="B170" s="22"/>
      <c r="C170" s="22"/>
      <c r="H170" s="20"/>
      <c r="J170" s="68"/>
      <c r="N170" s="68"/>
      <c r="R170" s="20"/>
    </row>
    <row r="171" spans="1:18" s="19" customFormat="1" ht="12" x14ac:dyDescent="0.2">
      <c r="A171" s="14"/>
      <c r="B171" s="22"/>
      <c r="C171" s="22"/>
      <c r="H171" s="20"/>
      <c r="J171" s="68"/>
      <c r="N171" s="68"/>
      <c r="R171" s="20"/>
    </row>
    <row r="172" spans="1:18" s="19" customFormat="1" ht="12" x14ac:dyDescent="0.2">
      <c r="A172" s="14"/>
      <c r="B172" s="22"/>
      <c r="C172" s="22"/>
      <c r="H172" s="20"/>
      <c r="J172" s="68"/>
      <c r="N172" s="68"/>
      <c r="R172" s="20"/>
    </row>
    <row r="173" spans="1:18" s="19" customFormat="1" ht="12" x14ac:dyDescent="0.2">
      <c r="A173" s="14"/>
      <c r="B173" s="22"/>
      <c r="C173" s="22"/>
      <c r="H173" s="20"/>
      <c r="J173" s="68"/>
      <c r="N173" s="68"/>
      <c r="R173" s="20"/>
    </row>
    <row r="174" spans="1:18" s="19" customFormat="1" ht="12" x14ac:dyDescent="0.2">
      <c r="A174" s="14"/>
      <c r="B174" s="22"/>
      <c r="C174" s="22"/>
      <c r="J174" s="68"/>
      <c r="N174" s="68"/>
      <c r="R174" s="20"/>
    </row>
    <row r="175" spans="1:18" s="19" customFormat="1" ht="12" x14ac:dyDescent="0.2">
      <c r="A175" s="14"/>
      <c r="B175" s="22"/>
      <c r="C175" s="22"/>
      <c r="J175" s="68"/>
      <c r="N175" s="68"/>
      <c r="R175" s="20"/>
    </row>
    <row r="176" spans="1:18" s="19" customFormat="1" ht="12" x14ac:dyDescent="0.2">
      <c r="A176" s="14"/>
      <c r="B176" s="22"/>
      <c r="C176" s="22"/>
      <c r="J176" s="68"/>
      <c r="N176" s="68"/>
      <c r="R176" s="20"/>
    </row>
    <row r="177" spans="1:18" s="19" customFormat="1" ht="12" x14ac:dyDescent="0.2">
      <c r="A177" s="14"/>
      <c r="B177" s="22"/>
      <c r="C177" s="22"/>
      <c r="J177" s="68"/>
      <c r="N177" s="68"/>
      <c r="R177" s="20"/>
    </row>
    <row r="178" spans="1:18" s="19" customFormat="1" ht="12" x14ac:dyDescent="0.2">
      <c r="A178" s="14"/>
      <c r="B178" s="22"/>
      <c r="C178" s="22"/>
      <c r="J178" s="68"/>
      <c r="N178" s="68"/>
      <c r="R178" s="20"/>
    </row>
    <row r="179" spans="1:18" s="19" customFormat="1" ht="12" x14ac:dyDescent="0.2">
      <c r="A179" s="14"/>
      <c r="B179" s="22"/>
      <c r="C179" s="22"/>
      <c r="J179" s="68"/>
      <c r="N179" s="68"/>
      <c r="R179" s="20"/>
    </row>
    <row r="180" spans="1:18" s="19" customFormat="1" ht="12" x14ac:dyDescent="0.2">
      <c r="A180" s="14"/>
      <c r="B180" s="22"/>
      <c r="C180" s="22"/>
      <c r="J180" s="68"/>
      <c r="N180" s="68"/>
      <c r="R180" s="20"/>
    </row>
    <row r="181" spans="1:18" s="19" customFormat="1" ht="12" x14ac:dyDescent="0.2">
      <c r="A181" s="14"/>
      <c r="B181" s="22"/>
      <c r="C181" s="22"/>
      <c r="J181" s="68"/>
      <c r="N181" s="68"/>
      <c r="R181" s="20"/>
    </row>
    <row r="182" spans="1:18" s="19" customFormat="1" ht="12" x14ac:dyDescent="0.2">
      <c r="A182" s="14"/>
      <c r="B182" s="22"/>
      <c r="C182" s="22"/>
      <c r="J182" s="68"/>
      <c r="N182" s="68"/>
      <c r="R182" s="20"/>
    </row>
    <row r="183" spans="1:18" s="19" customFormat="1" ht="12" x14ac:dyDescent="0.2">
      <c r="A183" s="14"/>
      <c r="B183" s="22"/>
      <c r="C183" s="22"/>
      <c r="J183" s="68"/>
      <c r="N183" s="68"/>
      <c r="R183" s="20"/>
    </row>
    <row r="184" spans="1:18" s="19" customFormat="1" ht="12" x14ac:dyDescent="0.2">
      <c r="A184" s="14"/>
      <c r="B184" s="22"/>
      <c r="C184" s="22"/>
      <c r="J184" s="68"/>
      <c r="N184" s="68"/>
      <c r="R184" s="20"/>
    </row>
    <row r="185" spans="1:18" s="19" customFormat="1" ht="12" x14ac:dyDescent="0.2">
      <c r="A185" s="14"/>
      <c r="B185" s="22"/>
      <c r="C185" s="22"/>
      <c r="J185" s="68"/>
      <c r="N185" s="68"/>
      <c r="R185" s="20"/>
    </row>
    <row r="186" spans="1:18" s="19" customFormat="1" ht="12" x14ac:dyDescent="0.2">
      <c r="A186" s="14"/>
      <c r="B186" s="22"/>
      <c r="C186" s="22"/>
      <c r="J186" s="68"/>
      <c r="N186" s="68"/>
      <c r="R186" s="20"/>
    </row>
    <row r="187" spans="1:18" s="19" customFormat="1" ht="12" x14ac:dyDescent="0.2">
      <c r="A187" s="14"/>
      <c r="B187" s="22"/>
      <c r="C187" s="22"/>
      <c r="J187" s="68"/>
      <c r="N187" s="68"/>
      <c r="R187" s="20"/>
    </row>
    <row r="188" spans="1:18" s="19" customFormat="1" ht="12" x14ac:dyDescent="0.2">
      <c r="A188" s="14"/>
      <c r="B188" s="22"/>
      <c r="C188" s="22"/>
      <c r="J188" s="68"/>
      <c r="N188" s="68"/>
      <c r="R188" s="20"/>
    </row>
    <row r="189" spans="1:18" s="19" customFormat="1" ht="12" x14ac:dyDescent="0.2">
      <c r="A189" s="14"/>
      <c r="B189" s="22"/>
      <c r="C189" s="22"/>
      <c r="J189" s="68"/>
      <c r="N189" s="68"/>
      <c r="R189" s="20"/>
    </row>
    <row r="190" spans="1:18" s="19" customFormat="1" ht="12" x14ac:dyDescent="0.2">
      <c r="A190" s="14"/>
      <c r="B190" s="22"/>
      <c r="C190" s="22"/>
      <c r="J190" s="68"/>
      <c r="N190" s="68"/>
      <c r="R190" s="20"/>
    </row>
    <row r="191" spans="1:18" s="19" customFormat="1" ht="12" x14ac:dyDescent="0.2">
      <c r="A191" s="14"/>
      <c r="B191" s="22"/>
      <c r="C191" s="22"/>
      <c r="J191" s="68"/>
      <c r="N191" s="68"/>
      <c r="R191" s="20"/>
    </row>
    <row r="192" spans="1:18" s="19" customFormat="1" ht="12" x14ac:dyDescent="0.2">
      <c r="A192" s="14"/>
      <c r="B192" s="22"/>
      <c r="C192" s="22"/>
      <c r="J192" s="68"/>
      <c r="N192" s="68"/>
      <c r="R192" s="20"/>
    </row>
    <row r="193" spans="1:18" s="19" customFormat="1" ht="12" x14ac:dyDescent="0.2">
      <c r="A193" s="14"/>
      <c r="B193" s="22"/>
      <c r="C193" s="22"/>
      <c r="J193" s="68"/>
      <c r="N193" s="68"/>
      <c r="R193" s="20"/>
    </row>
    <row r="194" spans="1:18" s="19" customFormat="1" ht="12" x14ac:dyDescent="0.2">
      <c r="A194" s="14"/>
      <c r="B194" s="22"/>
      <c r="C194" s="22"/>
      <c r="J194" s="68"/>
      <c r="N194" s="68"/>
      <c r="R194" s="20"/>
    </row>
    <row r="195" spans="1:18" s="19" customFormat="1" ht="12" x14ac:dyDescent="0.2">
      <c r="A195" s="14"/>
      <c r="B195" s="22"/>
      <c r="C195" s="22"/>
      <c r="J195" s="68"/>
      <c r="N195" s="68"/>
      <c r="R195" s="20"/>
    </row>
    <row r="196" spans="1:18" s="19" customFormat="1" ht="12" x14ac:dyDescent="0.2">
      <c r="A196" s="14"/>
      <c r="B196" s="22"/>
      <c r="C196" s="22"/>
      <c r="J196" s="68"/>
      <c r="N196" s="68"/>
      <c r="R196" s="20"/>
    </row>
    <row r="197" spans="1:18" s="19" customFormat="1" ht="12" x14ac:dyDescent="0.2">
      <c r="A197" s="14"/>
      <c r="B197" s="22"/>
      <c r="C197" s="22"/>
      <c r="J197" s="68"/>
      <c r="N197" s="68"/>
      <c r="R197" s="20"/>
    </row>
    <row r="198" spans="1:18" s="19" customFormat="1" ht="12" x14ac:dyDescent="0.2">
      <c r="A198" s="14"/>
      <c r="B198" s="22"/>
      <c r="C198" s="22"/>
      <c r="J198" s="68"/>
      <c r="N198" s="68"/>
      <c r="R198" s="20"/>
    </row>
    <row r="199" spans="1:18" s="19" customFormat="1" ht="12" x14ac:dyDescent="0.2">
      <c r="A199" s="14"/>
      <c r="B199" s="22"/>
      <c r="C199" s="22"/>
      <c r="J199" s="68"/>
      <c r="N199" s="68"/>
      <c r="R199" s="20"/>
    </row>
    <row r="200" spans="1:18" s="19" customFormat="1" ht="12" x14ac:dyDescent="0.2">
      <c r="A200" s="14"/>
      <c r="B200" s="22"/>
      <c r="C200" s="22"/>
      <c r="J200" s="68"/>
      <c r="N200" s="68"/>
      <c r="R200" s="20"/>
    </row>
    <row r="201" spans="1:18" s="19" customFormat="1" ht="12" x14ac:dyDescent="0.2">
      <c r="A201" s="14"/>
      <c r="B201" s="22"/>
      <c r="C201" s="22"/>
      <c r="J201" s="68"/>
      <c r="N201" s="68"/>
      <c r="R201" s="20"/>
    </row>
    <row r="202" spans="1:18" s="19" customFormat="1" ht="12" x14ac:dyDescent="0.2">
      <c r="A202" s="14"/>
      <c r="B202" s="22"/>
      <c r="C202" s="22"/>
      <c r="J202" s="68"/>
      <c r="N202" s="68"/>
      <c r="R202" s="20"/>
    </row>
    <row r="203" spans="1:18" s="19" customFormat="1" ht="12" x14ac:dyDescent="0.2">
      <c r="A203" s="14"/>
      <c r="B203" s="22"/>
      <c r="C203" s="22"/>
      <c r="J203" s="68"/>
      <c r="N203" s="68"/>
      <c r="R203" s="20"/>
    </row>
    <row r="204" spans="1:18" s="19" customFormat="1" ht="12" x14ac:dyDescent="0.2">
      <c r="A204" s="14"/>
      <c r="B204" s="22"/>
      <c r="C204" s="22"/>
      <c r="J204" s="68"/>
      <c r="N204" s="68"/>
      <c r="R204" s="20"/>
    </row>
    <row r="205" spans="1:18" s="19" customFormat="1" ht="12" x14ac:dyDescent="0.2">
      <c r="A205" s="14"/>
      <c r="B205" s="22"/>
      <c r="C205" s="22"/>
      <c r="J205" s="68"/>
      <c r="N205" s="68"/>
      <c r="R205" s="20"/>
    </row>
    <row r="206" spans="1:18" s="19" customFormat="1" ht="12" x14ac:dyDescent="0.2">
      <c r="A206" s="14"/>
      <c r="B206" s="22"/>
      <c r="C206" s="22"/>
      <c r="J206" s="68"/>
      <c r="N206" s="68"/>
      <c r="R206" s="20"/>
    </row>
    <row r="207" spans="1:18" s="19" customFormat="1" ht="12" x14ac:dyDescent="0.2">
      <c r="A207" s="14"/>
      <c r="B207" s="22"/>
      <c r="C207" s="22"/>
      <c r="J207" s="68"/>
      <c r="N207" s="68"/>
      <c r="R207" s="20"/>
    </row>
    <row r="208" spans="1:18" s="19" customFormat="1" ht="12" x14ac:dyDescent="0.2">
      <c r="A208" s="14"/>
      <c r="B208" s="22"/>
      <c r="C208" s="22"/>
      <c r="J208" s="68"/>
      <c r="N208" s="68"/>
      <c r="R208" s="20"/>
    </row>
    <row r="209" spans="1:18" s="19" customFormat="1" ht="12" x14ac:dyDescent="0.2">
      <c r="A209" s="14"/>
      <c r="B209" s="22"/>
      <c r="C209" s="22"/>
      <c r="J209" s="68"/>
      <c r="N209" s="68"/>
      <c r="R209" s="20"/>
    </row>
    <row r="210" spans="1:18" s="19" customFormat="1" ht="12" x14ac:dyDescent="0.2">
      <c r="A210" s="14"/>
      <c r="B210" s="22"/>
      <c r="C210" s="22"/>
      <c r="J210" s="68"/>
      <c r="N210" s="68"/>
      <c r="R210" s="20"/>
    </row>
    <row r="211" spans="1:18" x14ac:dyDescent="0.25">
      <c r="E211" s="4"/>
      <c r="F211" s="4"/>
      <c r="G211" s="4"/>
      <c r="H211" s="4"/>
      <c r="I211" s="4"/>
      <c r="J211" s="71"/>
      <c r="P211" s="4"/>
    </row>
    <row r="212" spans="1:18" x14ac:dyDescent="0.25">
      <c r="E212" s="4"/>
      <c r="F212" s="4"/>
      <c r="G212" s="4"/>
      <c r="H212" s="4"/>
      <c r="I212" s="4"/>
      <c r="J212" s="71"/>
      <c r="P212" s="4"/>
    </row>
    <row r="213" spans="1:18" x14ac:dyDescent="0.25">
      <c r="E213" s="4"/>
      <c r="F213" s="4"/>
      <c r="G213" s="4"/>
      <c r="H213" s="4"/>
      <c r="I213" s="4"/>
      <c r="J213" s="71"/>
      <c r="P213" s="4"/>
    </row>
    <row r="214" spans="1:18" x14ac:dyDescent="0.25">
      <c r="E214" s="4"/>
      <c r="F214" s="4"/>
      <c r="G214" s="4"/>
      <c r="H214" s="4"/>
      <c r="I214" s="4"/>
      <c r="J214" s="71"/>
      <c r="P214" s="4"/>
    </row>
    <row r="215" spans="1:18" x14ac:dyDescent="0.25">
      <c r="E215" s="4"/>
      <c r="F215" s="4"/>
      <c r="G215" s="4"/>
      <c r="H215" s="4"/>
      <c r="I215" s="4"/>
      <c r="J215" s="71"/>
      <c r="P215" s="4"/>
    </row>
    <row r="216" spans="1:18" x14ac:dyDescent="0.25">
      <c r="E216" s="4"/>
      <c r="F216" s="4"/>
      <c r="G216" s="4"/>
      <c r="H216" s="4"/>
      <c r="I216" s="4"/>
      <c r="J216" s="71"/>
      <c r="P216" s="4"/>
    </row>
    <row r="217" spans="1:18" x14ac:dyDescent="0.25">
      <c r="E217" s="4"/>
      <c r="F217" s="4"/>
      <c r="G217" s="4"/>
      <c r="H217" s="4"/>
      <c r="I217" s="4"/>
      <c r="J217" s="71"/>
      <c r="P217" s="4"/>
    </row>
    <row r="218" spans="1:18" x14ac:dyDescent="0.25">
      <c r="E218" s="4"/>
      <c r="F218" s="4"/>
      <c r="G218" s="4"/>
      <c r="H218" s="4"/>
      <c r="I218" s="4"/>
      <c r="J218" s="71"/>
      <c r="P218" s="4"/>
    </row>
    <row r="219" spans="1:18" x14ac:dyDescent="0.25">
      <c r="E219" s="4"/>
      <c r="F219" s="4"/>
      <c r="G219" s="4"/>
      <c r="H219" s="4"/>
      <c r="I219" s="4"/>
      <c r="J219" s="71"/>
      <c r="P219" s="4"/>
    </row>
    <row r="220" spans="1:18" x14ac:dyDescent="0.25">
      <c r="E220" s="4"/>
      <c r="F220" s="4"/>
      <c r="G220" s="4"/>
      <c r="H220" s="4"/>
      <c r="I220" s="4"/>
      <c r="J220" s="71"/>
      <c r="P220" s="4"/>
    </row>
    <row r="221" spans="1:18" x14ac:dyDescent="0.25">
      <c r="E221" s="4"/>
      <c r="F221" s="4"/>
      <c r="G221" s="4"/>
      <c r="H221" s="4"/>
      <c r="I221" s="4"/>
      <c r="J221" s="71"/>
      <c r="P221" s="4"/>
    </row>
    <row r="222" spans="1:18" x14ac:dyDescent="0.25">
      <c r="E222" s="4"/>
      <c r="F222" s="4"/>
      <c r="G222" s="4"/>
      <c r="H222" s="4"/>
      <c r="I222" s="4"/>
      <c r="J222" s="71"/>
      <c r="P222" s="4"/>
    </row>
    <row r="223" spans="1:18" x14ac:dyDescent="0.25">
      <c r="E223" s="4"/>
      <c r="F223" s="4"/>
      <c r="G223" s="4"/>
      <c r="H223" s="4"/>
      <c r="I223" s="4"/>
      <c r="J223" s="71"/>
      <c r="P223" s="4"/>
    </row>
    <row r="224" spans="1:18" x14ac:dyDescent="0.25">
      <c r="E224" s="4"/>
      <c r="F224" s="4"/>
      <c r="G224" s="4"/>
      <c r="H224" s="4"/>
      <c r="I224" s="4"/>
      <c r="J224" s="71"/>
      <c r="P224" s="4"/>
    </row>
    <row r="225" spans="5:16" x14ac:dyDescent="0.25">
      <c r="E225" s="4"/>
      <c r="F225" s="4"/>
      <c r="G225" s="4"/>
      <c r="H225" s="4"/>
      <c r="I225" s="4"/>
      <c r="J225" s="71"/>
      <c r="P225" s="4"/>
    </row>
    <row r="226" spans="5:16" x14ac:dyDescent="0.25">
      <c r="E226" s="4"/>
      <c r="F226" s="4"/>
      <c r="G226" s="4"/>
      <c r="H226" s="4"/>
      <c r="I226" s="4"/>
      <c r="J226" s="71"/>
      <c r="P226" s="4"/>
    </row>
    <row r="227" spans="5:16" x14ac:dyDescent="0.25">
      <c r="E227" s="4"/>
      <c r="F227" s="4"/>
      <c r="G227" s="4"/>
      <c r="H227" s="4"/>
      <c r="I227" s="4"/>
      <c r="J227" s="71"/>
      <c r="P227" s="4"/>
    </row>
    <row r="228" spans="5:16" x14ac:dyDescent="0.25">
      <c r="E228" s="4"/>
      <c r="F228" s="4"/>
      <c r="G228" s="4"/>
      <c r="H228" s="4"/>
      <c r="I228" s="4"/>
      <c r="J228" s="71"/>
      <c r="P228" s="4"/>
    </row>
    <row r="229" spans="5:16" x14ac:dyDescent="0.25">
      <c r="E229" s="4"/>
      <c r="F229" s="4"/>
      <c r="G229" s="4"/>
      <c r="H229" s="4"/>
      <c r="I229" s="4"/>
      <c r="J229" s="71"/>
      <c r="P229" s="4"/>
    </row>
    <row r="230" spans="5:16" x14ac:dyDescent="0.25">
      <c r="E230" s="4"/>
      <c r="F230" s="4"/>
      <c r="G230" s="4"/>
      <c r="H230" s="4"/>
      <c r="I230" s="4"/>
      <c r="J230" s="71"/>
      <c r="P230" s="4"/>
    </row>
    <row r="231" spans="5:16" x14ac:dyDescent="0.25">
      <c r="E231" s="4"/>
      <c r="F231" s="4"/>
      <c r="G231" s="4"/>
      <c r="H231" s="4"/>
      <c r="I231" s="4"/>
      <c r="J231" s="71"/>
      <c r="P231" s="4"/>
    </row>
    <row r="232" spans="5:16" x14ac:dyDescent="0.25">
      <c r="E232" s="4"/>
      <c r="F232" s="4"/>
      <c r="G232" s="4"/>
      <c r="H232" s="4"/>
      <c r="I232" s="4"/>
      <c r="J232" s="71"/>
      <c r="P232" s="4"/>
    </row>
    <row r="233" spans="5:16" x14ac:dyDescent="0.25">
      <c r="E233" s="4"/>
      <c r="F233" s="4"/>
      <c r="G233" s="4"/>
      <c r="H233" s="4"/>
      <c r="I233" s="4"/>
      <c r="J233" s="71"/>
      <c r="P233" s="4"/>
    </row>
    <row r="234" spans="5:16" x14ac:dyDescent="0.25">
      <c r="E234" s="4"/>
      <c r="F234" s="4"/>
      <c r="G234" s="4"/>
      <c r="H234" s="4"/>
      <c r="I234" s="4"/>
      <c r="J234" s="71"/>
      <c r="P234" s="4"/>
    </row>
    <row r="235" spans="5:16" x14ac:dyDescent="0.25">
      <c r="E235" s="4"/>
      <c r="F235" s="4"/>
      <c r="G235" s="4"/>
      <c r="H235" s="4"/>
      <c r="I235" s="4"/>
      <c r="J235" s="71"/>
      <c r="P235" s="4"/>
    </row>
    <row r="236" spans="5:16" x14ac:dyDescent="0.25">
      <c r="E236" s="4"/>
      <c r="F236" s="4"/>
      <c r="G236" s="4"/>
      <c r="H236" s="4"/>
      <c r="I236" s="4"/>
      <c r="J236" s="71"/>
      <c r="P236" s="4"/>
    </row>
    <row r="237" spans="5:16" x14ac:dyDescent="0.25">
      <c r="E237" s="4"/>
      <c r="F237" s="4"/>
      <c r="G237" s="4"/>
      <c r="H237" s="4"/>
      <c r="I237" s="4"/>
      <c r="J237" s="71"/>
      <c r="P237" s="4"/>
    </row>
    <row r="238" spans="5:16" x14ac:dyDescent="0.25">
      <c r="E238" s="4"/>
      <c r="F238" s="4"/>
      <c r="G238" s="4"/>
      <c r="H238" s="4"/>
      <c r="I238" s="4"/>
      <c r="J238" s="71"/>
      <c r="P238" s="4"/>
    </row>
    <row r="239" spans="5:16" x14ac:dyDescent="0.25">
      <c r="E239" s="4"/>
      <c r="F239" s="4"/>
      <c r="G239" s="4"/>
      <c r="H239" s="4"/>
      <c r="I239" s="4"/>
      <c r="J239" s="71"/>
      <c r="P239" s="4"/>
    </row>
    <row r="240" spans="5:16" x14ac:dyDescent="0.25">
      <c r="E240" s="4"/>
      <c r="F240" s="4"/>
      <c r="G240" s="4"/>
      <c r="H240" s="4"/>
      <c r="I240" s="4"/>
      <c r="J240" s="71"/>
      <c r="P240" s="4"/>
    </row>
    <row r="241" spans="5:16" x14ac:dyDescent="0.25">
      <c r="E241" s="4"/>
      <c r="F241" s="4"/>
      <c r="G241" s="4"/>
      <c r="H241" s="4"/>
      <c r="I241" s="4"/>
      <c r="J241" s="71"/>
      <c r="P241" s="4"/>
    </row>
    <row r="242" spans="5:16" x14ac:dyDescent="0.25">
      <c r="E242" s="4"/>
      <c r="F242" s="4"/>
      <c r="G242" s="4"/>
      <c r="H242" s="4"/>
      <c r="I242" s="4"/>
      <c r="J242" s="71"/>
      <c r="P242" s="4"/>
    </row>
    <row r="243" spans="5:16" x14ac:dyDescent="0.25">
      <c r="E243" s="4"/>
      <c r="F243" s="4"/>
      <c r="G243" s="4"/>
      <c r="H243" s="4"/>
      <c r="I243" s="4"/>
      <c r="J243" s="71"/>
      <c r="P243" s="4"/>
    </row>
    <row r="244" spans="5:16" x14ac:dyDescent="0.25">
      <c r="E244" s="4"/>
      <c r="F244" s="4"/>
      <c r="G244" s="4"/>
      <c r="H244" s="4"/>
      <c r="I244" s="4"/>
      <c r="J244" s="71"/>
      <c r="P244" s="4"/>
    </row>
    <row r="245" spans="5:16" x14ac:dyDescent="0.25">
      <c r="E245" s="4"/>
      <c r="F245" s="4"/>
      <c r="G245" s="4"/>
      <c r="H245" s="4"/>
      <c r="I245" s="4"/>
      <c r="J245" s="71"/>
      <c r="P245" s="4"/>
    </row>
    <row r="246" spans="5:16" x14ac:dyDescent="0.25">
      <c r="E246" s="4"/>
      <c r="F246" s="4"/>
      <c r="G246" s="4"/>
      <c r="H246" s="4"/>
      <c r="I246" s="4"/>
      <c r="J246" s="71"/>
      <c r="P246" s="4"/>
    </row>
    <row r="247" spans="5:16" x14ac:dyDescent="0.25">
      <c r="E247" s="4"/>
      <c r="F247" s="4"/>
      <c r="G247" s="4"/>
      <c r="H247" s="4"/>
      <c r="I247" s="4"/>
      <c r="J247" s="71"/>
      <c r="P247" s="4"/>
    </row>
    <row r="248" spans="5:16" x14ac:dyDescent="0.25">
      <c r="E248" s="4"/>
      <c r="F248" s="4"/>
      <c r="G248" s="4"/>
      <c r="H248" s="4"/>
      <c r="I248" s="4"/>
      <c r="J248" s="71"/>
      <c r="P248" s="4"/>
    </row>
    <row r="249" spans="5:16" x14ac:dyDescent="0.25">
      <c r="E249" s="4"/>
      <c r="F249" s="4"/>
      <c r="G249" s="4"/>
      <c r="H249" s="4"/>
      <c r="I249" s="4"/>
      <c r="J249" s="71"/>
      <c r="P249" s="4"/>
    </row>
    <row r="250" spans="5:16" x14ac:dyDescent="0.25">
      <c r="E250" s="4"/>
      <c r="F250" s="4"/>
      <c r="G250" s="4"/>
      <c r="H250" s="4"/>
      <c r="I250" s="4"/>
      <c r="J250" s="71"/>
      <c r="P250" s="4"/>
    </row>
    <row r="251" spans="5:16" x14ac:dyDescent="0.25">
      <c r="E251" s="4"/>
      <c r="F251" s="4"/>
      <c r="G251" s="4"/>
      <c r="H251" s="4"/>
      <c r="I251" s="4"/>
      <c r="J251" s="71"/>
      <c r="P251" s="4"/>
    </row>
    <row r="252" spans="5:16" x14ac:dyDescent="0.25">
      <c r="E252" s="4"/>
      <c r="F252" s="4"/>
      <c r="G252" s="4"/>
      <c r="H252" s="4"/>
      <c r="I252" s="4"/>
      <c r="J252" s="71"/>
      <c r="P252" s="4"/>
    </row>
    <row r="253" spans="5:16" x14ac:dyDescent="0.25">
      <c r="E253" s="4"/>
      <c r="F253" s="4"/>
      <c r="G253" s="4"/>
      <c r="H253" s="4"/>
      <c r="I253" s="4"/>
      <c r="J253" s="71"/>
      <c r="P253" s="4"/>
    </row>
    <row r="254" spans="5:16" x14ac:dyDescent="0.25">
      <c r="E254" s="4"/>
      <c r="F254" s="4"/>
      <c r="G254" s="4"/>
      <c r="H254" s="4"/>
      <c r="I254" s="4"/>
      <c r="J254" s="71"/>
      <c r="P254" s="4"/>
    </row>
    <row r="255" spans="5:16" x14ac:dyDescent="0.25">
      <c r="E255" s="4"/>
      <c r="F255" s="4"/>
      <c r="G255" s="4"/>
      <c r="H255" s="4"/>
      <c r="I255" s="4"/>
      <c r="J255" s="71"/>
      <c r="P255" s="4"/>
    </row>
    <row r="256" spans="5:16" x14ac:dyDescent="0.25">
      <c r="E256" s="4"/>
      <c r="F256" s="4"/>
      <c r="G256" s="4"/>
      <c r="H256" s="4"/>
      <c r="I256" s="4"/>
      <c r="J256" s="71"/>
      <c r="P256" s="4"/>
    </row>
    <row r="257" spans="5:16" x14ac:dyDescent="0.25">
      <c r="E257" s="4"/>
      <c r="F257" s="4"/>
      <c r="G257" s="4"/>
      <c r="H257" s="4"/>
      <c r="I257" s="4"/>
      <c r="J257" s="71"/>
      <c r="P257" s="4"/>
    </row>
    <row r="258" spans="5:16" x14ac:dyDescent="0.25">
      <c r="E258" s="4"/>
      <c r="F258" s="4"/>
      <c r="G258" s="4"/>
      <c r="H258" s="4"/>
      <c r="I258" s="4"/>
      <c r="J258" s="71"/>
      <c r="P258" s="4"/>
    </row>
    <row r="259" spans="5:16" x14ac:dyDescent="0.25">
      <c r="E259" s="4"/>
      <c r="F259" s="4"/>
      <c r="G259" s="4"/>
      <c r="H259" s="4"/>
      <c r="I259" s="4"/>
      <c r="J259" s="71"/>
      <c r="P259" s="4"/>
    </row>
    <row r="260" spans="5:16" x14ac:dyDescent="0.25">
      <c r="E260" s="4"/>
      <c r="F260" s="4"/>
      <c r="G260" s="4"/>
      <c r="H260" s="4"/>
      <c r="I260" s="4"/>
      <c r="J260" s="71"/>
      <c r="P260" s="4"/>
    </row>
    <row r="261" spans="5:16" x14ac:dyDescent="0.25">
      <c r="E261" s="4"/>
      <c r="F261" s="4"/>
      <c r="G261" s="4"/>
      <c r="H261" s="4"/>
      <c r="I261" s="4"/>
      <c r="J261" s="71"/>
      <c r="P261" s="4"/>
    </row>
    <row r="262" spans="5:16" x14ac:dyDescent="0.25">
      <c r="E262" s="4"/>
      <c r="F262" s="4"/>
      <c r="G262" s="4"/>
      <c r="H262" s="4"/>
      <c r="I262" s="4"/>
      <c r="J262" s="71"/>
      <c r="P262" s="4"/>
    </row>
    <row r="263" spans="5:16" x14ac:dyDescent="0.25">
      <c r="E263" s="4"/>
      <c r="F263" s="4"/>
      <c r="G263" s="4"/>
      <c r="H263" s="4"/>
      <c r="I263" s="4"/>
      <c r="J263" s="71"/>
      <c r="P263" s="4"/>
    </row>
    <row r="264" spans="5:16" x14ac:dyDescent="0.25">
      <c r="E264" s="4"/>
      <c r="F264" s="4"/>
      <c r="G264" s="4"/>
      <c r="H264" s="4"/>
      <c r="I264" s="4"/>
      <c r="J264" s="71"/>
      <c r="P264" s="4"/>
    </row>
    <row r="265" spans="5:16" x14ac:dyDescent="0.25">
      <c r="E265" s="4"/>
      <c r="F265" s="4"/>
      <c r="G265" s="4"/>
      <c r="H265" s="4"/>
      <c r="I265" s="4"/>
      <c r="J265" s="71"/>
      <c r="P265" s="4"/>
    </row>
    <row r="266" spans="5:16" x14ac:dyDescent="0.25">
      <c r="E266" s="4"/>
      <c r="F266" s="4"/>
      <c r="G266" s="4"/>
      <c r="H266" s="4"/>
      <c r="I266" s="4"/>
      <c r="J266" s="71"/>
      <c r="P266" s="4"/>
    </row>
    <row r="267" spans="5:16" x14ac:dyDescent="0.25">
      <c r="E267" s="4"/>
      <c r="F267" s="4"/>
      <c r="G267" s="4"/>
      <c r="H267" s="4"/>
      <c r="I267" s="4"/>
      <c r="J267" s="71"/>
      <c r="P267" s="4"/>
    </row>
    <row r="268" spans="5:16" x14ac:dyDescent="0.25">
      <c r="E268" s="4"/>
      <c r="F268" s="4"/>
      <c r="G268" s="4"/>
      <c r="H268" s="4"/>
      <c r="I268" s="4"/>
      <c r="J268" s="71"/>
      <c r="P268" s="4"/>
    </row>
    <row r="269" spans="5:16" x14ac:dyDescent="0.25">
      <c r="E269" s="4"/>
      <c r="F269" s="4"/>
      <c r="G269" s="4"/>
      <c r="H269" s="4"/>
      <c r="I269" s="4"/>
      <c r="J269" s="71"/>
      <c r="P269" s="4"/>
    </row>
    <row r="270" spans="5:16" x14ac:dyDescent="0.25">
      <c r="E270" s="4"/>
      <c r="F270" s="4"/>
      <c r="G270" s="4"/>
      <c r="H270" s="4"/>
      <c r="I270" s="4"/>
      <c r="J270" s="71"/>
      <c r="P270" s="4"/>
    </row>
    <row r="271" spans="5:16" x14ac:dyDescent="0.25">
      <c r="E271" s="4"/>
      <c r="F271" s="4"/>
      <c r="G271" s="4"/>
      <c r="H271" s="4"/>
      <c r="I271" s="4"/>
      <c r="J271" s="71"/>
      <c r="P271" s="4"/>
    </row>
    <row r="272" spans="5:16" x14ac:dyDescent="0.25">
      <c r="E272" s="4"/>
      <c r="F272" s="4"/>
      <c r="G272" s="4"/>
      <c r="H272" s="4"/>
      <c r="I272" s="4"/>
      <c r="J272" s="71"/>
      <c r="P272" s="4"/>
    </row>
    <row r="273" spans="5:16" x14ac:dyDescent="0.25">
      <c r="E273" s="4"/>
      <c r="F273" s="4"/>
      <c r="G273" s="4"/>
      <c r="H273" s="4"/>
      <c r="I273" s="4"/>
      <c r="J273" s="71"/>
      <c r="P273" s="4"/>
    </row>
    <row r="274" spans="5:16" x14ac:dyDescent="0.25">
      <c r="E274" s="4"/>
      <c r="F274" s="4"/>
      <c r="G274" s="4"/>
      <c r="H274" s="4"/>
      <c r="I274" s="4"/>
      <c r="J274" s="71"/>
      <c r="P274" s="4"/>
    </row>
    <row r="275" spans="5:16" x14ac:dyDescent="0.25">
      <c r="E275" s="4"/>
      <c r="F275" s="4"/>
      <c r="G275" s="4"/>
      <c r="H275" s="4"/>
      <c r="I275" s="4"/>
      <c r="J275" s="71"/>
      <c r="P275" s="4"/>
    </row>
    <row r="276" spans="5:16" x14ac:dyDescent="0.25">
      <c r="E276" s="4"/>
      <c r="F276" s="4"/>
      <c r="G276" s="4"/>
      <c r="H276" s="4"/>
      <c r="I276" s="4"/>
      <c r="J276" s="71"/>
      <c r="P276" s="4"/>
    </row>
    <row r="277" spans="5:16" x14ac:dyDescent="0.25">
      <c r="E277" s="4"/>
      <c r="F277" s="4"/>
      <c r="G277" s="4"/>
      <c r="H277" s="4"/>
      <c r="I277" s="4"/>
      <c r="J277" s="71"/>
      <c r="P277" s="4"/>
    </row>
    <row r="278" spans="5:16" x14ac:dyDescent="0.25">
      <c r="E278" s="4"/>
      <c r="F278" s="4"/>
      <c r="G278" s="4"/>
      <c r="H278" s="4"/>
      <c r="I278" s="4"/>
      <c r="J278" s="71"/>
      <c r="P278" s="4"/>
    </row>
    <row r="279" spans="5:16" x14ac:dyDescent="0.25">
      <c r="E279" s="4"/>
      <c r="F279" s="4"/>
      <c r="G279" s="4"/>
      <c r="H279" s="4"/>
      <c r="I279" s="4"/>
      <c r="J279" s="71"/>
      <c r="P279" s="4"/>
    </row>
    <row r="280" spans="5:16" x14ac:dyDescent="0.25">
      <c r="E280" s="4"/>
      <c r="F280" s="4"/>
      <c r="G280" s="4"/>
      <c r="H280" s="4"/>
      <c r="I280" s="4"/>
      <c r="J280" s="71"/>
      <c r="P280" s="4"/>
    </row>
    <row r="281" spans="5:16" x14ac:dyDescent="0.25">
      <c r="E281" s="4"/>
      <c r="F281" s="4"/>
      <c r="G281" s="4"/>
      <c r="H281" s="4"/>
      <c r="I281" s="4"/>
      <c r="J281" s="71"/>
      <c r="P281" s="4"/>
    </row>
    <row r="282" spans="5:16" x14ac:dyDescent="0.25">
      <c r="E282" s="4"/>
      <c r="F282" s="4"/>
      <c r="G282" s="4"/>
      <c r="H282" s="4"/>
      <c r="I282" s="4"/>
      <c r="J282" s="71"/>
      <c r="P282" s="4"/>
    </row>
    <row r="283" spans="5:16" x14ac:dyDescent="0.25">
      <c r="E283" s="4"/>
      <c r="F283" s="4"/>
      <c r="G283" s="4"/>
      <c r="H283" s="4"/>
      <c r="I283" s="4"/>
      <c r="J283" s="71"/>
      <c r="P283" s="4"/>
    </row>
    <row r="284" spans="5:16" x14ac:dyDescent="0.25">
      <c r="E284" s="4"/>
      <c r="F284" s="4"/>
      <c r="G284" s="4"/>
      <c r="H284" s="4"/>
      <c r="I284" s="4"/>
      <c r="J284" s="71"/>
      <c r="P284" s="4"/>
    </row>
    <row r="285" spans="5:16" x14ac:dyDescent="0.25">
      <c r="E285" s="4"/>
      <c r="F285" s="4"/>
      <c r="G285" s="4"/>
      <c r="H285" s="4"/>
      <c r="I285" s="4"/>
      <c r="J285" s="71"/>
      <c r="P285" s="4"/>
    </row>
    <row r="286" spans="5:16" x14ac:dyDescent="0.25">
      <c r="E286" s="4"/>
      <c r="F286" s="4"/>
      <c r="G286" s="4"/>
      <c r="H286" s="4"/>
      <c r="I286" s="4"/>
      <c r="J286" s="71"/>
      <c r="P286" s="4"/>
    </row>
    <row r="287" spans="5:16" x14ac:dyDescent="0.25">
      <c r="E287" s="4"/>
      <c r="F287" s="4"/>
      <c r="G287" s="4"/>
      <c r="H287" s="4"/>
      <c r="I287" s="4"/>
      <c r="J287" s="71"/>
      <c r="P287" s="4"/>
    </row>
    <row r="288" spans="5:16" x14ac:dyDescent="0.25">
      <c r="E288" s="4"/>
      <c r="F288" s="4"/>
      <c r="G288" s="4"/>
      <c r="H288" s="4"/>
      <c r="I288" s="4"/>
      <c r="J288" s="71"/>
      <c r="P288" s="4"/>
    </row>
    <row r="289" spans="5:16" x14ac:dyDescent="0.25">
      <c r="E289" s="4"/>
      <c r="F289" s="4"/>
      <c r="G289" s="4"/>
      <c r="H289" s="4"/>
      <c r="I289" s="4"/>
      <c r="J289" s="71"/>
      <c r="P289" s="4"/>
    </row>
    <row r="290" spans="5:16" x14ac:dyDescent="0.25">
      <c r="E290" s="4"/>
      <c r="F290" s="4"/>
      <c r="G290" s="4"/>
      <c r="H290" s="4"/>
      <c r="I290" s="4"/>
      <c r="J290" s="71"/>
      <c r="P290" s="4"/>
    </row>
    <row r="291" spans="5:16" x14ac:dyDescent="0.25">
      <c r="E291" s="4"/>
      <c r="F291" s="4"/>
      <c r="G291" s="4"/>
      <c r="H291" s="4"/>
      <c r="I291" s="4"/>
      <c r="J291" s="71"/>
      <c r="P291" s="4"/>
    </row>
    <row r="292" spans="5:16" x14ac:dyDescent="0.25">
      <c r="E292" s="4"/>
      <c r="F292" s="4"/>
      <c r="G292" s="4"/>
      <c r="H292" s="4"/>
      <c r="I292" s="4"/>
      <c r="J292" s="71"/>
      <c r="P292" s="4"/>
    </row>
    <row r="293" spans="5:16" x14ac:dyDescent="0.25">
      <c r="E293" s="4"/>
      <c r="F293" s="4"/>
      <c r="G293" s="4"/>
      <c r="H293" s="4"/>
      <c r="I293" s="4"/>
      <c r="J293" s="71"/>
      <c r="P293" s="4"/>
    </row>
    <row r="294" spans="5:16" x14ac:dyDescent="0.25">
      <c r="E294" s="4"/>
      <c r="F294" s="4"/>
      <c r="G294" s="4"/>
      <c r="H294" s="4"/>
      <c r="I294" s="4"/>
      <c r="J294" s="71"/>
      <c r="P294" s="4"/>
    </row>
    <row r="295" spans="5:16" x14ac:dyDescent="0.25">
      <c r="E295" s="4"/>
      <c r="F295" s="4"/>
      <c r="G295" s="4"/>
      <c r="H295" s="4"/>
      <c r="I295" s="4"/>
      <c r="J295" s="71"/>
      <c r="P295" s="4"/>
    </row>
    <row r="296" spans="5:16" x14ac:dyDescent="0.25">
      <c r="E296" s="4"/>
      <c r="F296" s="4"/>
      <c r="G296" s="4"/>
      <c r="H296" s="4"/>
      <c r="I296" s="4"/>
      <c r="J296" s="71"/>
      <c r="P296" s="4"/>
    </row>
    <row r="297" spans="5:16" x14ac:dyDescent="0.25">
      <c r="E297" s="4"/>
      <c r="F297" s="4"/>
      <c r="G297" s="4"/>
      <c r="H297" s="4"/>
      <c r="I297" s="4"/>
      <c r="J297" s="71"/>
      <c r="P297" s="4"/>
    </row>
    <row r="298" spans="5:16" x14ac:dyDescent="0.25">
      <c r="E298" s="4"/>
      <c r="F298" s="4"/>
      <c r="G298" s="4"/>
      <c r="H298" s="4"/>
      <c r="I298" s="4"/>
      <c r="J298" s="71"/>
      <c r="P298" s="4"/>
    </row>
    <row r="299" spans="5:16" x14ac:dyDescent="0.25">
      <c r="E299" s="4"/>
      <c r="F299" s="4"/>
      <c r="G299" s="4"/>
      <c r="H299" s="4"/>
      <c r="I299" s="4"/>
      <c r="J299" s="71"/>
      <c r="P299" s="4"/>
    </row>
    <row r="300" spans="5:16" x14ac:dyDescent="0.25">
      <c r="E300" s="4"/>
      <c r="F300" s="4"/>
      <c r="G300" s="4"/>
      <c r="H300" s="4"/>
      <c r="I300" s="4"/>
      <c r="J300" s="71"/>
      <c r="P300" s="4"/>
    </row>
    <row r="301" spans="5:16" x14ac:dyDescent="0.25">
      <c r="E301" s="4"/>
      <c r="F301" s="4"/>
      <c r="G301" s="4"/>
      <c r="H301" s="4"/>
      <c r="I301" s="4"/>
      <c r="J301" s="71"/>
      <c r="P301" s="4"/>
    </row>
    <row r="302" spans="5:16" x14ac:dyDescent="0.25">
      <c r="E302" s="4"/>
      <c r="F302" s="4"/>
      <c r="G302" s="4"/>
      <c r="H302" s="4"/>
      <c r="I302" s="4"/>
      <c r="J302" s="71"/>
      <c r="P302" s="4"/>
    </row>
    <row r="303" spans="5:16" x14ac:dyDescent="0.25">
      <c r="E303" s="4"/>
      <c r="F303" s="4"/>
      <c r="G303" s="4"/>
      <c r="H303" s="4"/>
      <c r="I303" s="4"/>
      <c r="J303" s="71"/>
      <c r="P303" s="4"/>
    </row>
    <row r="304" spans="5:16" x14ac:dyDescent="0.25">
      <c r="E304" s="4"/>
      <c r="F304" s="4"/>
      <c r="G304" s="4"/>
      <c r="H304" s="4"/>
      <c r="I304" s="4"/>
      <c r="J304" s="71"/>
      <c r="P304" s="4"/>
    </row>
    <row r="305" spans="5:16" x14ac:dyDescent="0.25">
      <c r="E305" s="4"/>
      <c r="F305" s="4"/>
      <c r="G305" s="4"/>
      <c r="H305" s="4"/>
      <c r="I305" s="4"/>
      <c r="J305" s="71"/>
      <c r="P305" s="4"/>
    </row>
    <row r="306" spans="5:16" x14ac:dyDescent="0.25">
      <c r="E306" s="4"/>
      <c r="F306" s="4"/>
      <c r="G306" s="4"/>
      <c r="H306" s="4"/>
      <c r="I306" s="4"/>
      <c r="J306" s="71"/>
      <c r="P306" s="4"/>
    </row>
    <row r="307" spans="5:16" x14ac:dyDescent="0.25">
      <c r="E307" s="4"/>
      <c r="F307" s="4"/>
      <c r="G307" s="4"/>
      <c r="H307" s="4"/>
      <c r="I307" s="4"/>
      <c r="J307" s="71"/>
      <c r="P307" s="4"/>
    </row>
    <row r="308" spans="5:16" x14ac:dyDescent="0.25">
      <c r="E308" s="4"/>
      <c r="F308" s="4"/>
      <c r="G308" s="4"/>
      <c r="H308" s="4"/>
      <c r="I308" s="4"/>
      <c r="J308" s="71"/>
      <c r="P308" s="4"/>
    </row>
    <row r="309" spans="5:16" x14ac:dyDescent="0.25">
      <c r="E309" s="4"/>
      <c r="F309" s="4"/>
      <c r="G309" s="4"/>
      <c r="H309" s="4"/>
      <c r="I309" s="4"/>
      <c r="J309" s="71"/>
      <c r="P309" s="4"/>
    </row>
    <row r="310" spans="5:16" x14ac:dyDescent="0.25">
      <c r="E310" s="4"/>
      <c r="F310" s="4"/>
      <c r="G310" s="4"/>
      <c r="H310" s="4"/>
      <c r="I310" s="4"/>
      <c r="J310" s="71"/>
      <c r="P310" s="4"/>
    </row>
    <row r="311" spans="5:16" x14ac:dyDescent="0.25">
      <c r="E311" s="4"/>
      <c r="F311" s="4"/>
      <c r="G311" s="4"/>
      <c r="H311" s="4"/>
      <c r="I311" s="4"/>
      <c r="J311" s="71"/>
      <c r="P311" s="4"/>
    </row>
    <row r="312" spans="5:16" x14ac:dyDescent="0.25">
      <c r="E312" s="4"/>
      <c r="F312" s="4"/>
      <c r="G312" s="4"/>
      <c r="H312" s="4"/>
      <c r="I312" s="4"/>
      <c r="J312" s="71"/>
      <c r="P312" s="4"/>
    </row>
    <row r="313" spans="5:16" x14ac:dyDescent="0.25">
      <c r="E313" s="4"/>
      <c r="F313" s="4"/>
      <c r="G313" s="4"/>
      <c r="H313" s="4"/>
      <c r="I313" s="4"/>
      <c r="J313" s="71"/>
      <c r="P313" s="4"/>
    </row>
    <row r="314" spans="5:16" x14ac:dyDescent="0.25">
      <c r="E314" s="4"/>
      <c r="F314" s="4"/>
      <c r="G314" s="4"/>
      <c r="H314" s="4"/>
      <c r="I314" s="4"/>
      <c r="J314" s="71"/>
      <c r="P314" s="4"/>
    </row>
    <row r="315" spans="5:16" x14ac:dyDescent="0.25">
      <c r="E315" s="4"/>
      <c r="F315" s="4"/>
      <c r="G315" s="4"/>
      <c r="H315" s="4"/>
      <c r="I315" s="4"/>
      <c r="J315" s="71"/>
      <c r="P315" s="4"/>
    </row>
    <row r="316" spans="5:16" x14ac:dyDescent="0.25">
      <c r="E316" s="4"/>
      <c r="F316" s="4"/>
      <c r="G316" s="4"/>
      <c r="H316" s="4"/>
      <c r="I316" s="4"/>
      <c r="J316" s="71"/>
      <c r="P316" s="4"/>
    </row>
    <row r="317" spans="5:16" x14ac:dyDescent="0.25">
      <c r="E317" s="4"/>
      <c r="F317" s="4"/>
      <c r="G317" s="4"/>
      <c r="H317" s="4"/>
      <c r="I317" s="4"/>
      <c r="J317" s="71"/>
      <c r="P317" s="4"/>
    </row>
    <row r="318" spans="5:16" x14ac:dyDescent="0.25">
      <c r="E318" s="4"/>
      <c r="F318" s="4"/>
      <c r="G318" s="4"/>
      <c r="H318" s="4"/>
      <c r="I318" s="4"/>
      <c r="J318" s="71"/>
      <c r="P318" s="4"/>
    </row>
    <row r="319" spans="5:16" x14ac:dyDescent="0.25">
      <c r="E319" s="4"/>
      <c r="F319" s="4"/>
      <c r="G319" s="4"/>
      <c r="H319" s="4"/>
      <c r="I319" s="4"/>
      <c r="J319" s="71"/>
      <c r="P319" s="4"/>
    </row>
    <row r="320" spans="5:16" x14ac:dyDescent="0.25">
      <c r="E320" s="4"/>
      <c r="F320" s="4"/>
      <c r="G320" s="4"/>
      <c r="H320" s="4"/>
      <c r="I320" s="4"/>
      <c r="J320" s="71"/>
      <c r="P320" s="4"/>
    </row>
    <row r="321" spans="5:16" x14ac:dyDescent="0.25">
      <c r="E321" s="4"/>
      <c r="F321" s="4"/>
      <c r="G321" s="4"/>
      <c r="H321" s="4"/>
      <c r="I321" s="4"/>
      <c r="J321" s="71"/>
      <c r="P321" s="4"/>
    </row>
    <row r="322" spans="5:16" x14ac:dyDescent="0.25">
      <c r="E322" s="4"/>
      <c r="F322" s="4"/>
      <c r="G322" s="4"/>
      <c r="H322" s="4"/>
      <c r="I322" s="4"/>
      <c r="J322" s="71"/>
      <c r="P322" s="4"/>
    </row>
    <row r="323" spans="5:16" x14ac:dyDescent="0.25">
      <c r="E323" s="4"/>
      <c r="F323" s="4"/>
      <c r="G323" s="4"/>
      <c r="H323" s="4"/>
      <c r="I323" s="4"/>
      <c r="J323" s="71"/>
      <c r="P323" s="4"/>
    </row>
    <row r="324" spans="5:16" x14ac:dyDescent="0.25">
      <c r="E324" s="4"/>
      <c r="F324" s="4"/>
      <c r="G324" s="4"/>
      <c r="H324" s="4"/>
      <c r="I324" s="4"/>
      <c r="J324" s="71"/>
      <c r="P324" s="4"/>
    </row>
    <row r="325" spans="5:16" x14ac:dyDescent="0.25">
      <c r="E325" s="4"/>
      <c r="F325" s="4"/>
      <c r="G325" s="4"/>
      <c r="H325" s="4"/>
      <c r="I325" s="4"/>
      <c r="J325" s="71"/>
      <c r="P325" s="4"/>
    </row>
    <row r="326" spans="5:16" x14ac:dyDescent="0.25">
      <c r="E326" s="4"/>
      <c r="F326" s="4"/>
      <c r="G326" s="4"/>
      <c r="H326" s="4"/>
      <c r="I326" s="4"/>
      <c r="J326" s="71"/>
      <c r="P326" s="4"/>
    </row>
    <row r="327" spans="5:16" x14ac:dyDescent="0.25">
      <c r="E327" s="4"/>
      <c r="F327" s="4"/>
      <c r="G327" s="4"/>
      <c r="H327" s="4"/>
      <c r="I327" s="4"/>
      <c r="J327" s="71"/>
      <c r="P327" s="4"/>
    </row>
    <row r="328" spans="5:16" x14ac:dyDescent="0.25">
      <c r="E328" s="4"/>
      <c r="F328" s="4"/>
      <c r="G328" s="4"/>
      <c r="H328" s="4"/>
      <c r="I328" s="4"/>
      <c r="J328" s="71"/>
      <c r="P328" s="4"/>
    </row>
    <row r="329" spans="5:16" x14ac:dyDescent="0.25">
      <c r="E329" s="4"/>
      <c r="F329" s="4"/>
      <c r="G329" s="4"/>
      <c r="H329" s="4"/>
      <c r="I329" s="4"/>
      <c r="J329" s="71"/>
      <c r="P329" s="4"/>
    </row>
    <row r="330" spans="5:16" x14ac:dyDescent="0.25">
      <c r="E330" s="4"/>
      <c r="F330" s="4"/>
      <c r="G330" s="4"/>
      <c r="H330" s="4"/>
      <c r="I330" s="4"/>
      <c r="J330" s="71"/>
      <c r="P330" s="4"/>
    </row>
    <row r="331" spans="5:16" x14ac:dyDescent="0.25">
      <c r="E331" s="4"/>
      <c r="F331" s="4"/>
      <c r="G331" s="4"/>
      <c r="H331" s="4"/>
      <c r="I331" s="4"/>
      <c r="J331" s="71"/>
      <c r="P331" s="4"/>
    </row>
    <row r="332" spans="5:16" x14ac:dyDescent="0.25">
      <c r="E332" s="4"/>
      <c r="F332" s="4"/>
      <c r="G332" s="4"/>
      <c r="H332" s="4"/>
      <c r="I332" s="4"/>
      <c r="J332" s="71"/>
      <c r="P332" s="4"/>
    </row>
    <row r="333" spans="5:16" x14ac:dyDescent="0.25">
      <c r="E333" s="4"/>
      <c r="F333" s="4"/>
      <c r="G333" s="4"/>
      <c r="H333" s="4"/>
      <c r="I333" s="4"/>
      <c r="J333" s="71"/>
      <c r="P333" s="4"/>
    </row>
    <row r="334" spans="5:16" x14ac:dyDescent="0.25">
      <c r="E334" s="4"/>
      <c r="F334" s="4"/>
      <c r="G334" s="4"/>
      <c r="H334" s="4"/>
      <c r="I334" s="4"/>
      <c r="J334" s="71"/>
      <c r="P334" s="4"/>
    </row>
    <row r="335" spans="5:16" x14ac:dyDescent="0.25">
      <c r="E335" s="4"/>
      <c r="F335" s="4"/>
      <c r="G335" s="4"/>
      <c r="H335" s="4"/>
      <c r="I335" s="4"/>
      <c r="J335" s="71"/>
      <c r="P335" s="4"/>
    </row>
    <row r="336" spans="5:16" x14ac:dyDescent="0.25">
      <c r="E336" s="4"/>
      <c r="F336" s="4"/>
      <c r="G336" s="4"/>
      <c r="H336" s="4"/>
      <c r="I336" s="4"/>
      <c r="J336" s="71"/>
      <c r="P336" s="4"/>
    </row>
    <row r="337" spans="5:16" x14ac:dyDescent="0.25">
      <c r="E337" s="4"/>
      <c r="F337" s="4"/>
      <c r="G337" s="4"/>
      <c r="H337" s="4"/>
      <c r="I337" s="4"/>
      <c r="J337" s="71"/>
      <c r="P337" s="4"/>
    </row>
    <row r="338" spans="5:16" x14ac:dyDescent="0.25">
      <c r="E338" s="4"/>
      <c r="F338" s="4"/>
      <c r="G338" s="4"/>
      <c r="H338" s="4"/>
      <c r="I338" s="4"/>
      <c r="J338" s="71"/>
      <c r="P338" s="4"/>
    </row>
    <row r="339" spans="5:16" x14ac:dyDescent="0.25">
      <c r="E339" s="4"/>
      <c r="F339" s="4"/>
      <c r="G339" s="4"/>
      <c r="H339" s="4"/>
      <c r="I339" s="4"/>
      <c r="J339" s="71"/>
      <c r="P339" s="4"/>
    </row>
    <row r="340" spans="5:16" x14ac:dyDescent="0.25">
      <c r="E340" s="4"/>
      <c r="F340" s="4"/>
      <c r="G340" s="4"/>
      <c r="H340" s="4"/>
      <c r="I340" s="4"/>
      <c r="J340" s="71"/>
      <c r="P340" s="4"/>
    </row>
    <row r="341" spans="5:16" x14ac:dyDescent="0.25">
      <c r="E341" s="4"/>
      <c r="F341" s="4"/>
      <c r="G341" s="4"/>
      <c r="H341" s="4"/>
      <c r="I341" s="4"/>
      <c r="J341" s="71"/>
      <c r="P341" s="4"/>
    </row>
    <row r="342" spans="5:16" x14ac:dyDescent="0.25">
      <c r="E342" s="4"/>
      <c r="F342" s="4"/>
      <c r="G342" s="4"/>
      <c r="H342" s="4"/>
      <c r="I342" s="4"/>
      <c r="J342" s="71"/>
      <c r="P342" s="4"/>
    </row>
    <row r="343" spans="5:16" x14ac:dyDescent="0.25">
      <c r="E343" s="4"/>
      <c r="F343" s="4"/>
      <c r="G343" s="4"/>
      <c r="H343" s="4"/>
      <c r="I343" s="4"/>
      <c r="J343" s="71"/>
      <c r="P343" s="4"/>
    </row>
    <row r="344" spans="5:16" x14ac:dyDescent="0.25">
      <c r="E344" s="4"/>
      <c r="F344" s="4"/>
      <c r="G344" s="4"/>
      <c r="H344" s="4"/>
      <c r="I344" s="4"/>
      <c r="J344" s="71"/>
      <c r="P344" s="4"/>
    </row>
    <row r="345" spans="5:16" x14ac:dyDescent="0.25">
      <c r="E345" s="4"/>
      <c r="F345" s="4"/>
      <c r="G345" s="4"/>
      <c r="H345" s="4"/>
      <c r="I345" s="4"/>
      <c r="J345" s="71"/>
      <c r="P345" s="4"/>
    </row>
    <row r="346" spans="5:16" x14ac:dyDescent="0.25">
      <c r="E346" s="4"/>
      <c r="F346" s="4"/>
      <c r="G346" s="4"/>
      <c r="H346" s="4"/>
      <c r="I346" s="4"/>
      <c r="J346" s="71"/>
      <c r="P346" s="4"/>
    </row>
    <row r="347" spans="5:16" x14ac:dyDescent="0.25">
      <c r="E347" s="4"/>
      <c r="F347" s="4"/>
      <c r="G347" s="4"/>
      <c r="H347" s="4"/>
      <c r="I347" s="4"/>
      <c r="J347" s="71"/>
      <c r="P347" s="4"/>
    </row>
    <row r="348" spans="5:16" x14ac:dyDescent="0.25">
      <c r="E348" s="4"/>
      <c r="F348" s="4"/>
      <c r="G348" s="4"/>
      <c r="H348" s="4"/>
      <c r="I348" s="4"/>
      <c r="J348" s="71"/>
      <c r="P348" s="4"/>
    </row>
    <row r="349" spans="5:16" x14ac:dyDescent="0.25">
      <c r="E349" s="4"/>
      <c r="F349" s="4"/>
      <c r="G349" s="4"/>
      <c r="H349" s="4"/>
      <c r="I349" s="4"/>
      <c r="J349" s="71"/>
      <c r="P349" s="4"/>
    </row>
    <row r="350" spans="5:16" x14ac:dyDescent="0.25">
      <c r="E350" s="4"/>
      <c r="F350" s="4"/>
      <c r="G350" s="4"/>
      <c r="H350" s="4"/>
      <c r="I350" s="4"/>
      <c r="J350" s="71"/>
      <c r="P350" s="4"/>
    </row>
    <row r="351" spans="5:16" x14ac:dyDescent="0.25">
      <c r="E351" s="4"/>
      <c r="F351" s="4"/>
      <c r="G351" s="4"/>
      <c r="H351" s="4"/>
      <c r="I351" s="4"/>
      <c r="J351" s="71"/>
      <c r="P351" s="4"/>
    </row>
    <row r="352" spans="5:16" x14ac:dyDescent="0.25">
      <c r="E352" s="4"/>
      <c r="F352" s="4"/>
      <c r="G352" s="4"/>
      <c r="H352" s="4"/>
      <c r="I352" s="4"/>
      <c r="J352" s="71"/>
      <c r="P352" s="4"/>
    </row>
    <row r="353" spans="5:16" x14ac:dyDescent="0.25">
      <c r="E353" s="4"/>
      <c r="F353" s="4"/>
      <c r="G353" s="4"/>
      <c r="H353" s="4"/>
      <c r="I353" s="4"/>
      <c r="J353" s="71"/>
      <c r="P353" s="4"/>
    </row>
    <row r="354" spans="5:16" x14ac:dyDescent="0.25">
      <c r="E354" s="4"/>
      <c r="F354" s="4"/>
      <c r="G354" s="4"/>
      <c r="H354" s="4"/>
      <c r="I354" s="4"/>
      <c r="J354" s="71"/>
      <c r="P354" s="4"/>
    </row>
    <row r="355" spans="5:16" x14ac:dyDescent="0.25">
      <c r="E355" s="4"/>
      <c r="F355" s="4"/>
      <c r="G355" s="4"/>
      <c r="H355" s="4"/>
      <c r="I355" s="4"/>
      <c r="J355" s="71"/>
      <c r="P355" s="4"/>
    </row>
    <row r="356" spans="5:16" x14ac:dyDescent="0.25">
      <c r="E356" s="4"/>
      <c r="F356" s="4"/>
      <c r="G356" s="4"/>
      <c r="H356" s="4"/>
      <c r="I356" s="4"/>
      <c r="J356" s="71"/>
      <c r="P356" s="4"/>
    </row>
    <row r="357" spans="5:16" x14ac:dyDescent="0.25">
      <c r="E357" s="4"/>
      <c r="F357" s="4"/>
      <c r="G357" s="4"/>
      <c r="H357" s="4"/>
      <c r="I357" s="4"/>
      <c r="J357" s="71"/>
      <c r="P357" s="4"/>
    </row>
    <row r="358" spans="5:16" x14ac:dyDescent="0.25">
      <c r="E358" s="4"/>
      <c r="F358" s="4"/>
      <c r="G358" s="4"/>
      <c r="H358" s="4"/>
      <c r="I358" s="4"/>
      <c r="J358" s="71"/>
      <c r="P358" s="4"/>
    </row>
    <row r="359" spans="5:16" x14ac:dyDescent="0.25">
      <c r="E359" s="4"/>
      <c r="F359" s="4"/>
      <c r="G359" s="4"/>
      <c r="H359" s="4"/>
      <c r="I359" s="4"/>
      <c r="J359" s="71"/>
      <c r="P359" s="4"/>
    </row>
    <row r="360" spans="5:16" x14ac:dyDescent="0.25">
      <c r="E360" s="4"/>
      <c r="F360" s="4"/>
      <c r="G360" s="4"/>
      <c r="H360" s="4"/>
      <c r="I360" s="4"/>
      <c r="J360" s="71"/>
      <c r="P360" s="4"/>
    </row>
    <row r="361" spans="5:16" x14ac:dyDescent="0.25">
      <c r="E361" s="4"/>
      <c r="F361" s="4"/>
      <c r="G361" s="4"/>
      <c r="H361" s="4"/>
      <c r="I361" s="4"/>
      <c r="J361" s="71"/>
      <c r="P361" s="4"/>
    </row>
    <row r="362" spans="5:16" x14ac:dyDescent="0.25">
      <c r="E362" s="4"/>
      <c r="F362" s="4"/>
      <c r="G362" s="4"/>
      <c r="H362" s="4"/>
      <c r="I362" s="4"/>
      <c r="J362" s="71"/>
      <c r="P362" s="4"/>
    </row>
    <row r="363" spans="5:16" x14ac:dyDescent="0.25">
      <c r="E363" s="4"/>
      <c r="F363" s="4"/>
      <c r="G363" s="4"/>
      <c r="H363" s="4"/>
      <c r="I363" s="4"/>
      <c r="J363" s="71"/>
      <c r="P363" s="4"/>
    </row>
    <row r="364" spans="5:16" x14ac:dyDescent="0.25">
      <c r="E364" s="4"/>
      <c r="F364" s="4"/>
      <c r="G364" s="4"/>
      <c r="H364" s="4"/>
      <c r="I364" s="4"/>
      <c r="J364" s="71"/>
      <c r="P364" s="4"/>
    </row>
    <row r="365" spans="5:16" x14ac:dyDescent="0.25">
      <c r="E365" s="4"/>
      <c r="F365" s="4"/>
      <c r="G365" s="4"/>
      <c r="H365" s="4"/>
      <c r="I365" s="4"/>
      <c r="J365" s="71"/>
      <c r="P365" s="4"/>
    </row>
    <row r="366" spans="5:16" x14ac:dyDescent="0.25">
      <c r="E366" s="4"/>
      <c r="F366" s="4"/>
      <c r="G366" s="4"/>
      <c r="H366" s="4"/>
      <c r="I366" s="4"/>
      <c r="J366" s="71"/>
      <c r="P366" s="4"/>
    </row>
    <row r="367" spans="5:16" x14ac:dyDescent="0.25">
      <c r="E367" s="4"/>
      <c r="F367" s="4"/>
      <c r="G367" s="4"/>
      <c r="H367" s="4"/>
      <c r="I367" s="4"/>
      <c r="J367" s="71"/>
      <c r="P367" s="4"/>
    </row>
    <row r="368" spans="5:16" x14ac:dyDescent="0.25">
      <c r="E368" s="4"/>
      <c r="F368" s="4"/>
      <c r="G368" s="4"/>
      <c r="H368" s="4"/>
      <c r="I368" s="4"/>
      <c r="J368" s="71"/>
      <c r="P368" s="4"/>
    </row>
    <row r="369" spans="5:16" x14ac:dyDescent="0.25">
      <c r="E369" s="4"/>
      <c r="F369" s="4"/>
      <c r="G369" s="4"/>
      <c r="H369" s="4"/>
      <c r="I369" s="4"/>
      <c r="J369" s="71"/>
      <c r="P369" s="4"/>
    </row>
    <row r="370" spans="5:16" x14ac:dyDescent="0.25">
      <c r="E370" s="4"/>
      <c r="F370" s="4"/>
      <c r="G370" s="4"/>
      <c r="H370" s="4"/>
      <c r="I370" s="4"/>
      <c r="J370" s="71"/>
      <c r="P370" s="4"/>
    </row>
    <row r="371" spans="5:16" x14ac:dyDescent="0.25">
      <c r="E371" s="4"/>
      <c r="F371" s="4"/>
      <c r="G371" s="4"/>
      <c r="H371" s="4"/>
      <c r="I371" s="4"/>
      <c r="J371" s="71"/>
      <c r="P371" s="4"/>
    </row>
    <row r="372" spans="5:16" x14ac:dyDescent="0.25">
      <c r="E372" s="4"/>
      <c r="F372" s="4"/>
      <c r="G372" s="4"/>
      <c r="H372" s="4"/>
      <c r="I372" s="4"/>
      <c r="J372" s="71"/>
      <c r="P372" s="4"/>
    </row>
    <row r="373" spans="5:16" x14ac:dyDescent="0.25">
      <c r="E373" s="4"/>
      <c r="F373" s="4"/>
      <c r="G373" s="4"/>
      <c r="H373" s="4"/>
      <c r="I373" s="4"/>
      <c r="J373" s="71"/>
      <c r="P373" s="4"/>
    </row>
    <row r="374" spans="5:16" x14ac:dyDescent="0.25">
      <c r="E374" s="4"/>
      <c r="F374" s="4"/>
      <c r="G374" s="4"/>
      <c r="H374" s="4"/>
      <c r="I374" s="4"/>
      <c r="J374" s="71"/>
      <c r="P374" s="4"/>
    </row>
    <row r="375" spans="5:16" x14ac:dyDescent="0.25">
      <c r="E375" s="4"/>
      <c r="F375" s="4"/>
      <c r="G375" s="4"/>
      <c r="H375" s="4"/>
      <c r="I375" s="4"/>
      <c r="J375" s="71"/>
      <c r="P375" s="4"/>
    </row>
    <row r="376" spans="5:16" x14ac:dyDescent="0.25">
      <c r="E376" s="4"/>
      <c r="F376" s="4"/>
      <c r="G376" s="4"/>
      <c r="H376" s="4"/>
      <c r="I376" s="4"/>
      <c r="J376" s="71"/>
      <c r="P376" s="4"/>
    </row>
    <row r="377" spans="5:16" x14ac:dyDescent="0.25">
      <c r="E377" s="4"/>
      <c r="F377" s="4"/>
      <c r="G377" s="4"/>
      <c r="H377" s="4"/>
      <c r="I377" s="4"/>
      <c r="J377" s="71"/>
      <c r="P377" s="4"/>
    </row>
    <row r="378" spans="5:16" x14ac:dyDescent="0.25">
      <c r="E378" s="4"/>
      <c r="F378" s="4"/>
      <c r="G378" s="4"/>
      <c r="H378" s="4"/>
      <c r="I378" s="4"/>
      <c r="J378" s="71"/>
      <c r="P378" s="4"/>
    </row>
    <row r="379" spans="5:16" x14ac:dyDescent="0.25">
      <c r="E379" s="4"/>
      <c r="F379" s="4"/>
      <c r="G379" s="4"/>
      <c r="H379" s="4"/>
      <c r="I379" s="4"/>
      <c r="J379" s="71"/>
      <c r="P379" s="4"/>
    </row>
    <row r="380" spans="5:16" x14ac:dyDescent="0.25">
      <c r="E380" s="4"/>
      <c r="F380" s="4"/>
      <c r="G380" s="4"/>
      <c r="H380" s="4"/>
      <c r="I380" s="4"/>
      <c r="J380" s="71"/>
      <c r="P380" s="4"/>
    </row>
    <row r="381" spans="5:16" x14ac:dyDescent="0.25">
      <c r="E381" s="4"/>
      <c r="F381" s="4"/>
      <c r="G381" s="4"/>
      <c r="H381" s="4"/>
      <c r="I381" s="4"/>
      <c r="J381" s="71"/>
      <c r="P381" s="4"/>
    </row>
    <row r="382" spans="5:16" x14ac:dyDescent="0.25">
      <c r="E382" s="4"/>
      <c r="F382" s="4"/>
      <c r="G382" s="4"/>
      <c r="H382" s="4"/>
      <c r="I382" s="4"/>
      <c r="J382" s="71"/>
      <c r="P382" s="4"/>
    </row>
    <row r="383" spans="5:16" x14ac:dyDescent="0.25">
      <c r="E383" s="4"/>
      <c r="F383" s="4"/>
      <c r="G383" s="4"/>
      <c r="H383" s="4"/>
      <c r="I383" s="4"/>
      <c r="J383" s="71"/>
      <c r="P383" s="4"/>
    </row>
    <row r="384" spans="5:16" x14ac:dyDescent="0.25">
      <c r="E384" s="4"/>
      <c r="F384" s="4"/>
      <c r="G384" s="4"/>
      <c r="H384" s="4"/>
      <c r="I384" s="4"/>
      <c r="J384" s="71"/>
      <c r="P384" s="4"/>
    </row>
    <row r="385" spans="5:16" x14ac:dyDescent="0.25">
      <c r="E385" s="4"/>
      <c r="F385" s="4"/>
      <c r="G385" s="4"/>
      <c r="H385" s="4"/>
      <c r="I385" s="4"/>
      <c r="J385" s="71"/>
      <c r="P385" s="4"/>
    </row>
    <row r="386" spans="5:16" x14ac:dyDescent="0.25">
      <c r="E386" s="4"/>
      <c r="F386" s="4"/>
      <c r="G386" s="4"/>
      <c r="H386" s="4"/>
      <c r="I386" s="4"/>
      <c r="J386" s="71"/>
      <c r="P386" s="4"/>
    </row>
    <row r="387" spans="5:16" x14ac:dyDescent="0.25">
      <c r="E387" s="4"/>
      <c r="F387" s="4"/>
      <c r="G387" s="4"/>
      <c r="H387" s="4"/>
      <c r="I387" s="4"/>
      <c r="J387" s="71"/>
      <c r="P387" s="4"/>
    </row>
    <row r="388" spans="5:16" x14ac:dyDescent="0.25">
      <c r="E388" s="4"/>
      <c r="F388" s="4"/>
      <c r="G388" s="4"/>
      <c r="H388" s="4"/>
      <c r="I388" s="4"/>
      <c r="J388" s="71"/>
      <c r="P388" s="4"/>
    </row>
    <row r="389" spans="5:16" x14ac:dyDescent="0.25">
      <c r="E389" s="4"/>
      <c r="F389" s="4"/>
      <c r="G389" s="4"/>
      <c r="H389" s="4"/>
      <c r="I389" s="4"/>
      <c r="J389" s="71"/>
      <c r="P389" s="4"/>
    </row>
    <row r="390" spans="5:16" x14ac:dyDescent="0.25">
      <c r="E390" s="4"/>
      <c r="F390" s="4"/>
      <c r="G390" s="4"/>
      <c r="H390" s="4"/>
      <c r="I390" s="4"/>
      <c r="J390" s="71"/>
      <c r="P390" s="4"/>
    </row>
    <row r="391" spans="5:16" x14ac:dyDescent="0.25">
      <c r="E391" s="4"/>
      <c r="F391" s="4"/>
      <c r="G391" s="4"/>
      <c r="H391" s="4"/>
      <c r="I391" s="4"/>
      <c r="J391" s="71"/>
      <c r="P391" s="4"/>
    </row>
    <row r="392" spans="5:16" x14ac:dyDescent="0.25">
      <c r="E392" s="4"/>
      <c r="F392" s="4"/>
      <c r="G392" s="4"/>
      <c r="H392" s="4"/>
      <c r="I392" s="4"/>
      <c r="J392" s="71"/>
      <c r="P392" s="4"/>
    </row>
    <row r="393" spans="5:16" x14ac:dyDescent="0.25">
      <c r="E393" s="4"/>
      <c r="F393" s="4"/>
      <c r="G393" s="4"/>
      <c r="H393" s="4"/>
      <c r="I393" s="4"/>
      <c r="J393" s="71"/>
      <c r="P393" s="4"/>
    </row>
    <row r="394" spans="5:16" x14ac:dyDescent="0.25">
      <c r="E394" s="4"/>
      <c r="F394" s="4"/>
      <c r="G394" s="4"/>
      <c r="H394" s="4"/>
      <c r="I394" s="4"/>
      <c r="J394" s="71"/>
      <c r="P394" s="4"/>
    </row>
    <row r="395" spans="5:16" x14ac:dyDescent="0.25">
      <c r="E395" s="4"/>
      <c r="F395" s="4"/>
      <c r="G395" s="4"/>
      <c r="H395" s="4"/>
      <c r="I395" s="4"/>
      <c r="J395" s="71"/>
      <c r="P395" s="4"/>
    </row>
    <row r="396" spans="5:16" x14ac:dyDescent="0.25">
      <c r="E396" s="4"/>
      <c r="F396" s="4"/>
      <c r="G396" s="4"/>
      <c r="H396" s="4"/>
      <c r="I396" s="4"/>
      <c r="J396" s="71"/>
      <c r="P396" s="4"/>
    </row>
    <row r="397" spans="5:16" x14ac:dyDescent="0.25">
      <c r="E397" s="4"/>
      <c r="F397" s="4"/>
      <c r="G397" s="4"/>
      <c r="H397" s="4"/>
      <c r="I397" s="4"/>
      <c r="J397" s="71"/>
      <c r="P397" s="4"/>
    </row>
    <row r="398" spans="5:16" x14ac:dyDescent="0.25">
      <c r="E398" s="4"/>
      <c r="F398" s="4"/>
      <c r="G398" s="4"/>
      <c r="H398" s="4"/>
      <c r="I398" s="4"/>
      <c r="J398" s="71"/>
      <c r="P398" s="4"/>
    </row>
    <row r="399" spans="5:16" x14ac:dyDescent="0.25">
      <c r="E399" s="4"/>
      <c r="F399" s="4"/>
      <c r="G399" s="4"/>
      <c r="H399" s="4"/>
      <c r="I399" s="4"/>
      <c r="J399" s="71"/>
      <c r="P399" s="4"/>
    </row>
    <row r="400" spans="5:16" x14ac:dyDescent="0.25">
      <c r="E400" s="4"/>
      <c r="F400" s="4"/>
      <c r="G400" s="4"/>
      <c r="H400" s="4"/>
      <c r="I400" s="4"/>
      <c r="J400" s="71"/>
      <c r="P400" s="4"/>
    </row>
    <row r="401" spans="5:16" x14ac:dyDescent="0.25">
      <c r="E401" s="4"/>
      <c r="F401" s="4"/>
      <c r="G401" s="4"/>
      <c r="H401" s="4"/>
      <c r="I401" s="4"/>
      <c r="J401" s="71"/>
      <c r="P401" s="4"/>
    </row>
    <row r="402" spans="5:16" x14ac:dyDescent="0.25">
      <c r="E402" s="4"/>
      <c r="F402" s="4"/>
      <c r="G402" s="4"/>
      <c r="H402" s="4"/>
      <c r="I402" s="4"/>
      <c r="J402" s="71"/>
      <c r="P402" s="4"/>
    </row>
    <row r="403" spans="5:16" x14ac:dyDescent="0.25">
      <c r="E403" s="4"/>
      <c r="F403" s="4"/>
      <c r="G403" s="4"/>
      <c r="H403" s="4"/>
      <c r="I403" s="4"/>
      <c r="J403" s="71"/>
      <c r="P403" s="4"/>
    </row>
    <row r="404" spans="5:16" x14ac:dyDescent="0.25">
      <c r="E404" s="4"/>
      <c r="F404" s="4"/>
      <c r="G404" s="4"/>
      <c r="H404" s="4"/>
      <c r="I404" s="4"/>
      <c r="J404" s="71"/>
      <c r="P404" s="4"/>
    </row>
    <row r="405" spans="5:16" x14ac:dyDescent="0.25">
      <c r="E405" s="4"/>
      <c r="F405" s="4"/>
      <c r="G405" s="4"/>
      <c r="H405" s="4"/>
      <c r="I405" s="4"/>
      <c r="J405" s="71"/>
      <c r="P405" s="4"/>
    </row>
    <row r="406" spans="5:16" x14ac:dyDescent="0.25">
      <c r="E406" s="4"/>
      <c r="F406" s="4"/>
      <c r="G406" s="4"/>
      <c r="H406" s="4"/>
      <c r="I406" s="4"/>
      <c r="J406" s="71"/>
      <c r="P406" s="4"/>
    </row>
    <row r="407" spans="5:16" x14ac:dyDescent="0.25">
      <c r="E407" s="4"/>
      <c r="F407" s="4"/>
      <c r="G407" s="4"/>
      <c r="H407" s="4"/>
      <c r="I407" s="4"/>
      <c r="J407" s="71"/>
      <c r="P407" s="4"/>
    </row>
    <row r="408" spans="5:16" x14ac:dyDescent="0.25">
      <c r="E408" s="4"/>
      <c r="F408" s="4"/>
      <c r="G408" s="4"/>
      <c r="H408" s="4"/>
      <c r="I408" s="4"/>
      <c r="J408" s="71"/>
      <c r="P408" s="4"/>
    </row>
    <row r="409" spans="5:16" x14ac:dyDescent="0.25">
      <c r="E409" s="4"/>
      <c r="F409" s="4"/>
      <c r="G409" s="4"/>
      <c r="H409" s="4"/>
      <c r="I409" s="4"/>
      <c r="J409" s="71"/>
      <c r="P409" s="4"/>
    </row>
    <row r="410" spans="5:16" x14ac:dyDescent="0.25">
      <c r="E410" s="4"/>
      <c r="F410" s="4"/>
      <c r="G410" s="4"/>
      <c r="H410" s="4"/>
      <c r="I410" s="4"/>
      <c r="J410" s="71"/>
      <c r="P410" s="4"/>
    </row>
    <row r="411" spans="5:16" x14ac:dyDescent="0.25">
      <c r="E411" s="4"/>
      <c r="F411" s="4"/>
      <c r="G411" s="4"/>
      <c r="H411" s="4"/>
      <c r="I411" s="4"/>
      <c r="J411" s="71"/>
      <c r="P411" s="4"/>
    </row>
    <row r="412" spans="5:16" x14ac:dyDescent="0.25">
      <c r="E412" s="4"/>
      <c r="F412" s="4"/>
      <c r="G412" s="4"/>
      <c r="H412" s="4"/>
      <c r="I412" s="4"/>
      <c r="J412" s="71"/>
      <c r="P412" s="4"/>
    </row>
    <row r="413" spans="5:16" x14ac:dyDescent="0.25">
      <c r="E413" s="4"/>
      <c r="F413" s="4"/>
      <c r="G413" s="4"/>
      <c r="H413" s="4"/>
      <c r="I413" s="4"/>
      <c r="J413" s="71"/>
      <c r="P413" s="4"/>
    </row>
    <row r="414" spans="5:16" x14ac:dyDescent="0.25">
      <c r="E414" s="4"/>
      <c r="F414" s="4"/>
      <c r="G414" s="4"/>
      <c r="H414" s="4"/>
      <c r="I414" s="4"/>
      <c r="J414" s="71"/>
      <c r="P414" s="4"/>
    </row>
    <row r="415" spans="5:16" x14ac:dyDescent="0.25">
      <c r="E415" s="4"/>
      <c r="F415" s="4"/>
      <c r="G415" s="4"/>
      <c r="H415" s="4"/>
      <c r="I415" s="4"/>
      <c r="J415" s="71"/>
      <c r="P415" s="4"/>
    </row>
    <row r="416" spans="5:16" x14ac:dyDescent="0.25">
      <c r="E416" s="4"/>
      <c r="F416" s="4"/>
      <c r="G416" s="4"/>
      <c r="H416" s="4"/>
      <c r="I416" s="4"/>
      <c r="J416" s="71"/>
      <c r="P416" s="4"/>
    </row>
    <row r="417" spans="5:16" x14ac:dyDescent="0.25">
      <c r="E417" s="4"/>
      <c r="F417" s="4"/>
      <c r="G417" s="4"/>
      <c r="H417" s="4"/>
      <c r="I417" s="4"/>
      <c r="J417" s="71"/>
      <c r="P417" s="4"/>
    </row>
    <row r="418" spans="5:16" x14ac:dyDescent="0.25">
      <c r="E418" s="4"/>
      <c r="F418" s="4"/>
      <c r="G418" s="4"/>
      <c r="H418" s="4"/>
      <c r="I418" s="4"/>
      <c r="J418" s="71"/>
      <c r="P418" s="4"/>
    </row>
    <row r="419" spans="5:16" x14ac:dyDescent="0.25">
      <c r="E419" s="4"/>
      <c r="F419" s="4"/>
      <c r="G419" s="4"/>
      <c r="H419" s="4"/>
      <c r="I419" s="4"/>
      <c r="J419" s="71"/>
      <c r="P419" s="4"/>
    </row>
    <row r="420" spans="5:16" x14ac:dyDescent="0.25">
      <c r="E420" s="4"/>
      <c r="F420" s="4"/>
      <c r="G420" s="4"/>
      <c r="H420" s="4"/>
      <c r="I420" s="4"/>
      <c r="J420" s="71"/>
      <c r="P420" s="4"/>
    </row>
    <row r="421" spans="5:16" x14ac:dyDescent="0.25">
      <c r="E421" s="4"/>
      <c r="F421" s="4"/>
      <c r="G421" s="4"/>
      <c r="H421" s="4"/>
      <c r="I421" s="4"/>
      <c r="J421" s="71"/>
      <c r="P421" s="4"/>
    </row>
    <row r="422" spans="5:16" x14ac:dyDescent="0.25">
      <c r="E422" s="4"/>
      <c r="F422" s="4"/>
      <c r="G422" s="4"/>
      <c r="H422" s="4"/>
      <c r="I422" s="4"/>
      <c r="J422" s="71"/>
      <c r="P422" s="4"/>
    </row>
    <row r="423" spans="5:16" x14ac:dyDescent="0.25">
      <c r="E423" s="4"/>
      <c r="F423" s="4"/>
      <c r="G423" s="4"/>
      <c r="H423" s="4"/>
      <c r="I423" s="4"/>
      <c r="J423" s="71"/>
      <c r="P423" s="4"/>
    </row>
    <row r="424" spans="5:16" x14ac:dyDescent="0.25">
      <c r="E424" s="4"/>
      <c r="F424" s="4"/>
      <c r="G424" s="4"/>
      <c r="H424" s="4"/>
      <c r="I424" s="4"/>
      <c r="J424" s="71"/>
      <c r="P424" s="4"/>
    </row>
    <row r="425" spans="5:16" x14ac:dyDescent="0.25">
      <c r="E425" s="4"/>
      <c r="F425" s="4"/>
      <c r="G425" s="4"/>
      <c r="H425" s="4"/>
      <c r="I425" s="4"/>
      <c r="J425" s="71"/>
      <c r="P425" s="4"/>
    </row>
    <row r="426" spans="5:16" x14ac:dyDescent="0.25">
      <c r="E426" s="4"/>
      <c r="F426" s="4"/>
      <c r="G426" s="4"/>
      <c r="H426" s="4"/>
      <c r="I426" s="4"/>
      <c r="J426" s="71"/>
      <c r="P426" s="4"/>
    </row>
    <row r="427" spans="5:16" x14ac:dyDescent="0.25">
      <c r="E427" s="4"/>
      <c r="F427" s="4"/>
      <c r="G427" s="4"/>
      <c r="H427" s="4"/>
      <c r="I427" s="4"/>
      <c r="J427" s="71"/>
      <c r="P427" s="4"/>
    </row>
    <row r="428" spans="5:16" x14ac:dyDescent="0.25">
      <c r="E428" s="4"/>
      <c r="F428" s="4"/>
      <c r="G428" s="4"/>
      <c r="H428" s="4"/>
      <c r="I428" s="4"/>
      <c r="J428" s="71"/>
      <c r="P428" s="4"/>
    </row>
    <row r="429" spans="5:16" x14ac:dyDescent="0.25">
      <c r="E429" s="4"/>
      <c r="F429" s="4"/>
      <c r="G429" s="4"/>
      <c r="H429" s="4"/>
      <c r="I429" s="4"/>
      <c r="J429" s="71"/>
      <c r="P429" s="4"/>
    </row>
    <row r="430" spans="5:16" x14ac:dyDescent="0.25">
      <c r="E430" s="4"/>
      <c r="F430" s="4"/>
      <c r="G430" s="4"/>
      <c r="H430" s="4"/>
      <c r="I430" s="4"/>
      <c r="J430" s="71"/>
      <c r="P430" s="4"/>
    </row>
    <row r="431" spans="5:16" x14ac:dyDescent="0.25">
      <c r="E431" s="4"/>
      <c r="F431" s="4"/>
      <c r="G431" s="4"/>
      <c r="H431" s="4"/>
      <c r="I431" s="4"/>
      <c r="J431" s="71"/>
      <c r="P431" s="4"/>
    </row>
    <row r="432" spans="5:16" x14ac:dyDescent="0.25">
      <c r="E432" s="4"/>
      <c r="F432" s="4"/>
      <c r="G432" s="4"/>
      <c r="H432" s="4"/>
      <c r="I432" s="4"/>
      <c r="J432" s="71"/>
      <c r="P432" s="4"/>
    </row>
    <row r="433" spans="5:16" x14ac:dyDescent="0.25">
      <c r="E433" s="4"/>
      <c r="F433" s="4"/>
      <c r="G433" s="4"/>
      <c r="H433" s="4"/>
      <c r="I433" s="4"/>
      <c r="J433" s="71"/>
      <c r="P433" s="4"/>
    </row>
    <row r="434" spans="5:16" x14ac:dyDescent="0.25">
      <c r="E434" s="4"/>
      <c r="F434" s="4"/>
      <c r="G434" s="4"/>
      <c r="H434" s="4"/>
      <c r="I434" s="4"/>
      <c r="J434" s="71"/>
      <c r="P434" s="4"/>
    </row>
    <row r="435" spans="5:16" x14ac:dyDescent="0.25">
      <c r="E435" s="4"/>
      <c r="F435" s="4"/>
      <c r="G435" s="4"/>
      <c r="H435" s="4"/>
      <c r="I435" s="4"/>
      <c r="J435" s="71"/>
      <c r="P435" s="4"/>
    </row>
    <row r="436" spans="5:16" x14ac:dyDescent="0.25">
      <c r="E436" s="4"/>
      <c r="F436" s="4"/>
      <c r="G436" s="4"/>
      <c r="H436" s="4"/>
      <c r="I436" s="4"/>
      <c r="J436" s="71"/>
      <c r="P436" s="4"/>
    </row>
    <row r="437" spans="5:16" x14ac:dyDescent="0.25">
      <c r="E437" s="4"/>
      <c r="F437" s="4"/>
      <c r="G437" s="4"/>
      <c r="H437" s="4"/>
      <c r="I437" s="4"/>
      <c r="J437" s="71"/>
      <c r="P437" s="4"/>
    </row>
    <row r="438" spans="5:16" x14ac:dyDescent="0.25">
      <c r="E438" s="4"/>
      <c r="F438" s="4"/>
      <c r="G438" s="4"/>
      <c r="H438" s="4"/>
      <c r="I438" s="4"/>
      <c r="J438" s="71"/>
      <c r="P438" s="4"/>
    </row>
    <row r="439" spans="5:16" x14ac:dyDescent="0.25">
      <c r="E439" s="4"/>
      <c r="F439" s="4"/>
      <c r="G439" s="4"/>
      <c r="H439" s="4"/>
      <c r="I439" s="4"/>
      <c r="J439" s="71"/>
      <c r="P439" s="4"/>
    </row>
    <row r="440" spans="5:16" x14ac:dyDescent="0.25">
      <c r="E440" s="4"/>
      <c r="F440" s="4"/>
      <c r="G440" s="4"/>
      <c r="H440" s="4"/>
      <c r="I440" s="4"/>
      <c r="J440" s="71"/>
      <c r="P440" s="4"/>
    </row>
    <row r="441" spans="5:16" x14ac:dyDescent="0.25">
      <c r="E441" s="4"/>
      <c r="F441" s="4"/>
      <c r="G441" s="4"/>
      <c r="H441" s="4"/>
      <c r="I441" s="4"/>
      <c r="J441" s="71"/>
      <c r="P441" s="4"/>
    </row>
    <row r="442" spans="5:16" x14ac:dyDescent="0.25">
      <c r="E442" s="4"/>
      <c r="F442" s="4"/>
      <c r="G442" s="4"/>
      <c r="H442" s="4"/>
      <c r="I442" s="4"/>
      <c r="J442" s="71"/>
      <c r="P442" s="4"/>
    </row>
    <row r="443" spans="5:16" x14ac:dyDescent="0.25">
      <c r="E443" s="4"/>
      <c r="F443" s="4"/>
      <c r="G443" s="4"/>
      <c r="H443" s="4"/>
      <c r="I443" s="4"/>
      <c r="J443" s="71"/>
      <c r="P443" s="4"/>
    </row>
    <row r="444" spans="5:16" x14ac:dyDescent="0.25">
      <c r="E444" s="4"/>
      <c r="F444" s="4"/>
      <c r="G444" s="4"/>
      <c r="H444" s="4"/>
      <c r="I444" s="4"/>
      <c r="J444" s="71"/>
      <c r="P444" s="4"/>
    </row>
    <row r="445" spans="5:16" x14ac:dyDescent="0.25">
      <c r="E445" s="4"/>
      <c r="F445" s="4"/>
      <c r="G445" s="4"/>
      <c r="H445" s="4"/>
      <c r="I445" s="4"/>
      <c r="J445" s="71"/>
      <c r="P445" s="4"/>
    </row>
    <row r="446" spans="5:16" x14ac:dyDescent="0.25">
      <c r="E446" s="4"/>
      <c r="F446" s="4"/>
      <c r="G446" s="4"/>
      <c r="H446" s="4"/>
      <c r="I446" s="4"/>
      <c r="J446" s="71"/>
      <c r="P446" s="4"/>
    </row>
    <row r="447" spans="5:16" x14ac:dyDescent="0.25">
      <c r="E447" s="4"/>
      <c r="F447" s="4"/>
      <c r="G447" s="4"/>
      <c r="H447" s="4"/>
      <c r="I447" s="4"/>
      <c r="J447" s="71"/>
      <c r="P447" s="4"/>
    </row>
    <row r="448" spans="5:16" x14ac:dyDescent="0.25">
      <c r="E448" s="4"/>
      <c r="F448" s="4"/>
      <c r="G448" s="4"/>
      <c r="H448" s="4"/>
      <c r="I448" s="4"/>
      <c r="J448" s="71"/>
      <c r="P448" s="4"/>
    </row>
    <row r="449" spans="5:16" x14ac:dyDescent="0.25">
      <c r="E449" s="4"/>
      <c r="F449" s="4"/>
      <c r="G449" s="4"/>
      <c r="H449" s="4"/>
      <c r="I449" s="4"/>
      <c r="J449" s="71"/>
      <c r="P449" s="4"/>
    </row>
    <row r="450" spans="5:16" x14ac:dyDescent="0.25">
      <c r="E450" s="4"/>
      <c r="F450" s="4"/>
      <c r="G450" s="4"/>
      <c r="H450" s="4"/>
      <c r="I450" s="4"/>
      <c r="J450" s="71"/>
      <c r="P450" s="4"/>
    </row>
    <row r="451" spans="5:16" x14ac:dyDescent="0.25">
      <c r="E451" s="4"/>
      <c r="F451" s="4"/>
      <c r="G451" s="4"/>
      <c r="H451" s="4"/>
      <c r="I451" s="4"/>
      <c r="J451" s="71"/>
      <c r="P451" s="4"/>
    </row>
    <row r="452" spans="5:16" x14ac:dyDescent="0.25">
      <c r="E452" s="4"/>
      <c r="F452" s="4"/>
      <c r="G452" s="4"/>
      <c r="H452" s="4"/>
      <c r="I452" s="4"/>
      <c r="J452" s="71"/>
      <c r="P452" s="4"/>
    </row>
    <row r="453" spans="5:16" x14ac:dyDescent="0.25">
      <c r="E453" s="4"/>
      <c r="F453" s="4"/>
      <c r="G453" s="4"/>
      <c r="H453" s="4"/>
      <c r="I453" s="4"/>
      <c r="J453" s="71"/>
      <c r="P453" s="4"/>
    </row>
    <row r="454" spans="5:16" x14ac:dyDescent="0.25">
      <c r="E454" s="4"/>
      <c r="F454" s="4"/>
      <c r="G454" s="4"/>
      <c r="H454" s="4"/>
      <c r="I454" s="4"/>
      <c r="J454" s="71"/>
      <c r="P454" s="4"/>
    </row>
    <row r="455" spans="5:16" x14ac:dyDescent="0.25">
      <c r="E455" s="4"/>
      <c r="F455" s="4"/>
      <c r="G455" s="4"/>
      <c r="H455" s="4"/>
      <c r="I455" s="4"/>
      <c r="J455" s="71"/>
      <c r="P455" s="4"/>
    </row>
    <row r="456" spans="5:16" x14ac:dyDescent="0.25">
      <c r="E456" s="4"/>
      <c r="F456" s="4"/>
      <c r="G456" s="4"/>
      <c r="H456" s="4"/>
      <c r="I456" s="4"/>
      <c r="J456" s="71"/>
      <c r="P456" s="4"/>
    </row>
    <row r="457" spans="5:16" x14ac:dyDescent="0.25">
      <c r="E457" s="4"/>
      <c r="F457" s="4"/>
      <c r="G457" s="4"/>
      <c r="H457" s="4"/>
      <c r="I457" s="4"/>
      <c r="J457" s="71"/>
      <c r="P457" s="4"/>
    </row>
    <row r="458" spans="5:16" x14ac:dyDescent="0.25">
      <c r="E458" s="4"/>
      <c r="F458" s="4"/>
      <c r="G458" s="4"/>
      <c r="H458" s="4"/>
      <c r="I458" s="4"/>
      <c r="J458" s="71"/>
      <c r="P458" s="4"/>
    </row>
    <row r="459" spans="5:16" x14ac:dyDescent="0.25">
      <c r="E459" s="4"/>
      <c r="F459" s="4"/>
      <c r="G459" s="4"/>
      <c r="H459" s="4"/>
      <c r="I459" s="4"/>
      <c r="J459" s="71"/>
      <c r="P459" s="4"/>
    </row>
    <row r="460" spans="5:16" x14ac:dyDescent="0.25">
      <c r="E460" s="4"/>
      <c r="F460" s="4"/>
      <c r="G460" s="4"/>
      <c r="H460" s="4"/>
      <c r="I460" s="4"/>
      <c r="J460" s="71"/>
      <c r="P460" s="4"/>
    </row>
    <row r="461" spans="5:16" x14ac:dyDescent="0.25">
      <c r="E461" s="4"/>
      <c r="F461" s="4"/>
      <c r="G461" s="4"/>
      <c r="H461" s="4"/>
      <c r="I461" s="4"/>
      <c r="J461" s="71"/>
      <c r="P461" s="4"/>
    </row>
    <row r="462" spans="5:16" x14ac:dyDescent="0.25">
      <c r="E462" s="4"/>
      <c r="F462" s="4"/>
      <c r="G462" s="4"/>
      <c r="H462" s="4"/>
      <c r="I462" s="4"/>
      <c r="J462" s="71"/>
      <c r="P462" s="4"/>
    </row>
    <row r="463" spans="5:16" x14ac:dyDescent="0.25">
      <c r="E463" s="4"/>
      <c r="F463" s="4"/>
      <c r="G463" s="4"/>
      <c r="H463" s="4"/>
      <c r="I463" s="4"/>
      <c r="J463" s="71"/>
      <c r="P463" s="4"/>
    </row>
    <row r="464" spans="5:16" x14ac:dyDescent="0.25">
      <c r="E464" s="4"/>
      <c r="F464" s="4"/>
      <c r="G464" s="4"/>
      <c r="H464" s="4"/>
      <c r="I464" s="4"/>
      <c r="J464" s="71"/>
      <c r="P464" s="4"/>
    </row>
    <row r="465" spans="5:16" x14ac:dyDescent="0.25">
      <c r="E465" s="4"/>
      <c r="F465" s="4"/>
      <c r="G465" s="4"/>
      <c r="H465" s="4"/>
      <c r="I465" s="4"/>
      <c r="J465" s="71"/>
      <c r="P465" s="4"/>
    </row>
    <row r="466" spans="5:16" x14ac:dyDescent="0.25">
      <c r="E466" s="4"/>
      <c r="F466" s="4"/>
      <c r="G466" s="4"/>
      <c r="H466" s="4"/>
      <c r="I466" s="4"/>
      <c r="J466" s="71"/>
      <c r="P466" s="4"/>
    </row>
    <row r="467" spans="5:16" x14ac:dyDescent="0.25">
      <c r="E467" s="4"/>
      <c r="F467" s="4"/>
      <c r="G467" s="4"/>
      <c r="H467" s="4"/>
      <c r="I467" s="4"/>
      <c r="J467" s="71"/>
      <c r="P467" s="4"/>
    </row>
    <row r="468" spans="5:16" x14ac:dyDescent="0.25">
      <c r="E468" s="4"/>
      <c r="F468" s="4"/>
      <c r="G468" s="4"/>
      <c r="H468" s="4"/>
      <c r="I468" s="4"/>
      <c r="J468" s="71"/>
      <c r="P468" s="4"/>
    </row>
    <row r="469" spans="5:16" x14ac:dyDescent="0.25">
      <c r="E469" s="4"/>
      <c r="F469" s="4"/>
      <c r="G469" s="4"/>
      <c r="H469" s="4"/>
      <c r="I469" s="4"/>
      <c r="J469" s="71"/>
      <c r="P469" s="4"/>
    </row>
    <row r="470" spans="5:16" x14ac:dyDescent="0.25">
      <c r="E470" s="4"/>
      <c r="F470" s="4"/>
      <c r="G470" s="4"/>
      <c r="H470" s="4"/>
      <c r="I470" s="4"/>
      <c r="J470" s="71"/>
      <c r="P470" s="4"/>
    </row>
    <row r="471" spans="5:16" x14ac:dyDescent="0.25">
      <c r="E471" s="4"/>
      <c r="F471" s="4"/>
      <c r="G471" s="4"/>
      <c r="H471" s="4"/>
      <c r="I471" s="4"/>
      <c r="J471" s="71"/>
      <c r="P471" s="4"/>
    </row>
    <row r="472" spans="5:16" x14ac:dyDescent="0.25">
      <c r="E472" s="4"/>
      <c r="F472" s="4"/>
      <c r="G472" s="4"/>
      <c r="H472" s="4"/>
      <c r="I472" s="4"/>
      <c r="J472" s="71"/>
      <c r="P472" s="4"/>
    </row>
    <row r="473" spans="5:16" x14ac:dyDescent="0.25">
      <c r="E473" s="4"/>
      <c r="F473" s="4"/>
      <c r="G473" s="4"/>
      <c r="H473" s="4"/>
      <c r="I473" s="4"/>
      <c r="J473" s="71"/>
      <c r="P473" s="4"/>
    </row>
    <row r="474" spans="5:16" x14ac:dyDescent="0.25">
      <c r="E474" s="4"/>
      <c r="F474" s="4"/>
      <c r="G474" s="4"/>
      <c r="H474" s="4"/>
      <c r="I474" s="4"/>
      <c r="J474" s="71"/>
      <c r="P474" s="4"/>
    </row>
    <row r="475" spans="5:16" x14ac:dyDescent="0.25">
      <c r="E475" s="4"/>
      <c r="F475" s="4"/>
      <c r="G475" s="4"/>
      <c r="H475" s="4"/>
      <c r="I475" s="4"/>
      <c r="J475" s="71"/>
      <c r="P475" s="4"/>
    </row>
    <row r="476" spans="5:16" x14ac:dyDescent="0.25">
      <c r="E476" s="4"/>
      <c r="F476" s="4"/>
      <c r="G476" s="4"/>
      <c r="H476" s="4"/>
      <c r="I476" s="4"/>
      <c r="J476" s="71"/>
      <c r="P476" s="4"/>
    </row>
    <row r="477" spans="5:16" x14ac:dyDescent="0.25">
      <c r="E477" s="4"/>
      <c r="F477" s="4"/>
      <c r="G477" s="4"/>
      <c r="H477" s="4"/>
      <c r="I477" s="4"/>
      <c r="J477" s="71"/>
      <c r="P477" s="4"/>
    </row>
    <row r="478" spans="5:16" x14ac:dyDescent="0.25">
      <c r="E478" s="4"/>
      <c r="F478" s="4"/>
      <c r="G478" s="4"/>
      <c r="H478" s="4"/>
      <c r="I478" s="4"/>
      <c r="J478" s="71"/>
      <c r="P478" s="4"/>
    </row>
    <row r="479" spans="5:16" x14ac:dyDescent="0.25">
      <c r="E479" s="4"/>
      <c r="F479" s="4"/>
      <c r="G479" s="4"/>
      <c r="H479" s="4"/>
      <c r="I479" s="4"/>
      <c r="J479" s="71"/>
      <c r="P479" s="4"/>
    </row>
    <row r="480" spans="5:16" x14ac:dyDescent="0.25">
      <c r="E480" s="4"/>
      <c r="F480" s="4"/>
      <c r="G480" s="4"/>
      <c r="H480" s="4"/>
      <c r="I480" s="4"/>
      <c r="J480" s="71"/>
      <c r="P480" s="4"/>
    </row>
    <row r="481" spans="5:16" x14ac:dyDescent="0.25">
      <c r="E481" s="4"/>
      <c r="F481" s="4"/>
      <c r="G481" s="4"/>
      <c r="H481" s="4"/>
      <c r="I481" s="4"/>
      <c r="J481" s="71"/>
      <c r="P481" s="4"/>
    </row>
    <row r="482" spans="5:16" x14ac:dyDescent="0.25">
      <c r="E482" s="4"/>
      <c r="F482" s="4"/>
      <c r="G482" s="4"/>
      <c r="H482" s="4"/>
      <c r="I482" s="4"/>
      <c r="J482" s="71"/>
      <c r="P482" s="4"/>
    </row>
    <row r="483" spans="5:16" x14ac:dyDescent="0.25">
      <c r="E483" s="4"/>
      <c r="F483" s="4"/>
      <c r="G483" s="4"/>
      <c r="H483" s="4"/>
      <c r="I483" s="4"/>
      <c r="J483" s="71"/>
      <c r="P483" s="4"/>
    </row>
    <row r="484" spans="5:16" x14ac:dyDescent="0.25">
      <c r="E484" s="4"/>
      <c r="F484" s="4"/>
      <c r="G484" s="4"/>
      <c r="H484" s="4"/>
      <c r="I484" s="4"/>
      <c r="J484" s="71"/>
      <c r="P484" s="4"/>
    </row>
    <row r="485" spans="5:16" x14ac:dyDescent="0.25">
      <c r="E485" s="4"/>
      <c r="F485" s="4"/>
      <c r="G485" s="4"/>
      <c r="H485" s="4"/>
      <c r="I485" s="4"/>
      <c r="J485" s="71"/>
      <c r="P485" s="4"/>
    </row>
    <row r="486" spans="5:16" x14ac:dyDescent="0.25">
      <c r="E486" s="4"/>
      <c r="F486" s="4"/>
      <c r="G486" s="4"/>
      <c r="H486" s="4"/>
      <c r="I486" s="4"/>
      <c r="J486" s="71"/>
      <c r="P486" s="4"/>
    </row>
    <row r="487" spans="5:16" x14ac:dyDescent="0.25">
      <c r="E487" s="4"/>
      <c r="F487" s="4"/>
      <c r="G487" s="4"/>
      <c r="H487" s="4"/>
      <c r="I487" s="4"/>
      <c r="J487" s="71"/>
      <c r="P487" s="4"/>
    </row>
    <row r="488" spans="5:16" x14ac:dyDescent="0.25">
      <c r="E488" s="4"/>
      <c r="F488" s="4"/>
      <c r="G488" s="4"/>
      <c r="H488" s="4"/>
      <c r="I488" s="4"/>
      <c r="J488" s="71"/>
      <c r="P488" s="4"/>
    </row>
    <row r="489" spans="5:16" x14ac:dyDescent="0.25">
      <c r="E489" s="4"/>
      <c r="F489" s="4"/>
      <c r="G489" s="4"/>
      <c r="H489" s="4"/>
      <c r="I489" s="4"/>
      <c r="J489" s="71"/>
      <c r="P489" s="4"/>
    </row>
    <row r="490" spans="5:16" x14ac:dyDescent="0.25">
      <c r="E490" s="4"/>
      <c r="F490" s="4"/>
      <c r="G490" s="4"/>
      <c r="H490" s="4"/>
      <c r="I490" s="4"/>
      <c r="J490" s="71"/>
      <c r="P490" s="4"/>
    </row>
    <row r="491" spans="5:16" x14ac:dyDescent="0.25">
      <c r="E491" s="4"/>
      <c r="F491" s="4"/>
      <c r="G491" s="4"/>
      <c r="H491" s="4"/>
      <c r="I491" s="4"/>
      <c r="J491" s="71"/>
      <c r="P491" s="4"/>
    </row>
    <row r="492" spans="5:16" x14ac:dyDescent="0.25">
      <c r="E492" s="4"/>
      <c r="F492" s="4"/>
      <c r="G492" s="4"/>
      <c r="H492" s="4"/>
      <c r="I492" s="4"/>
      <c r="J492" s="71"/>
      <c r="P492" s="4"/>
    </row>
    <row r="493" spans="5:16" x14ac:dyDescent="0.25">
      <c r="E493" s="4"/>
      <c r="F493" s="4"/>
      <c r="G493" s="4"/>
      <c r="H493" s="4"/>
      <c r="I493" s="4"/>
      <c r="J493" s="71"/>
      <c r="P493" s="4"/>
    </row>
    <row r="494" spans="5:16" x14ac:dyDescent="0.25">
      <c r="E494" s="4"/>
      <c r="F494" s="4"/>
      <c r="G494" s="4"/>
      <c r="H494" s="4"/>
      <c r="I494" s="4"/>
      <c r="J494" s="71"/>
      <c r="P494" s="4"/>
    </row>
    <row r="495" spans="5:16" x14ac:dyDescent="0.25">
      <c r="E495" s="4"/>
      <c r="F495" s="4"/>
      <c r="G495" s="4"/>
      <c r="H495" s="4"/>
      <c r="I495" s="4"/>
      <c r="J495" s="71"/>
      <c r="P495" s="4"/>
    </row>
    <row r="496" spans="5:16" x14ac:dyDescent="0.25">
      <c r="E496" s="4"/>
      <c r="F496" s="4"/>
      <c r="G496" s="4"/>
      <c r="H496" s="4"/>
      <c r="I496" s="4"/>
      <c r="J496" s="71"/>
      <c r="P496" s="4"/>
    </row>
    <row r="497" spans="5:16" x14ac:dyDescent="0.25">
      <c r="E497" s="4"/>
      <c r="F497" s="4"/>
      <c r="G497" s="4"/>
      <c r="H497" s="4"/>
      <c r="I497" s="4"/>
      <c r="J497" s="71"/>
      <c r="P497" s="4"/>
    </row>
    <row r="498" spans="5:16" x14ac:dyDescent="0.25">
      <c r="E498" s="4"/>
      <c r="F498" s="4"/>
      <c r="G498" s="4"/>
      <c r="H498" s="4"/>
      <c r="I498" s="4"/>
      <c r="J498" s="71"/>
      <c r="P498" s="4"/>
    </row>
    <row r="499" spans="5:16" x14ac:dyDescent="0.25">
      <c r="E499" s="4"/>
      <c r="F499" s="4"/>
      <c r="G499" s="4"/>
      <c r="H499" s="4"/>
      <c r="I499" s="4"/>
      <c r="J499" s="71"/>
      <c r="P499" s="4"/>
    </row>
    <row r="500" spans="5:16" x14ac:dyDescent="0.25">
      <c r="E500" s="4"/>
      <c r="F500" s="4"/>
      <c r="G500" s="4"/>
      <c r="H500" s="4"/>
      <c r="I500" s="4"/>
      <c r="J500" s="71"/>
      <c r="P500" s="4"/>
    </row>
    <row r="501" spans="5:16" x14ac:dyDescent="0.25">
      <c r="E501" s="4"/>
      <c r="F501" s="4"/>
      <c r="G501" s="4"/>
      <c r="H501" s="4"/>
      <c r="I501" s="4"/>
      <c r="J501" s="71"/>
      <c r="P501" s="4"/>
    </row>
    <row r="502" spans="5:16" x14ac:dyDescent="0.25">
      <c r="E502" s="4"/>
      <c r="F502" s="4"/>
      <c r="G502" s="4"/>
      <c r="H502" s="4"/>
      <c r="I502" s="4"/>
      <c r="J502" s="71"/>
      <c r="P502" s="4"/>
    </row>
    <row r="503" spans="5:16" x14ac:dyDescent="0.25">
      <c r="E503" s="4"/>
      <c r="F503" s="4"/>
      <c r="G503" s="4"/>
      <c r="H503" s="4"/>
      <c r="I503" s="4"/>
      <c r="J503" s="71"/>
      <c r="P503" s="4"/>
    </row>
    <row r="504" spans="5:16" x14ac:dyDescent="0.25">
      <c r="E504" s="4"/>
      <c r="F504" s="4"/>
      <c r="G504" s="4"/>
      <c r="H504" s="4"/>
      <c r="I504" s="4"/>
      <c r="J504" s="71"/>
      <c r="P504" s="4"/>
    </row>
    <row r="505" spans="5:16" x14ac:dyDescent="0.25">
      <c r="E505" s="4"/>
      <c r="F505" s="4"/>
      <c r="G505" s="4"/>
      <c r="H505" s="4"/>
      <c r="I505" s="4"/>
      <c r="J505" s="71"/>
      <c r="P505" s="4"/>
    </row>
    <row r="506" spans="5:16" x14ac:dyDescent="0.25">
      <c r="E506" s="4"/>
      <c r="F506" s="4"/>
      <c r="G506" s="4"/>
      <c r="H506" s="4"/>
      <c r="I506" s="4"/>
      <c r="J506" s="71"/>
      <c r="P506" s="4"/>
    </row>
    <row r="507" spans="5:16" x14ac:dyDescent="0.25">
      <c r="E507" s="4"/>
      <c r="F507" s="4"/>
      <c r="G507" s="4"/>
      <c r="H507" s="4"/>
      <c r="I507" s="4"/>
      <c r="J507" s="71"/>
      <c r="P507" s="4"/>
    </row>
    <row r="508" spans="5:16" x14ac:dyDescent="0.25">
      <c r="E508" s="4"/>
      <c r="F508" s="4"/>
      <c r="G508" s="4"/>
      <c r="H508" s="4"/>
      <c r="I508" s="4"/>
      <c r="J508" s="71"/>
      <c r="P508" s="4"/>
    </row>
    <row r="509" spans="5:16" x14ac:dyDescent="0.25">
      <c r="E509" s="4"/>
      <c r="F509" s="4"/>
      <c r="G509" s="4"/>
      <c r="H509" s="4"/>
      <c r="I509" s="4"/>
      <c r="J509" s="71"/>
      <c r="P509" s="4"/>
    </row>
    <row r="510" spans="5:16" x14ac:dyDescent="0.25">
      <c r="E510" s="4"/>
      <c r="F510" s="4"/>
      <c r="G510" s="4"/>
      <c r="H510" s="4"/>
      <c r="I510" s="4"/>
      <c r="J510" s="71"/>
      <c r="P510" s="4"/>
    </row>
    <row r="511" spans="5:16" x14ac:dyDescent="0.25">
      <c r="E511" s="4"/>
      <c r="F511" s="4"/>
      <c r="G511" s="4"/>
      <c r="H511" s="4"/>
      <c r="I511" s="4"/>
      <c r="J511" s="71"/>
      <c r="P511" s="4"/>
    </row>
    <row r="512" spans="5:16" x14ac:dyDescent="0.25">
      <c r="E512" s="4"/>
      <c r="F512" s="4"/>
      <c r="G512" s="4"/>
      <c r="H512" s="4"/>
      <c r="I512" s="4"/>
      <c r="J512" s="71"/>
      <c r="P512" s="4"/>
    </row>
    <row r="513" spans="5:16" x14ac:dyDescent="0.25">
      <c r="E513" s="4"/>
      <c r="F513" s="4"/>
      <c r="G513" s="4"/>
      <c r="H513" s="4"/>
      <c r="I513" s="4"/>
      <c r="J513" s="71"/>
      <c r="P513" s="4"/>
    </row>
    <row r="514" spans="5:16" x14ac:dyDescent="0.25">
      <c r="E514" s="4"/>
      <c r="F514" s="4"/>
      <c r="G514" s="4"/>
      <c r="H514" s="4"/>
      <c r="I514" s="4"/>
      <c r="J514" s="71"/>
      <c r="P514" s="4"/>
    </row>
    <row r="515" spans="5:16" x14ac:dyDescent="0.25">
      <c r="E515" s="4"/>
      <c r="F515" s="4"/>
      <c r="G515" s="4"/>
      <c r="H515" s="4"/>
      <c r="I515" s="4"/>
      <c r="J515" s="71"/>
      <c r="P515" s="4"/>
    </row>
    <row r="516" spans="5:16" x14ac:dyDescent="0.25">
      <c r="E516" s="4"/>
      <c r="F516" s="4"/>
      <c r="G516" s="4"/>
      <c r="H516" s="4"/>
      <c r="I516" s="4"/>
      <c r="J516" s="71"/>
      <c r="P516" s="4"/>
    </row>
    <row r="517" spans="5:16" x14ac:dyDescent="0.25">
      <c r="E517" s="4"/>
      <c r="F517" s="4"/>
      <c r="G517" s="4"/>
      <c r="H517" s="4"/>
      <c r="I517" s="4"/>
      <c r="J517" s="71"/>
      <c r="P517" s="4"/>
    </row>
    <row r="518" spans="5:16" x14ac:dyDescent="0.25">
      <c r="E518" s="4"/>
      <c r="F518" s="4"/>
      <c r="G518" s="4"/>
      <c r="H518" s="4"/>
      <c r="I518" s="4"/>
      <c r="J518" s="71"/>
      <c r="P518" s="4"/>
    </row>
    <row r="519" spans="5:16" x14ac:dyDescent="0.25">
      <c r="E519" s="4"/>
      <c r="F519" s="4"/>
      <c r="G519" s="4"/>
      <c r="H519" s="4"/>
      <c r="I519" s="4"/>
      <c r="J519" s="71"/>
      <c r="P519" s="4"/>
    </row>
    <row r="520" spans="5:16" x14ac:dyDescent="0.25">
      <c r="E520" s="4"/>
      <c r="F520" s="4"/>
      <c r="G520" s="4"/>
      <c r="H520" s="4"/>
      <c r="I520" s="4"/>
      <c r="J520" s="71"/>
      <c r="P520" s="4"/>
    </row>
    <row r="521" spans="5:16" x14ac:dyDescent="0.25">
      <c r="E521" s="4"/>
      <c r="F521" s="4"/>
      <c r="G521" s="4"/>
      <c r="H521" s="4"/>
      <c r="I521" s="4"/>
      <c r="J521" s="71"/>
      <c r="P521" s="4"/>
    </row>
    <row r="522" spans="5:16" x14ac:dyDescent="0.25">
      <c r="E522" s="4"/>
      <c r="F522" s="4"/>
      <c r="G522" s="4"/>
      <c r="H522" s="4"/>
      <c r="I522" s="4"/>
      <c r="J522" s="71"/>
      <c r="P522" s="4"/>
    </row>
    <row r="523" spans="5:16" x14ac:dyDescent="0.25">
      <c r="E523" s="4"/>
      <c r="F523" s="4"/>
      <c r="G523" s="4"/>
      <c r="H523" s="4"/>
      <c r="I523" s="4"/>
      <c r="J523" s="71"/>
      <c r="P523" s="4"/>
    </row>
  </sheetData>
  <sheetProtection algorithmName="SHA-512" hashValue="5Ncv42Mmd2tjTNvWqZrmhVbyi5YpoF+zRZzRphJSETeSKOEcSbr6s+gh8pA8dhlZlK9qnNucp1tqllTDZulS3g==" saltValue="bn5OjOKn3PQlOLfnHJ7wyA==" spinCount="100000" sheet="1" objects="1" scenarios="1"/>
  <conditionalFormatting sqref="R3">
    <cfRule type="cellIs" dxfId="74" priority="1" operator="greaterThanOrEqual">
      <formula>0.6</formula>
    </cfRule>
  </conditionalFormatting>
  <pageMargins left="0.23622047244094491" right="0.23622047244094491" top="0.74803149606299213" bottom="0.74803149606299213" header="0.31496062992125984" footer="0.31496062992125984"/>
  <pageSetup paperSize="9" fitToHeight="0" orientation="landscape" r:id="rId1"/>
  <headerFooter>
    <oddFooter>&amp;LTBB - Eisen en wensen - &amp;A&amp;C&amp;D&amp;RPagina &amp;P/&amp;N</oddFooter>
  </headerFooter>
  <rowBreaks count="5" manualBreakCount="5">
    <brk id="22" max="5" man="1"/>
    <brk id="33" max="5" man="1"/>
    <brk id="70" max="5" man="1"/>
    <brk id="75" max="5" man="1"/>
    <brk id="101" max="5" man="1"/>
  </rowBreaks>
  <extLst>
    <ext xmlns:x14="http://schemas.microsoft.com/office/spreadsheetml/2009/9/main" uri="{78C0D931-6437-407d-A8EE-F0AAD7539E65}">
      <x14:conditionalFormattings>
        <x14:conditionalFormatting xmlns:xm="http://schemas.microsoft.com/office/excel/2006/main">
          <x14:cfRule type="cellIs" priority="36" operator="notEqual" id="{ABA56831-F209-41DB-997B-0409849912EE}">
            <xm:f>Validatiegegevens!$A$2</xm:f>
            <x14:dxf>
              <border>
                <left style="thin">
                  <color auto="1"/>
                </left>
                <right style="thin">
                  <color auto="1"/>
                </right>
                <top style="thin">
                  <color auto="1"/>
                </top>
                <bottom style="thin">
                  <color auto="1"/>
                </bottom>
                <vertical/>
                <horizontal/>
              </border>
            </x14:dxf>
          </x14:cfRule>
          <xm:sqref>A37:B38 D37:Q38 A55:B55 D55:Q55 A124:Z306 A5:Z6 A39:Q54 A56:Q123 S7:Z123 A7:Q36</xm:sqref>
        </x14:conditionalFormatting>
        <x14:conditionalFormatting xmlns:xm="http://schemas.microsoft.com/office/excel/2006/main">
          <x14:cfRule type="cellIs" priority="16" operator="notEqual" id="{266DA996-F20D-41D4-B51A-F83CE911A6DF}">
            <xm:f>Validatiegegevens!$A$2</xm:f>
            <x14:dxf>
              <border>
                <left style="thin">
                  <color auto="1"/>
                </left>
                <right style="thin">
                  <color auto="1"/>
                </right>
                <top style="thin">
                  <color auto="1"/>
                </top>
                <bottom style="thin">
                  <color auto="1"/>
                </bottom>
                <vertical/>
                <horizontal/>
              </border>
            </x14:dxf>
          </x14:cfRule>
          <xm:sqref>C37</xm:sqref>
        </x14:conditionalFormatting>
        <x14:conditionalFormatting xmlns:xm="http://schemas.microsoft.com/office/excel/2006/main">
          <x14:cfRule type="cellIs" priority="15" operator="notEqual" id="{75A35F59-4536-4BEE-9956-8343EFB1DD68}">
            <xm:f>Validatiegegevens!$A$2</xm:f>
            <x14:dxf>
              <border>
                <left style="thin">
                  <color auto="1"/>
                </left>
                <right style="thin">
                  <color auto="1"/>
                </right>
                <top style="thin">
                  <color auto="1"/>
                </top>
                <bottom style="thin">
                  <color auto="1"/>
                </bottom>
                <vertical/>
                <horizontal/>
              </border>
            </x14:dxf>
          </x14:cfRule>
          <xm:sqref>C38</xm:sqref>
        </x14:conditionalFormatting>
        <x14:conditionalFormatting xmlns:xm="http://schemas.microsoft.com/office/excel/2006/main">
          <x14:cfRule type="cellIs" priority="14" operator="notEqual" id="{E2C0880C-7CF0-4941-9CFC-4D6C82915AAB}">
            <xm:f>Validatiegegevens!$A$2</xm:f>
            <x14:dxf>
              <border>
                <left style="thin">
                  <color auto="1"/>
                </left>
                <right style="thin">
                  <color auto="1"/>
                </right>
                <top style="thin">
                  <color auto="1"/>
                </top>
                <bottom style="thin">
                  <color auto="1"/>
                </bottom>
                <vertical/>
                <horizontal/>
              </border>
            </x14:dxf>
          </x14:cfRule>
          <xm:sqref>C55</xm:sqref>
        </x14:conditionalFormatting>
        <x14:conditionalFormatting xmlns:xm="http://schemas.microsoft.com/office/excel/2006/main">
          <x14:cfRule type="cellIs" priority="13" operator="notEqual" id="{684F9AF3-53F6-4097-94E2-8C5DC91A9DE5}">
            <xm:f>Validatiegegevens!$A$2</xm:f>
            <x14:dxf>
              <border>
                <left style="thin">
                  <color auto="1"/>
                </left>
                <right style="thin">
                  <color auto="1"/>
                </right>
                <top style="thin">
                  <color auto="1"/>
                </top>
                <bottom style="thin">
                  <color auto="1"/>
                </bottom>
                <vertical/>
                <horizontal/>
              </border>
            </x14:dxf>
          </x14:cfRule>
          <xm:sqref>R7:R22 R24:R33 R35:R70 R72:R75 R77:R101 R103:R123</xm:sqref>
        </x14:conditionalFormatting>
        <x14:conditionalFormatting xmlns:xm="http://schemas.microsoft.com/office/excel/2006/main">
          <x14:cfRule type="cellIs" priority="12" operator="notEqual" id="{FC7E1445-C940-4348-A9D2-263D9073BDC3}">
            <xm:f>Validatiegegevens!$A$2</xm:f>
            <x14:dxf>
              <border>
                <left style="thin">
                  <color auto="1"/>
                </left>
                <right style="thin">
                  <color auto="1"/>
                </right>
                <top style="thin">
                  <color auto="1"/>
                </top>
                <bottom style="thin">
                  <color auto="1"/>
                </bottom>
                <vertical/>
                <horizontal/>
              </border>
            </x14:dxf>
          </x14:cfRule>
          <xm:sqref>R7:R22 R24:R33 R35:R70 R72:R75 R77:R101 R103:R123</xm:sqref>
        </x14:conditionalFormatting>
        <x14:conditionalFormatting xmlns:xm="http://schemas.microsoft.com/office/excel/2006/main">
          <x14:cfRule type="cellIs" priority="11" operator="notEqual" id="{D8C03957-19DF-4629-A57E-DFCA73701A78}">
            <xm:f>Validatiegegevens!$A$2</xm:f>
            <x14:dxf>
              <border>
                <left style="thin">
                  <color auto="1"/>
                </left>
                <right style="thin">
                  <color auto="1"/>
                </right>
                <top style="thin">
                  <color auto="1"/>
                </top>
                <bottom style="thin">
                  <color auto="1"/>
                </bottom>
                <vertical/>
                <horizontal/>
              </border>
            </x14:dxf>
          </x14:cfRule>
          <xm:sqref>R7:R22 R24:R33 R35:R70 R72:R75 R77:R101 R103:R123</xm:sqref>
        </x14:conditionalFormatting>
        <x14:conditionalFormatting xmlns:xm="http://schemas.microsoft.com/office/excel/2006/main">
          <x14:cfRule type="cellIs" priority="6" operator="notEqual" id="{7927086A-0592-4F6B-B095-D7535DD7D105}">
            <xm:f>Validatiegegevens!$A$2</xm:f>
            <x14:dxf>
              <border>
                <left style="thin">
                  <color auto="1"/>
                </left>
                <right style="thin">
                  <color auto="1"/>
                </right>
                <top style="thin">
                  <color auto="1"/>
                </top>
                <bottom style="thin">
                  <color auto="1"/>
                </bottom>
                <vertical/>
                <horizontal/>
              </border>
            </x14:dxf>
          </x14:cfRule>
          <xm:sqref>R23</xm:sqref>
        </x14:conditionalFormatting>
        <x14:conditionalFormatting xmlns:xm="http://schemas.microsoft.com/office/excel/2006/main">
          <x14:cfRule type="cellIs" priority="5" operator="notEqual" id="{2E55C263-A857-45C8-A1C7-A5E27516C102}">
            <xm:f>Validatiegegevens!$A$2</xm:f>
            <x14:dxf>
              <border>
                <left style="thin">
                  <color auto="1"/>
                </left>
                <right style="thin">
                  <color auto="1"/>
                </right>
                <top style="thin">
                  <color auto="1"/>
                </top>
                <bottom style="thin">
                  <color auto="1"/>
                </bottom>
                <vertical/>
                <horizontal/>
              </border>
            </x14:dxf>
          </x14:cfRule>
          <xm:sqref>R34</xm:sqref>
        </x14:conditionalFormatting>
        <x14:conditionalFormatting xmlns:xm="http://schemas.microsoft.com/office/excel/2006/main">
          <x14:cfRule type="cellIs" priority="4" operator="notEqual" id="{9355DED4-C6A8-45DD-AFEB-F48265B4D1C6}">
            <xm:f>Validatiegegevens!$A$2</xm:f>
            <x14:dxf>
              <border>
                <left style="thin">
                  <color auto="1"/>
                </left>
                <right style="thin">
                  <color auto="1"/>
                </right>
                <top style="thin">
                  <color auto="1"/>
                </top>
                <bottom style="thin">
                  <color auto="1"/>
                </bottom>
                <vertical/>
                <horizontal/>
              </border>
            </x14:dxf>
          </x14:cfRule>
          <xm:sqref>R71</xm:sqref>
        </x14:conditionalFormatting>
        <x14:conditionalFormatting xmlns:xm="http://schemas.microsoft.com/office/excel/2006/main">
          <x14:cfRule type="cellIs" priority="3" operator="notEqual" id="{3A4A3CE2-449B-420E-9275-85FDE191D0F4}">
            <xm:f>Validatiegegevens!$A$2</xm:f>
            <x14:dxf>
              <border>
                <left style="thin">
                  <color auto="1"/>
                </left>
                <right style="thin">
                  <color auto="1"/>
                </right>
                <top style="thin">
                  <color auto="1"/>
                </top>
                <bottom style="thin">
                  <color auto="1"/>
                </bottom>
                <vertical/>
                <horizontal/>
              </border>
            </x14:dxf>
          </x14:cfRule>
          <xm:sqref>R76</xm:sqref>
        </x14:conditionalFormatting>
        <x14:conditionalFormatting xmlns:xm="http://schemas.microsoft.com/office/excel/2006/main">
          <x14:cfRule type="cellIs" priority="2" operator="notEqual" id="{29A3DB2E-8C07-4276-BD1F-EBAB30387DBF}">
            <xm:f>Validatiegegevens!$A$2</xm:f>
            <x14:dxf>
              <border>
                <left style="thin">
                  <color auto="1"/>
                </left>
                <right style="thin">
                  <color auto="1"/>
                </right>
                <top style="thin">
                  <color auto="1"/>
                </top>
                <bottom style="thin">
                  <color auto="1"/>
                </bottom>
                <vertical/>
                <horizontal/>
              </border>
            </x14:dxf>
          </x14:cfRule>
          <xm:sqref>R102</xm:sqref>
        </x14:conditionalFormatting>
      </x14:conditionalFormattings>
    </ext>
    <ext xmlns:x14="http://schemas.microsoft.com/office/spreadsheetml/2009/9/main" uri="{CCE6A557-97BC-4b89-ADB6-D9C93CAAB3DF}">
      <x14:dataValidations xmlns:xm="http://schemas.microsoft.com/office/excel/2006/main" count="4">
        <x14:dataValidation type="list" errorStyle="information" allowBlank="1" showInputMessage="1" prompt="Mate van wenselijkheid voor de klant" xr:uid="{41C96DED-9E48-415A-94FE-297E3C7303B0}">
          <x14:formula1>
            <xm:f>Validatiegegevens!$B$5:$B$8</xm:f>
          </x14:formula1>
          <xm:sqref>E7:E22 E24:E33 E35:E70 E73:E75 E77:E82 E84:E101 E103:E117 E120:E123</xm:sqref>
        </x14:dataValidation>
        <x14:dataValidation type="list" allowBlank="1" showInputMessage="1" showErrorMessage="1" prompt="Mate van aanwezigheid van de oplossing" xr:uid="{CA970022-4090-4630-8A1D-541F24FFCE15}">
          <x14:formula1>
            <xm:f>Validatiegegevens!$H$5:$H$8</xm:f>
          </x14:formula1>
          <xm:sqref>J24:J29 J120:J123 J103:J117 J84:J101 J77:J82 J74:J75 J49:J70 J41:J47 J35:J39 J33 J7:J22</xm:sqref>
        </x14:dataValidation>
        <x14:dataValidation type="list" allowBlank="1" showInputMessage="1" showErrorMessage="1" prompt="Uw antwoord of een wens of een KO aanwezig is betreft een 1. een 2. een 3. of een 4. betreft. Hier leest u bij welk antwoord u een toelichting dient te geven. " xr:uid="{04200E76-15A1-4605-8FF7-21FABF118C8F}">
          <x14:formula1>
            <xm:f>Validatiegegevens!$N$5:$N$7</xm:f>
          </x14:formula1>
          <xm:sqref>L35:L39 L33 L24:L29 L41:L47 L7:L22 L49:L70 L73:L75 L77:L82 L84:L101 L103:L117 L120:L123</xm:sqref>
        </x14:dataValidation>
        <x14:dataValidation type="list" allowBlank="1" showInputMessage="1" showErrorMessage="1" xr:uid="{D57D12AE-4B1C-4A72-B67C-59A888E69246}">
          <x14:formula1>
            <xm:f>IF(J7=Validatiegegevens!$H$5,Validatiegegevens!$U$5:$U$15,(IF(J7=Validatiegegevens!$H$6,Validatiegegevens!$W$5:$W$13,(IF(J7=Validatiegegevens!$H$7,Validatiegegevens!$Y$5:$Y$12,Validatiegegevens!$AA$5)))))</xm:f>
          </x14:formula1>
          <xm:sqref>P7:P22 P120:P123 P35:P70 P103:P117 P84:P101 P77:P82 P73:P75 P24:P33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64027-D8F5-43C6-986E-E186FAA1919D}">
  <sheetPr>
    <pageSetUpPr fitToPage="1"/>
  </sheetPr>
  <dimension ref="A1:R517"/>
  <sheetViews>
    <sheetView showGridLines="0" showZeros="0" zoomScaleNormal="100" workbookViewId="0">
      <pane xSplit="9" ySplit="5" topLeftCell="J6" activePane="bottomRight" state="frozen"/>
      <selection pane="topRight" activeCell="C72" sqref="C72"/>
      <selection pane="bottomLeft" activeCell="C72" sqref="C72"/>
      <selection pane="bottomRight" activeCell="J7" sqref="J7"/>
    </sheetView>
  </sheetViews>
  <sheetFormatPr defaultColWidth="9.140625" defaultRowHeight="12" x14ac:dyDescent="0.2"/>
  <cols>
    <col min="1" max="1" width="13.7109375" style="14" customWidth="1"/>
    <col min="2" max="2" width="33.5703125" style="22" customWidth="1"/>
    <col min="3" max="3" width="64.7109375" style="22" customWidth="1"/>
    <col min="4" max="4" width="2.7109375" style="19" customWidth="1"/>
    <col min="5" max="5" width="35.140625" style="20" bestFit="1" customWidth="1"/>
    <col min="6" max="6" width="8" style="20" hidden="1" customWidth="1"/>
    <col min="7" max="7" width="6.42578125" style="20" hidden="1" customWidth="1"/>
    <col min="8" max="8" width="6.85546875" style="20" hidden="1" customWidth="1"/>
    <col min="9" max="9" width="2.7109375" style="20" customWidth="1"/>
    <col min="10" max="10" width="30.7109375" style="64" bestFit="1" customWidth="1"/>
    <col min="11" max="11" width="2.7109375" style="19" customWidth="1"/>
    <col min="12" max="12" width="30.7109375" style="19" customWidth="1"/>
    <col min="13" max="13" width="2.7109375" style="19" customWidth="1"/>
    <col min="14" max="14" width="79.5703125" style="68" customWidth="1"/>
    <col min="15" max="15" width="2.7109375" style="19" customWidth="1"/>
    <col min="16" max="16" width="5.85546875" style="32" bestFit="1" customWidth="1"/>
    <col min="17" max="17" width="2.7109375" style="19" customWidth="1"/>
    <col min="18" max="18" width="9.7109375" style="32" bestFit="1" customWidth="1"/>
    <col min="19" max="16384" width="9.140625" style="19"/>
  </cols>
  <sheetData>
    <row r="1" spans="1:18" ht="36" x14ac:dyDescent="0.25">
      <c r="A1" s="2" t="s">
        <v>329</v>
      </c>
      <c r="B1" s="43"/>
      <c r="C1" s="44"/>
      <c r="J1" s="21"/>
      <c r="N1" s="99" t="s">
        <v>1953</v>
      </c>
      <c r="O1" s="4"/>
      <c r="P1" s="4"/>
      <c r="Q1" s="4"/>
      <c r="R1" s="4">
        <f>Validatiegegevens!L18</f>
        <v>1600</v>
      </c>
    </row>
    <row r="2" spans="1:18" ht="15" x14ac:dyDescent="0.25">
      <c r="J2" s="21"/>
      <c r="N2" s="99" t="s">
        <v>1954</v>
      </c>
      <c r="O2" s="4"/>
      <c r="P2" s="4"/>
      <c r="Q2" s="4"/>
      <c r="R2" s="4">
        <f>SUM(R7:R211)</f>
        <v>0</v>
      </c>
    </row>
    <row r="3" spans="1:18" ht="15" x14ac:dyDescent="0.25">
      <c r="A3" s="8" t="s">
        <v>1</v>
      </c>
      <c r="J3" s="21"/>
      <c r="N3" s="99" t="s">
        <v>1955</v>
      </c>
      <c r="O3" s="4"/>
      <c r="P3" s="4"/>
      <c r="Q3" s="4"/>
      <c r="R3" s="4">
        <f>R2/R1</f>
        <v>0</v>
      </c>
    </row>
    <row r="4" spans="1:18" x14ac:dyDescent="0.2">
      <c r="J4" s="21"/>
      <c r="N4" s="19"/>
    </row>
    <row r="5" spans="1:18" s="14" customFormat="1" x14ac:dyDescent="0.2">
      <c r="A5" s="12" t="s">
        <v>2</v>
      </c>
      <c r="B5" s="13" t="s">
        <v>3</v>
      </c>
      <c r="C5" s="13" t="s">
        <v>4</v>
      </c>
      <c r="E5" s="15" t="s">
        <v>5</v>
      </c>
      <c r="F5" s="15" t="s">
        <v>6</v>
      </c>
      <c r="G5" s="15" t="s">
        <v>7</v>
      </c>
      <c r="H5" s="15" t="s">
        <v>8</v>
      </c>
      <c r="I5" s="15"/>
      <c r="J5" s="16" t="s">
        <v>9</v>
      </c>
      <c r="L5" s="12" t="s">
        <v>10</v>
      </c>
      <c r="N5" s="12" t="s">
        <v>11</v>
      </c>
      <c r="P5" s="45" t="s">
        <v>12</v>
      </c>
      <c r="Q5" s="19"/>
      <c r="R5" s="45" t="s">
        <v>13</v>
      </c>
    </row>
    <row r="6" spans="1:18" s="25" customFormat="1" x14ac:dyDescent="0.25">
      <c r="A6" s="24" t="s">
        <v>14</v>
      </c>
      <c r="B6" s="25" t="s">
        <v>330</v>
      </c>
    </row>
    <row r="7" spans="1:18" ht="36" x14ac:dyDescent="0.2">
      <c r="A7" s="14" t="s">
        <v>331</v>
      </c>
      <c r="B7" s="22" t="s">
        <v>332</v>
      </c>
      <c r="C7" s="22" t="s">
        <v>333</v>
      </c>
      <c r="E7" s="20" t="s">
        <v>27</v>
      </c>
      <c r="F7" s="20">
        <f>IF(E7=Validatiegegevens!$B$5,1,(IF(E7=Validatiegegevens!$B$6,2,(IF(E7=Validatiegegevens!$B$7,3,(IF(E7=Validatiegegevens!$B$8,0,)))))))</f>
        <v>0</v>
      </c>
      <c r="H7" s="20">
        <f>F7*G7</f>
        <v>0</v>
      </c>
      <c r="L7" s="21"/>
      <c r="M7" s="31">
        <f>IF(L7=Validatiegegevens!$N$5,"⚠",)</f>
        <v>0</v>
      </c>
      <c r="P7" s="46"/>
      <c r="R7" s="47" t="str">
        <f>IF(E7=Validatiegegevens!$B$8,(IF(J7=Validatiegegevens!$H$5,"AKKOORD",IF(J7=Validatiegegevens!$H$6,"AKKOORD","UITSLUITEN"))),IF(L7=Validatiegegevens!$N$6,(IF(J7=Validatiegegevens!$H$6,0.8*G7*F7,P7*G7*F7)),P7*G7*F7))</f>
        <v>UITSLUITEN</v>
      </c>
    </row>
    <row r="8" spans="1:18" ht="72" x14ac:dyDescent="0.2">
      <c r="A8" s="14" t="s">
        <v>334</v>
      </c>
      <c r="B8" s="22" t="s">
        <v>335</v>
      </c>
      <c r="C8" s="22" t="s">
        <v>336</v>
      </c>
      <c r="E8" s="20" t="s">
        <v>84</v>
      </c>
      <c r="F8" s="20">
        <f>IF(E8=Validatiegegevens!$B$5,1,(IF(E8=Validatiegegevens!$B$6,2,(IF(E8=Validatiegegevens!$B$7,3,(IF(E8=Validatiegegevens!$B$8,0,)))))))</f>
        <v>3</v>
      </c>
      <c r="G8" s="20">
        <f>Validatiegegevens!$I$18</f>
        <v>5</v>
      </c>
      <c r="H8" s="20">
        <f t="shared" ref="H8:H71" si="0">F8*G8</f>
        <v>15</v>
      </c>
      <c r="L8" s="21" t="s">
        <v>20</v>
      </c>
      <c r="M8" s="31">
        <f>IF(L8=Validatiegegevens!$N$5,"⚠",)</f>
        <v>0</v>
      </c>
      <c r="P8" s="46"/>
      <c r="R8" s="47">
        <f>IF(E8=Validatiegegevens!$B$8,(IF(J8=Validatiegegevens!$H$5,"AKKOORD",IF(J8=Validatiegegevens!$H$6,"AKKOORD","UITSLUITEN"))),IF(L8=Validatiegegevens!$N$6,(IF(J8=Validatiegegevens!$H$6,0.8*G8*F8,P8*G8*F8)),P8*G8*F8))</f>
        <v>0</v>
      </c>
    </row>
    <row r="9" spans="1:18" ht="36" x14ac:dyDescent="0.2">
      <c r="A9" s="14" t="s">
        <v>337</v>
      </c>
      <c r="B9" s="22" t="s">
        <v>338</v>
      </c>
      <c r="C9" s="22" t="s">
        <v>339</v>
      </c>
      <c r="E9" s="20" t="s">
        <v>233</v>
      </c>
      <c r="F9" s="20">
        <f>IF(E9=Validatiegegevens!$B$5,1,(IF(E9=Validatiegegevens!$B$6,2,(IF(E9=Validatiegegevens!$B$7,3,(IF(E9=Validatiegegevens!$B$8,0,)))))))</f>
        <v>1</v>
      </c>
      <c r="G9" s="20">
        <f>Validatiegegevens!$I$18</f>
        <v>5</v>
      </c>
      <c r="H9" s="20">
        <f t="shared" si="0"/>
        <v>5</v>
      </c>
      <c r="L9" s="21" t="s">
        <v>20</v>
      </c>
      <c r="M9" s="31">
        <f>IF(L9=Validatiegegevens!$N$5,"⚠",)</f>
        <v>0</v>
      </c>
      <c r="P9" s="46"/>
      <c r="R9" s="47">
        <f>IF(E9=Validatiegegevens!$B$8,(IF(J9=Validatiegegevens!$H$5,"AKKOORD",IF(J9=Validatiegegevens!$H$6,"AKKOORD","UITSLUITEN"))),IF(L9=Validatiegegevens!$N$6,(IF(J9=Validatiegegevens!$H$6,0.8*G9*F9,P9*G9*F9)),P9*G9*F9))</f>
        <v>0</v>
      </c>
    </row>
    <row r="10" spans="1:18" ht="36" x14ac:dyDescent="0.2">
      <c r="A10" s="14" t="s">
        <v>340</v>
      </c>
      <c r="B10" s="22" t="s">
        <v>341</v>
      </c>
      <c r="C10" s="22" t="s">
        <v>342</v>
      </c>
      <c r="E10" s="20" t="s">
        <v>84</v>
      </c>
      <c r="F10" s="20">
        <f>IF(E10=Validatiegegevens!$B$5,1,(IF(E10=Validatiegegevens!$B$6,2,(IF(E10=Validatiegegevens!$B$7,3,(IF(E10=Validatiegegevens!$B$8,0,)))))))</f>
        <v>3</v>
      </c>
      <c r="G10" s="20">
        <f>Validatiegegevens!$I$18</f>
        <v>5</v>
      </c>
      <c r="H10" s="20">
        <f t="shared" si="0"/>
        <v>15</v>
      </c>
      <c r="L10" s="21" t="s">
        <v>61</v>
      </c>
      <c r="M10" s="31" t="str">
        <f>IF(L10=Validatiegegevens!$N$5,"⚠",)</f>
        <v>⚠</v>
      </c>
      <c r="P10" s="46"/>
      <c r="R10" s="47">
        <f>IF(E10=Validatiegegevens!$B$8,(IF(J10=Validatiegegevens!$H$5,"AKKOORD",IF(J10=Validatiegegevens!$H$6,"AKKOORD","UITSLUITEN"))),IF(L10=Validatiegegevens!$N$6,(IF(J10=Validatiegegevens!$H$6,0.8*G10*F10,P10*G10*F10)),P10*G10*F10))</f>
        <v>0</v>
      </c>
    </row>
    <row r="11" spans="1:18" ht="72" x14ac:dyDescent="0.2">
      <c r="A11" s="14" t="s">
        <v>343</v>
      </c>
      <c r="B11" s="22" t="s">
        <v>344</v>
      </c>
      <c r="C11" s="22" t="s">
        <v>345</v>
      </c>
      <c r="E11" s="20" t="s">
        <v>19</v>
      </c>
      <c r="F11" s="20">
        <f>IF(E11=Validatiegegevens!$B$5,1,(IF(E11=Validatiegegevens!$B$6,2,(IF(E11=Validatiegegevens!$B$7,3,(IF(E11=Validatiegegevens!$B$8,0,)))))))</f>
        <v>2</v>
      </c>
      <c r="G11" s="20">
        <f>Validatiegegevens!$I$18</f>
        <v>5</v>
      </c>
      <c r="H11" s="20">
        <f t="shared" si="0"/>
        <v>10</v>
      </c>
      <c r="L11" s="21" t="s">
        <v>20</v>
      </c>
      <c r="M11" s="31">
        <f>IF(L11=Validatiegegevens!$N$5,"⚠",)</f>
        <v>0</v>
      </c>
      <c r="P11" s="46"/>
      <c r="R11" s="47">
        <f>IF(E11=Validatiegegevens!$B$8,(IF(J11=Validatiegegevens!$H$5,"AKKOORD",IF(J11=Validatiegegevens!$H$6,"AKKOORD","UITSLUITEN"))),IF(L11=Validatiegegevens!$N$6,(IF(J11=Validatiegegevens!$H$6,0.8*G11*F11,P11*G11*F11)),P11*G11*F11))</f>
        <v>0</v>
      </c>
    </row>
    <row r="12" spans="1:18" ht="84" x14ac:dyDescent="0.2">
      <c r="A12" s="14" t="s">
        <v>346</v>
      </c>
      <c r="B12" s="22" t="s">
        <v>347</v>
      </c>
      <c r="C12" s="22" t="s">
        <v>348</v>
      </c>
      <c r="E12" s="20" t="s">
        <v>19</v>
      </c>
      <c r="F12" s="20">
        <f>IF(E12=Validatiegegevens!$B$5,1,(IF(E12=Validatiegegevens!$B$6,2,(IF(E12=Validatiegegevens!$B$7,3,(IF(E12=Validatiegegevens!$B$8,0,)))))))</f>
        <v>2</v>
      </c>
      <c r="G12" s="20">
        <f>Validatiegegevens!$I$18</f>
        <v>5</v>
      </c>
      <c r="H12" s="20">
        <f t="shared" si="0"/>
        <v>10</v>
      </c>
      <c r="L12" s="21" t="s">
        <v>61</v>
      </c>
      <c r="M12" s="31" t="str">
        <f>IF(L12=Validatiegegevens!$N$5,"⚠",)</f>
        <v>⚠</v>
      </c>
      <c r="P12" s="46"/>
      <c r="R12" s="47">
        <f>IF(E12=Validatiegegevens!$B$8,(IF(J12=Validatiegegevens!$H$5,"AKKOORD",IF(J12=Validatiegegevens!$H$6,"AKKOORD","UITSLUITEN"))),IF(L12=Validatiegegevens!$N$6,(IF(J12=Validatiegegevens!$H$6,0.8*G12*F12,P12*G12*F12)),P12*G12*F12))</f>
        <v>0</v>
      </c>
    </row>
    <row r="13" spans="1:18" ht="24" x14ac:dyDescent="0.2">
      <c r="A13" s="14" t="s">
        <v>349</v>
      </c>
      <c r="B13" s="22" t="s">
        <v>350</v>
      </c>
      <c r="C13" s="22" t="s">
        <v>351</v>
      </c>
      <c r="E13" s="20" t="s">
        <v>27</v>
      </c>
      <c r="F13" s="20">
        <f>IF(E13=Validatiegegevens!$B$5,1,(IF(E13=Validatiegegevens!$B$6,2,(IF(E13=Validatiegegevens!$B$7,3,(IF(E13=Validatiegegevens!$B$8,0,)))))))</f>
        <v>0</v>
      </c>
      <c r="H13" s="20">
        <f t="shared" si="0"/>
        <v>0</v>
      </c>
      <c r="L13" s="21"/>
      <c r="M13" s="31">
        <f>IF(L13=Validatiegegevens!$N$5,"⚠",)</f>
        <v>0</v>
      </c>
      <c r="P13" s="46"/>
      <c r="R13" s="47" t="str">
        <f>IF(E13=Validatiegegevens!$B$8,(IF(J13=Validatiegegevens!$H$5,"AKKOORD",IF(J13=Validatiegegevens!$H$6,"AKKOORD","UITSLUITEN"))),IF(L13=Validatiegegevens!$N$6,(IF(J13=Validatiegegevens!$H$6,0.8*G13*F13,P13*G13*F13)),P13*G13*F13))</f>
        <v>UITSLUITEN</v>
      </c>
    </row>
    <row r="14" spans="1:18" ht="60" x14ac:dyDescent="0.2">
      <c r="A14" s="14" t="s">
        <v>352</v>
      </c>
      <c r="B14" s="22" t="s">
        <v>353</v>
      </c>
      <c r="C14" s="22" t="s">
        <v>354</v>
      </c>
      <c r="E14" s="20" t="s">
        <v>19</v>
      </c>
      <c r="F14" s="20">
        <f>IF(E14=Validatiegegevens!$B$5,1,(IF(E14=Validatiegegevens!$B$6,2,(IF(E14=Validatiegegevens!$B$7,3,(IF(E14=Validatiegegevens!$B$8,0,)))))))</f>
        <v>2</v>
      </c>
      <c r="G14" s="20">
        <f>Validatiegegevens!$I$18</f>
        <v>5</v>
      </c>
      <c r="H14" s="20">
        <f t="shared" si="0"/>
        <v>10</v>
      </c>
      <c r="L14" s="21" t="s">
        <v>20</v>
      </c>
      <c r="M14" s="31">
        <f>IF(L14=Validatiegegevens!$N$5,"⚠",)</f>
        <v>0</v>
      </c>
      <c r="P14" s="46"/>
      <c r="R14" s="47">
        <f>IF(E14=Validatiegegevens!$B$8,(IF(J14=Validatiegegevens!$H$5,"AKKOORD",IF(J14=Validatiegegevens!$H$6,"AKKOORD","UITSLUITEN"))),IF(L14=Validatiegegevens!$N$6,(IF(J14=Validatiegegevens!$H$6,0.8*G14*F14,P14*G14*F14)),P14*G14*F14))</f>
        <v>0</v>
      </c>
    </row>
    <row r="15" spans="1:18" ht="24" x14ac:dyDescent="0.2">
      <c r="A15" s="14" t="s">
        <v>355</v>
      </c>
      <c r="B15" s="22" t="s">
        <v>356</v>
      </c>
      <c r="C15" s="22" t="s">
        <v>357</v>
      </c>
      <c r="E15" s="20" t="s">
        <v>27</v>
      </c>
      <c r="F15" s="20">
        <f>IF(E15=Validatiegegevens!$B$5,1,(IF(E15=Validatiegegevens!$B$6,2,(IF(E15=Validatiegegevens!$B$7,3,(IF(E15=Validatiegegevens!$B$8,0,)))))))</f>
        <v>0</v>
      </c>
      <c r="H15" s="20">
        <f t="shared" si="0"/>
        <v>0</v>
      </c>
      <c r="L15" s="21"/>
      <c r="M15" s="31">
        <f>IF(L15=Validatiegegevens!$N$5,"⚠",)</f>
        <v>0</v>
      </c>
      <c r="P15" s="46"/>
      <c r="R15" s="47" t="str">
        <f>IF(E15=Validatiegegevens!$B$8,(IF(J15=Validatiegegevens!$H$5,"AKKOORD",IF(J15=Validatiegegevens!$H$6,"AKKOORD","UITSLUITEN"))),IF(L15=Validatiegegevens!$N$6,(IF(J15=Validatiegegevens!$H$6,0.8*G15*F15,P15*G15*F15)),P15*G15*F15))</f>
        <v>UITSLUITEN</v>
      </c>
    </row>
    <row r="16" spans="1:18" ht="24" x14ac:dyDescent="0.2">
      <c r="A16" s="14" t="s">
        <v>358</v>
      </c>
      <c r="B16" s="22" t="s">
        <v>359</v>
      </c>
      <c r="C16" s="22" t="s">
        <v>360</v>
      </c>
      <c r="E16" s="20" t="s">
        <v>27</v>
      </c>
      <c r="F16" s="20">
        <f>IF(E16=Validatiegegevens!$B$5,1,(IF(E16=Validatiegegevens!$B$6,2,(IF(E16=Validatiegegevens!$B$7,3,(IF(E16=Validatiegegevens!$B$8,0,)))))))</f>
        <v>0</v>
      </c>
      <c r="H16" s="20">
        <f t="shared" si="0"/>
        <v>0</v>
      </c>
      <c r="L16" s="21"/>
      <c r="M16" s="31">
        <f>IF(L16=Validatiegegevens!$N$5,"⚠",)</f>
        <v>0</v>
      </c>
      <c r="P16" s="46"/>
      <c r="R16" s="47" t="str">
        <f>IF(E16=Validatiegegevens!$B$8,(IF(J16=Validatiegegevens!$H$5,"AKKOORD",IF(J16=Validatiegegevens!$H$6,"AKKOORD","UITSLUITEN"))),IF(L16=Validatiegegevens!$N$6,(IF(J16=Validatiegegevens!$H$6,0.8*G16*F16,P16*G16*F16)),P16*G16*F16))</f>
        <v>UITSLUITEN</v>
      </c>
    </row>
    <row r="17" spans="1:18" ht="24" x14ac:dyDescent="0.2">
      <c r="A17" s="14" t="s">
        <v>361</v>
      </c>
      <c r="B17" s="22" t="s">
        <v>362</v>
      </c>
      <c r="C17" s="22" t="s">
        <v>363</v>
      </c>
      <c r="E17" s="20" t="s">
        <v>19</v>
      </c>
      <c r="F17" s="20">
        <f>IF(E17=Validatiegegevens!$B$5,1,(IF(E17=Validatiegegevens!$B$6,2,(IF(E17=Validatiegegevens!$B$7,3,(IF(E17=Validatiegegevens!$B$8,0,)))))))</f>
        <v>2</v>
      </c>
      <c r="G17" s="20">
        <f>Validatiegegevens!$I$18</f>
        <v>5</v>
      </c>
      <c r="H17" s="20">
        <f t="shared" si="0"/>
        <v>10</v>
      </c>
      <c r="L17" s="21" t="s">
        <v>20</v>
      </c>
      <c r="M17" s="31">
        <f>IF(L17=Validatiegegevens!$N$5,"⚠",)</f>
        <v>0</v>
      </c>
      <c r="P17" s="46"/>
      <c r="R17" s="47">
        <f>IF(E17=Validatiegegevens!$B$8,(IF(J17=Validatiegegevens!$H$5,"AKKOORD",IF(J17=Validatiegegevens!$H$6,"AKKOORD","UITSLUITEN"))),IF(L17=Validatiegegevens!$N$6,(IF(J17=Validatiegegevens!$H$6,0.8*G17*F17,P17*G17*F17)),P17*G17*F17))</f>
        <v>0</v>
      </c>
    </row>
    <row r="18" spans="1:18" ht="36" x14ac:dyDescent="0.2">
      <c r="A18" s="14" t="s">
        <v>364</v>
      </c>
      <c r="B18" s="22" t="s">
        <v>365</v>
      </c>
      <c r="C18" s="22" t="s">
        <v>366</v>
      </c>
      <c r="E18" s="20" t="s">
        <v>27</v>
      </c>
      <c r="F18" s="20">
        <f>IF(E18=Validatiegegevens!$B$5,1,(IF(E18=Validatiegegevens!$B$6,2,(IF(E18=Validatiegegevens!$B$7,3,(IF(E18=Validatiegegevens!$B$8,0,)))))))</f>
        <v>0</v>
      </c>
      <c r="H18" s="20">
        <f t="shared" si="0"/>
        <v>0</v>
      </c>
      <c r="L18" s="21"/>
      <c r="M18" s="31">
        <f>IF(L18=Validatiegegevens!$N$5,"⚠",)</f>
        <v>0</v>
      </c>
      <c r="P18" s="46"/>
      <c r="R18" s="47" t="str">
        <f>IF(E18=Validatiegegevens!$B$8,(IF(J18=Validatiegegevens!$H$5,"AKKOORD",IF(J18=Validatiegegevens!$H$6,"AKKOORD","UITSLUITEN"))),IF(L18=Validatiegegevens!$N$6,(IF(J18=Validatiegegevens!$H$6,0.8*G18*F18,P18*G18*F18)),P18*G18*F18))</f>
        <v>UITSLUITEN</v>
      </c>
    </row>
    <row r="19" spans="1:18" ht="48" x14ac:dyDescent="0.2">
      <c r="A19" s="14" t="s">
        <v>367</v>
      </c>
      <c r="B19" s="22" t="s">
        <v>368</v>
      </c>
      <c r="C19" s="22" t="s">
        <v>369</v>
      </c>
      <c r="E19" s="20" t="s">
        <v>19</v>
      </c>
      <c r="F19" s="20">
        <f>IF(E19=Validatiegegevens!$B$5,1,(IF(E19=Validatiegegevens!$B$6,2,(IF(E19=Validatiegegevens!$B$7,3,(IF(E19=Validatiegegevens!$B$8,0,)))))))</f>
        <v>2</v>
      </c>
      <c r="G19" s="20">
        <f>Validatiegegevens!$I$18</f>
        <v>5</v>
      </c>
      <c r="H19" s="20">
        <f t="shared" si="0"/>
        <v>10</v>
      </c>
      <c r="L19" s="21" t="s">
        <v>20</v>
      </c>
      <c r="M19" s="31">
        <f>IF(L19=Validatiegegevens!$N$5,"⚠",)</f>
        <v>0</v>
      </c>
      <c r="P19" s="46"/>
      <c r="R19" s="47">
        <f>IF(E19=Validatiegegevens!$B$8,(IF(J19=Validatiegegevens!$H$5,"AKKOORD",IF(J19=Validatiegegevens!$H$6,"AKKOORD","UITSLUITEN"))),IF(L19=Validatiegegevens!$N$6,(IF(J19=Validatiegegevens!$H$6,0.8*G19*F19,P19*G19*F19)),P19*G19*F19))</f>
        <v>0</v>
      </c>
    </row>
    <row r="20" spans="1:18" ht="36" x14ac:dyDescent="0.2">
      <c r="A20" s="14" t="s">
        <v>370</v>
      </c>
      <c r="B20" s="22" t="s">
        <v>371</v>
      </c>
      <c r="C20" s="22" t="s">
        <v>372</v>
      </c>
      <c r="E20" s="20" t="s">
        <v>27</v>
      </c>
      <c r="F20" s="20">
        <f>IF(E20=Validatiegegevens!$B$5,1,(IF(E20=Validatiegegevens!$B$6,2,(IF(E20=Validatiegegevens!$B$7,3,(IF(E20=Validatiegegevens!$B$8,0,)))))))</f>
        <v>0</v>
      </c>
      <c r="H20" s="20">
        <f t="shared" si="0"/>
        <v>0</v>
      </c>
      <c r="L20" s="21"/>
      <c r="M20" s="31">
        <f>IF(L20=Validatiegegevens!$N$5,"⚠",)</f>
        <v>0</v>
      </c>
      <c r="P20" s="46"/>
      <c r="R20" s="47" t="str">
        <f>IF(E20=Validatiegegevens!$B$8,(IF(J20=Validatiegegevens!$H$5,"AKKOORD",IF(J20=Validatiegegevens!$H$6,"AKKOORD","UITSLUITEN"))),IF(L20=Validatiegegevens!$N$6,(IF(J20=Validatiegegevens!$H$6,0.8*G20*F20,P20*G20*F20)),P20*G20*F20))</f>
        <v>UITSLUITEN</v>
      </c>
    </row>
    <row r="21" spans="1:18" ht="60" x14ac:dyDescent="0.2">
      <c r="A21" s="14" t="s">
        <v>373</v>
      </c>
      <c r="B21" s="22" t="s">
        <v>374</v>
      </c>
      <c r="C21" s="22" t="s">
        <v>375</v>
      </c>
      <c r="E21" s="20" t="s">
        <v>19</v>
      </c>
      <c r="F21" s="20">
        <f>IF(E21=Validatiegegevens!$B$5,1,(IF(E21=Validatiegegevens!$B$6,2,(IF(E21=Validatiegegevens!$B$7,3,(IF(E21=Validatiegegevens!$B$8,0,)))))))</f>
        <v>2</v>
      </c>
      <c r="G21" s="20">
        <f>Validatiegegevens!$I$18</f>
        <v>5</v>
      </c>
      <c r="H21" s="20">
        <f t="shared" si="0"/>
        <v>10</v>
      </c>
      <c r="L21" s="21" t="s">
        <v>20</v>
      </c>
      <c r="M21" s="31">
        <f>IF(L21=Validatiegegevens!$N$5,"⚠",)</f>
        <v>0</v>
      </c>
      <c r="P21" s="46"/>
      <c r="R21" s="47">
        <f>IF(E21=Validatiegegevens!$B$8,(IF(J21=Validatiegegevens!$H$5,"AKKOORD",IF(J21=Validatiegegevens!$H$6,"AKKOORD","UITSLUITEN"))),IF(L21=Validatiegegevens!$N$6,(IF(J21=Validatiegegevens!$H$6,0.8*G21*F21,P21*G21*F21)),P21*G21*F21))</f>
        <v>0</v>
      </c>
    </row>
    <row r="22" spans="1:18" ht="36" x14ac:dyDescent="0.2">
      <c r="A22" s="14" t="s">
        <v>376</v>
      </c>
      <c r="B22" s="22" t="s">
        <v>377</v>
      </c>
      <c r="C22" s="22" t="s">
        <v>378</v>
      </c>
      <c r="E22" s="20" t="s">
        <v>84</v>
      </c>
      <c r="F22" s="20">
        <f>IF(E22=Validatiegegevens!$B$5,1,(IF(E22=Validatiegegevens!$B$6,2,(IF(E22=Validatiegegevens!$B$7,3,(IF(E22=Validatiegegevens!$B$8,0,)))))))</f>
        <v>3</v>
      </c>
      <c r="G22" s="20">
        <f>Validatiegegevens!$I$18</f>
        <v>5</v>
      </c>
      <c r="H22" s="20">
        <f t="shared" si="0"/>
        <v>15</v>
      </c>
      <c r="L22" s="21" t="s">
        <v>20</v>
      </c>
      <c r="M22" s="31">
        <f>IF(L22=Validatiegegevens!$N$5,"⚠",)</f>
        <v>0</v>
      </c>
      <c r="P22" s="46"/>
      <c r="R22" s="47">
        <f>IF(E22=Validatiegegevens!$B$8,(IF(J22=Validatiegegevens!$H$5,"AKKOORD",IF(J22=Validatiegegevens!$H$6,"AKKOORD","UITSLUITEN"))),IF(L22=Validatiegegevens!$N$6,(IF(J22=Validatiegegevens!$H$6,0.8*G22*F22,P22*G22*F22)),P22*G22*F22))</f>
        <v>0</v>
      </c>
    </row>
    <row r="23" spans="1:18" ht="36" x14ac:dyDescent="0.2">
      <c r="A23" s="14" t="s">
        <v>379</v>
      </c>
      <c r="B23" s="22" t="s">
        <v>380</v>
      </c>
      <c r="C23" s="22" t="s">
        <v>381</v>
      </c>
      <c r="E23" s="20" t="s">
        <v>19</v>
      </c>
      <c r="F23" s="20">
        <f>IF(E23=Validatiegegevens!$B$5,1,(IF(E23=Validatiegegevens!$B$6,2,(IF(E23=Validatiegegevens!$B$7,3,(IF(E23=Validatiegegevens!$B$8,0,)))))))</f>
        <v>2</v>
      </c>
      <c r="G23" s="20">
        <f>Validatiegegevens!$I$18</f>
        <v>5</v>
      </c>
      <c r="H23" s="20">
        <f t="shared" si="0"/>
        <v>10</v>
      </c>
      <c r="L23" s="21" t="s">
        <v>20</v>
      </c>
      <c r="M23" s="31">
        <f>IF(L23=Validatiegegevens!$N$5,"⚠",)</f>
        <v>0</v>
      </c>
      <c r="P23" s="46"/>
      <c r="R23" s="47">
        <f>IF(E23=Validatiegegevens!$B$8,(IF(J23=Validatiegegevens!$H$5,"AKKOORD",IF(J23=Validatiegegevens!$H$6,"AKKOORD","UITSLUITEN"))),IF(L23=Validatiegegevens!$N$6,(IF(J23=Validatiegegevens!$H$6,0.8*G23*F23,P23*G23*F23)),P23*G23*F23))</f>
        <v>0</v>
      </c>
    </row>
    <row r="24" spans="1:18" s="25" customFormat="1" x14ac:dyDescent="0.25">
      <c r="A24" s="24" t="s">
        <v>14</v>
      </c>
      <c r="B24" s="25" t="s">
        <v>382</v>
      </c>
      <c r="C24" s="25" t="s">
        <v>383</v>
      </c>
      <c r="J24" s="85"/>
      <c r="N24" s="85"/>
    </row>
    <row r="25" spans="1:18" ht="36" x14ac:dyDescent="0.2">
      <c r="A25" s="14" t="s">
        <v>16</v>
      </c>
      <c r="B25" s="22" t="s">
        <v>384</v>
      </c>
      <c r="C25" s="22" t="s">
        <v>385</v>
      </c>
      <c r="E25" s="20" t="s">
        <v>84</v>
      </c>
      <c r="F25" s="20">
        <f>IF(E25=Validatiegegevens!$B$5,1,(IF(E25=Validatiegegevens!$B$6,2,(IF(E25=Validatiegegevens!$B$7,3,(IF(E25=Validatiegegevens!$B$8,0,)))))))</f>
        <v>3</v>
      </c>
      <c r="G25" s="20">
        <f>Validatiegegevens!$I$18</f>
        <v>5</v>
      </c>
      <c r="H25" s="20">
        <f t="shared" si="0"/>
        <v>15</v>
      </c>
      <c r="L25" s="21" t="s">
        <v>20</v>
      </c>
      <c r="M25" s="31">
        <f>IF(L25=Validatiegegevens!$N$5,"⚠",)</f>
        <v>0</v>
      </c>
      <c r="P25" s="46"/>
      <c r="R25" s="47">
        <f>IF(E25=Validatiegegevens!$B$8,(IF(J25=Validatiegegevens!$H$5,"AKKOORD",IF(J25=Validatiegegevens!$H$6,"AKKOORD","UITSLUITEN"))),IF(L25=Validatiegegevens!$N$6,(IF(J25=Validatiegegevens!$H$6,0.8*G25*F25,P25*G25*F25)),P25*G25*F25))</f>
        <v>0</v>
      </c>
    </row>
    <row r="26" spans="1:18" ht="36" x14ac:dyDescent="0.2">
      <c r="A26" s="14" t="s">
        <v>21</v>
      </c>
      <c r="B26" s="22" t="s">
        <v>386</v>
      </c>
      <c r="C26" s="22" t="s">
        <v>387</v>
      </c>
      <c r="E26" s="20" t="s">
        <v>84</v>
      </c>
      <c r="F26" s="20">
        <f>IF(E26=Validatiegegevens!$B$5,1,(IF(E26=Validatiegegevens!$B$6,2,(IF(E26=Validatiegegevens!$B$7,3,(IF(E26=Validatiegegevens!$B$8,0,)))))))</f>
        <v>3</v>
      </c>
      <c r="G26" s="20">
        <f>Validatiegegevens!$I$18</f>
        <v>5</v>
      </c>
      <c r="H26" s="20">
        <f t="shared" si="0"/>
        <v>15</v>
      </c>
      <c r="L26" s="21" t="s">
        <v>20</v>
      </c>
      <c r="M26" s="31">
        <f>IF(L26=Validatiegegevens!$N$5,"⚠",)</f>
        <v>0</v>
      </c>
      <c r="P26" s="46"/>
      <c r="R26" s="47">
        <f>IF(E26=Validatiegegevens!$B$8,(IF(J26=Validatiegegevens!$H$5,"AKKOORD",IF(J26=Validatiegegevens!$H$6,"AKKOORD","UITSLUITEN"))),IF(L26=Validatiegegevens!$N$6,(IF(J26=Validatiegegevens!$H$6,0.8*G26*F26,P26*G26*F26)),P26*G26*F26))</f>
        <v>0</v>
      </c>
    </row>
    <row r="27" spans="1:18" ht="48" x14ac:dyDescent="0.2">
      <c r="A27" s="14" t="s">
        <v>24</v>
      </c>
      <c r="B27" s="22" t="s">
        <v>388</v>
      </c>
      <c r="C27" s="22" t="s">
        <v>389</v>
      </c>
      <c r="E27" s="20" t="s">
        <v>84</v>
      </c>
      <c r="F27" s="20">
        <f>IF(E27=Validatiegegevens!$B$5,1,(IF(E27=Validatiegegevens!$B$6,2,(IF(E27=Validatiegegevens!$B$7,3,(IF(E27=Validatiegegevens!$B$8,0,)))))))</f>
        <v>3</v>
      </c>
      <c r="G27" s="20">
        <f>Validatiegegevens!$I$18</f>
        <v>5</v>
      </c>
      <c r="H27" s="20">
        <f t="shared" si="0"/>
        <v>15</v>
      </c>
      <c r="L27" s="21" t="s">
        <v>20</v>
      </c>
      <c r="M27" s="31">
        <f>IF(L27=Validatiegegevens!$N$5,"⚠",)</f>
        <v>0</v>
      </c>
      <c r="P27" s="46"/>
      <c r="R27" s="47">
        <f>IF(E27=Validatiegegevens!$B$8,(IF(J27=Validatiegegevens!$H$5,"AKKOORD",IF(J27=Validatiegegevens!$H$6,"AKKOORD","UITSLUITEN"))),IF(L27=Validatiegegevens!$N$6,(IF(J27=Validatiegegevens!$H$6,0.8*G27*F27,P27*G27*F27)),P27*G27*F27))</f>
        <v>0</v>
      </c>
    </row>
    <row r="28" spans="1:18" ht="154.5" customHeight="1" x14ac:dyDescent="0.2">
      <c r="A28" s="14" t="s">
        <v>28</v>
      </c>
      <c r="B28" s="22" t="s">
        <v>390</v>
      </c>
      <c r="C28" s="21" t="s">
        <v>391</v>
      </c>
      <c r="E28" s="20" t="s">
        <v>84</v>
      </c>
      <c r="F28" s="20">
        <f>IF(E28=Validatiegegevens!$B$5,1,(IF(E28=Validatiegegevens!$B$6,2,(IF(E28=Validatiegegevens!$B$7,3,(IF(E28=Validatiegegevens!$B$8,0,)))))))</f>
        <v>3</v>
      </c>
      <c r="G28" s="20">
        <f>Validatiegegevens!$I$18</f>
        <v>5</v>
      </c>
      <c r="H28" s="20">
        <f t="shared" si="0"/>
        <v>15</v>
      </c>
      <c r="L28" s="21" t="s">
        <v>61</v>
      </c>
      <c r="M28" s="31" t="str">
        <f>IF(L28=Validatiegegevens!$N$5,"⚠",)</f>
        <v>⚠</v>
      </c>
      <c r="P28" s="46"/>
      <c r="R28" s="47">
        <f>IF(E28=Validatiegegevens!$B$8,(IF(J28=Validatiegegevens!$H$5,"AKKOORD",IF(J28=Validatiegegevens!$H$6,"AKKOORD","UITSLUITEN"))),IF(L28=Validatiegegevens!$N$6,(IF(J28=Validatiegegevens!$H$6,0.8*G28*F28,P28*G28*F28)),P28*G28*F28))</f>
        <v>0</v>
      </c>
    </row>
    <row r="29" spans="1:18" ht="48" x14ac:dyDescent="0.2">
      <c r="A29" s="14" t="s">
        <v>34</v>
      </c>
      <c r="B29" s="22" t="s">
        <v>392</v>
      </c>
      <c r="C29" s="22" t="s">
        <v>393</v>
      </c>
      <c r="E29" s="20" t="s">
        <v>84</v>
      </c>
      <c r="F29" s="20">
        <f>IF(E29=Validatiegegevens!$B$5,1,(IF(E29=Validatiegegevens!$B$6,2,(IF(E29=Validatiegegevens!$B$7,3,(IF(E29=Validatiegegevens!$B$8,0,)))))))</f>
        <v>3</v>
      </c>
      <c r="G29" s="20">
        <f>Validatiegegevens!$I$18</f>
        <v>5</v>
      </c>
      <c r="H29" s="20">
        <f t="shared" si="0"/>
        <v>15</v>
      </c>
      <c r="L29" s="21" t="s">
        <v>61</v>
      </c>
      <c r="M29" s="31" t="str">
        <f>IF(L29=Validatiegegevens!$N$5,"⚠",)</f>
        <v>⚠</v>
      </c>
      <c r="P29" s="46"/>
      <c r="R29" s="47">
        <f>IF(E29=Validatiegegevens!$B$8,(IF(J29=Validatiegegevens!$H$5,"AKKOORD",IF(J29=Validatiegegevens!$H$6,"AKKOORD","UITSLUITEN"))),IF(L29=Validatiegegevens!$N$6,(IF(J29=Validatiegegevens!$H$6,0.8*G29*F29,P29*G29*F29)),P29*G29*F29))</f>
        <v>0</v>
      </c>
    </row>
    <row r="30" spans="1:18" ht="24" x14ac:dyDescent="0.2">
      <c r="A30" s="14" t="s">
        <v>37</v>
      </c>
      <c r="B30" s="22" t="s">
        <v>394</v>
      </c>
      <c r="C30" s="22" t="s">
        <v>395</v>
      </c>
      <c r="E30" s="20" t="s">
        <v>19</v>
      </c>
      <c r="F30" s="20">
        <f>IF(E30=Validatiegegevens!$B$5,1,(IF(E30=Validatiegegevens!$B$6,2,(IF(E30=Validatiegegevens!$B$7,3,(IF(E30=Validatiegegevens!$B$8,0,)))))))</f>
        <v>2</v>
      </c>
      <c r="G30" s="20">
        <f>Validatiegegevens!$I$18</f>
        <v>5</v>
      </c>
      <c r="H30" s="20">
        <f t="shared" si="0"/>
        <v>10</v>
      </c>
      <c r="L30" s="21" t="s">
        <v>20</v>
      </c>
      <c r="M30" s="31">
        <f>IF(L30=Validatiegegevens!$N$5,"⚠",)</f>
        <v>0</v>
      </c>
      <c r="P30" s="46"/>
      <c r="R30" s="47">
        <f>IF(E30=Validatiegegevens!$B$8,(IF(J30=Validatiegegevens!$H$5,"AKKOORD",IF(J30=Validatiegegevens!$H$6,"AKKOORD","UITSLUITEN"))),IF(L30=Validatiegegevens!$N$6,(IF(J30=Validatiegegevens!$H$6,0.8*G30*F30,P30*G30*F30)),P30*G30*F30))</f>
        <v>0</v>
      </c>
    </row>
    <row r="31" spans="1:18" ht="84" x14ac:dyDescent="0.2">
      <c r="A31" s="14" t="s">
        <v>40</v>
      </c>
      <c r="B31" s="22" t="s">
        <v>396</v>
      </c>
      <c r="C31" s="22" t="s">
        <v>397</v>
      </c>
      <c r="E31" s="20" t="s">
        <v>84</v>
      </c>
      <c r="F31" s="20">
        <f>IF(E31=Validatiegegevens!$B$5,1,(IF(E31=Validatiegegevens!$B$6,2,(IF(E31=Validatiegegevens!$B$7,3,(IF(E31=Validatiegegevens!$B$8,0,)))))))</f>
        <v>3</v>
      </c>
      <c r="G31" s="20">
        <f>Validatiegegevens!$I$18</f>
        <v>5</v>
      </c>
      <c r="H31" s="20">
        <f t="shared" si="0"/>
        <v>15</v>
      </c>
      <c r="L31" s="21" t="s">
        <v>20</v>
      </c>
      <c r="M31" s="31">
        <f>IF(L31=Validatiegegevens!$N$5,"⚠",)</f>
        <v>0</v>
      </c>
      <c r="P31" s="46"/>
      <c r="R31" s="47">
        <f>IF(E31=Validatiegegevens!$B$8,(IF(J31=Validatiegegevens!$H$5,"AKKOORD",IF(J31=Validatiegegevens!$H$6,"AKKOORD","UITSLUITEN"))),IF(L31=Validatiegegevens!$N$6,(IF(J31=Validatiegegevens!$H$6,0.8*G31*F31,P31*G31*F31)),P31*G31*F31))</f>
        <v>0</v>
      </c>
    </row>
    <row r="32" spans="1:18" ht="24" x14ac:dyDescent="0.2">
      <c r="A32" s="14" t="s">
        <v>43</v>
      </c>
      <c r="B32" s="22" t="s">
        <v>398</v>
      </c>
      <c r="C32" s="22" t="s">
        <v>399</v>
      </c>
      <c r="E32" s="20" t="s">
        <v>84</v>
      </c>
      <c r="F32" s="20">
        <f>IF(E32=Validatiegegevens!$B$5,1,(IF(E32=Validatiegegevens!$B$6,2,(IF(E32=Validatiegegevens!$B$7,3,(IF(E32=Validatiegegevens!$B$8,0,)))))))</f>
        <v>3</v>
      </c>
      <c r="G32" s="20">
        <f>Validatiegegevens!$I$18</f>
        <v>5</v>
      </c>
      <c r="H32" s="20">
        <f t="shared" si="0"/>
        <v>15</v>
      </c>
      <c r="L32" s="21" t="s">
        <v>20</v>
      </c>
      <c r="M32" s="31">
        <f>IF(L32=Validatiegegevens!$N$5,"⚠",)</f>
        <v>0</v>
      </c>
      <c r="P32" s="46"/>
      <c r="R32" s="47">
        <f>IF(E32=Validatiegegevens!$B$8,(IF(J32=Validatiegegevens!$H$5,"AKKOORD",IF(J32=Validatiegegevens!$H$6,"AKKOORD","UITSLUITEN"))),IF(L32=Validatiegegevens!$N$6,(IF(J32=Validatiegegevens!$H$6,0.8*G32*F32,P32*G32*F32)),P32*G32*F32))</f>
        <v>0</v>
      </c>
    </row>
    <row r="33" spans="1:18" ht="24" x14ac:dyDescent="0.2">
      <c r="A33" s="14" t="s">
        <v>46</v>
      </c>
      <c r="B33" s="22" t="s">
        <v>400</v>
      </c>
      <c r="C33" s="22" t="s">
        <v>401</v>
      </c>
      <c r="E33" s="20" t="s">
        <v>19</v>
      </c>
      <c r="F33" s="20">
        <f>IF(E33=Validatiegegevens!$B$5,1,(IF(E33=Validatiegegevens!$B$6,2,(IF(E33=Validatiegegevens!$B$7,3,(IF(E33=Validatiegegevens!$B$8,0,)))))))</f>
        <v>2</v>
      </c>
      <c r="G33" s="20">
        <f>Validatiegegevens!$I$18</f>
        <v>5</v>
      </c>
      <c r="H33" s="20">
        <f t="shared" si="0"/>
        <v>10</v>
      </c>
      <c r="L33" s="21" t="s">
        <v>20</v>
      </c>
      <c r="M33" s="31">
        <f>IF(L33=Validatiegegevens!$N$5,"⚠",)</f>
        <v>0</v>
      </c>
      <c r="P33" s="46"/>
      <c r="R33" s="47">
        <f>IF(E33=Validatiegegevens!$B$8,(IF(J33=Validatiegegevens!$H$5,"AKKOORD",IF(J33=Validatiegegevens!$H$6,"AKKOORD","UITSLUITEN"))),IF(L33=Validatiegegevens!$N$6,(IF(J33=Validatiegegevens!$H$6,0.8*G33*F33,P33*G33*F33)),P33*G33*F33))</f>
        <v>0</v>
      </c>
    </row>
    <row r="34" spans="1:18" ht="36" x14ac:dyDescent="0.2">
      <c r="A34" s="14" t="s">
        <v>49</v>
      </c>
      <c r="B34" s="22" t="s">
        <v>402</v>
      </c>
      <c r="C34" s="22" t="s">
        <v>403</v>
      </c>
      <c r="E34" s="20" t="s">
        <v>19</v>
      </c>
      <c r="F34" s="20">
        <f>IF(E34=Validatiegegevens!$B$5,1,(IF(E34=Validatiegegevens!$B$6,2,(IF(E34=Validatiegegevens!$B$7,3,(IF(E34=Validatiegegevens!$B$8,0,)))))))</f>
        <v>2</v>
      </c>
      <c r="G34" s="20">
        <f>Validatiegegevens!$I$18</f>
        <v>5</v>
      </c>
      <c r="H34" s="20">
        <f t="shared" si="0"/>
        <v>10</v>
      </c>
      <c r="L34" s="21" t="s">
        <v>20</v>
      </c>
      <c r="M34" s="31">
        <f>IF(L34=Validatiegegevens!$N$5,"⚠",)</f>
        <v>0</v>
      </c>
      <c r="P34" s="46"/>
      <c r="R34" s="47">
        <f>IF(E34=Validatiegegevens!$B$8,(IF(J34=Validatiegegevens!$H$5,"AKKOORD",IF(J34=Validatiegegevens!$H$6,"AKKOORD","UITSLUITEN"))),IF(L34=Validatiegegevens!$N$6,(IF(J34=Validatiegegevens!$H$6,0.8*G34*F34,P34*G34*F34)),P34*G34*F34))</f>
        <v>0</v>
      </c>
    </row>
    <row r="35" spans="1:18" ht="108" x14ac:dyDescent="0.2">
      <c r="A35" s="14" t="s">
        <v>52</v>
      </c>
      <c r="B35" s="22" t="s">
        <v>404</v>
      </c>
      <c r="C35" s="22" t="s">
        <v>405</v>
      </c>
      <c r="E35" s="20" t="s">
        <v>19</v>
      </c>
      <c r="F35" s="20">
        <f>IF(E35=Validatiegegevens!$B$5,1,(IF(E35=Validatiegegevens!$B$6,2,(IF(E35=Validatiegegevens!$B$7,3,(IF(E35=Validatiegegevens!$B$8,0,)))))))</f>
        <v>2</v>
      </c>
      <c r="G35" s="20">
        <f>Validatiegegevens!$I$18</f>
        <v>5</v>
      </c>
      <c r="H35" s="20">
        <f t="shared" si="0"/>
        <v>10</v>
      </c>
      <c r="L35" s="21" t="s">
        <v>20</v>
      </c>
      <c r="M35" s="31">
        <f>IF(L35=Validatiegegevens!$N$5,"⚠",)</f>
        <v>0</v>
      </c>
      <c r="P35" s="46"/>
      <c r="R35" s="47">
        <f>IF(E35=Validatiegegevens!$B$8,(IF(J35=Validatiegegevens!$H$5,"AKKOORD",IF(J35=Validatiegegevens!$H$6,"AKKOORD","UITSLUITEN"))),IF(L35=Validatiegegevens!$N$6,(IF(J35=Validatiegegevens!$H$6,0.8*G35*F35,P35*G35*F35)),P35*G35*F35))</f>
        <v>0</v>
      </c>
    </row>
    <row r="36" spans="1:18" ht="60" x14ac:dyDescent="0.2">
      <c r="A36" s="14" t="s">
        <v>55</v>
      </c>
      <c r="B36" s="22" t="s">
        <v>406</v>
      </c>
      <c r="C36" s="22" t="s">
        <v>407</v>
      </c>
      <c r="E36" s="20" t="s">
        <v>19</v>
      </c>
      <c r="F36" s="20">
        <f>IF(E36=Validatiegegevens!$B$5,1,(IF(E36=Validatiegegevens!$B$6,2,(IF(E36=Validatiegegevens!$B$7,3,(IF(E36=Validatiegegevens!$B$8,0,)))))))</f>
        <v>2</v>
      </c>
      <c r="G36" s="20">
        <f>Validatiegegevens!$I$18</f>
        <v>5</v>
      </c>
      <c r="H36" s="20">
        <f t="shared" si="0"/>
        <v>10</v>
      </c>
      <c r="L36" s="21" t="s">
        <v>20</v>
      </c>
      <c r="M36" s="31">
        <f>IF(L36=Validatiegegevens!$N$5,"⚠",)</f>
        <v>0</v>
      </c>
      <c r="P36" s="46"/>
      <c r="R36" s="47">
        <f>IF(E36=Validatiegegevens!$B$8,(IF(J36=Validatiegegevens!$H$5,"AKKOORD",IF(J36=Validatiegegevens!$H$6,"AKKOORD","UITSLUITEN"))),IF(L36=Validatiegegevens!$N$6,(IF(J36=Validatiegegevens!$H$6,0.8*G36*F36,P36*G36*F36)),P36*G36*F36))</f>
        <v>0</v>
      </c>
    </row>
    <row r="37" spans="1:18" ht="48" x14ac:dyDescent="0.2">
      <c r="A37" s="14" t="s">
        <v>58</v>
      </c>
      <c r="B37" s="22" t="s">
        <v>408</v>
      </c>
      <c r="C37" s="22" t="s">
        <v>409</v>
      </c>
      <c r="E37" s="20" t="s">
        <v>19</v>
      </c>
      <c r="F37" s="20">
        <f>IF(E37=Validatiegegevens!$B$5,1,(IF(E37=Validatiegegevens!$B$6,2,(IF(E37=Validatiegegevens!$B$7,3,(IF(E37=Validatiegegevens!$B$8,0,)))))))</f>
        <v>2</v>
      </c>
      <c r="G37" s="20">
        <f>Validatiegegevens!$I$18</f>
        <v>5</v>
      </c>
      <c r="H37" s="20">
        <f t="shared" si="0"/>
        <v>10</v>
      </c>
      <c r="L37" s="21" t="s">
        <v>20</v>
      </c>
      <c r="M37" s="31">
        <f>IF(L37=Validatiegegevens!$N$5,"⚠",)</f>
        <v>0</v>
      </c>
      <c r="P37" s="46"/>
      <c r="R37" s="47">
        <f>IF(E37=Validatiegegevens!$B$8,(IF(J37=Validatiegegevens!$H$5,"AKKOORD",IF(J37=Validatiegegevens!$H$6,"AKKOORD","UITSLUITEN"))),IF(L37=Validatiegegevens!$N$6,(IF(J37=Validatiegegevens!$H$6,0.8*G37*F37,P37*G37*F37)),P37*G37*F37))</f>
        <v>0</v>
      </c>
    </row>
    <row r="38" spans="1:18" ht="36" x14ac:dyDescent="0.2">
      <c r="A38" s="14" t="s">
        <v>62</v>
      </c>
      <c r="B38" s="22" t="s">
        <v>410</v>
      </c>
      <c r="C38" s="22" t="s">
        <v>411</v>
      </c>
      <c r="E38" s="20" t="s">
        <v>19</v>
      </c>
      <c r="F38" s="20">
        <f>IF(E38=Validatiegegevens!$B$5,1,(IF(E38=Validatiegegevens!$B$6,2,(IF(E38=Validatiegegevens!$B$7,3,(IF(E38=Validatiegegevens!$B$8,0,)))))))</f>
        <v>2</v>
      </c>
      <c r="G38" s="20">
        <f>Validatiegegevens!$I$18</f>
        <v>5</v>
      </c>
      <c r="H38" s="20">
        <f t="shared" si="0"/>
        <v>10</v>
      </c>
      <c r="L38" s="21" t="s">
        <v>20</v>
      </c>
      <c r="M38" s="31">
        <f>IF(L38=Validatiegegevens!$N$5,"⚠",)</f>
        <v>0</v>
      </c>
      <c r="P38" s="46"/>
      <c r="R38" s="47">
        <f>IF(E38=Validatiegegevens!$B$8,(IF(J38=Validatiegegevens!$H$5,"AKKOORD",IF(J38=Validatiegegevens!$H$6,"AKKOORD","UITSLUITEN"))),IF(L38=Validatiegegevens!$N$6,(IF(J38=Validatiegegevens!$H$6,0.8*G38*F38,P38*G38*F38)),P38*G38*F38))</f>
        <v>0</v>
      </c>
    </row>
    <row r="39" spans="1:18" ht="72" x14ac:dyDescent="0.2">
      <c r="A39" s="14" t="s">
        <v>65</v>
      </c>
      <c r="B39" s="22" t="s">
        <v>412</v>
      </c>
      <c r="C39" s="22" t="s">
        <v>413</v>
      </c>
      <c r="E39" s="20" t="s">
        <v>84</v>
      </c>
      <c r="F39" s="20">
        <f>IF(E39=Validatiegegevens!$B$5,1,(IF(E39=Validatiegegevens!$B$6,2,(IF(E39=Validatiegegevens!$B$7,3,(IF(E39=Validatiegegevens!$B$8,0,)))))))</f>
        <v>3</v>
      </c>
      <c r="G39" s="20">
        <f>Validatiegegevens!$I$18</f>
        <v>5</v>
      </c>
      <c r="H39" s="20">
        <f t="shared" si="0"/>
        <v>15</v>
      </c>
      <c r="L39" s="21" t="s">
        <v>20</v>
      </c>
      <c r="M39" s="31">
        <f>IF(L39=Validatiegegevens!$N$5,"⚠",)</f>
        <v>0</v>
      </c>
      <c r="P39" s="46"/>
      <c r="R39" s="47">
        <f>IF(E39=Validatiegegevens!$B$8,(IF(J39=Validatiegegevens!$H$5,"AKKOORD",IF(J39=Validatiegegevens!$H$6,"AKKOORD","UITSLUITEN"))),IF(L39=Validatiegegevens!$N$6,(IF(J39=Validatiegegevens!$H$6,0.8*G39*F39,P39*G39*F39)),P39*G39*F39))</f>
        <v>0</v>
      </c>
    </row>
    <row r="40" spans="1:18" ht="120" x14ac:dyDescent="0.2">
      <c r="A40" s="14" t="s">
        <v>414</v>
      </c>
      <c r="B40" s="22" t="s">
        <v>415</v>
      </c>
      <c r="C40" s="22" t="s">
        <v>416</v>
      </c>
      <c r="E40" s="20" t="s">
        <v>84</v>
      </c>
      <c r="F40" s="20">
        <f>IF(E40=Validatiegegevens!$B$5,1,(IF(E40=Validatiegegevens!$B$6,2,(IF(E40=Validatiegegevens!$B$7,3,(IF(E40=Validatiegegevens!$B$8,0,)))))))</f>
        <v>3</v>
      </c>
      <c r="G40" s="20">
        <f>Validatiegegevens!$I$18</f>
        <v>5</v>
      </c>
      <c r="H40" s="20">
        <f t="shared" si="0"/>
        <v>15</v>
      </c>
      <c r="L40" s="21" t="s">
        <v>20</v>
      </c>
      <c r="M40" s="31">
        <f>IF(L40=Validatiegegevens!$N$5,"⚠",)</f>
        <v>0</v>
      </c>
      <c r="P40" s="46"/>
      <c r="R40" s="47">
        <f>IF(E40=Validatiegegevens!$B$8,(IF(J40=Validatiegegevens!$H$5,"AKKOORD",IF(J40=Validatiegegevens!$H$6,"AKKOORD","UITSLUITEN"))),IF(L40=Validatiegegevens!$N$6,(IF(J40=Validatiegegevens!$H$6,0.8*G40*F40,P40*G40*F40)),P40*G40*F40))</f>
        <v>0</v>
      </c>
    </row>
    <row r="41" spans="1:18" ht="48" x14ac:dyDescent="0.2">
      <c r="A41" s="14" t="s">
        <v>417</v>
      </c>
      <c r="B41" s="22" t="s">
        <v>418</v>
      </c>
      <c r="C41" s="22" t="s">
        <v>419</v>
      </c>
      <c r="E41" s="20" t="s">
        <v>19</v>
      </c>
      <c r="F41" s="20">
        <f>IF(E41=Validatiegegevens!$B$5,1,(IF(E41=Validatiegegevens!$B$6,2,(IF(E41=Validatiegegevens!$B$7,3,(IF(E41=Validatiegegevens!$B$8,0,)))))))</f>
        <v>2</v>
      </c>
      <c r="G41" s="20">
        <f>Validatiegegevens!$I$18</f>
        <v>5</v>
      </c>
      <c r="H41" s="20">
        <f t="shared" si="0"/>
        <v>10</v>
      </c>
      <c r="L41" s="21" t="s">
        <v>20</v>
      </c>
      <c r="M41" s="31">
        <f>IF(L41=Validatiegegevens!$N$5,"⚠",)</f>
        <v>0</v>
      </c>
      <c r="P41" s="46"/>
      <c r="R41" s="47">
        <f>IF(E41=Validatiegegevens!$B$8,(IF(J41=Validatiegegevens!$H$5,"AKKOORD",IF(J41=Validatiegegevens!$H$6,"AKKOORD","UITSLUITEN"))),IF(L41=Validatiegegevens!$N$6,(IF(J41=Validatiegegevens!$H$6,0.8*G41*F41,P41*G41*F41)),P41*G41*F41))</f>
        <v>0</v>
      </c>
    </row>
    <row r="42" spans="1:18" ht="24" x14ac:dyDescent="0.2">
      <c r="A42" s="14" t="s">
        <v>420</v>
      </c>
      <c r="B42" s="22" t="s">
        <v>421</v>
      </c>
      <c r="C42" s="22" t="s">
        <v>422</v>
      </c>
      <c r="E42" s="20" t="s">
        <v>19</v>
      </c>
      <c r="F42" s="20">
        <f>IF(E42=Validatiegegevens!$B$5,1,(IF(E42=Validatiegegevens!$B$6,2,(IF(E42=Validatiegegevens!$B$7,3,(IF(E42=Validatiegegevens!$B$8,0,)))))))</f>
        <v>2</v>
      </c>
      <c r="G42" s="20">
        <f>Validatiegegevens!$I$18</f>
        <v>5</v>
      </c>
      <c r="H42" s="20">
        <f t="shared" si="0"/>
        <v>10</v>
      </c>
      <c r="L42" s="21" t="s">
        <v>20</v>
      </c>
      <c r="M42" s="31">
        <f>IF(L42=Validatiegegevens!$N$5,"⚠",)</f>
        <v>0</v>
      </c>
      <c r="P42" s="46"/>
      <c r="R42" s="47">
        <f>IF(E42=Validatiegegevens!$B$8,(IF(J42=Validatiegegevens!$H$5,"AKKOORD",IF(J42=Validatiegegevens!$H$6,"AKKOORD","UITSLUITEN"))),IF(L42=Validatiegegevens!$N$6,(IF(J42=Validatiegegevens!$H$6,0.8*G42*F42,P42*G42*F42)),P42*G42*F42))</f>
        <v>0</v>
      </c>
    </row>
    <row r="43" spans="1:18" ht="60" x14ac:dyDescent="0.2">
      <c r="A43" s="14" t="s">
        <v>423</v>
      </c>
      <c r="B43" s="22" t="s">
        <v>424</v>
      </c>
      <c r="C43" s="22" t="s">
        <v>425</v>
      </c>
      <c r="E43" s="20" t="s">
        <v>19</v>
      </c>
      <c r="F43" s="20">
        <f>IF(E43=Validatiegegevens!$B$5,1,(IF(E43=Validatiegegevens!$B$6,2,(IF(E43=Validatiegegevens!$B$7,3,(IF(E43=Validatiegegevens!$B$8,0,)))))))</f>
        <v>2</v>
      </c>
      <c r="G43" s="20">
        <f>Validatiegegevens!$I$18</f>
        <v>5</v>
      </c>
      <c r="H43" s="20">
        <f t="shared" si="0"/>
        <v>10</v>
      </c>
      <c r="L43" s="21" t="s">
        <v>20</v>
      </c>
      <c r="M43" s="31">
        <f>IF(L43=Validatiegegevens!$N$5,"⚠",)</f>
        <v>0</v>
      </c>
      <c r="P43" s="46"/>
      <c r="R43" s="47">
        <f>IF(E43=Validatiegegevens!$B$8,(IF(J43=Validatiegegevens!$H$5,"AKKOORD",IF(J43=Validatiegegevens!$H$6,"AKKOORD","UITSLUITEN"))),IF(L43=Validatiegegevens!$N$6,(IF(J43=Validatiegegevens!$H$6,0.8*G43*F43,P43*G43*F43)),P43*G43*F43))</f>
        <v>0</v>
      </c>
    </row>
    <row r="44" spans="1:18" ht="36" x14ac:dyDescent="0.2">
      <c r="A44" s="14" t="s">
        <v>426</v>
      </c>
      <c r="B44" s="22" t="s">
        <v>427</v>
      </c>
      <c r="C44" s="22" t="s">
        <v>428</v>
      </c>
      <c r="E44" s="20" t="s">
        <v>19</v>
      </c>
      <c r="F44" s="20">
        <f>IF(E44=Validatiegegevens!$B$5,1,(IF(E44=Validatiegegevens!$B$6,2,(IF(E44=Validatiegegevens!$B$7,3,(IF(E44=Validatiegegevens!$B$8,0,)))))))</f>
        <v>2</v>
      </c>
      <c r="G44" s="20">
        <f>Validatiegegevens!$I$18</f>
        <v>5</v>
      </c>
      <c r="H44" s="20">
        <f t="shared" si="0"/>
        <v>10</v>
      </c>
      <c r="L44" s="21" t="s">
        <v>20</v>
      </c>
      <c r="M44" s="31">
        <f>IF(L44=Validatiegegevens!$N$5,"⚠",)</f>
        <v>0</v>
      </c>
      <c r="P44" s="46"/>
      <c r="R44" s="47">
        <f>IF(E44=Validatiegegevens!$B$8,(IF(J44=Validatiegegevens!$H$5,"AKKOORD",IF(J44=Validatiegegevens!$H$6,"AKKOORD","UITSLUITEN"))),IF(L44=Validatiegegevens!$N$6,(IF(J44=Validatiegegevens!$H$6,0.8*G44*F44,P44*G44*F44)),P44*G44*F44))</f>
        <v>0</v>
      </c>
    </row>
    <row r="45" spans="1:18" ht="72" x14ac:dyDescent="0.2">
      <c r="A45" s="14" t="s">
        <v>429</v>
      </c>
      <c r="B45" s="22" t="s">
        <v>430</v>
      </c>
      <c r="C45" s="22" t="s">
        <v>431</v>
      </c>
      <c r="E45" s="20" t="s">
        <v>84</v>
      </c>
      <c r="F45" s="20">
        <f>IF(E45=Validatiegegevens!$B$5,1,(IF(E45=Validatiegegevens!$B$6,2,(IF(E45=Validatiegegevens!$B$7,3,(IF(E45=Validatiegegevens!$B$8,0,)))))))</f>
        <v>3</v>
      </c>
      <c r="G45" s="20">
        <f>Validatiegegevens!$I$18</f>
        <v>5</v>
      </c>
      <c r="H45" s="20">
        <f t="shared" si="0"/>
        <v>15</v>
      </c>
      <c r="L45" s="21" t="s">
        <v>61</v>
      </c>
      <c r="M45" s="31" t="str">
        <f>IF(L45=Validatiegegevens!$N$5,"⚠",)</f>
        <v>⚠</v>
      </c>
      <c r="P45" s="46"/>
      <c r="R45" s="47">
        <f>IF(E45=Validatiegegevens!$B$8,(IF(J45=Validatiegegevens!$H$5,"AKKOORD",IF(J45=Validatiegegevens!$H$6,"AKKOORD","UITSLUITEN"))),IF(L45=Validatiegegevens!$N$6,(IF(J45=Validatiegegevens!$H$6,0.8*G45*F45,P45*G45*F45)),P45*G45*F45))</f>
        <v>0</v>
      </c>
    </row>
    <row r="46" spans="1:18" s="25" customFormat="1" x14ac:dyDescent="0.25">
      <c r="A46" s="24" t="s">
        <v>14</v>
      </c>
      <c r="B46" s="25" t="s">
        <v>432</v>
      </c>
      <c r="C46" s="25" t="s">
        <v>433</v>
      </c>
      <c r="J46" s="85"/>
      <c r="N46" s="85"/>
    </row>
    <row r="47" spans="1:18" ht="48" x14ac:dyDescent="0.2">
      <c r="A47" s="14" t="s">
        <v>434</v>
      </c>
      <c r="B47" s="22" t="s">
        <v>384</v>
      </c>
      <c r="C47" s="22" t="s">
        <v>435</v>
      </c>
      <c r="E47" s="20" t="s">
        <v>19</v>
      </c>
      <c r="F47" s="20">
        <f>IF(E47=Validatiegegevens!$B$5,1,(IF(E47=Validatiegegevens!$B$6,2,(IF(E47=Validatiegegevens!$B$7,3,(IF(E47=Validatiegegevens!$B$8,0,)))))))</f>
        <v>2</v>
      </c>
      <c r="G47" s="20">
        <f>Validatiegegevens!$I$18</f>
        <v>5</v>
      </c>
      <c r="H47" s="20">
        <f t="shared" si="0"/>
        <v>10</v>
      </c>
      <c r="L47" s="21" t="s">
        <v>20</v>
      </c>
      <c r="M47" s="31">
        <f>IF(L47=Validatiegegevens!$N$5,"⚠",)</f>
        <v>0</v>
      </c>
      <c r="P47" s="46"/>
      <c r="R47" s="47">
        <f>IF(E47=Validatiegegevens!$B$8,(IF(J47=Validatiegegevens!$H$5,"AKKOORD",IF(J47=Validatiegegevens!$H$6,"AKKOORD","UITSLUITEN"))),IF(L47=Validatiegegevens!$N$6,(IF(J47=Validatiegegevens!$H$6,0.8*G47*F47,P47*G47*F47)),P47*G47*F47))</f>
        <v>0</v>
      </c>
    </row>
    <row r="48" spans="1:18" ht="36" x14ac:dyDescent="0.2">
      <c r="A48" s="14" t="s">
        <v>436</v>
      </c>
      <c r="B48" s="22" t="s">
        <v>386</v>
      </c>
      <c r="C48" s="22" t="s">
        <v>437</v>
      </c>
      <c r="E48" s="20" t="s">
        <v>19</v>
      </c>
      <c r="F48" s="20">
        <f>IF(E48=Validatiegegevens!$B$5,1,(IF(E48=Validatiegegevens!$B$6,2,(IF(E48=Validatiegegevens!$B$7,3,(IF(E48=Validatiegegevens!$B$8,0,)))))))</f>
        <v>2</v>
      </c>
      <c r="G48" s="20">
        <f>Validatiegegevens!$I$18</f>
        <v>5</v>
      </c>
      <c r="H48" s="20">
        <f t="shared" si="0"/>
        <v>10</v>
      </c>
      <c r="L48" s="21" t="s">
        <v>20</v>
      </c>
      <c r="M48" s="31">
        <f>IF(L48=Validatiegegevens!$N$5,"⚠",)</f>
        <v>0</v>
      </c>
      <c r="P48" s="46"/>
      <c r="R48" s="47">
        <f>IF(E48=Validatiegegevens!$B$8,(IF(J48=Validatiegegevens!$H$5,"AKKOORD",IF(J48=Validatiegegevens!$H$6,"AKKOORD","UITSLUITEN"))),IF(L48=Validatiegegevens!$N$6,(IF(J48=Validatiegegevens!$H$6,0.8*G48*F48,P48*G48*F48)),P48*G48*F48))</f>
        <v>0</v>
      </c>
    </row>
    <row r="49" spans="1:18" ht="48" x14ac:dyDescent="0.2">
      <c r="A49" s="14" t="s">
        <v>438</v>
      </c>
      <c r="B49" s="22" t="s">
        <v>388</v>
      </c>
      <c r="C49" s="22" t="s">
        <v>439</v>
      </c>
      <c r="E49" s="20" t="s">
        <v>19</v>
      </c>
      <c r="F49" s="20">
        <f>IF(E49=Validatiegegevens!$B$5,1,(IF(E49=Validatiegegevens!$B$6,2,(IF(E49=Validatiegegevens!$B$7,3,(IF(E49=Validatiegegevens!$B$8,0,)))))))</f>
        <v>2</v>
      </c>
      <c r="G49" s="20">
        <f>Validatiegegevens!$I$18</f>
        <v>5</v>
      </c>
      <c r="H49" s="20">
        <f t="shared" si="0"/>
        <v>10</v>
      </c>
      <c r="L49" s="21" t="s">
        <v>20</v>
      </c>
      <c r="M49" s="31">
        <f>IF(L49=Validatiegegevens!$N$5,"⚠",)</f>
        <v>0</v>
      </c>
      <c r="P49" s="46"/>
      <c r="R49" s="47">
        <f>IF(E49=Validatiegegevens!$B$8,(IF(J49=Validatiegegevens!$H$5,"AKKOORD",IF(J49=Validatiegegevens!$H$6,"AKKOORD","UITSLUITEN"))),IF(L49=Validatiegegevens!$N$6,(IF(J49=Validatiegegevens!$H$6,0.8*G49*F49,P49*G49*F49)),P49*G49*F49))</f>
        <v>0</v>
      </c>
    </row>
    <row r="50" spans="1:18" s="25" customFormat="1" x14ac:dyDescent="0.25">
      <c r="A50" s="24" t="s">
        <v>14</v>
      </c>
      <c r="B50" s="25" t="s">
        <v>432</v>
      </c>
      <c r="C50" s="25" t="s">
        <v>440</v>
      </c>
      <c r="J50" s="85"/>
      <c r="N50" s="85"/>
    </row>
    <row r="51" spans="1:18" ht="48" x14ac:dyDescent="0.2">
      <c r="A51" s="14" t="s">
        <v>441</v>
      </c>
      <c r="B51" s="22" t="s">
        <v>442</v>
      </c>
      <c r="C51" s="22" t="s">
        <v>443</v>
      </c>
      <c r="E51" s="20" t="s">
        <v>27</v>
      </c>
      <c r="F51" s="20">
        <f>IF(E51=Validatiegegevens!$B$5,1,(IF(E51=Validatiegegevens!$B$6,2,(IF(E51=Validatiegegevens!$B$7,3,(IF(E51=Validatiegegevens!$B$8,0,)))))))</f>
        <v>0</v>
      </c>
      <c r="H51" s="20">
        <f t="shared" si="0"/>
        <v>0</v>
      </c>
      <c r="L51" s="21"/>
      <c r="M51" s="31">
        <f>IF(L51=Validatiegegevens!$N$5,"⚠",)</f>
        <v>0</v>
      </c>
      <c r="P51" s="46"/>
      <c r="R51" s="47" t="str">
        <f>IF(E51=Validatiegegevens!$B$8,(IF(J51=Validatiegegevens!$H$5,"AKKOORD",IF(J51=Validatiegegevens!$H$6,"AKKOORD","UITSLUITEN"))),IF(L51=Validatiegegevens!$N$6,(IF(J51=Validatiegegevens!$H$6,0.8*G51*F51,P51*G51*F51)),P51*G51*F51))</f>
        <v>UITSLUITEN</v>
      </c>
    </row>
    <row r="52" spans="1:18" s="25" customFormat="1" x14ac:dyDescent="0.25">
      <c r="A52" s="24" t="s">
        <v>14</v>
      </c>
      <c r="B52" s="25" t="s">
        <v>432</v>
      </c>
      <c r="C52" s="25" t="s">
        <v>444</v>
      </c>
      <c r="J52" s="85"/>
      <c r="N52" s="85"/>
    </row>
    <row r="53" spans="1:18" ht="60" x14ac:dyDescent="0.2">
      <c r="A53" s="14" t="s">
        <v>445</v>
      </c>
      <c r="B53" s="22" t="s">
        <v>446</v>
      </c>
      <c r="C53" s="22" t="s">
        <v>447</v>
      </c>
      <c r="E53" s="20" t="s">
        <v>19</v>
      </c>
      <c r="F53" s="20">
        <f>IF(E53=Validatiegegevens!$B$5,1,(IF(E53=Validatiegegevens!$B$6,2,(IF(E53=Validatiegegevens!$B$7,3,(IF(E53=Validatiegegevens!$B$8,0,)))))))</f>
        <v>2</v>
      </c>
      <c r="G53" s="20">
        <f>Validatiegegevens!$I$18</f>
        <v>5</v>
      </c>
      <c r="H53" s="20">
        <f t="shared" si="0"/>
        <v>10</v>
      </c>
      <c r="L53" s="21" t="s">
        <v>61</v>
      </c>
      <c r="M53" s="31" t="str">
        <f>IF(L53=Validatiegegevens!$N$5,"⚠",)</f>
        <v>⚠</v>
      </c>
      <c r="P53" s="46"/>
      <c r="R53" s="47">
        <f>IF(E53=Validatiegegevens!$B$8,(IF(J53=Validatiegegevens!$H$5,"AKKOORD",IF(J53=Validatiegegevens!$H$6,"AKKOORD","UITSLUITEN"))),IF(L53=Validatiegegevens!$N$6,(IF(J53=Validatiegegevens!$H$6,0.8*G53*F53,P53*G53*F53)),P53*G53*F53))</f>
        <v>0</v>
      </c>
    </row>
    <row r="54" spans="1:18" ht="48" x14ac:dyDescent="0.2">
      <c r="A54" s="14" t="s">
        <v>448</v>
      </c>
      <c r="B54" s="22" t="s">
        <v>449</v>
      </c>
      <c r="C54" s="22" t="s">
        <v>450</v>
      </c>
      <c r="E54" s="20" t="s">
        <v>19</v>
      </c>
      <c r="F54" s="20">
        <f>IF(E54=Validatiegegevens!$B$5,1,(IF(E54=Validatiegegevens!$B$6,2,(IF(E54=Validatiegegevens!$B$7,3,(IF(E54=Validatiegegevens!$B$8,0,)))))))</f>
        <v>2</v>
      </c>
      <c r="G54" s="20">
        <f>Validatiegegevens!$I$18</f>
        <v>5</v>
      </c>
      <c r="H54" s="20">
        <f t="shared" si="0"/>
        <v>10</v>
      </c>
      <c r="L54" s="21" t="s">
        <v>20</v>
      </c>
      <c r="M54" s="31">
        <f>IF(L54=Validatiegegevens!$N$5,"⚠",)</f>
        <v>0</v>
      </c>
      <c r="P54" s="46"/>
      <c r="R54" s="47">
        <f>IF(E54=Validatiegegevens!$B$8,(IF(J54=Validatiegegevens!$H$5,"AKKOORD",IF(J54=Validatiegegevens!$H$6,"AKKOORD","UITSLUITEN"))),IF(L54=Validatiegegevens!$N$6,(IF(J54=Validatiegegevens!$H$6,0.8*G54*F54,P54*G54*F54)),P54*G54*F54))</f>
        <v>0</v>
      </c>
    </row>
    <row r="55" spans="1:18" ht="24" x14ac:dyDescent="0.2">
      <c r="A55" s="14" t="s">
        <v>451</v>
      </c>
      <c r="B55" s="22" t="s">
        <v>452</v>
      </c>
      <c r="C55" s="22" t="s">
        <v>453</v>
      </c>
      <c r="E55" s="20" t="s">
        <v>19</v>
      </c>
      <c r="F55" s="20">
        <f>IF(E55=Validatiegegevens!$B$5,1,(IF(E55=Validatiegegevens!$B$6,2,(IF(E55=Validatiegegevens!$B$7,3,(IF(E55=Validatiegegevens!$B$8,0,)))))))</f>
        <v>2</v>
      </c>
      <c r="G55" s="20">
        <f>Validatiegegevens!$I$18</f>
        <v>5</v>
      </c>
      <c r="H55" s="20">
        <f t="shared" si="0"/>
        <v>10</v>
      </c>
      <c r="L55" s="21" t="s">
        <v>20</v>
      </c>
      <c r="M55" s="31">
        <f>IF(L55=Validatiegegevens!$N$5,"⚠",)</f>
        <v>0</v>
      </c>
      <c r="P55" s="46"/>
      <c r="R55" s="47">
        <f>IF(E55=Validatiegegevens!$B$8,(IF(J55=Validatiegegevens!$H$5,"AKKOORD",IF(J55=Validatiegegevens!$H$6,"AKKOORD","UITSLUITEN"))),IF(L55=Validatiegegevens!$N$6,(IF(J55=Validatiegegevens!$H$6,0.8*G55*F55,P55*G55*F55)),P55*G55*F55))</f>
        <v>0</v>
      </c>
    </row>
    <row r="56" spans="1:18" ht="36" x14ac:dyDescent="0.2">
      <c r="A56" s="14" t="s">
        <v>454</v>
      </c>
      <c r="B56" s="22" t="s">
        <v>455</v>
      </c>
      <c r="C56" s="22" t="s">
        <v>456</v>
      </c>
      <c r="E56" s="20" t="s">
        <v>27</v>
      </c>
      <c r="F56" s="20">
        <f>IF(E56=Validatiegegevens!$B$5,1,(IF(E56=Validatiegegevens!$B$6,2,(IF(E56=Validatiegegevens!$B$7,3,(IF(E56=Validatiegegevens!$B$8,0,)))))))</f>
        <v>0</v>
      </c>
      <c r="H56" s="20">
        <f t="shared" si="0"/>
        <v>0</v>
      </c>
      <c r="L56" s="21"/>
      <c r="M56" s="31">
        <f>IF(L56=Validatiegegevens!$N$5,"⚠",)</f>
        <v>0</v>
      </c>
      <c r="P56" s="46"/>
      <c r="R56" s="47" t="str">
        <f>IF(E56=Validatiegegevens!$B$8,(IF(J56=Validatiegegevens!$H$5,"AKKOORD",IF(J56=Validatiegegevens!$H$6,"AKKOORD","UITSLUITEN"))),IF(L56=Validatiegegevens!$N$6,(IF(J56=Validatiegegevens!$H$6,0.8*G56*F56,P56*G56*F56)),P56*G56*F56))</f>
        <v>UITSLUITEN</v>
      </c>
    </row>
    <row r="57" spans="1:18" ht="24" x14ac:dyDescent="0.2">
      <c r="A57" s="14" t="s">
        <v>457</v>
      </c>
      <c r="B57" s="22" t="s">
        <v>458</v>
      </c>
      <c r="C57" s="22" t="s">
        <v>459</v>
      </c>
      <c r="E57" s="20" t="s">
        <v>27</v>
      </c>
      <c r="F57" s="20">
        <f>IF(E57=Validatiegegevens!$B$5,1,(IF(E57=Validatiegegevens!$B$6,2,(IF(E57=Validatiegegevens!$B$7,3,(IF(E57=Validatiegegevens!$B$8,0,)))))))</f>
        <v>0</v>
      </c>
      <c r="H57" s="20">
        <f t="shared" si="0"/>
        <v>0</v>
      </c>
      <c r="L57" s="21"/>
      <c r="M57" s="31">
        <f>IF(L57=Validatiegegevens!$N$5,"⚠",)</f>
        <v>0</v>
      </c>
      <c r="P57" s="46"/>
      <c r="R57" s="47" t="str">
        <f>IF(E57=Validatiegegevens!$B$8,(IF(J57=Validatiegegevens!$H$5,"AKKOORD",IF(J57=Validatiegegevens!$H$6,"AKKOORD","UITSLUITEN"))),IF(L57=Validatiegegevens!$N$6,(IF(J57=Validatiegegevens!$H$6,0.8*G57*F57,P57*G57*F57)),P57*G57*F57))</f>
        <v>UITSLUITEN</v>
      </c>
    </row>
    <row r="58" spans="1:18" ht="24" x14ac:dyDescent="0.2">
      <c r="A58" s="14" t="s">
        <v>460</v>
      </c>
      <c r="B58" s="22" t="s">
        <v>461</v>
      </c>
      <c r="C58" s="22" t="s">
        <v>462</v>
      </c>
      <c r="E58" s="20" t="s">
        <v>19</v>
      </c>
      <c r="F58" s="20">
        <f>IF(E58=Validatiegegevens!$B$5,1,(IF(E58=Validatiegegevens!$B$6,2,(IF(E58=Validatiegegevens!$B$7,3,(IF(E58=Validatiegegevens!$B$8,0,)))))))</f>
        <v>2</v>
      </c>
      <c r="G58" s="20">
        <f>Validatiegegevens!$I$18</f>
        <v>5</v>
      </c>
      <c r="H58" s="20">
        <f t="shared" si="0"/>
        <v>10</v>
      </c>
      <c r="L58" s="21" t="s">
        <v>20</v>
      </c>
      <c r="M58" s="31">
        <f>IF(L58=Validatiegegevens!$N$5,"⚠",)</f>
        <v>0</v>
      </c>
      <c r="P58" s="46"/>
      <c r="R58" s="47">
        <f>IF(E58=Validatiegegevens!$B$8,(IF(J58=Validatiegegevens!$H$5,"AKKOORD",IF(J58=Validatiegegevens!$H$6,"AKKOORD","UITSLUITEN"))),IF(L58=Validatiegegevens!$N$6,(IF(J58=Validatiegegevens!$H$6,0.8*G58*F58,P58*G58*F58)),P58*G58*F58))</f>
        <v>0</v>
      </c>
    </row>
    <row r="59" spans="1:18" ht="48" x14ac:dyDescent="0.2">
      <c r="A59" s="14" t="s">
        <v>463</v>
      </c>
      <c r="B59" s="22" t="s">
        <v>464</v>
      </c>
      <c r="C59" s="22" t="s">
        <v>465</v>
      </c>
      <c r="E59" s="20" t="s">
        <v>19</v>
      </c>
      <c r="F59" s="20">
        <f>IF(E59=Validatiegegevens!$B$5,1,(IF(E59=Validatiegegevens!$B$6,2,(IF(E59=Validatiegegevens!$B$7,3,(IF(E59=Validatiegegevens!$B$8,0,)))))))</f>
        <v>2</v>
      </c>
      <c r="G59" s="20">
        <f>Validatiegegevens!$I$18</f>
        <v>5</v>
      </c>
      <c r="H59" s="20">
        <f t="shared" si="0"/>
        <v>10</v>
      </c>
      <c r="L59" s="21" t="s">
        <v>20</v>
      </c>
      <c r="M59" s="31">
        <f>IF(L59=Validatiegegevens!$N$5,"⚠",)</f>
        <v>0</v>
      </c>
      <c r="P59" s="46"/>
      <c r="R59" s="47">
        <f>IF(E59=Validatiegegevens!$B$8,(IF(J59=Validatiegegevens!$H$5,"AKKOORD",IF(J59=Validatiegegevens!$H$6,"AKKOORD","UITSLUITEN"))),IF(L59=Validatiegegevens!$N$6,(IF(J59=Validatiegegevens!$H$6,0.8*G59*F59,P59*G59*F59)),P59*G59*F59))</f>
        <v>0</v>
      </c>
    </row>
    <row r="60" spans="1:18" ht="24" x14ac:dyDescent="0.2">
      <c r="A60" s="14" t="s">
        <v>466</v>
      </c>
      <c r="B60" s="22" t="s">
        <v>467</v>
      </c>
      <c r="C60" s="22" t="s">
        <v>468</v>
      </c>
      <c r="E60" s="20" t="s">
        <v>19</v>
      </c>
      <c r="F60" s="20">
        <f>IF(E60=Validatiegegevens!$B$5,1,(IF(E60=Validatiegegevens!$B$6,2,(IF(E60=Validatiegegevens!$B$7,3,(IF(E60=Validatiegegevens!$B$8,0,)))))))</f>
        <v>2</v>
      </c>
      <c r="G60" s="20">
        <f>Validatiegegevens!$I$18</f>
        <v>5</v>
      </c>
      <c r="H60" s="20">
        <f t="shared" si="0"/>
        <v>10</v>
      </c>
      <c r="L60" s="21" t="s">
        <v>20</v>
      </c>
      <c r="M60" s="31">
        <f>IF(L60=Validatiegegevens!$N$5,"⚠",)</f>
        <v>0</v>
      </c>
      <c r="P60" s="46"/>
      <c r="R60" s="47">
        <f>IF(E60=Validatiegegevens!$B$8,(IF(J60=Validatiegegevens!$H$5,"AKKOORD",IF(J60=Validatiegegevens!$H$6,"AKKOORD","UITSLUITEN"))),IF(L60=Validatiegegevens!$N$6,(IF(J60=Validatiegegevens!$H$6,0.8*G60*F60,P60*G60*F60)),P60*G60*F60))</f>
        <v>0</v>
      </c>
    </row>
    <row r="61" spans="1:18" ht="24" x14ac:dyDescent="0.2">
      <c r="A61" s="14" t="s">
        <v>469</v>
      </c>
      <c r="B61" s="22" t="s">
        <v>470</v>
      </c>
      <c r="C61" s="22" t="s">
        <v>471</v>
      </c>
      <c r="E61" s="20" t="s">
        <v>19</v>
      </c>
      <c r="F61" s="20">
        <f>IF(E61=Validatiegegevens!$B$5,1,(IF(E61=Validatiegegevens!$B$6,2,(IF(E61=Validatiegegevens!$B$7,3,(IF(E61=Validatiegegevens!$B$8,0,)))))))</f>
        <v>2</v>
      </c>
      <c r="G61" s="20">
        <f>Validatiegegevens!$I$18</f>
        <v>5</v>
      </c>
      <c r="H61" s="20">
        <f t="shared" si="0"/>
        <v>10</v>
      </c>
      <c r="L61" s="21" t="s">
        <v>20</v>
      </c>
      <c r="M61" s="31">
        <f>IF(L61=Validatiegegevens!$N$5,"⚠",)</f>
        <v>0</v>
      </c>
      <c r="P61" s="46"/>
      <c r="R61" s="47">
        <f>IF(E61=Validatiegegevens!$B$8,(IF(J61=Validatiegegevens!$H$5,"AKKOORD",IF(J61=Validatiegegevens!$H$6,"AKKOORD","UITSLUITEN"))),IF(L61=Validatiegegevens!$N$6,(IF(J61=Validatiegegevens!$H$6,0.8*G61*F61,P61*G61*F61)),P61*G61*F61))</f>
        <v>0</v>
      </c>
    </row>
    <row r="62" spans="1:18" ht="24" x14ac:dyDescent="0.2">
      <c r="A62" s="14" t="s">
        <v>472</v>
      </c>
      <c r="B62" s="22" t="s">
        <v>473</v>
      </c>
      <c r="C62" s="22" t="s">
        <v>474</v>
      </c>
      <c r="E62" s="20" t="s">
        <v>19</v>
      </c>
      <c r="F62" s="20">
        <f>IF(E62=Validatiegegevens!$B$5,1,(IF(E62=Validatiegegevens!$B$6,2,(IF(E62=Validatiegegevens!$B$7,3,(IF(E62=Validatiegegevens!$B$8,0,)))))))</f>
        <v>2</v>
      </c>
      <c r="G62" s="20">
        <f>Validatiegegevens!$I$18</f>
        <v>5</v>
      </c>
      <c r="H62" s="20">
        <f t="shared" si="0"/>
        <v>10</v>
      </c>
      <c r="L62" s="21" t="s">
        <v>20</v>
      </c>
      <c r="M62" s="31">
        <f>IF(L62=Validatiegegevens!$N$5,"⚠",)</f>
        <v>0</v>
      </c>
      <c r="P62" s="46"/>
      <c r="R62" s="47">
        <f>IF(E62=Validatiegegevens!$B$8,(IF(J62=Validatiegegevens!$H$5,"AKKOORD",IF(J62=Validatiegegevens!$H$6,"AKKOORD","UITSLUITEN"))),IF(L62=Validatiegegevens!$N$6,(IF(J62=Validatiegegevens!$H$6,0.8*G62*F62,P62*G62*F62)),P62*G62*F62))</f>
        <v>0</v>
      </c>
    </row>
    <row r="63" spans="1:18" ht="24" x14ac:dyDescent="0.2">
      <c r="A63" s="14" t="s">
        <v>475</v>
      </c>
      <c r="B63" s="22" t="s">
        <v>473</v>
      </c>
      <c r="C63" s="22" t="s">
        <v>476</v>
      </c>
      <c r="E63" s="20" t="s">
        <v>19</v>
      </c>
      <c r="F63" s="20">
        <f>IF(E63=Validatiegegevens!$B$5,1,(IF(E63=Validatiegegevens!$B$6,2,(IF(E63=Validatiegegevens!$B$7,3,(IF(E63=Validatiegegevens!$B$8,0,)))))))</f>
        <v>2</v>
      </c>
      <c r="G63" s="20">
        <f>Validatiegegevens!$I$18</f>
        <v>5</v>
      </c>
      <c r="H63" s="20">
        <f t="shared" si="0"/>
        <v>10</v>
      </c>
      <c r="L63" s="21" t="s">
        <v>20</v>
      </c>
      <c r="M63" s="31">
        <f>IF(L63=Validatiegegevens!$N$5,"⚠",)</f>
        <v>0</v>
      </c>
      <c r="P63" s="46"/>
      <c r="R63" s="47">
        <f>IF(E63=Validatiegegevens!$B$8,(IF(J63=Validatiegegevens!$H$5,"AKKOORD",IF(J63=Validatiegegevens!$H$6,"AKKOORD","UITSLUITEN"))),IF(L63=Validatiegegevens!$N$6,(IF(J63=Validatiegegevens!$H$6,0.8*G63*F63,P63*G63*F63)),P63*G63*F63))</f>
        <v>0</v>
      </c>
    </row>
    <row r="64" spans="1:18" ht="36" x14ac:dyDescent="0.2">
      <c r="A64" s="14" t="s">
        <v>477</v>
      </c>
      <c r="B64" s="22" t="s">
        <v>478</v>
      </c>
      <c r="C64" s="22" t="s">
        <v>479</v>
      </c>
      <c r="E64" s="20" t="s">
        <v>19</v>
      </c>
      <c r="F64" s="20">
        <f>IF(E64=Validatiegegevens!$B$5,1,(IF(E64=Validatiegegevens!$B$6,2,(IF(E64=Validatiegegevens!$B$7,3,(IF(E64=Validatiegegevens!$B$8,0,)))))))</f>
        <v>2</v>
      </c>
      <c r="G64" s="20">
        <f>Validatiegegevens!$I$18</f>
        <v>5</v>
      </c>
      <c r="H64" s="20">
        <f t="shared" si="0"/>
        <v>10</v>
      </c>
      <c r="L64" s="21" t="s">
        <v>20</v>
      </c>
      <c r="M64" s="31">
        <f>IF(L64=Validatiegegevens!$N$5,"⚠",)</f>
        <v>0</v>
      </c>
      <c r="P64" s="46"/>
      <c r="R64" s="47">
        <f>IF(E64=Validatiegegevens!$B$8,(IF(J64=Validatiegegevens!$H$5,"AKKOORD",IF(J64=Validatiegegevens!$H$6,"AKKOORD","UITSLUITEN"))),IF(L64=Validatiegegevens!$N$6,(IF(J64=Validatiegegevens!$H$6,0.8*G64*F64,P64*G64*F64)),P64*G64*F64))</f>
        <v>0</v>
      </c>
    </row>
    <row r="65" spans="1:18" ht="84" x14ac:dyDescent="0.2">
      <c r="A65" s="14" t="s">
        <v>480</v>
      </c>
      <c r="B65" s="22" t="s">
        <v>481</v>
      </c>
      <c r="C65" s="22" t="s">
        <v>482</v>
      </c>
      <c r="E65" s="20" t="s">
        <v>27</v>
      </c>
      <c r="F65" s="20">
        <f>IF(E65=Validatiegegevens!$B$5,1,(IF(E65=Validatiegegevens!$B$6,2,(IF(E65=Validatiegegevens!$B$7,3,(IF(E65=Validatiegegevens!$B$8,0,)))))))</f>
        <v>0</v>
      </c>
      <c r="H65" s="20">
        <f t="shared" si="0"/>
        <v>0</v>
      </c>
      <c r="L65" s="21"/>
      <c r="M65" s="31">
        <f>IF(L65=Validatiegegevens!$N$5,"⚠",)</f>
        <v>0</v>
      </c>
      <c r="P65" s="46"/>
      <c r="R65" s="47" t="str">
        <f>IF(E65=Validatiegegevens!$B$8,(IF(J65=Validatiegegevens!$H$5,"AKKOORD",IF(J65=Validatiegegevens!$H$6,"AKKOORD","UITSLUITEN"))),IF(L65=Validatiegegevens!$N$6,(IF(J65=Validatiegegevens!$H$6,0.8*G65*F65,P65*G65*F65)),P65*G65*F65))</f>
        <v>UITSLUITEN</v>
      </c>
    </row>
    <row r="66" spans="1:18" ht="24" x14ac:dyDescent="0.2">
      <c r="A66" s="14" t="s">
        <v>483</v>
      </c>
      <c r="B66" s="22" t="s">
        <v>484</v>
      </c>
      <c r="C66" s="22" t="s">
        <v>485</v>
      </c>
      <c r="E66" s="20" t="s">
        <v>19</v>
      </c>
      <c r="F66" s="20">
        <f>IF(E66=Validatiegegevens!$B$5,1,(IF(E66=Validatiegegevens!$B$6,2,(IF(E66=Validatiegegevens!$B$7,3,(IF(E66=Validatiegegevens!$B$8,0,)))))))</f>
        <v>2</v>
      </c>
      <c r="G66" s="20">
        <f>Validatiegegevens!$I$18</f>
        <v>5</v>
      </c>
      <c r="H66" s="20">
        <f t="shared" si="0"/>
        <v>10</v>
      </c>
      <c r="L66" s="21" t="s">
        <v>20</v>
      </c>
      <c r="M66" s="31">
        <f>IF(L66=Validatiegegevens!$N$5,"⚠",)</f>
        <v>0</v>
      </c>
      <c r="P66" s="46"/>
      <c r="R66" s="47">
        <f>IF(E66=Validatiegegevens!$B$8,(IF(J66=Validatiegegevens!$H$5,"AKKOORD",IF(J66=Validatiegegevens!$H$6,"AKKOORD","UITSLUITEN"))),IF(L66=Validatiegegevens!$N$6,(IF(J66=Validatiegegevens!$H$6,0.8*G66*F66,P66*G66*F66)),P66*G66*F66))</f>
        <v>0</v>
      </c>
    </row>
    <row r="67" spans="1:18" ht="48" x14ac:dyDescent="0.2">
      <c r="A67" s="14" t="s">
        <v>486</v>
      </c>
      <c r="B67" s="22" t="s">
        <v>487</v>
      </c>
      <c r="C67" s="22" t="s">
        <v>488</v>
      </c>
      <c r="E67" s="20" t="s">
        <v>84</v>
      </c>
      <c r="F67" s="20">
        <f>IF(E67=Validatiegegevens!$B$5,1,(IF(E67=Validatiegegevens!$B$6,2,(IF(E67=Validatiegegevens!$B$7,3,(IF(E67=Validatiegegevens!$B$8,0,)))))))</f>
        <v>3</v>
      </c>
      <c r="G67" s="20">
        <f>Validatiegegevens!$I$18</f>
        <v>5</v>
      </c>
      <c r="H67" s="20">
        <f t="shared" si="0"/>
        <v>15</v>
      </c>
      <c r="L67" s="21" t="s">
        <v>20</v>
      </c>
      <c r="M67" s="31">
        <f>IF(L67=Validatiegegevens!$N$5,"⚠",)</f>
        <v>0</v>
      </c>
      <c r="P67" s="46"/>
      <c r="R67" s="47">
        <f>IF(E67=Validatiegegevens!$B$8,(IF(J67=Validatiegegevens!$H$5,"AKKOORD",IF(J67=Validatiegegevens!$H$6,"AKKOORD","UITSLUITEN"))),IF(L67=Validatiegegevens!$N$6,(IF(J67=Validatiegegevens!$H$6,0.8*G67*F67,P67*G67*F67)),P67*G67*F67))</f>
        <v>0</v>
      </c>
    </row>
    <row r="68" spans="1:18" ht="60" x14ac:dyDescent="0.2">
      <c r="A68" s="14" t="s">
        <v>489</v>
      </c>
      <c r="B68" s="22" t="s">
        <v>490</v>
      </c>
      <c r="C68" s="22" t="s">
        <v>491</v>
      </c>
      <c r="E68" s="20" t="s">
        <v>19</v>
      </c>
      <c r="F68" s="20">
        <f>IF(E68=Validatiegegevens!$B$5,1,(IF(E68=Validatiegegevens!$B$6,2,(IF(E68=Validatiegegevens!$B$7,3,(IF(E68=Validatiegegevens!$B$8,0,)))))))</f>
        <v>2</v>
      </c>
      <c r="G68" s="20">
        <f>Validatiegegevens!$I$18</f>
        <v>5</v>
      </c>
      <c r="H68" s="20">
        <f t="shared" si="0"/>
        <v>10</v>
      </c>
      <c r="L68" s="21" t="s">
        <v>20</v>
      </c>
      <c r="M68" s="31">
        <f>IF(L68=Validatiegegevens!$N$5,"⚠",)</f>
        <v>0</v>
      </c>
      <c r="P68" s="46"/>
      <c r="R68" s="47">
        <f>IF(E68=Validatiegegevens!$B$8,(IF(J68=Validatiegegevens!$H$5,"AKKOORD",IF(J68=Validatiegegevens!$H$6,"AKKOORD","UITSLUITEN"))),IF(L68=Validatiegegevens!$N$6,(IF(J68=Validatiegegevens!$H$6,0.8*G68*F68,P68*G68*F68)),P68*G68*F68))</f>
        <v>0</v>
      </c>
    </row>
    <row r="69" spans="1:18" s="25" customFormat="1" x14ac:dyDescent="0.25">
      <c r="A69" s="24" t="s">
        <v>14</v>
      </c>
      <c r="B69" s="25" t="s">
        <v>432</v>
      </c>
      <c r="C69" s="25" t="s">
        <v>492</v>
      </c>
      <c r="J69" s="85"/>
      <c r="N69" s="85"/>
    </row>
    <row r="70" spans="1:18" ht="48" x14ac:dyDescent="0.2">
      <c r="A70" s="14" t="s">
        <v>493</v>
      </c>
      <c r="B70" s="22" t="s">
        <v>494</v>
      </c>
      <c r="C70" s="22" t="s">
        <v>495</v>
      </c>
      <c r="E70" s="20" t="s">
        <v>27</v>
      </c>
      <c r="F70" s="20">
        <f>IF(E70=Validatiegegevens!$B$5,1,(IF(E70=Validatiegegevens!$B$6,2,(IF(E70=Validatiegegevens!$B$7,3,(IF(E70=Validatiegegevens!$B$8,0,)))))))</f>
        <v>0</v>
      </c>
      <c r="H70" s="20">
        <f t="shared" si="0"/>
        <v>0</v>
      </c>
      <c r="L70" s="21"/>
      <c r="M70" s="31">
        <f>IF(L70=Validatiegegevens!$N$5,"⚠",)</f>
        <v>0</v>
      </c>
      <c r="P70" s="46"/>
      <c r="R70" s="47" t="str">
        <f>IF(E70=Validatiegegevens!$B$8,(IF(J70=Validatiegegevens!$H$5,"AKKOORD",IF(J70=Validatiegegevens!$H$6,"AKKOORD","UITSLUITEN"))),IF(L70=Validatiegegevens!$N$6,(IF(J70=Validatiegegevens!$H$6,0.8*G70*F70,P70*G70*F70)),P70*G70*F70))</f>
        <v>UITSLUITEN</v>
      </c>
    </row>
    <row r="71" spans="1:18" ht="24" x14ac:dyDescent="0.2">
      <c r="A71" s="14" t="s">
        <v>496</v>
      </c>
      <c r="B71" s="22" t="s">
        <v>497</v>
      </c>
      <c r="C71" s="22" t="s">
        <v>498</v>
      </c>
      <c r="E71" s="20" t="s">
        <v>27</v>
      </c>
      <c r="F71" s="20">
        <f>IF(E71=Validatiegegevens!$B$5,1,(IF(E71=Validatiegegevens!$B$6,2,(IF(E71=Validatiegegevens!$B$7,3,(IF(E71=Validatiegegevens!$B$8,0,)))))))</f>
        <v>0</v>
      </c>
      <c r="H71" s="20">
        <f t="shared" si="0"/>
        <v>0</v>
      </c>
      <c r="L71" s="21"/>
      <c r="M71" s="31">
        <f>IF(L71=Validatiegegevens!$N$5,"⚠",)</f>
        <v>0</v>
      </c>
      <c r="P71" s="46"/>
      <c r="R71" s="47" t="str">
        <f>IF(E71=Validatiegegevens!$B$8,(IF(J71=Validatiegegevens!$H$5,"AKKOORD",IF(J71=Validatiegegevens!$H$6,"AKKOORD","UITSLUITEN"))),IF(L71=Validatiegegevens!$N$6,(IF(J71=Validatiegegevens!$H$6,0.8*G71*F71,P71*G71*F71)),P71*G71*F71))</f>
        <v>UITSLUITEN</v>
      </c>
    </row>
    <row r="72" spans="1:18" ht="36" x14ac:dyDescent="0.2">
      <c r="A72" s="14" t="s">
        <v>499</v>
      </c>
      <c r="B72" s="22" t="s">
        <v>500</v>
      </c>
      <c r="C72" s="22" t="s">
        <v>501</v>
      </c>
      <c r="E72" s="20" t="s">
        <v>19</v>
      </c>
      <c r="F72" s="20">
        <f>IF(E72=Validatiegegevens!$B$5,1,(IF(E72=Validatiegegevens!$B$6,2,(IF(E72=Validatiegegevens!$B$7,3,(IF(E72=Validatiegegevens!$B$8,0,)))))))</f>
        <v>2</v>
      </c>
      <c r="G72" s="20">
        <f>Validatiegegevens!$I$18</f>
        <v>5</v>
      </c>
      <c r="H72" s="20">
        <f t="shared" ref="H72:H135" si="1">F72*G72</f>
        <v>10</v>
      </c>
      <c r="L72" s="21" t="s">
        <v>20</v>
      </c>
      <c r="M72" s="31">
        <f>IF(L72=Validatiegegevens!$N$5,"⚠",)</f>
        <v>0</v>
      </c>
      <c r="P72" s="46"/>
      <c r="R72" s="47">
        <f>IF(E72=Validatiegegevens!$B$8,(IF(J72=Validatiegegevens!$H$5,"AKKOORD",IF(J72=Validatiegegevens!$H$6,"AKKOORD","UITSLUITEN"))),IF(L72=Validatiegegevens!$N$6,(IF(J72=Validatiegegevens!$H$6,0.8*G72*F72,P72*G72*F72)),P72*G72*F72))</f>
        <v>0</v>
      </c>
    </row>
    <row r="73" spans="1:18" ht="36" x14ac:dyDescent="0.2">
      <c r="A73" s="14" t="s">
        <v>502</v>
      </c>
      <c r="B73" s="22" t="s">
        <v>503</v>
      </c>
      <c r="C73" s="22" t="s">
        <v>504</v>
      </c>
      <c r="E73" s="20" t="s">
        <v>19</v>
      </c>
      <c r="F73" s="20">
        <f>IF(E73=Validatiegegevens!$B$5,1,(IF(E73=Validatiegegevens!$B$6,2,(IF(E73=Validatiegegevens!$B$7,3,(IF(E73=Validatiegegevens!$B$8,0,)))))))</f>
        <v>2</v>
      </c>
      <c r="G73" s="20">
        <f>Validatiegegevens!$I$18</f>
        <v>5</v>
      </c>
      <c r="H73" s="20">
        <f t="shared" si="1"/>
        <v>10</v>
      </c>
      <c r="L73" s="21" t="s">
        <v>20</v>
      </c>
      <c r="M73" s="31">
        <f>IF(L73=Validatiegegevens!$N$5,"⚠",)</f>
        <v>0</v>
      </c>
      <c r="P73" s="46"/>
      <c r="R73" s="47">
        <f>IF(E73=Validatiegegevens!$B$8,(IF(J73=Validatiegegevens!$H$5,"AKKOORD",IF(J73=Validatiegegevens!$H$6,"AKKOORD","UITSLUITEN"))),IF(L73=Validatiegegevens!$N$6,(IF(J73=Validatiegegevens!$H$6,0.8*G73*F73,P73*G73*F73)),P73*G73*F73))</f>
        <v>0</v>
      </c>
    </row>
    <row r="74" spans="1:18" ht="36" x14ac:dyDescent="0.2">
      <c r="A74" s="14" t="s">
        <v>505</v>
      </c>
      <c r="B74" s="22" t="s">
        <v>506</v>
      </c>
      <c r="C74" s="22" t="s">
        <v>507</v>
      </c>
      <c r="E74" s="20" t="s">
        <v>84</v>
      </c>
      <c r="F74" s="20">
        <f>IF(E74=Validatiegegevens!$B$5,1,(IF(E74=Validatiegegevens!$B$6,2,(IF(E74=Validatiegegevens!$B$7,3,(IF(E74=Validatiegegevens!$B$8,0,)))))))</f>
        <v>3</v>
      </c>
      <c r="G74" s="20">
        <f>Validatiegegevens!$I$18</f>
        <v>5</v>
      </c>
      <c r="H74" s="20">
        <f t="shared" si="1"/>
        <v>15</v>
      </c>
      <c r="L74" s="21" t="s">
        <v>20</v>
      </c>
      <c r="M74" s="31">
        <f>IF(L74=Validatiegegevens!$N$5,"⚠",)</f>
        <v>0</v>
      </c>
      <c r="P74" s="46"/>
      <c r="R74" s="47">
        <f>IF(E74=Validatiegegevens!$B$8,(IF(J74=Validatiegegevens!$H$5,"AKKOORD",IF(J74=Validatiegegevens!$H$6,"AKKOORD","UITSLUITEN"))),IF(L74=Validatiegegevens!$N$6,(IF(J74=Validatiegegevens!$H$6,0.8*G74*F74,P74*G74*F74)),P74*G74*F74))</f>
        <v>0</v>
      </c>
    </row>
    <row r="75" spans="1:18" ht="24" x14ac:dyDescent="0.2">
      <c r="A75" s="14" t="s">
        <v>508</v>
      </c>
      <c r="B75" s="22" t="s">
        <v>509</v>
      </c>
      <c r="C75" s="22" t="s">
        <v>510</v>
      </c>
      <c r="E75" s="20" t="s">
        <v>19</v>
      </c>
      <c r="F75" s="20">
        <f>IF(E75=Validatiegegevens!$B$5,1,(IF(E75=Validatiegegevens!$B$6,2,(IF(E75=Validatiegegevens!$B$7,3,(IF(E75=Validatiegegevens!$B$8,0,)))))))</f>
        <v>2</v>
      </c>
      <c r="G75" s="20">
        <f>Validatiegegevens!$I$18</f>
        <v>5</v>
      </c>
      <c r="H75" s="20">
        <f t="shared" si="1"/>
        <v>10</v>
      </c>
      <c r="L75" s="21" t="s">
        <v>20</v>
      </c>
      <c r="M75" s="31">
        <f>IF(L75=Validatiegegevens!$N$5,"⚠",)</f>
        <v>0</v>
      </c>
      <c r="P75" s="46"/>
      <c r="R75" s="47">
        <f>IF(E75=Validatiegegevens!$B$8,(IF(J75=Validatiegegevens!$H$5,"AKKOORD",IF(J75=Validatiegegevens!$H$6,"AKKOORD","UITSLUITEN"))),IF(L75=Validatiegegevens!$N$6,(IF(J75=Validatiegegevens!$H$6,0.8*G75*F75,P75*G75*F75)),P75*G75*F75))</f>
        <v>0</v>
      </c>
    </row>
    <row r="76" spans="1:18" ht="24" x14ac:dyDescent="0.2">
      <c r="A76" s="14" t="s">
        <v>511</v>
      </c>
      <c r="B76" s="22" t="s">
        <v>512</v>
      </c>
      <c r="C76" s="22" t="s">
        <v>513</v>
      </c>
      <c r="E76" s="20" t="s">
        <v>19</v>
      </c>
      <c r="F76" s="20">
        <f>IF(E76=Validatiegegevens!$B$5,1,(IF(E76=Validatiegegevens!$B$6,2,(IF(E76=Validatiegegevens!$B$7,3,(IF(E76=Validatiegegevens!$B$8,0,)))))))</f>
        <v>2</v>
      </c>
      <c r="G76" s="20">
        <f>Validatiegegevens!$I$18</f>
        <v>5</v>
      </c>
      <c r="H76" s="20">
        <f t="shared" si="1"/>
        <v>10</v>
      </c>
      <c r="L76" s="21" t="s">
        <v>20</v>
      </c>
      <c r="M76" s="31">
        <f>IF(L76=Validatiegegevens!$N$5,"⚠",)</f>
        <v>0</v>
      </c>
      <c r="P76" s="46"/>
      <c r="R76" s="47">
        <f>IF(E76=Validatiegegevens!$B$8,(IF(J76=Validatiegegevens!$H$5,"AKKOORD",IF(J76=Validatiegegevens!$H$6,"AKKOORD","UITSLUITEN"))),IF(L76=Validatiegegevens!$N$6,(IF(J76=Validatiegegevens!$H$6,0.8*G76*F76,P76*G76*F76)),P76*G76*F76))</f>
        <v>0</v>
      </c>
    </row>
    <row r="77" spans="1:18" s="25" customFormat="1" x14ac:dyDescent="0.25">
      <c r="A77" s="24" t="s">
        <v>14</v>
      </c>
      <c r="B77" s="25" t="s">
        <v>432</v>
      </c>
      <c r="C77" s="25" t="s">
        <v>514</v>
      </c>
      <c r="J77" s="85"/>
      <c r="N77" s="85"/>
    </row>
    <row r="78" spans="1:18" ht="72" x14ac:dyDescent="0.2">
      <c r="A78" s="14" t="s">
        <v>515</v>
      </c>
      <c r="B78" s="22" t="s">
        <v>516</v>
      </c>
      <c r="C78" s="22" t="s">
        <v>517</v>
      </c>
      <c r="E78" s="20" t="s">
        <v>84</v>
      </c>
      <c r="F78" s="20">
        <f>IF(E78=Validatiegegevens!$B$5,1,(IF(E78=Validatiegegevens!$B$6,2,(IF(E78=Validatiegegevens!$B$7,3,(IF(E78=Validatiegegevens!$B$8,0,)))))))</f>
        <v>3</v>
      </c>
      <c r="G78" s="20">
        <f>Validatiegegevens!$I$18</f>
        <v>5</v>
      </c>
      <c r="H78" s="20">
        <f t="shared" si="1"/>
        <v>15</v>
      </c>
      <c r="L78" s="21" t="s">
        <v>61</v>
      </c>
      <c r="M78" s="31" t="str">
        <f>IF(L78=Validatiegegevens!$N$5,"⚠",)</f>
        <v>⚠</v>
      </c>
      <c r="P78" s="46"/>
      <c r="R78" s="47">
        <f>IF(E78=Validatiegegevens!$B$8,(IF(J78=Validatiegegevens!$H$5,"AKKOORD",IF(J78=Validatiegegevens!$H$6,"AKKOORD","UITSLUITEN"))),IF(L78=Validatiegegevens!$N$6,(IF(J78=Validatiegegevens!$H$6,0.8*G78*F78,P78*G78*F78)),P78*G78*F78))</f>
        <v>0</v>
      </c>
    </row>
    <row r="79" spans="1:18" ht="84" x14ac:dyDescent="0.2">
      <c r="A79" s="14" t="s">
        <v>518</v>
      </c>
      <c r="B79" s="22" t="s">
        <v>519</v>
      </c>
      <c r="C79" s="22" t="s">
        <v>520</v>
      </c>
      <c r="E79" s="20" t="s">
        <v>84</v>
      </c>
      <c r="F79" s="20">
        <f>IF(E79=Validatiegegevens!$B$5,1,(IF(E79=Validatiegegevens!$B$6,2,(IF(E79=Validatiegegevens!$B$7,3,(IF(E79=Validatiegegevens!$B$8,0,)))))))</f>
        <v>3</v>
      </c>
      <c r="G79" s="20">
        <f>Validatiegegevens!$I$18</f>
        <v>5</v>
      </c>
      <c r="H79" s="20">
        <f t="shared" si="1"/>
        <v>15</v>
      </c>
      <c r="L79" s="21" t="s">
        <v>61</v>
      </c>
      <c r="M79" s="31" t="str">
        <f>IF(L79=Validatiegegevens!$N$5,"⚠",)</f>
        <v>⚠</v>
      </c>
      <c r="P79" s="46"/>
      <c r="R79" s="47">
        <f>IF(E79=Validatiegegevens!$B$8,(IF(J79=Validatiegegevens!$H$5,"AKKOORD",IF(J79=Validatiegegevens!$H$6,"AKKOORD","UITSLUITEN"))),IF(L79=Validatiegegevens!$N$6,(IF(J79=Validatiegegevens!$H$6,0.8*G79*F79,P79*G79*F79)),P79*G79*F79))</f>
        <v>0</v>
      </c>
    </row>
    <row r="80" spans="1:18" ht="144" x14ac:dyDescent="0.2">
      <c r="A80" s="14" t="s">
        <v>521</v>
      </c>
      <c r="B80" s="22" t="s">
        <v>522</v>
      </c>
      <c r="C80" s="22" t="s">
        <v>523</v>
      </c>
      <c r="E80" s="20" t="s">
        <v>84</v>
      </c>
      <c r="F80" s="20">
        <f>IF(E80=Validatiegegevens!$B$5,1,(IF(E80=Validatiegegevens!$B$6,2,(IF(E80=Validatiegegevens!$B$7,3,(IF(E80=Validatiegegevens!$B$8,0,)))))))</f>
        <v>3</v>
      </c>
      <c r="G80" s="20">
        <f>Validatiegegevens!$I$18</f>
        <v>5</v>
      </c>
      <c r="H80" s="20">
        <f t="shared" si="1"/>
        <v>15</v>
      </c>
      <c r="L80" s="21" t="s">
        <v>61</v>
      </c>
      <c r="M80" s="31" t="str">
        <f>IF(L80=Validatiegegevens!$N$5,"⚠",)</f>
        <v>⚠</v>
      </c>
      <c r="P80" s="46"/>
      <c r="R80" s="47">
        <f>IF(E80=Validatiegegevens!$B$8,(IF(J80=Validatiegegevens!$H$5,"AKKOORD",IF(J80=Validatiegegevens!$H$6,"AKKOORD","UITSLUITEN"))),IF(L80=Validatiegegevens!$N$6,(IF(J80=Validatiegegevens!$H$6,0.8*G80*F80,P80*G80*F80)),P80*G80*F80))</f>
        <v>0</v>
      </c>
    </row>
    <row r="81" spans="1:18" ht="24" x14ac:dyDescent="0.2">
      <c r="A81" s="14" t="s">
        <v>524</v>
      </c>
      <c r="B81" s="22" t="s">
        <v>525</v>
      </c>
      <c r="C81" s="22" t="s">
        <v>526</v>
      </c>
      <c r="E81" s="20" t="s">
        <v>27</v>
      </c>
      <c r="F81" s="20">
        <f>IF(E81=Validatiegegevens!$B$5,1,(IF(E81=Validatiegegevens!$B$6,2,(IF(E81=Validatiegegevens!$B$7,3,(IF(E81=Validatiegegevens!$B$8,0,)))))))</f>
        <v>0</v>
      </c>
      <c r="H81" s="20">
        <f t="shared" si="1"/>
        <v>0</v>
      </c>
      <c r="L81" s="21"/>
      <c r="M81" s="31">
        <f>IF(L81=Validatiegegevens!$N$5,"⚠",)</f>
        <v>0</v>
      </c>
      <c r="P81" s="46"/>
      <c r="R81" s="47" t="str">
        <f>IF(E81=Validatiegegevens!$B$8,(IF(J81=Validatiegegevens!$H$5,"AKKOORD",IF(J81=Validatiegegevens!$H$6,"AKKOORD","UITSLUITEN"))),IF(L81=Validatiegegevens!$N$6,(IF(J81=Validatiegegevens!$H$6,0.8*G81*F81,P81*G81*F81)),P81*G81*F81))</f>
        <v>UITSLUITEN</v>
      </c>
    </row>
    <row r="82" spans="1:18" ht="36" x14ac:dyDescent="0.2">
      <c r="A82" s="14" t="s">
        <v>527</v>
      </c>
      <c r="B82" s="22" t="s">
        <v>528</v>
      </c>
      <c r="C82" s="22" t="s">
        <v>529</v>
      </c>
      <c r="E82" s="20" t="s">
        <v>84</v>
      </c>
      <c r="F82" s="20">
        <f>IF(E82=Validatiegegevens!$B$5,1,(IF(E82=Validatiegegevens!$B$6,2,(IF(E82=Validatiegegevens!$B$7,3,(IF(E82=Validatiegegevens!$B$8,0,)))))))</f>
        <v>3</v>
      </c>
      <c r="G82" s="20">
        <f>Validatiegegevens!$I$18</f>
        <v>5</v>
      </c>
      <c r="H82" s="20">
        <f t="shared" si="1"/>
        <v>15</v>
      </c>
      <c r="L82" s="21" t="s">
        <v>20</v>
      </c>
      <c r="M82" s="31">
        <f>IF(L82=Validatiegegevens!$N$5,"⚠",)</f>
        <v>0</v>
      </c>
      <c r="P82" s="46"/>
      <c r="R82" s="47">
        <f>IF(E82=Validatiegegevens!$B$8,(IF(J82=Validatiegegevens!$H$5,"AKKOORD",IF(J82=Validatiegegevens!$H$6,"AKKOORD","UITSLUITEN"))),IF(L82=Validatiegegevens!$N$6,(IF(J82=Validatiegegevens!$H$6,0.8*G82*F82,P82*G82*F82)),P82*G82*F82))</f>
        <v>0</v>
      </c>
    </row>
    <row r="83" spans="1:18" s="25" customFormat="1" x14ac:dyDescent="0.25">
      <c r="A83" s="24" t="s">
        <v>14</v>
      </c>
      <c r="B83" s="25" t="s">
        <v>530</v>
      </c>
      <c r="C83" s="25" t="s">
        <v>531</v>
      </c>
      <c r="J83" s="85"/>
      <c r="N83" s="85"/>
    </row>
    <row r="84" spans="1:18" ht="108" x14ac:dyDescent="0.2">
      <c r="A84" s="14" t="s">
        <v>532</v>
      </c>
      <c r="B84" s="22" t="s">
        <v>533</v>
      </c>
      <c r="C84" s="36" t="s">
        <v>534</v>
      </c>
      <c r="E84" s="20" t="s">
        <v>84</v>
      </c>
      <c r="F84" s="20">
        <f>IF(E84=Validatiegegevens!$B$5,1,(IF(E84=Validatiegegevens!$B$6,2,(IF(E84=Validatiegegevens!$B$7,3,(IF(E84=Validatiegegevens!$B$8,0,)))))))</f>
        <v>3</v>
      </c>
      <c r="G84" s="20">
        <f>Validatiegegevens!$I$18</f>
        <v>5</v>
      </c>
      <c r="H84" s="20">
        <f t="shared" si="1"/>
        <v>15</v>
      </c>
      <c r="L84" s="21" t="s">
        <v>20</v>
      </c>
      <c r="M84" s="31">
        <f>IF(L84=Validatiegegevens!$N$5,"⚠",)</f>
        <v>0</v>
      </c>
      <c r="P84" s="46"/>
      <c r="R84" s="47">
        <f>IF(E84=Validatiegegevens!$B$8,(IF(J84=Validatiegegevens!$H$5,"AKKOORD",IF(J84=Validatiegegevens!$H$6,"AKKOORD","UITSLUITEN"))),IF(L84=Validatiegegevens!$N$6,(IF(J84=Validatiegegevens!$H$6,0.8*G84*F84,P84*G84*F84)),P84*G84*F84))</f>
        <v>0</v>
      </c>
    </row>
    <row r="85" spans="1:18" ht="48" x14ac:dyDescent="0.2">
      <c r="A85" s="14" t="s">
        <v>535</v>
      </c>
      <c r="B85" s="22" t="s">
        <v>359</v>
      </c>
      <c r="C85" s="22" t="s">
        <v>536</v>
      </c>
      <c r="E85" s="20" t="s">
        <v>19</v>
      </c>
      <c r="F85" s="20">
        <f>IF(E85=Validatiegegevens!$B$5,1,(IF(E85=Validatiegegevens!$B$6,2,(IF(E85=Validatiegegevens!$B$7,3,(IF(E85=Validatiegegevens!$B$8,0,)))))))</f>
        <v>2</v>
      </c>
      <c r="G85" s="20">
        <f>Validatiegegevens!$I$18</f>
        <v>5</v>
      </c>
      <c r="H85" s="20">
        <f t="shared" si="1"/>
        <v>10</v>
      </c>
      <c r="L85" s="21" t="s">
        <v>20</v>
      </c>
      <c r="M85" s="31">
        <f>IF(L85=Validatiegegevens!$N$5,"⚠",)</f>
        <v>0</v>
      </c>
      <c r="P85" s="46"/>
      <c r="R85" s="47">
        <f>IF(E85=Validatiegegevens!$B$8,(IF(J85=Validatiegegevens!$H$5,"AKKOORD",IF(J85=Validatiegegevens!$H$6,"AKKOORD","UITSLUITEN"))),IF(L85=Validatiegegevens!$N$6,(IF(J85=Validatiegegevens!$H$6,0.8*G85*F85,P85*G85*F85)),P85*G85*F85))</f>
        <v>0</v>
      </c>
    </row>
    <row r="86" spans="1:18" ht="48" x14ac:dyDescent="0.2">
      <c r="A86" s="14" t="s">
        <v>537</v>
      </c>
      <c r="B86" s="22" t="s">
        <v>538</v>
      </c>
      <c r="C86" s="22" t="s">
        <v>539</v>
      </c>
      <c r="E86" s="20" t="s">
        <v>27</v>
      </c>
      <c r="F86" s="20">
        <f>IF(E86=Validatiegegevens!$B$5,1,(IF(E86=Validatiegegevens!$B$6,2,(IF(E86=Validatiegegevens!$B$7,3,(IF(E86=Validatiegegevens!$B$8,0,)))))))</f>
        <v>0</v>
      </c>
      <c r="H86" s="20">
        <f t="shared" si="1"/>
        <v>0</v>
      </c>
      <c r="L86" s="21"/>
      <c r="M86" s="31">
        <f>IF(L86=Validatiegegevens!$N$5,"⚠",)</f>
        <v>0</v>
      </c>
      <c r="P86" s="46"/>
      <c r="R86" s="47" t="str">
        <f>IF(E86=Validatiegegevens!$B$8,(IF(J86=Validatiegegevens!$H$5,"AKKOORD",IF(J86=Validatiegegevens!$H$6,"AKKOORD","UITSLUITEN"))),IF(L86=Validatiegegevens!$N$6,(IF(J86=Validatiegegevens!$H$6,0.8*G86*F86,P86*G86*F86)),P86*G86*F86))</f>
        <v>UITSLUITEN</v>
      </c>
    </row>
    <row r="87" spans="1:18" ht="36" x14ac:dyDescent="0.2">
      <c r="A87" s="14" t="s">
        <v>540</v>
      </c>
      <c r="B87" s="22" t="s">
        <v>541</v>
      </c>
      <c r="C87" s="22" t="s">
        <v>542</v>
      </c>
      <c r="E87" s="20" t="s">
        <v>19</v>
      </c>
      <c r="F87" s="20">
        <f>IF(E87=Validatiegegevens!$B$5,1,(IF(E87=Validatiegegevens!$B$6,2,(IF(E87=Validatiegegevens!$B$7,3,(IF(E87=Validatiegegevens!$B$8,0,)))))))</f>
        <v>2</v>
      </c>
      <c r="G87" s="20">
        <f>Validatiegegevens!$I$18</f>
        <v>5</v>
      </c>
      <c r="H87" s="20">
        <f t="shared" si="1"/>
        <v>10</v>
      </c>
      <c r="L87" s="21" t="s">
        <v>20</v>
      </c>
      <c r="M87" s="31">
        <f>IF(L87=Validatiegegevens!$N$5,"⚠",)</f>
        <v>0</v>
      </c>
      <c r="P87" s="46"/>
      <c r="R87" s="47">
        <f>IF(E87=Validatiegegevens!$B$8,(IF(J87=Validatiegegevens!$H$5,"AKKOORD",IF(J87=Validatiegegevens!$H$6,"AKKOORD","UITSLUITEN"))),IF(L87=Validatiegegevens!$N$6,(IF(J87=Validatiegegevens!$H$6,0.8*G87*F87,P87*G87*F87)),P87*G87*F87))</f>
        <v>0</v>
      </c>
    </row>
    <row r="88" spans="1:18" ht="36" x14ac:dyDescent="0.2">
      <c r="A88" s="14" t="s">
        <v>543</v>
      </c>
      <c r="B88" s="22" t="s">
        <v>544</v>
      </c>
      <c r="C88" s="22" t="s">
        <v>545</v>
      </c>
      <c r="E88" s="20" t="s">
        <v>19</v>
      </c>
      <c r="F88" s="20">
        <f>IF(E88=Validatiegegevens!$B$5,1,(IF(E88=Validatiegegevens!$B$6,2,(IF(E88=Validatiegegevens!$B$7,3,(IF(E88=Validatiegegevens!$B$8,0,)))))))</f>
        <v>2</v>
      </c>
      <c r="G88" s="20">
        <f>Validatiegegevens!$I$18</f>
        <v>5</v>
      </c>
      <c r="H88" s="20">
        <f t="shared" si="1"/>
        <v>10</v>
      </c>
      <c r="L88" s="21" t="s">
        <v>20</v>
      </c>
      <c r="M88" s="31">
        <f>IF(L88=Validatiegegevens!$N$5,"⚠",)</f>
        <v>0</v>
      </c>
      <c r="P88" s="46"/>
      <c r="R88" s="47">
        <f>IF(E88=Validatiegegevens!$B$8,(IF(J88=Validatiegegevens!$H$5,"AKKOORD",IF(J88=Validatiegegevens!$H$6,"AKKOORD","UITSLUITEN"))),IF(L88=Validatiegegevens!$N$6,(IF(J88=Validatiegegevens!$H$6,0.8*G88*F88,P88*G88*F88)),P88*G88*F88))</f>
        <v>0</v>
      </c>
    </row>
    <row r="89" spans="1:18" ht="48" x14ac:dyDescent="0.2">
      <c r="A89" s="14" t="s">
        <v>546</v>
      </c>
      <c r="B89" s="22" t="s">
        <v>547</v>
      </c>
      <c r="C89" s="22" t="s">
        <v>548</v>
      </c>
      <c r="E89" s="20" t="s">
        <v>233</v>
      </c>
      <c r="F89" s="20">
        <f>IF(E89=Validatiegegevens!$B$5,1,(IF(E89=Validatiegegevens!$B$6,2,(IF(E89=Validatiegegevens!$B$7,3,(IF(E89=Validatiegegevens!$B$8,0,)))))))</f>
        <v>1</v>
      </c>
      <c r="G89" s="20">
        <f>Validatiegegevens!$I$18</f>
        <v>5</v>
      </c>
      <c r="H89" s="20">
        <f t="shared" si="1"/>
        <v>5</v>
      </c>
      <c r="L89" s="21" t="s">
        <v>20</v>
      </c>
      <c r="M89" s="31">
        <f>IF(L89=Validatiegegevens!$N$5,"⚠",)</f>
        <v>0</v>
      </c>
      <c r="P89" s="46"/>
      <c r="R89" s="47">
        <f>IF(E89=Validatiegegevens!$B$8,(IF(J89=Validatiegegevens!$H$5,"AKKOORD",IF(J89=Validatiegegevens!$H$6,"AKKOORD","UITSLUITEN"))),IF(L89=Validatiegegevens!$N$6,(IF(J89=Validatiegegevens!$H$6,0.8*G89*F89,P89*G89*F89)),P89*G89*F89))</f>
        <v>0</v>
      </c>
    </row>
    <row r="90" spans="1:18" ht="24" x14ac:dyDescent="0.2">
      <c r="A90" s="14" t="s">
        <v>549</v>
      </c>
      <c r="B90" s="22" t="s">
        <v>550</v>
      </c>
      <c r="C90" s="22" t="s">
        <v>551</v>
      </c>
      <c r="E90" s="20" t="s">
        <v>27</v>
      </c>
      <c r="F90" s="20">
        <f>IF(E90=Validatiegegevens!$B$5,1,(IF(E90=Validatiegegevens!$B$6,2,(IF(E90=Validatiegegevens!$B$7,3,(IF(E90=Validatiegegevens!$B$8,0,)))))))</f>
        <v>0</v>
      </c>
      <c r="H90" s="20">
        <f t="shared" si="1"/>
        <v>0</v>
      </c>
      <c r="L90" s="21"/>
      <c r="M90" s="31">
        <f>IF(L90=Validatiegegevens!$N$5,"⚠",)</f>
        <v>0</v>
      </c>
      <c r="P90" s="46"/>
      <c r="R90" s="47" t="str">
        <f>IF(E90=Validatiegegevens!$B$8,(IF(J90=Validatiegegevens!$H$5,"AKKOORD",IF(J90=Validatiegegevens!$H$6,"AKKOORD","UITSLUITEN"))),IF(L90=Validatiegegevens!$N$6,(IF(J90=Validatiegegevens!$H$6,0.8*G90*F90,P90*G90*F90)),P90*G90*F90))</f>
        <v>UITSLUITEN</v>
      </c>
    </row>
    <row r="91" spans="1:18" ht="24" x14ac:dyDescent="0.2">
      <c r="A91" s="14" t="s">
        <v>552</v>
      </c>
      <c r="B91" s="22" t="s">
        <v>553</v>
      </c>
      <c r="C91" s="22" t="s">
        <v>554</v>
      </c>
      <c r="E91" s="20" t="s">
        <v>19</v>
      </c>
      <c r="F91" s="20">
        <f>IF(E91=Validatiegegevens!$B$5,1,(IF(E91=Validatiegegevens!$B$6,2,(IF(E91=Validatiegegevens!$B$7,3,(IF(E91=Validatiegegevens!$B$8,0,)))))))</f>
        <v>2</v>
      </c>
      <c r="G91" s="20">
        <f>Validatiegegevens!$I$18</f>
        <v>5</v>
      </c>
      <c r="H91" s="20">
        <f t="shared" si="1"/>
        <v>10</v>
      </c>
      <c r="L91" s="21" t="s">
        <v>20</v>
      </c>
      <c r="M91" s="31">
        <f>IF(L91=Validatiegegevens!$N$5,"⚠",)</f>
        <v>0</v>
      </c>
      <c r="P91" s="46"/>
      <c r="R91" s="47">
        <f>IF(E91=Validatiegegevens!$B$8,(IF(J91=Validatiegegevens!$H$5,"AKKOORD",IF(J91=Validatiegegevens!$H$6,"AKKOORD","UITSLUITEN"))),IF(L91=Validatiegegevens!$N$6,(IF(J91=Validatiegegevens!$H$6,0.8*G91*F91,P91*G91*F91)),P91*G91*F91))</f>
        <v>0</v>
      </c>
    </row>
    <row r="92" spans="1:18" ht="72" x14ac:dyDescent="0.2">
      <c r="A92" s="14" t="s">
        <v>555</v>
      </c>
      <c r="B92" s="22" t="s">
        <v>556</v>
      </c>
      <c r="C92" s="22" t="s">
        <v>557</v>
      </c>
      <c r="E92" s="20" t="s">
        <v>84</v>
      </c>
      <c r="F92" s="20">
        <f>IF(E92=Validatiegegevens!$B$5,1,(IF(E92=Validatiegegevens!$B$6,2,(IF(E92=Validatiegegevens!$B$7,3,(IF(E92=Validatiegegevens!$B$8,0,)))))))</f>
        <v>3</v>
      </c>
      <c r="G92" s="20">
        <f>Validatiegegevens!$I$18</f>
        <v>5</v>
      </c>
      <c r="H92" s="20">
        <f t="shared" si="1"/>
        <v>15</v>
      </c>
      <c r="L92" s="21" t="s">
        <v>20</v>
      </c>
      <c r="M92" s="31">
        <f>IF(L92=Validatiegegevens!$N$5,"⚠",)</f>
        <v>0</v>
      </c>
      <c r="P92" s="46"/>
      <c r="R92" s="47">
        <f>IF(E92=Validatiegegevens!$B$8,(IF(J92=Validatiegegevens!$H$5,"AKKOORD",IF(J92=Validatiegegevens!$H$6,"AKKOORD","UITSLUITEN"))),IF(L92=Validatiegegevens!$N$6,(IF(J92=Validatiegegevens!$H$6,0.8*G92*F92,P92*G92*F92)),P92*G92*F92))</f>
        <v>0</v>
      </c>
    </row>
    <row r="93" spans="1:18" ht="60" x14ac:dyDescent="0.2">
      <c r="A93" s="14" t="s">
        <v>558</v>
      </c>
      <c r="B93" s="22" t="s">
        <v>559</v>
      </c>
      <c r="C93" s="22" t="s">
        <v>560</v>
      </c>
      <c r="E93" s="20" t="s">
        <v>84</v>
      </c>
      <c r="F93" s="20">
        <f>IF(E93=Validatiegegevens!$B$5,1,(IF(E93=Validatiegegevens!$B$6,2,(IF(E93=Validatiegegevens!$B$7,3,(IF(E93=Validatiegegevens!$B$8,0,)))))))</f>
        <v>3</v>
      </c>
      <c r="G93" s="20">
        <f>Validatiegegevens!$I$18</f>
        <v>5</v>
      </c>
      <c r="H93" s="20">
        <f t="shared" si="1"/>
        <v>15</v>
      </c>
      <c r="L93" s="48" t="s">
        <v>61</v>
      </c>
      <c r="M93" s="31" t="str">
        <f>IF(L93=Validatiegegevens!$N$5,"⚠",)</f>
        <v>⚠</v>
      </c>
      <c r="P93" s="46"/>
      <c r="R93" s="47">
        <f>IF(E93=Validatiegegevens!$B$8,(IF(J93=Validatiegegevens!$H$5,"AKKOORD",IF(J93=Validatiegegevens!$H$6,"AKKOORD","UITSLUITEN"))),IF(L93=Validatiegegevens!$N$6,(IF(J93=Validatiegegevens!$H$6,0.8*G93*F93,P93*G93*F93)),P93*G93*F93))</f>
        <v>0</v>
      </c>
    </row>
    <row r="94" spans="1:18" s="25" customFormat="1" x14ac:dyDescent="0.25">
      <c r="A94" s="26" t="s">
        <v>14</v>
      </c>
      <c r="B94" s="25" t="s">
        <v>530</v>
      </c>
      <c r="C94" s="25" t="s">
        <v>561</v>
      </c>
      <c r="J94" s="85"/>
      <c r="N94" s="85"/>
    </row>
    <row r="95" spans="1:18" ht="48" x14ac:dyDescent="0.2">
      <c r="A95" s="14" t="s">
        <v>101</v>
      </c>
      <c r="B95" s="22" t="s">
        <v>562</v>
      </c>
      <c r="C95" s="22" t="s">
        <v>563</v>
      </c>
      <c r="E95" s="20" t="s">
        <v>84</v>
      </c>
      <c r="F95" s="20">
        <f>IF(E95=Validatiegegevens!$B$5,1,(IF(E95=Validatiegegevens!$B$6,2,(IF(E95=Validatiegegevens!$B$7,3,(IF(E95=Validatiegegevens!$B$8,0,)))))))</f>
        <v>3</v>
      </c>
      <c r="G95" s="20">
        <f>Validatiegegevens!$I$18</f>
        <v>5</v>
      </c>
      <c r="H95" s="20">
        <f t="shared" si="1"/>
        <v>15</v>
      </c>
      <c r="L95" s="21" t="s">
        <v>20</v>
      </c>
      <c r="M95" s="31">
        <f>IF(L95=Validatiegegevens!$N$5,"⚠",)</f>
        <v>0</v>
      </c>
      <c r="P95" s="46"/>
      <c r="R95" s="47">
        <f>IF(E95=Validatiegegevens!$B$8,(IF(J95=Validatiegegevens!$H$5,"AKKOORD",IF(J95=Validatiegegevens!$H$6,"AKKOORD","UITSLUITEN"))),IF(L95=Validatiegegevens!$N$6,(IF(J95=Validatiegegevens!$H$6,0.8*G95*F95,P95*G95*F95)),P95*G95*F95))</f>
        <v>0</v>
      </c>
    </row>
    <row r="96" spans="1:18" ht="36" x14ac:dyDescent="0.2">
      <c r="A96" s="14" t="s">
        <v>103</v>
      </c>
      <c r="B96" s="22" t="s">
        <v>564</v>
      </c>
      <c r="C96" s="22" t="s">
        <v>565</v>
      </c>
      <c r="E96" s="20" t="s">
        <v>27</v>
      </c>
      <c r="F96" s="20">
        <f>IF(E96=Validatiegegevens!$B$5,1,(IF(E96=Validatiegegevens!$B$6,2,(IF(E96=Validatiegegevens!$B$7,3,(IF(E96=Validatiegegevens!$B$8,0,)))))))</f>
        <v>0</v>
      </c>
      <c r="H96" s="20">
        <f t="shared" si="1"/>
        <v>0</v>
      </c>
      <c r="L96" s="21"/>
      <c r="M96" s="31">
        <f>IF(L96=Validatiegegevens!$N$5,"⚠",)</f>
        <v>0</v>
      </c>
      <c r="P96" s="46"/>
      <c r="R96" s="47" t="str">
        <f>IF(E96=Validatiegegevens!$B$8,(IF(J96=Validatiegegevens!$H$5,"AKKOORD",IF(J96=Validatiegegevens!$H$6,"AKKOORD","UITSLUITEN"))),IF(L96=Validatiegegevens!$N$6,(IF(J96=Validatiegegevens!$H$6,0.8*G96*F96,P96*G96*F96)),P96*G96*F96))</f>
        <v>UITSLUITEN</v>
      </c>
    </row>
    <row r="97" spans="1:18" ht="48" x14ac:dyDescent="0.2">
      <c r="A97" s="14" t="s">
        <v>566</v>
      </c>
      <c r="B97" s="22" t="s">
        <v>567</v>
      </c>
      <c r="C97" s="22" t="s">
        <v>568</v>
      </c>
      <c r="E97" s="20" t="s">
        <v>19</v>
      </c>
      <c r="F97" s="20">
        <f>IF(E97=Validatiegegevens!$B$5,1,(IF(E97=Validatiegegevens!$B$6,2,(IF(E97=Validatiegegevens!$B$7,3,(IF(E97=Validatiegegevens!$B$8,0,)))))))</f>
        <v>2</v>
      </c>
      <c r="G97" s="20">
        <f>Validatiegegevens!$I$18</f>
        <v>5</v>
      </c>
      <c r="H97" s="20">
        <f t="shared" si="1"/>
        <v>10</v>
      </c>
      <c r="L97" s="21" t="s">
        <v>61</v>
      </c>
      <c r="M97" s="31" t="str">
        <f>IF(L97=Validatiegegevens!$N$5,"⚠",)</f>
        <v>⚠</v>
      </c>
      <c r="P97" s="46"/>
      <c r="R97" s="47">
        <f>IF(E97=Validatiegegevens!$B$8,(IF(J97=Validatiegegevens!$H$5,"AKKOORD",IF(J97=Validatiegegevens!$H$6,"AKKOORD","UITSLUITEN"))),IF(L97=Validatiegegevens!$N$6,(IF(J97=Validatiegegevens!$H$6,0.8*G97*F97,P97*G97*F97)),P97*G97*F97))</f>
        <v>0</v>
      </c>
    </row>
    <row r="98" spans="1:18" ht="24" x14ac:dyDescent="0.2">
      <c r="A98" s="14" t="s">
        <v>569</v>
      </c>
      <c r="B98" s="22" t="s">
        <v>570</v>
      </c>
      <c r="C98" s="22" t="s">
        <v>571</v>
      </c>
      <c r="E98" s="20" t="s">
        <v>27</v>
      </c>
      <c r="F98" s="20">
        <f>IF(E98=Validatiegegevens!$B$5,1,(IF(E98=Validatiegegevens!$B$6,2,(IF(E98=Validatiegegevens!$B$7,3,(IF(E98=Validatiegegevens!$B$8,0,)))))))</f>
        <v>0</v>
      </c>
      <c r="H98" s="20">
        <f t="shared" si="1"/>
        <v>0</v>
      </c>
      <c r="L98" s="21"/>
      <c r="M98" s="31">
        <f>IF(L98=Validatiegegevens!$N$5,"⚠",)</f>
        <v>0</v>
      </c>
      <c r="P98" s="46"/>
      <c r="R98" s="47" t="str">
        <f>IF(E98=Validatiegegevens!$B$8,(IF(J98=Validatiegegevens!$H$5,"AKKOORD",IF(J98=Validatiegegevens!$H$6,"AKKOORD","UITSLUITEN"))),IF(L98=Validatiegegevens!$N$6,(IF(J98=Validatiegegevens!$H$6,0.8*G98*F98,P98*G98*F98)),P98*G98*F98))</f>
        <v>UITSLUITEN</v>
      </c>
    </row>
    <row r="99" spans="1:18" ht="24" x14ac:dyDescent="0.2">
      <c r="A99" s="14" t="s">
        <v>572</v>
      </c>
      <c r="B99" s="22" t="s">
        <v>573</v>
      </c>
      <c r="C99" s="22" t="s">
        <v>574</v>
      </c>
      <c r="E99" s="20" t="s">
        <v>19</v>
      </c>
      <c r="F99" s="20">
        <f>IF(E99=Validatiegegevens!$B$5,1,(IF(E99=Validatiegegevens!$B$6,2,(IF(E99=Validatiegegevens!$B$7,3,(IF(E99=Validatiegegevens!$B$8,0,)))))))</f>
        <v>2</v>
      </c>
      <c r="G99" s="20">
        <f>Validatiegegevens!$I$18</f>
        <v>5</v>
      </c>
      <c r="H99" s="20">
        <f t="shared" si="1"/>
        <v>10</v>
      </c>
      <c r="L99" s="21" t="s">
        <v>20</v>
      </c>
      <c r="M99" s="31">
        <f>IF(L99=Validatiegegevens!$N$5,"⚠",)</f>
        <v>0</v>
      </c>
      <c r="P99" s="46"/>
      <c r="R99" s="47">
        <f>IF(E99=Validatiegegevens!$B$8,(IF(J99=Validatiegegevens!$H$5,"AKKOORD",IF(J99=Validatiegegevens!$H$6,"AKKOORD","UITSLUITEN"))),IF(L99=Validatiegegevens!$N$6,(IF(J99=Validatiegegevens!$H$6,0.8*G99*F99,P99*G99*F99)),P99*G99*F99))</f>
        <v>0</v>
      </c>
    </row>
    <row r="100" spans="1:18" ht="24" x14ac:dyDescent="0.2">
      <c r="A100" s="14" t="s">
        <v>575</v>
      </c>
      <c r="B100" s="22" t="s">
        <v>576</v>
      </c>
      <c r="C100" s="22" t="s">
        <v>577</v>
      </c>
      <c r="E100" s="20" t="s">
        <v>27</v>
      </c>
      <c r="F100" s="20">
        <f>IF(E100=Validatiegegevens!$B$5,1,(IF(E100=Validatiegegevens!$B$6,2,(IF(E100=Validatiegegevens!$B$7,3,(IF(E100=Validatiegegevens!$B$8,0,)))))))</f>
        <v>0</v>
      </c>
      <c r="H100" s="20">
        <f t="shared" si="1"/>
        <v>0</v>
      </c>
      <c r="L100" s="21"/>
      <c r="M100" s="31">
        <f>IF(L100=Validatiegegevens!$N$5,"⚠",)</f>
        <v>0</v>
      </c>
      <c r="P100" s="46"/>
      <c r="R100" s="47" t="str">
        <f>IF(E100=Validatiegegevens!$B$8,(IF(J100=Validatiegegevens!$H$5,"AKKOORD",IF(J100=Validatiegegevens!$H$6,"AKKOORD","UITSLUITEN"))),IF(L100=Validatiegegevens!$N$6,(IF(J100=Validatiegegevens!$H$6,0.8*G100*F100,P100*G100*F100)),P100*G100*F100))</f>
        <v>UITSLUITEN</v>
      </c>
    </row>
    <row r="101" spans="1:18" ht="36" x14ac:dyDescent="0.2">
      <c r="A101" s="14" t="s">
        <v>578</v>
      </c>
      <c r="B101" s="22" t="s">
        <v>579</v>
      </c>
      <c r="C101" s="22" t="s">
        <v>580</v>
      </c>
      <c r="E101" s="20" t="s">
        <v>84</v>
      </c>
      <c r="F101" s="20">
        <f>IF(E101=Validatiegegevens!$B$5,1,(IF(E101=Validatiegegevens!$B$6,2,(IF(E101=Validatiegegevens!$B$7,3,(IF(E101=Validatiegegevens!$B$8,0,)))))))</f>
        <v>3</v>
      </c>
      <c r="G101" s="20">
        <f>Validatiegegevens!$I$18</f>
        <v>5</v>
      </c>
      <c r="H101" s="20">
        <f t="shared" si="1"/>
        <v>15</v>
      </c>
      <c r="L101" s="21" t="s">
        <v>20</v>
      </c>
      <c r="M101" s="31">
        <f>IF(L101=Validatiegegevens!$N$5,"⚠",)</f>
        <v>0</v>
      </c>
      <c r="P101" s="46"/>
      <c r="R101" s="47">
        <f>IF(E101=Validatiegegevens!$B$8,(IF(J101=Validatiegegevens!$H$5,"AKKOORD",IF(J101=Validatiegegevens!$H$6,"AKKOORD","UITSLUITEN"))),IF(L101=Validatiegegevens!$N$6,(IF(J101=Validatiegegevens!$H$6,0.8*G101*F101,P101*G101*F101)),P101*G101*F101))</f>
        <v>0</v>
      </c>
    </row>
    <row r="102" spans="1:18" ht="48" x14ac:dyDescent="0.2">
      <c r="A102" s="14" t="s">
        <v>581</v>
      </c>
      <c r="B102" s="22" t="s">
        <v>582</v>
      </c>
      <c r="C102" s="22" t="s">
        <v>583</v>
      </c>
      <c r="E102" s="20" t="s">
        <v>19</v>
      </c>
      <c r="F102" s="20">
        <f>IF(E102=Validatiegegevens!$B$5,1,(IF(E102=Validatiegegevens!$B$6,2,(IF(E102=Validatiegegevens!$B$7,3,(IF(E102=Validatiegegevens!$B$8,0,)))))))</f>
        <v>2</v>
      </c>
      <c r="G102" s="20">
        <f>Validatiegegevens!$I$18</f>
        <v>5</v>
      </c>
      <c r="H102" s="20">
        <f t="shared" si="1"/>
        <v>10</v>
      </c>
      <c r="L102" s="21" t="s">
        <v>20</v>
      </c>
      <c r="M102" s="31">
        <f>IF(L102=Validatiegegevens!$N$5,"⚠",)</f>
        <v>0</v>
      </c>
      <c r="P102" s="46"/>
      <c r="R102" s="47">
        <f>IF(E102=Validatiegegevens!$B$8,(IF(J102=Validatiegegevens!$H$5,"AKKOORD",IF(J102=Validatiegegevens!$H$6,"AKKOORD","UITSLUITEN"))),IF(L102=Validatiegegevens!$N$6,(IF(J102=Validatiegegevens!$H$6,0.8*G102*F102,P102*G102*F102)),P102*G102*F102))</f>
        <v>0</v>
      </c>
    </row>
    <row r="103" spans="1:18" ht="72" x14ac:dyDescent="0.2">
      <c r="A103" s="14" t="s">
        <v>584</v>
      </c>
      <c r="B103" s="22" t="s">
        <v>585</v>
      </c>
      <c r="C103" s="22" t="s">
        <v>586</v>
      </c>
      <c r="E103" s="20" t="s">
        <v>84</v>
      </c>
      <c r="F103" s="20">
        <f>IF(E103=Validatiegegevens!$B$5,1,(IF(E103=Validatiegegevens!$B$6,2,(IF(E103=Validatiegegevens!$B$7,3,(IF(E103=Validatiegegevens!$B$8,0,)))))))</f>
        <v>3</v>
      </c>
      <c r="G103" s="20">
        <f>Validatiegegevens!$I$18</f>
        <v>5</v>
      </c>
      <c r="H103" s="20">
        <f t="shared" si="1"/>
        <v>15</v>
      </c>
      <c r="L103" s="21" t="s">
        <v>61</v>
      </c>
      <c r="M103" s="31" t="str">
        <f>IF(L103=Validatiegegevens!$N$5,"⚠",)</f>
        <v>⚠</v>
      </c>
      <c r="P103" s="46"/>
      <c r="R103" s="47">
        <f>IF(E103=Validatiegegevens!$B$8,(IF(J103=Validatiegegevens!$H$5,"AKKOORD",IF(J103=Validatiegegevens!$H$6,"AKKOORD","UITSLUITEN"))),IF(L103=Validatiegegevens!$N$6,(IF(J103=Validatiegegevens!$H$6,0.8*G103*F103,P103*G103*F103)),P103*G103*F103))</f>
        <v>0</v>
      </c>
    </row>
    <row r="104" spans="1:18" ht="72" x14ac:dyDescent="0.2">
      <c r="A104" s="14" t="s">
        <v>587</v>
      </c>
      <c r="B104" s="22" t="s">
        <v>588</v>
      </c>
      <c r="C104" s="22" t="s">
        <v>589</v>
      </c>
      <c r="E104" s="20" t="s">
        <v>19</v>
      </c>
      <c r="F104" s="20">
        <f>IF(E104=Validatiegegevens!$B$5,1,(IF(E104=Validatiegegevens!$B$6,2,(IF(E104=Validatiegegevens!$B$7,3,(IF(E104=Validatiegegevens!$B$8,0,)))))))</f>
        <v>2</v>
      </c>
      <c r="G104" s="20">
        <f>Validatiegegevens!$I$18</f>
        <v>5</v>
      </c>
      <c r="H104" s="20">
        <f t="shared" si="1"/>
        <v>10</v>
      </c>
      <c r="L104" s="21" t="s">
        <v>20</v>
      </c>
      <c r="M104" s="31">
        <f>IF(L104=Validatiegegevens!$N$5,"⚠",)</f>
        <v>0</v>
      </c>
      <c r="P104" s="46"/>
      <c r="R104" s="47">
        <f>IF(E104=Validatiegegevens!$B$8,(IF(J104=Validatiegegevens!$H$5,"AKKOORD",IF(J104=Validatiegegevens!$H$6,"AKKOORD","UITSLUITEN"))),IF(L104=Validatiegegevens!$N$6,(IF(J104=Validatiegegevens!$H$6,0.8*G104*F104,P104*G104*F104)),P104*G104*F104))</f>
        <v>0</v>
      </c>
    </row>
    <row r="105" spans="1:18" s="25" customFormat="1" x14ac:dyDescent="0.25">
      <c r="A105" s="26" t="s">
        <v>14</v>
      </c>
      <c r="B105" s="25" t="s">
        <v>530</v>
      </c>
      <c r="C105" s="25" t="s">
        <v>590</v>
      </c>
      <c r="J105" s="85"/>
      <c r="N105" s="85"/>
    </row>
    <row r="106" spans="1:18" ht="36" x14ac:dyDescent="0.2">
      <c r="A106" s="14" t="s">
        <v>591</v>
      </c>
      <c r="B106" s="22" t="s">
        <v>592</v>
      </c>
      <c r="C106" s="22" t="s">
        <v>593</v>
      </c>
      <c r="E106" s="20" t="s">
        <v>19</v>
      </c>
      <c r="F106" s="20">
        <f>IF(E106=Validatiegegevens!$B$5,1,(IF(E106=Validatiegegevens!$B$6,2,(IF(E106=Validatiegegevens!$B$7,3,(IF(E106=Validatiegegevens!$B$8,0,)))))))</f>
        <v>2</v>
      </c>
      <c r="G106" s="20">
        <f>Validatiegegevens!$I$18</f>
        <v>5</v>
      </c>
      <c r="H106" s="20">
        <f t="shared" si="1"/>
        <v>10</v>
      </c>
      <c r="L106" s="21" t="s">
        <v>20</v>
      </c>
      <c r="M106" s="31">
        <f>IF(L106=Validatiegegevens!$N$5,"⚠",)</f>
        <v>0</v>
      </c>
      <c r="P106" s="46"/>
      <c r="R106" s="47">
        <f>IF(E106=Validatiegegevens!$B$8,(IF(J106=Validatiegegevens!$H$5,"AKKOORD",IF(J106=Validatiegegevens!$H$6,"AKKOORD","UITSLUITEN"))),IF(L106=Validatiegegevens!$N$6,(IF(J106=Validatiegegevens!$H$6,0.8*G106*F106,P106*G106*F106)),P106*G106*F106))</f>
        <v>0</v>
      </c>
    </row>
    <row r="107" spans="1:18" ht="24" x14ac:dyDescent="0.2">
      <c r="A107" s="14" t="s">
        <v>594</v>
      </c>
      <c r="B107" s="22" t="s">
        <v>595</v>
      </c>
      <c r="C107" s="22" t="s">
        <v>596</v>
      </c>
      <c r="E107" s="20" t="s">
        <v>19</v>
      </c>
      <c r="F107" s="20">
        <f>IF(E107=Validatiegegevens!$B$5,1,(IF(E107=Validatiegegevens!$B$6,2,(IF(E107=Validatiegegevens!$B$7,3,(IF(E107=Validatiegegevens!$B$8,0,)))))))</f>
        <v>2</v>
      </c>
      <c r="G107" s="20">
        <f>Validatiegegevens!$I$18</f>
        <v>5</v>
      </c>
      <c r="H107" s="20">
        <f t="shared" si="1"/>
        <v>10</v>
      </c>
      <c r="L107" s="21" t="s">
        <v>20</v>
      </c>
      <c r="M107" s="31">
        <f>IF(L107=Validatiegegevens!$N$5,"⚠",)</f>
        <v>0</v>
      </c>
      <c r="P107" s="46"/>
      <c r="R107" s="47">
        <f>IF(E107=Validatiegegevens!$B$8,(IF(J107=Validatiegegevens!$H$5,"AKKOORD",IF(J107=Validatiegegevens!$H$6,"AKKOORD","UITSLUITEN"))),IF(L107=Validatiegegevens!$N$6,(IF(J107=Validatiegegevens!$H$6,0.8*G107*F107,P107*G107*F107)),P107*G107*F107))</f>
        <v>0</v>
      </c>
    </row>
    <row r="108" spans="1:18" ht="36" x14ac:dyDescent="0.2">
      <c r="A108" s="14" t="s">
        <v>597</v>
      </c>
      <c r="B108" s="22" t="s">
        <v>585</v>
      </c>
      <c r="C108" s="22" t="s">
        <v>598</v>
      </c>
      <c r="E108" s="20" t="s">
        <v>84</v>
      </c>
      <c r="F108" s="20">
        <f>IF(E108=Validatiegegevens!$B$5,1,(IF(E108=Validatiegegevens!$B$6,2,(IF(E108=Validatiegegevens!$B$7,3,(IF(E108=Validatiegegevens!$B$8,0,)))))))</f>
        <v>3</v>
      </c>
      <c r="G108" s="20">
        <f>Validatiegegevens!$I$18</f>
        <v>5</v>
      </c>
      <c r="H108" s="20">
        <f t="shared" si="1"/>
        <v>15</v>
      </c>
      <c r="L108" s="21" t="s">
        <v>20</v>
      </c>
      <c r="M108" s="31">
        <f>IF(L108=Validatiegegevens!$N$5,"⚠",)</f>
        <v>0</v>
      </c>
      <c r="P108" s="46"/>
      <c r="R108" s="47">
        <f>IF(E108=Validatiegegevens!$B$8,(IF(J108=Validatiegegevens!$H$5,"AKKOORD",IF(J108=Validatiegegevens!$H$6,"AKKOORD","UITSLUITEN"))),IF(L108=Validatiegegevens!$N$6,(IF(J108=Validatiegegevens!$H$6,0.8*G108*F108,P108*G108*F108)),P108*G108*F108))</f>
        <v>0</v>
      </c>
    </row>
    <row r="109" spans="1:18" ht="36" x14ac:dyDescent="0.2">
      <c r="A109" s="14" t="s">
        <v>599</v>
      </c>
      <c r="B109" s="22" t="s">
        <v>600</v>
      </c>
      <c r="C109" s="22" t="s">
        <v>601</v>
      </c>
      <c r="E109" s="20" t="s">
        <v>27</v>
      </c>
      <c r="F109" s="20">
        <f>IF(E109=Validatiegegevens!$B$5,1,(IF(E109=Validatiegegevens!$B$6,2,(IF(E109=Validatiegegevens!$B$7,3,(IF(E109=Validatiegegevens!$B$8,0,)))))))</f>
        <v>0</v>
      </c>
      <c r="H109" s="20">
        <f t="shared" si="1"/>
        <v>0</v>
      </c>
      <c r="L109" s="21"/>
      <c r="M109" s="31">
        <f>IF(L109=Validatiegegevens!$N$5,"⚠",)</f>
        <v>0</v>
      </c>
      <c r="P109" s="46"/>
      <c r="R109" s="47" t="str">
        <f>IF(E109=Validatiegegevens!$B$8,(IF(J109=Validatiegegevens!$H$5,"AKKOORD",IF(J109=Validatiegegevens!$H$6,"AKKOORD","UITSLUITEN"))),IF(L109=Validatiegegevens!$N$6,(IF(J109=Validatiegegevens!$H$6,0.8*G109*F109,P109*G109*F109)),P109*G109*F109))</f>
        <v>UITSLUITEN</v>
      </c>
    </row>
    <row r="110" spans="1:18" s="25" customFormat="1" x14ac:dyDescent="0.25">
      <c r="A110" s="26" t="s">
        <v>14</v>
      </c>
      <c r="B110" s="25" t="s">
        <v>530</v>
      </c>
      <c r="C110" s="25" t="s">
        <v>602</v>
      </c>
      <c r="J110" s="85"/>
      <c r="N110" s="85"/>
    </row>
    <row r="111" spans="1:18" ht="24" x14ac:dyDescent="0.2">
      <c r="A111" s="14" t="s">
        <v>111</v>
      </c>
      <c r="B111" s="22" t="s">
        <v>603</v>
      </c>
      <c r="C111" s="22" t="s">
        <v>604</v>
      </c>
      <c r="E111" s="20" t="s">
        <v>27</v>
      </c>
      <c r="F111" s="20">
        <f>IF(E111=Validatiegegevens!$B$5,1,(IF(E111=Validatiegegevens!$B$6,2,(IF(E111=Validatiegegevens!$B$7,3,(IF(E111=Validatiegegevens!$B$8,0,)))))))</f>
        <v>0</v>
      </c>
      <c r="H111" s="20">
        <f t="shared" si="1"/>
        <v>0</v>
      </c>
      <c r="L111" s="21"/>
      <c r="M111" s="31">
        <f>IF(L111=Validatiegegevens!$N$5,"⚠",)</f>
        <v>0</v>
      </c>
      <c r="P111" s="46"/>
      <c r="R111" s="47" t="str">
        <f>IF(E111=Validatiegegevens!$B$8,(IF(J111=Validatiegegevens!$H$5,"AKKOORD",IF(J111=Validatiegegevens!$H$6,"AKKOORD","UITSLUITEN"))),IF(L111=Validatiegegevens!$N$6,(IF(J111=Validatiegegevens!$H$6,0.8*G111*F111,P111*G111*F111)),P111*G111*F111))</f>
        <v>UITSLUITEN</v>
      </c>
    </row>
    <row r="112" spans="1:18" s="25" customFormat="1" x14ac:dyDescent="0.25">
      <c r="A112" s="26" t="s">
        <v>14</v>
      </c>
      <c r="B112" s="25" t="s">
        <v>530</v>
      </c>
      <c r="C112" s="25" t="s">
        <v>605</v>
      </c>
      <c r="J112" s="85"/>
      <c r="N112" s="85"/>
    </row>
    <row r="113" spans="1:18" ht="24" x14ac:dyDescent="0.2">
      <c r="A113" s="14" t="s">
        <v>606</v>
      </c>
      <c r="B113" s="22" t="s">
        <v>607</v>
      </c>
      <c r="C113" s="22" t="s">
        <v>608</v>
      </c>
      <c r="E113" s="20" t="s">
        <v>27</v>
      </c>
      <c r="F113" s="20">
        <f>IF(E113=Validatiegegevens!$B$5,1,(IF(E113=Validatiegegevens!$B$6,2,(IF(E113=Validatiegegevens!$B$7,3,(IF(E113=Validatiegegevens!$B$8,0,)))))))</f>
        <v>0</v>
      </c>
      <c r="H113" s="20">
        <f t="shared" si="1"/>
        <v>0</v>
      </c>
      <c r="L113" s="21"/>
      <c r="M113" s="31">
        <f>IF(L113=Validatiegegevens!$N$5,"⚠",)</f>
        <v>0</v>
      </c>
      <c r="P113" s="46"/>
      <c r="R113" s="47" t="str">
        <f>IF(E113=Validatiegegevens!$B$8,(IF(J113=Validatiegegevens!$H$5,"AKKOORD",IF(J113=Validatiegegevens!$H$6,"AKKOORD","UITSLUITEN"))),IF(L113=Validatiegegevens!$N$6,(IF(J113=Validatiegegevens!$H$6,0.8*G113*F113,P113*G113*F113)),P113*G113*F113))</f>
        <v>UITSLUITEN</v>
      </c>
    </row>
    <row r="114" spans="1:18" ht="36" x14ac:dyDescent="0.2">
      <c r="A114" s="14" t="s">
        <v>609</v>
      </c>
      <c r="B114" s="22" t="s">
        <v>610</v>
      </c>
      <c r="C114" s="22" t="s">
        <v>611</v>
      </c>
      <c r="E114" s="20" t="s">
        <v>19</v>
      </c>
      <c r="F114" s="20">
        <f>IF(E114=Validatiegegevens!$B$5,1,(IF(E114=Validatiegegevens!$B$6,2,(IF(E114=Validatiegegevens!$B$7,3,(IF(E114=Validatiegegevens!$B$8,0,)))))))</f>
        <v>2</v>
      </c>
      <c r="G114" s="20">
        <f>Validatiegegevens!$I$18</f>
        <v>5</v>
      </c>
      <c r="H114" s="20">
        <f t="shared" si="1"/>
        <v>10</v>
      </c>
      <c r="L114" s="21" t="s">
        <v>20</v>
      </c>
      <c r="M114" s="31">
        <f>IF(L114=Validatiegegevens!$N$5,"⚠",)</f>
        <v>0</v>
      </c>
      <c r="P114" s="46"/>
      <c r="R114" s="47">
        <f>IF(E114=Validatiegegevens!$B$8,(IF(J114=Validatiegegevens!$H$5,"AKKOORD",IF(J114=Validatiegegevens!$H$6,"AKKOORD","UITSLUITEN"))),IF(L114=Validatiegegevens!$N$6,(IF(J114=Validatiegegevens!$H$6,0.8*G114*F114,P114*G114*F114)),P114*G114*F114))</f>
        <v>0</v>
      </c>
    </row>
    <row r="115" spans="1:18" ht="24" x14ac:dyDescent="0.2">
      <c r="A115" s="14" t="s">
        <v>612</v>
      </c>
      <c r="B115" s="22" t="s">
        <v>613</v>
      </c>
      <c r="C115" s="22" t="s">
        <v>614</v>
      </c>
      <c r="E115" s="20" t="s">
        <v>19</v>
      </c>
      <c r="F115" s="20">
        <f>IF(E115=Validatiegegevens!$B$5,1,(IF(E115=Validatiegegevens!$B$6,2,(IF(E115=Validatiegegevens!$B$7,3,(IF(E115=Validatiegegevens!$B$8,0,)))))))</f>
        <v>2</v>
      </c>
      <c r="G115" s="20">
        <f>Validatiegegevens!$I$18</f>
        <v>5</v>
      </c>
      <c r="H115" s="20">
        <f t="shared" si="1"/>
        <v>10</v>
      </c>
      <c r="L115" s="21" t="s">
        <v>20</v>
      </c>
      <c r="M115" s="31">
        <f>IF(L115=Validatiegegevens!$N$5,"⚠",)</f>
        <v>0</v>
      </c>
      <c r="P115" s="46"/>
      <c r="R115" s="47">
        <f>IF(E115=Validatiegegevens!$B$8,(IF(J115=Validatiegegevens!$H$5,"AKKOORD",IF(J115=Validatiegegevens!$H$6,"AKKOORD","UITSLUITEN"))),IF(L115=Validatiegegevens!$N$6,(IF(J115=Validatiegegevens!$H$6,0.8*G115*F115,P115*G115*F115)),P115*G115*F115))</f>
        <v>0</v>
      </c>
    </row>
    <row r="116" spans="1:18" ht="36" x14ac:dyDescent="0.2">
      <c r="A116" s="14" t="s">
        <v>615</v>
      </c>
      <c r="B116" s="22" t="s">
        <v>616</v>
      </c>
      <c r="C116" s="22" t="s">
        <v>617</v>
      </c>
      <c r="E116" s="20" t="s">
        <v>19</v>
      </c>
      <c r="F116" s="20">
        <f>IF(E116=Validatiegegevens!$B$5,1,(IF(E116=Validatiegegevens!$B$6,2,(IF(E116=Validatiegegevens!$B$7,3,(IF(E116=Validatiegegevens!$B$8,0,)))))))</f>
        <v>2</v>
      </c>
      <c r="G116" s="20">
        <f>Validatiegegevens!$I$18</f>
        <v>5</v>
      </c>
      <c r="H116" s="20">
        <f t="shared" si="1"/>
        <v>10</v>
      </c>
      <c r="L116" s="21" t="s">
        <v>20</v>
      </c>
      <c r="M116" s="31">
        <f>IF(L116=Validatiegegevens!$N$5,"⚠",)</f>
        <v>0</v>
      </c>
      <c r="P116" s="46"/>
      <c r="R116" s="47">
        <f>IF(E116=Validatiegegevens!$B$8,(IF(J116=Validatiegegevens!$H$5,"AKKOORD",IF(J116=Validatiegegevens!$H$6,"AKKOORD","UITSLUITEN"))),IF(L116=Validatiegegevens!$N$6,(IF(J116=Validatiegegevens!$H$6,0.8*G116*F116,P116*G116*F116)),P116*G116*F116))</f>
        <v>0</v>
      </c>
    </row>
    <row r="117" spans="1:18" ht="36" x14ac:dyDescent="0.2">
      <c r="A117" s="14" t="s">
        <v>618</v>
      </c>
      <c r="B117" s="22" t="s">
        <v>619</v>
      </c>
      <c r="C117" s="22" t="s">
        <v>620</v>
      </c>
      <c r="E117" s="20" t="s">
        <v>19</v>
      </c>
      <c r="F117" s="20">
        <f>IF(E117=Validatiegegevens!$B$5,1,(IF(E117=Validatiegegevens!$B$6,2,(IF(E117=Validatiegegevens!$B$7,3,(IF(E117=Validatiegegevens!$B$8,0,)))))))</f>
        <v>2</v>
      </c>
      <c r="G117" s="20">
        <f>Validatiegegevens!$I$18</f>
        <v>5</v>
      </c>
      <c r="H117" s="20">
        <f t="shared" si="1"/>
        <v>10</v>
      </c>
      <c r="L117" s="21" t="s">
        <v>20</v>
      </c>
      <c r="M117" s="31">
        <f>IF(L117=Validatiegegevens!$N$5,"⚠",)</f>
        <v>0</v>
      </c>
      <c r="P117" s="46"/>
      <c r="R117" s="47">
        <f>IF(E117=Validatiegegevens!$B$8,(IF(J117=Validatiegegevens!$H$5,"AKKOORD",IF(J117=Validatiegegevens!$H$6,"AKKOORD","UITSLUITEN"))),IF(L117=Validatiegegevens!$N$6,(IF(J117=Validatiegegevens!$H$6,0.8*G117*F117,P117*G117*F117)),P117*G117*F117))</f>
        <v>0</v>
      </c>
    </row>
    <row r="118" spans="1:18" ht="24" x14ac:dyDescent="0.2">
      <c r="A118" s="14" t="s">
        <v>621</v>
      </c>
      <c r="B118" s="22" t="s">
        <v>622</v>
      </c>
      <c r="C118" s="22" t="s">
        <v>623</v>
      </c>
      <c r="E118" s="20" t="s">
        <v>19</v>
      </c>
      <c r="F118" s="20">
        <f>IF(E118=Validatiegegevens!$B$5,1,(IF(E118=Validatiegegevens!$B$6,2,(IF(E118=Validatiegegevens!$B$7,3,(IF(E118=Validatiegegevens!$B$8,0,)))))))</f>
        <v>2</v>
      </c>
      <c r="G118" s="20">
        <f>Validatiegegevens!$I$18</f>
        <v>5</v>
      </c>
      <c r="H118" s="20">
        <f t="shared" si="1"/>
        <v>10</v>
      </c>
      <c r="L118" s="21" t="s">
        <v>20</v>
      </c>
      <c r="M118" s="31">
        <f>IF(L118=Validatiegegevens!$N$5,"⚠",)</f>
        <v>0</v>
      </c>
      <c r="P118" s="46"/>
      <c r="R118" s="47">
        <f>IF(E118=Validatiegegevens!$B$8,(IF(J118=Validatiegegevens!$H$5,"AKKOORD",IF(J118=Validatiegegevens!$H$6,"AKKOORD","UITSLUITEN"))),IF(L118=Validatiegegevens!$N$6,(IF(J118=Validatiegegevens!$H$6,0.8*G118*F118,P118*G118*F118)),P118*G118*F118))</f>
        <v>0</v>
      </c>
    </row>
    <row r="119" spans="1:18" s="25" customFormat="1" x14ac:dyDescent="0.25">
      <c r="A119" s="26" t="s">
        <v>14</v>
      </c>
      <c r="B119" s="25" t="s">
        <v>530</v>
      </c>
      <c r="C119" s="25" t="s">
        <v>624</v>
      </c>
      <c r="J119" s="85"/>
      <c r="N119" s="85"/>
    </row>
    <row r="120" spans="1:18" ht="24" x14ac:dyDescent="0.2">
      <c r="A120" s="14" t="s">
        <v>625</v>
      </c>
      <c r="B120" s="22" t="s">
        <v>626</v>
      </c>
      <c r="C120" s="22" t="s">
        <v>627</v>
      </c>
      <c r="E120" s="20" t="s">
        <v>19</v>
      </c>
      <c r="F120" s="20">
        <f>IF(E120=Validatiegegevens!$B$5,1,(IF(E120=Validatiegegevens!$B$6,2,(IF(E120=Validatiegegevens!$B$7,3,(IF(E120=Validatiegegevens!$B$8,0,)))))))</f>
        <v>2</v>
      </c>
      <c r="G120" s="20">
        <f>Validatiegegevens!$I$18</f>
        <v>5</v>
      </c>
      <c r="H120" s="20">
        <f t="shared" si="1"/>
        <v>10</v>
      </c>
      <c r="L120" s="21" t="s">
        <v>20</v>
      </c>
      <c r="M120" s="31">
        <f>IF(L120=Validatiegegevens!$N$5,"⚠",)</f>
        <v>0</v>
      </c>
      <c r="P120" s="46"/>
      <c r="R120" s="47">
        <f>IF(E120=Validatiegegevens!$B$8,(IF(J120=Validatiegegevens!$H$5,"AKKOORD",IF(J120=Validatiegegevens!$H$6,"AKKOORD","UITSLUITEN"))),IF(L120=Validatiegegevens!$N$6,(IF(J120=Validatiegegevens!$H$6,0.8*G120*F120,P120*G120*F120)),P120*G120*F120))</f>
        <v>0</v>
      </c>
    </row>
    <row r="121" spans="1:18" s="25" customFormat="1" x14ac:dyDescent="0.25">
      <c r="A121" s="26" t="s">
        <v>14</v>
      </c>
      <c r="B121" s="25" t="s">
        <v>530</v>
      </c>
      <c r="C121" s="25" t="s">
        <v>628</v>
      </c>
      <c r="J121" s="85"/>
      <c r="N121" s="85"/>
    </row>
    <row r="122" spans="1:18" ht="60" x14ac:dyDescent="0.2">
      <c r="A122" s="14" t="s">
        <v>629</v>
      </c>
      <c r="B122" s="22" t="s">
        <v>630</v>
      </c>
      <c r="C122" s="22" t="s">
        <v>631</v>
      </c>
      <c r="E122" s="20" t="s">
        <v>27</v>
      </c>
      <c r="F122" s="20">
        <f>IF(E122=Validatiegegevens!$B$5,1,(IF(E122=Validatiegegevens!$B$6,2,(IF(E122=Validatiegegevens!$B$7,3,(IF(E122=Validatiegegevens!$B$8,0,)))))))</f>
        <v>0</v>
      </c>
      <c r="H122" s="20">
        <f t="shared" si="1"/>
        <v>0</v>
      </c>
      <c r="L122" s="21"/>
      <c r="M122" s="31">
        <f>IF(L122=Validatiegegevens!$N$5,"⚠",)</f>
        <v>0</v>
      </c>
      <c r="P122" s="46"/>
      <c r="R122" s="47" t="str">
        <f>IF(E122=Validatiegegevens!$B$8,(IF(J122=Validatiegegevens!$H$5,"AKKOORD",IF(J122=Validatiegegevens!$H$6,"AKKOORD","UITSLUITEN"))),IF(L122=Validatiegegevens!$N$6,(IF(J122=Validatiegegevens!$H$6,0.8*G122*F122,P122*G122*F122)),P122*G122*F122))</f>
        <v>UITSLUITEN</v>
      </c>
    </row>
    <row r="123" spans="1:18" ht="108" x14ac:dyDescent="0.2">
      <c r="A123" s="14" t="s">
        <v>632</v>
      </c>
      <c r="B123" s="22" t="s">
        <v>633</v>
      </c>
      <c r="C123" s="22" t="s">
        <v>634</v>
      </c>
      <c r="E123" s="20" t="s">
        <v>84</v>
      </c>
      <c r="F123" s="20">
        <f>IF(E123=Validatiegegevens!$B$5,1,(IF(E123=Validatiegegevens!$B$6,2,(IF(E123=Validatiegegevens!$B$7,3,(IF(E123=Validatiegegevens!$B$8,0,)))))))</f>
        <v>3</v>
      </c>
      <c r="G123" s="20">
        <f>Validatiegegevens!$I$18</f>
        <v>5</v>
      </c>
      <c r="H123" s="20">
        <f t="shared" si="1"/>
        <v>15</v>
      </c>
      <c r="L123" s="21" t="s">
        <v>20</v>
      </c>
      <c r="M123" s="31">
        <f>IF(L123=Validatiegegevens!$N$5,"⚠",)</f>
        <v>0</v>
      </c>
      <c r="P123" s="46"/>
      <c r="R123" s="47">
        <f>IF(E123=Validatiegegevens!$B$8,(IF(J123=Validatiegegevens!$H$5,"AKKOORD",IF(J123=Validatiegegevens!$H$6,"AKKOORD","UITSLUITEN"))),IF(L123=Validatiegegevens!$N$6,(IF(J123=Validatiegegevens!$H$6,0.8*G123*F123,P123*G123*F123)),P123*G123*F123))</f>
        <v>0</v>
      </c>
    </row>
    <row r="124" spans="1:18" s="25" customFormat="1" x14ac:dyDescent="0.25">
      <c r="A124" s="26" t="s">
        <v>14</v>
      </c>
      <c r="B124" s="25" t="s">
        <v>530</v>
      </c>
      <c r="C124" s="25" t="s">
        <v>635</v>
      </c>
      <c r="J124" s="85"/>
      <c r="N124" s="85"/>
    </row>
    <row r="125" spans="1:18" x14ac:dyDescent="0.2">
      <c r="A125" s="14" t="s">
        <v>128</v>
      </c>
      <c r="F125" s="20">
        <f>IF(E125=Validatiegegevens!$B$5,1,(IF(E125=Validatiegegevens!$B$6,2,(IF(E125=Validatiegegevens!$B$7,3,(IF(E125=Validatiegegevens!$B$8,0,)))))))</f>
        <v>0</v>
      </c>
      <c r="H125" s="20">
        <f t="shared" si="1"/>
        <v>0</v>
      </c>
      <c r="L125" s="21"/>
      <c r="M125" s="31">
        <f>IF(L125=Validatiegegevens!$N$5,"⚠",)</f>
        <v>0</v>
      </c>
      <c r="P125" s="46"/>
      <c r="R125" s="47">
        <f>IF(E125=Validatiegegevens!$B$8,(IF(J125=Validatiegegevens!$H$5,"AKKOORD",IF(J125=Validatiegegevens!$H$6,"AKKOORD","UITSLUITEN"))),IF(L125=Validatiegegevens!$N$6,(IF(J125=Validatiegegevens!$H$6,0.8*G125*F125,P125*G125*F125)),P125*G125*F125))</f>
        <v>0</v>
      </c>
    </row>
    <row r="126" spans="1:18" s="25" customFormat="1" x14ac:dyDescent="0.25">
      <c r="A126" s="26" t="s">
        <v>14</v>
      </c>
      <c r="B126" s="25" t="s">
        <v>530</v>
      </c>
      <c r="C126" s="25" t="s">
        <v>636</v>
      </c>
      <c r="J126" s="85"/>
      <c r="N126" s="85"/>
    </row>
    <row r="127" spans="1:18" ht="24" x14ac:dyDescent="0.2">
      <c r="A127" s="14" t="s">
        <v>637</v>
      </c>
      <c r="B127" s="22" t="s">
        <v>638</v>
      </c>
      <c r="C127" s="22" t="s">
        <v>639</v>
      </c>
      <c r="E127" s="20" t="s">
        <v>27</v>
      </c>
      <c r="F127" s="20">
        <f>IF(E127=Validatiegegevens!$B$5,1,(IF(E127=Validatiegegevens!$B$6,2,(IF(E127=Validatiegegevens!$B$7,3,(IF(E127=Validatiegegevens!$B$8,0,)))))))</f>
        <v>0</v>
      </c>
      <c r="H127" s="20">
        <f t="shared" si="1"/>
        <v>0</v>
      </c>
      <c r="L127" s="21"/>
      <c r="M127" s="31">
        <f>IF(L127=Validatiegegevens!$N$5,"⚠",)</f>
        <v>0</v>
      </c>
      <c r="P127" s="46"/>
      <c r="R127" s="47" t="str">
        <f>IF(E127=Validatiegegevens!$B$8,(IF(J127=Validatiegegevens!$H$5,"AKKOORD",IF(J127=Validatiegegevens!$H$6,"AKKOORD","UITSLUITEN"))),IF(L127=Validatiegegevens!$N$6,(IF(J127=Validatiegegevens!$H$6,0.8*G127*F127,P127*G127*F127)),P127*G127*F127))</f>
        <v>UITSLUITEN</v>
      </c>
    </row>
    <row r="128" spans="1:18" s="25" customFormat="1" x14ac:dyDescent="0.25">
      <c r="A128" s="26" t="s">
        <v>14</v>
      </c>
      <c r="B128" s="25" t="s">
        <v>530</v>
      </c>
      <c r="C128" s="25" t="s">
        <v>640</v>
      </c>
      <c r="J128" s="85"/>
      <c r="N128" s="85"/>
    </row>
    <row r="129" spans="1:18" ht="24" x14ac:dyDescent="0.2">
      <c r="A129" s="14" t="s">
        <v>641</v>
      </c>
      <c r="B129" s="22" t="s">
        <v>642</v>
      </c>
      <c r="C129" s="22" t="s">
        <v>643</v>
      </c>
      <c r="E129" s="20" t="s">
        <v>84</v>
      </c>
      <c r="F129" s="20">
        <f>IF(E129=Validatiegegevens!$B$5,1,(IF(E129=Validatiegegevens!$B$6,2,(IF(E129=Validatiegegevens!$B$7,3,(IF(E129=Validatiegegevens!$B$8,0,)))))))</f>
        <v>3</v>
      </c>
      <c r="G129" s="20">
        <f>Validatiegegevens!$I$18</f>
        <v>5</v>
      </c>
      <c r="H129" s="20">
        <f t="shared" si="1"/>
        <v>15</v>
      </c>
      <c r="L129" s="21" t="s">
        <v>20</v>
      </c>
      <c r="M129" s="31">
        <f>IF(L129=Validatiegegevens!$N$5,"⚠",)</f>
        <v>0</v>
      </c>
      <c r="P129" s="46"/>
      <c r="R129" s="47">
        <f>IF(E129=Validatiegegevens!$B$8,(IF(J129=Validatiegegevens!$H$5,"AKKOORD",IF(J129=Validatiegegevens!$H$6,"AKKOORD","UITSLUITEN"))),IF(L129=Validatiegegevens!$N$6,(IF(J129=Validatiegegevens!$H$6,0.8*G129*F129,P129*G129*F129)),P129*G129*F129))</f>
        <v>0</v>
      </c>
    </row>
    <row r="130" spans="1:18" ht="48" x14ac:dyDescent="0.2">
      <c r="A130" s="14" t="s">
        <v>644</v>
      </c>
      <c r="B130" s="22" t="s">
        <v>645</v>
      </c>
      <c r="C130" s="22" t="s">
        <v>646</v>
      </c>
      <c r="E130" s="20" t="s">
        <v>19</v>
      </c>
      <c r="F130" s="20">
        <f>IF(E130=Validatiegegevens!$B$5,1,(IF(E130=Validatiegegevens!$B$6,2,(IF(E130=Validatiegegevens!$B$7,3,(IF(E130=Validatiegegevens!$B$8,0,)))))))</f>
        <v>2</v>
      </c>
      <c r="G130" s="20">
        <f>Validatiegegevens!$I$18</f>
        <v>5</v>
      </c>
      <c r="H130" s="20">
        <f t="shared" si="1"/>
        <v>10</v>
      </c>
      <c r="L130" s="21" t="s">
        <v>61</v>
      </c>
      <c r="M130" s="31" t="str">
        <f>IF(L130=Validatiegegevens!$N$5,"⚠",)</f>
        <v>⚠</v>
      </c>
      <c r="P130" s="46"/>
      <c r="R130" s="47">
        <f>IF(E130=Validatiegegevens!$B$8,(IF(J130=Validatiegegevens!$H$5,"AKKOORD",IF(J130=Validatiegegevens!$H$6,"AKKOORD","UITSLUITEN"))),IF(L130=Validatiegegevens!$N$6,(IF(J130=Validatiegegevens!$H$6,0.8*G130*F130,P130*G130*F130)),P130*G130*F130))</f>
        <v>0</v>
      </c>
    </row>
    <row r="131" spans="1:18" ht="24" x14ac:dyDescent="0.2">
      <c r="A131" s="14" t="s">
        <v>647</v>
      </c>
      <c r="B131" s="22" t="s">
        <v>648</v>
      </c>
      <c r="C131" s="22" t="s">
        <v>649</v>
      </c>
      <c r="E131" s="20" t="s">
        <v>19</v>
      </c>
      <c r="F131" s="20">
        <f>IF(E131=Validatiegegevens!$B$5,1,(IF(E131=Validatiegegevens!$B$6,2,(IF(E131=Validatiegegevens!$B$7,3,(IF(E131=Validatiegegevens!$B$8,0,)))))))</f>
        <v>2</v>
      </c>
      <c r="G131" s="20">
        <f>Validatiegegevens!$I$18</f>
        <v>5</v>
      </c>
      <c r="H131" s="20">
        <f t="shared" si="1"/>
        <v>10</v>
      </c>
      <c r="L131" s="21" t="s">
        <v>20</v>
      </c>
      <c r="M131" s="31">
        <f>IF(L131=Validatiegegevens!$N$5,"⚠",)</f>
        <v>0</v>
      </c>
      <c r="P131" s="46"/>
      <c r="R131" s="47">
        <f>IF(E131=Validatiegegevens!$B$8,(IF(J131=Validatiegegevens!$H$5,"AKKOORD",IF(J131=Validatiegegevens!$H$6,"AKKOORD","UITSLUITEN"))),IF(L131=Validatiegegevens!$N$6,(IF(J131=Validatiegegevens!$H$6,0.8*G131*F131,P131*G131*F131)),P131*G131*F131))</f>
        <v>0</v>
      </c>
    </row>
    <row r="132" spans="1:18" ht="24" x14ac:dyDescent="0.2">
      <c r="A132" s="14" t="s">
        <v>650</v>
      </c>
      <c r="B132" s="22" t="s">
        <v>651</v>
      </c>
      <c r="C132" s="22" t="s">
        <v>652</v>
      </c>
      <c r="E132" s="20" t="s">
        <v>19</v>
      </c>
      <c r="F132" s="20">
        <f>IF(E132=Validatiegegevens!$B$5,1,(IF(E132=Validatiegegevens!$B$6,2,(IF(E132=Validatiegegevens!$B$7,3,(IF(E132=Validatiegegevens!$B$8,0,)))))))</f>
        <v>2</v>
      </c>
      <c r="G132" s="20">
        <f>Validatiegegevens!$I$18</f>
        <v>5</v>
      </c>
      <c r="H132" s="20">
        <f t="shared" si="1"/>
        <v>10</v>
      </c>
      <c r="L132" s="21" t="s">
        <v>20</v>
      </c>
      <c r="M132" s="31">
        <f>IF(L132=Validatiegegevens!$N$5,"⚠",)</f>
        <v>0</v>
      </c>
      <c r="P132" s="46"/>
      <c r="R132" s="47">
        <f>IF(E132=Validatiegegevens!$B$8,(IF(J132=Validatiegegevens!$H$5,"AKKOORD",IF(J132=Validatiegegevens!$H$6,"AKKOORD","UITSLUITEN"))),IF(L132=Validatiegegevens!$N$6,(IF(J132=Validatiegegevens!$H$6,0.8*G132*F132,P132*G132*F132)),P132*G132*F132))</f>
        <v>0</v>
      </c>
    </row>
    <row r="133" spans="1:18" ht="24" x14ac:dyDescent="0.2">
      <c r="A133" s="14" t="s">
        <v>653</v>
      </c>
      <c r="B133" s="22" t="s">
        <v>654</v>
      </c>
      <c r="C133" s="22" t="s">
        <v>655</v>
      </c>
      <c r="E133" s="20" t="s">
        <v>19</v>
      </c>
      <c r="F133" s="20">
        <f>IF(E133=Validatiegegevens!$B$5,1,(IF(E133=Validatiegegevens!$B$6,2,(IF(E133=Validatiegegevens!$B$7,3,(IF(E133=Validatiegegevens!$B$8,0,)))))))</f>
        <v>2</v>
      </c>
      <c r="G133" s="20">
        <f>Validatiegegevens!$I$18</f>
        <v>5</v>
      </c>
      <c r="H133" s="20">
        <f t="shared" si="1"/>
        <v>10</v>
      </c>
      <c r="L133" s="21" t="s">
        <v>20</v>
      </c>
      <c r="M133" s="31">
        <f>IF(L133=Validatiegegevens!$N$5,"⚠",)</f>
        <v>0</v>
      </c>
      <c r="P133" s="46"/>
      <c r="R133" s="47">
        <f>IF(E133=Validatiegegevens!$B$8,(IF(J133=Validatiegegevens!$H$5,"AKKOORD",IF(J133=Validatiegegevens!$H$6,"AKKOORD","UITSLUITEN"))),IF(L133=Validatiegegevens!$N$6,(IF(J133=Validatiegegevens!$H$6,0.8*G133*F133,P133*G133*F133)),P133*G133*F133))</f>
        <v>0</v>
      </c>
    </row>
    <row r="134" spans="1:18" ht="36" x14ac:dyDescent="0.2">
      <c r="A134" s="14" t="s">
        <v>656</v>
      </c>
      <c r="B134" s="22" t="s">
        <v>657</v>
      </c>
      <c r="C134" s="22" t="s">
        <v>658</v>
      </c>
      <c r="E134" s="20" t="s">
        <v>84</v>
      </c>
      <c r="F134" s="20">
        <f>IF(E134=Validatiegegevens!$B$5,1,(IF(E134=Validatiegegevens!$B$6,2,(IF(E134=Validatiegegevens!$B$7,3,(IF(E134=Validatiegegevens!$B$8,0,)))))))</f>
        <v>3</v>
      </c>
      <c r="G134" s="20">
        <f>Validatiegegevens!$I$18</f>
        <v>5</v>
      </c>
      <c r="H134" s="20">
        <f t="shared" si="1"/>
        <v>15</v>
      </c>
      <c r="L134" s="21" t="s">
        <v>61</v>
      </c>
      <c r="M134" s="31" t="str">
        <f>IF(L134=Validatiegegevens!$N$5,"⚠",)</f>
        <v>⚠</v>
      </c>
      <c r="P134" s="46"/>
      <c r="R134" s="47">
        <f>IF(E134=Validatiegegevens!$B$8,(IF(J134=Validatiegegevens!$H$5,"AKKOORD",IF(J134=Validatiegegevens!$H$6,"AKKOORD","UITSLUITEN"))),IF(L134=Validatiegegevens!$N$6,(IF(J134=Validatiegegevens!$H$6,0.8*G134*F134,P134*G134*F134)),P134*G134*F134))</f>
        <v>0</v>
      </c>
    </row>
    <row r="135" spans="1:18" ht="48" x14ac:dyDescent="0.2">
      <c r="A135" s="14" t="s">
        <v>659</v>
      </c>
      <c r="B135" s="22" t="s">
        <v>660</v>
      </c>
      <c r="C135" s="22" t="s">
        <v>661</v>
      </c>
      <c r="E135" s="20" t="s">
        <v>27</v>
      </c>
      <c r="F135" s="20">
        <f>IF(E135=Validatiegegevens!$B$5,1,(IF(E135=Validatiegegevens!$B$6,2,(IF(E135=Validatiegegevens!$B$7,3,(IF(E135=Validatiegegevens!$B$8,0,)))))))</f>
        <v>0</v>
      </c>
      <c r="H135" s="20">
        <f t="shared" si="1"/>
        <v>0</v>
      </c>
      <c r="L135" s="21"/>
      <c r="M135" s="31">
        <f>IF(L135=Validatiegegevens!$N$5,"⚠",)</f>
        <v>0</v>
      </c>
      <c r="P135" s="46"/>
      <c r="R135" s="47" t="str">
        <f>IF(E135=Validatiegegevens!$B$8,(IF(J135=Validatiegegevens!$H$5,"AKKOORD",IF(J135=Validatiegegevens!$H$6,"AKKOORD","UITSLUITEN"))),IF(L135=Validatiegegevens!$N$6,(IF(J135=Validatiegegevens!$H$6,0.8*G135*F135,P135*G135*F135)),P135*G135*F135))</f>
        <v>UITSLUITEN</v>
      </c>
    </row>
    <row r="136" spans="1:18" ht="36" x14ac:dyDescent="0.2">
      <c r="A136" s="14" t="s">
        <v>662</v>
      </c>
      <c r="B136" s="22" t="s">
        <v>663</v>
      </c>
      <c r="C136" s="22" t="s">
        <v>664</v>
      </c>
      <c r="E136" s="20" t="s">
        <v>19</v>
      </c>
      <c r="F136" s="20">
        <f>IF(E136=Validatiegegevens!$B$5,1,(IF(E136=Validatiegegevens!$B$6,2,(IF(E136=Validatiegegevens!$B$7,3,(IF(E136=Validatiegegevens!$B$8,0,)))))))</f>
        <v>2</v>
      </c>
      <c r="G136" s="20">
        <f>Validatiegegevens!$I$18</f>
        <v>5</v>
      </c>
      <c r="H136" s="20">
        <f t="shared" ref="H136:H199" si="2">F136*G136</f>
        <v>10</v>
      </c>
      <c r="L136" s="21" t="s">
        <v>20</v>
      </c>
      <c r="M136" s="31">
        <f>IF(L136=Validatiegegevens!$N$5,"⚠",)</f>
        <v>0</v>
      </c>
      <c r="P136" s="46"/>
      <c r="R136" s="47">
        <f>IF(E136=Validatiegegevens!$B$8,(IF(J136=Validatiegegevens!$H$5,"AKKOORD",IF(J136=Validatiegegevens!$H$6,"AKKOORD","UITSLUITEN"))),IF(L136=Validatiegegevens!$N$6,(IF(J136=Validatiegegevens!$H$6,0.8*G136*F136,P136*G136*F136)),P136*G136*F136))</f>
        <v>0</v>
      </c>
    </row>
    <row r="137" spans="1:18" ht="24" x14ac:dyDescent="0.2">
      <c r="A137" s="14" t="s">
        <v>665</v>
      </c>
      <c r="B137" s="22" t="s">
        <v>666</v>
      </c>
      <c r="C137" s="22" t="s">
        <v>667</v>
      </c>
      <c r="E137" s="20" t="s">
        <v>19</v>
      </c>
      <c r="F137" s="20">
        <f>IF(E137=Validatiegegevens!$B$5,1,(IF(E137=Validatiegegevens!$B$6,2,(IF(E137=Validatiegegevens!$B$7,3,(IF(E137=Validatiegegevens!$B$8,0,)))))))</f>
        <v>2</v>
      </c>
      <c r="G137" s="20">
        <f>Validatiegegevens!$I$18</f>
        <v>5</v>
      </c>
      <c r="H137" s="20">
        <f t="shared" si="2"/>
        <v>10</v>
      </c>
      <c r="L137" s="21" t="s">
        <v>20</v>
      </c>
      <c r="M137" s="31">
        <f>IF(L137=Validatiegegevens!$N$5,"⚠",)</f>
        <v>0</v>
      </c>
      <c r="P137" s="46"/>
      <c r="R137" s="47">
        <f>IF(E137=Validatiegegevens!$B$8,(IF(J137=Validatiegegevens!$H$5,"AKKOORD",IF(J137=Validatiegegevens!$H$6,"AKKOORD","UITSLUITEN"))),IF(L137=Validatiegegevens!$N$6,(IF(J137=Validatiegegevens!$H$6,0.8*G137*F137,P137*G137*F137)),P137*G137*F137))</f>
        <v>0</v>
      </c>
    </row>
    <row r="138" spans="1:18" ht="48" x14ac:dyDescent="0.2">
      <c r="A138" s="14" t="s">
        <v>668</v>
      </c>
      <c r="B138" s="22" t="s">
        <v>669</v>
      </c>
      <c r="C138" s="22" t="s">
        <v>670</v>
      </c>
      <c r="E138" s="20" t="s">
        <v>19</v>
      </c>
      <c r="F138" s="20">
        <f>IF(E138=Validatiegegevens!$B$5,1,(IF(E138=Validatiegegevens!$B$6,2,(IF(E138=Validatiegegevens!$B$7,3,(IF(E138=Validatiegegevens!$B$8,0,)))))))</f>
        <v>2</v>
      </c>
      <c r="G138" s="20">
        <f>Validatiegegevens!$I$18</f>
        <v>5</v>
      </c>
      <c r="H138" s="20">
        <f t="shared" si="2"/>
        <v>10</v>
      </c>
      <c r="L138" s="21" t="s">
        <v>61</v>
      </c>
      <c r="M138" s="31" t="str">
        <f>IF(L138=Validatiegegevens!$N$5,"⚠",)</f>
        <v>⚠</v>
      </c>
      <c r="P138" s="46"/>
      <c r="R138" s="47">
        <f>IF(E138=Validatiegegevens!$B$8,(IF(J138=Validatiegegevens!$H$5,"AKKOORD",IF(J138=Validatiegegevens!$H$6,"AKKOORD","UITSLUITEN"))),IF(L138=Validatiegegevens!$N$6,(IF(J138=Validatiegegevens!$H$6,0.8*G138*F138,P138*G138*F138)),P138*G138*F138))</f>
        <v>0</v>
      </c>
    </row>
    <row r="139" spans="1:18" ht="24" x14ac:dyDescent="0.2">
      <c r="A139" s="14" t="s">
        <v>671</v>
      </c>
      <c r="B139" s="22" t="s">
        <v>672</v>
      </c>
      <c r="C139" s="22" t="s">
        <v>673</v>
      </c>
      <c r="E139" s="20" t="s">
        <v>19</v>
      </c>
      <c r="F139" s="20">
        <f>IF(E139=Validatiegegevens!$B$5,1,(IF(E139=Validatiegegevens!$B$6,2,(IF(E139=Validatiegegevens!$B$7,3,(IF(E139=Validatiegegevens!$B$8,0,)))))))</f>
        <v>2</v>
      </c>
      <c r="G139" s="20">
        <f>Validatiegegevens!$I$18</f>
        <v>5</v>
      </c>
      <c r="H139" s="20">
        <f t="shared" si="2"/>
        <v>10</v>
      </c>
      <c r="L139" s="21" t="s">
        <v>20</v>
      </c>
      <c r="M139" s="31">
        <f>IF(L139=Validatiegegevens!$N$5,"⚠",)</f>
        <v>0</v>
      </c>
      <c r="P139" s="46"/>
      <c r="R139" s="47">
        <f>IF(E139=Validatiegegevens!$B$8,(IF(J139=Validatiegegevens!$H$5,"AKKOORD",IF(J139=Validatiegegevens!$H$6,"AKKOORD","UITSLUITEN"))),IF(L139=Validatiegegevens!$N$6,(IF(J139=Validatiegegevens!$H$6,0.8*G139*F139,P139*G139*F139)),P139*G139*F139))</f>
        <v>0</v>
      </c>
    </row>
    <row r="140" spans="1:18" ht="24" x14ac:dyDescent="0.2">
      <c r="A140" s="14" t="s">
        <v>674</v>
      </c>
      <c r="B140" s="22" t="s">
        <v>675</v>
      </c>
      <c r="C140" s="22" t="s">
        <v>676</v>
      </c>
      <c r="E140" s="20" t="s">
        <v>19</v>
      </c>
      <c r="F140" s="20">
        <f>IF(E140=Validatiegegevens!$B$5,1,(IF(E140=Validatiegegevens!$B$6,2,(IF(E140=Validatiegegevens!$B$7,3,(IF(E140=Validatiegegevens!$B$8,0,)))))))</f>
        <v>2</v>
      </c>
      <c r="G140" s="20">
        <f>Validatiegegevens!$I$18</f>
        <v>5</v>
      </c>
      <c r="H140" s="20">
        <f t="shared" si="2"/>
        <v>10</v>
      </c>
      <c r="L140" s="21" t="s">
        <v>20</v>
      </c>
      <c r="M140" s="31">
        <f>IF(L140=Validatiegegevens!$N$5,"⚠",)</f>
        <v>0</v>
      </c>
      <c r="P140" s="46"/>
      <c r="R140" s="47">
        <f>IF(E140=Validatiegegevens!$B$8,(IF(J140=Validatiegegevens!$H$5,"AKKOORD",IF(J140=Validatiegegevens!$H$6,"AKKOORD","UITSLUITEN"))),IF(L140=Validatiegegevens!$N$6,(IF(J140=Validatiegegevens!$H$6,0.8*G140*F140,P140*G140*F140)),P140*G140*F140))</f>
        <v>0</v>
      </c>
    </row>
    <row r="141" spans="1:18" ht="36" x14ac:dyDescent="0.2">
      <c r="A141" s="14" t="s">
        <v>677</v>
      </c>
      <c r="B141" s="22" t="s">
        <v>678</v>
      </c>
      <c r="C141" s="22" t="s">
        <v>679</v>
      </c>
      <c r="E141" s="20" t="s">
        <v>19</v>
      </c>
      <c r="F141" s="20">
        <f>IF(E141=Validatiegegevens!$B$5,1,(IF(E141=Validatiegegevens!$B$6,2,(IF(E141=Validatiegegevens!$B$7,3,(IF(E141=Validatiegegevens!$B$8,0,)))))))</f>
        <v>2</v>
      </c>
      <c r="G141" s="20">
        <f>Validatiegegevens!$I$18</f>
        <v>5</v>
      </c>
      <c r="H141" s="20">
        <f t="shared" si="2"/>
        <v>10</v>
      </c>
      <c r="L141" s="21" t="s">
        <v>20</v>
      </c>
      <c r="M141" s="31">
        <f>IF(L141=Validatiegegevens!$N$5,"⚠",)</f>
        <v>0</v>
      </c>
      <c r="P141" s="46"/>
      <c r="R141" s="47">
        <f>IF(E141=Validatiegegevens!$B$8,(IF(J141=Validatiegegevens!$H$5,"AKKOORD",IF(J141=Validatiegegevens!$H$6,"AKKOORD","UITSLUITEN"))),IF(L141=Validatiegegevens!$N$6,(IF(J141=Validatiegegevens!$H$6,0.8*G141*F141,P141*G141*F141)),P141*G141*F141))</f>
        <v>0</v>
      </c>
    </row>
    <row r="142" spans="1:18" s="25" customFormat="1" x14ac:dyDescent="0.25">
      <c r="A142" s="26" t="s">
        <v>14</v>
      </c>
      <c r="B142" s="25" t="s">
        <v>530</v>
      </c>
      <c r="C142" s="25" t="s">
        <v>680</v>
      </c>
      <c r="J142" s="85"/>
      <c r="N142" s="85"/>
    </row>
    <row r="143" spans="1:18" ht="72" x14ac:dyDescent="0.2">
      <c r="A143" s="14" t="s">
        <v>681</v>
      </c>
      <c r="B143" s="22" t="s">
        <v>682</v>
      </c>
      <c r="C143" s="22" t="s">
        <v>683</v>
      </c>
      <c r="E143" s="20" t="s">
        <v>19</v>
      </c>
      <c r="F143" s="20">
        <f>IF(E143=Validatiegegevens!$B$5,1,(IF(E143=Validatiegegevens!$B$6,2,(IF(E143=Validatiegegevens!$B$7,3,(IF(E143=Validatiegegevens!$B$8,0,)))))))</f>
        <v>2</v>
      </c>
      <c r="G143" s="20">
        <f>Validatiegegevens!$I$18</f>
        <v>5</v>
      </c>
      <c r="H143" s="20">
        <f t="shared" si="2"/>
        <v>10</v>
      </c>
      <c r="L143" s="21" t="s">
        <v>20</v>
      </c>
      <c r="M143" s="31">
        <f>IF(L143=Validatiegegevens!$N$5,"⚠",)</f>
        <v>0</v>
      </c>
      <c r="P143" s="46"/>
      <c r="R143" s="47">
        <f>IF(E143=Validatiegegevens!$B$8,(IF(J143=Validatiegegevens!$H$5,"AKKOORD",IF(J143=Validatiegegevens!$H$6,"AKKOORD","UITSLUITEN"))),IF(L143=Validatiegegevens!$N$6,(IF(J143=Validatiegegevens!$H$6,0.8*G143*F143,P143*G143*F143)),P143*G143*F143))</f>
        <v>0</v>
      </c>
    </row>
    <row r="144" spans="1:18" s="25" customFormat="1" x14ac:dyDescent="0.25">
      <c r="A144" s="26" t="s">
        <v>14</v>
      </c>
      <c r="B144" s="25" t="s">
        <v>530</v>
      </c>
      <c r="C144" s="25" t="s">
        <v>684</v>
      </c>
      <c r="J144" s="85"/>
      <c r="N144" s="85"/>
    </row>
    <row r="145" spans="1:18" ht="24" x14ac:dyDescent="0.2">
      <c r="A145" s="14" t="s">
        <v>685</v>
      </c>
      <c r="B145" s="22" t="s">
        <v>686</v>
      </c>
      <c r="C145" s="22" t="s">
        <v>687</v>
      </c>
      <c r="E145" s="20" t="s">
        <v>19</v>
      </c>
      <c r="F145" s="20">
        <f>IF(E145=Validatiegegevens!$B$5,1,(IF(E145=Validatiegegevens!$B$6,2,(IF(E145=Validatiegegevens!$B$7,3,(IF(E145=Validatiegegevens!$B$8,0,)))))))</f>
        <v>2</v>
      </c>
      <c r="G145" s="20">
        <f>Validatiegegevens!$I$18</f>
        <v>5</v>
      </c>
      <c r="H145" s="20">
        <f t="shared" si="2"/>
        <v>10</v>
      </c>
      <c r="L145" s="21" t="s">
        <v>20</v>
      </c>
      <c r="M145" s="31">
        <f>IF(L145=Validatiegegevens!$N$5,"⚠",)</f>
        <v>0</v>
      </c>
      <c r="P145" s="46"/>
      <c r="R145" s="47">
        <f>IF(E145=Validatiegegevens!$B$8,(IF(J145=Validatiegegevens!$H$5,"AKKOORD",IF(J145=Validatiegegevens!$H$6,"AKKOORD","UITSLUITEN"))),IF(L145=Validatiegegevens!$N$6,(IF(J145=Validatiegegevens!$H$6,0.8*G145*F145,P145*G145*F145)),P145*G145*F145))</f>
        <v>0</v>
      </c>
    </row>
    <row r="146" spans="1:18" ht="72" x14ac:dyDescent="0.2">
      <c r="A146" s="14" t="s">
        <v>688</v>
      </c>
      <c r="B146" s="22" t="s">
        <v>689</v>
      </c>
      <c r="C146" s="22" t="s">
        <v>690</v>
      </c>
      <c r="E146" s="20" t="s">
        <v>19</v>
      </c>
      <c r="F146" s="20">
        <f>IF(E146=Validatiegegevens!$B$5,1,(IF(E146=Validatiegegevens!$B$6,2,(IF(E146=Validatiegegevens!$B$7,3,(IF(E146=Validatiegegevens!$B$8,0,)))))))</f>
        <v>2</v>
      </c>
      <c r="G146" s="20">
        <f>Validatiegegevens!$I$18</f>
        <v>5</v>
      </c>
      <c r="H146" s="20">
        <f t="shared" si="2"/>
        <v>10</v>
      </c>
      <c r="L146" s="21" t="s">
        <v>20</v>
      </c>
      <c r="M146" s="31">
        <f>IF(L146=Validatiegegevens!$N$5,"⚠",)</f>
        <v>0</v>
      </c>
      <c r="P146" s="46"/>
      <c r="R146" s="47">
        <f>IF(E146=Validatiegegevens!$B$8,(IF(J146=Validatiegegevens!$H$5,"AKKOORD",IF(J146=Validatiegegevens!$H$6,"AKKOORD","UITSLUITEN"))),IF(L146=Validatiegegevens!$N$6,(IF(J146=Validatiegegevens!$H$6,0.8*G146*F146,P146*G146*F146)),P146*G146*F146))</f>
        <v>0</v>
      </c>
    </row>
    <row r="147" spans="1:18" ht="48" x14ac:dyDescent="0.2">
      <c r="A147" s="14" t="s">
        <v>691</v>
      </c>
      <c r="B147" s="22" t="s">
        <v>692</v>
      </c>
      <c r="C147" s="22" t="s">
        <v>693</v>
      </c>
      <c r="E147" s="20" t="s">
        <v>19</v>
      </c>
      <c r="F147" s="20">
        <f>IF(E147=Validatiegegevens!$B$5,1,(IF(E147=Validatiegegevens!$B$6,2,(IF(E147=Validatiegegevens!$B$7,3,(IF(E147=Validatiegegevens!$B$8,0,)))))))</f>
        <v>2</v>
      </c>
      <c r="G147" s="20">
        <f>Validatiegegevens!$I$18</f>
        <v>5</v>
      </c>
      <c r="H147" s="20">
        <f t="shared" si="2"/>
        <v>10</v>
      </c>
      <c r="L147" s="21" t="s">
        <v>20</v>
      </c>
      <c r="M147" s="31">
        <f>IF(L147=Validatiegegevens!$N$5,"⚠",)</f>
        <v>0</v>
      </c>
      <c r="P147" s="46"/>
      <c r="R147" s="47">
        <f>IF(E147=Validatiegegevens!$B$8,(IF(J147=Validatiegegevens!$H$5,"AKKOORD",IF(J147=Validatiegegevens!$H$6,"AKKOORD","UITSLUITEN"))),IF(L147=Validatiegegevens!$N$6,(IF(J147=Validatiegegevens!$H$6,0.8*G147*F147,P147*G147*F147)),P147*G147*F147))</f>
        <v>0</v>
      </c>
    </row>
    <row r="148" spans="1:18" ht="24" x14ac:dyDescent="0.2">
      <c r="A148" s="14" t="s">
        <v>694</v>
      </c>
      <c r="B148" s="22" t="s">
        <v>695</v>
      </c>
      <c r="C148" s="22" t="s">
        <v>696</v>
      </c>
      <c r="E148" s="20" t="s">
        <v>27</v>
      </c>
      <c r="F148" s="20">
        <f>IF(E148=Validatiegegevens!$B$5,1,(IF(E148=Validatiegegevens!$B$6,2,(IF(E148=Validatiegegevens!$B$7,3,(IF(E148=Validatiegegevens!$B$8,0,)))))))</f>
        <v>0</v>
      </c>
      <c r="H148" s="20">
        <f t="shared" si="2"/>
        <v>0</v>
      </c>
      <c r="L148" s="21"/>
      <c r="M148" s="31">
        <f>IF(L148=Validatiegegevens!$N$5,"⚠",)</f>
        <v>0</v>
      </c>
      <c r="P148" s="46"/>
      <c r="R148" s="47" t="str">
        <f>IF(E148=Validatiegegevens!$B$8,(IF(J148=Validatiegegevens!$H$5,"AKKOORD",IF(J148=Validatiegegevens!$H$6,"AKKOORD","UITSLUITEN"))),IF(L148=Validatiegegevens!$N$6,(IF(J148=Validatiegegevens!$H$6,0.8*G148*F148,P148*G148*F148)),P148*G148*F148))</f>
        <v>UITSLUITEN</v>
      </c>
    </row>
    <row r="149" spans="1:18" ht="24" x14ac:dyDescent="0.2">
      <c r="A149" s="14" t="s">
        <v>697</v>
      </c>
      <c r="B149" s="22" t="s">
        <v>698</v>
      </c>
      <c r="C149" s="22" t="s">
        <v>699</v>
      </c>
      <c r="E149" s="20" t="s">
        <v>27</v>
      </c>
      <c r="F149" s="20">
        <f>IF(E149=Validatiegegevens!$B$5,1,(IF(E149=Validatiegegevens!$B$6,2,(IF(E149=Validatiegegevens!$B$7,3,(IF(E149=Validatiegegevens!$B$8,0,)))))))</f>
        <v>0</v>
      </c>
      <c r="H149" s="20">
        <f t="shared" si="2"/>
        <v>0</v>
      </c>
      <c r="L149" s="21"/>
      <c r="M149" s="31">
        <f>IF(L149=Validatiegegevens!$N$5,"⚠",)</f>
        <v>0</v>
      </c>
      <c r="P149" s="46"/>
      <c r="R149" s="47" t="str">
        <f>IF(E149=Validatiegegevens!$B$8,(IF(J149=Validatiegegevens!$H$5,"AKKOORD",IF(J149=Validatiegegevens!$H$6,"AKKOORD","UITSLUITEN"))),IF(L149=Validatiegegevens!$N$6,(IF(J149=Validatiegegevens!$H$6,0.8*G149*F149,P149*G149*F149)),P149*G149*F149))</f>
        <v>UITSLUITEN</v>
      </c>
    </row>
    <row r="150" spans="1:18" ht="24" x14ac:dyDescent="0.2">
      <c r="A150" s="14" t="s">
        <v>700</v>
      </c>
      <c r="B150" s="22" t="s">
        <v>701</v>
      </c>
      <c r="C150" s="22" t="s">
        <v>702</v>
      </c>
      <c r="E150" s="20" t="s">
        <v>27</v>
      </c>
      <c r="F150" s="20">
        <f>IF(E150=Validatiegegevens!$B$5,1,(IF(E150=Validatiegegevens!$B$6,2,(IF(E150=Validatiegegevens!$B$7,3,(IF(E150=Validatiegegevens!$B$8,0,)))))))</f>
        <v>0</v>
      </c>
      <c r="H150" s="20">
        <f t="shared" si="2"/>
        <v>0</v>
      </c>
      <c r="L150" s="21"/>
      <c r="M150" s="31">
        <f>IF(L150=Validatiegegevens!$N$5,"⚠",)</f>
        <v>0</v>
      </c>
      <c r="P150" s="46"/>
      <c r="R150" s="47" t="str">
        <f>IF(E150=Validatiegegevens!$B$8,(IF(J150=Validatiegegevens!$H$5,"AKKOORD",IF(J150=Validatiegegevens!$H$6,"AKKOORD","UITSLUITEN"))),IF(L150=Validatiegegevens!$N$6,(IF(J150=Validatiegegevens!$H$6,0.8*G150*F150,P150*G150*F150)),P150*G150*F150))</f>
        <v>UITSLUITEN</v>
      </c>
    </row>
    <row r="151" spans="1:18" ht="24" x14ac:dyDescent="0.2">
      <c r="A151" s="14" t="s">
        <v>703</v>
      </c>
      <c r="B151" s="22" t="s">
        <v>638</v>
      </c>
      <c r="C151" s="22" t="s">
        <v>639</v>
      </c>
      <c r="E151" s="20" t="s">
        <v>19</v>
      </c>
      <c r="F151" s="20">
        <f>IF(E151=Validatiegegevens!$B$5,1,(IF(E151=Validatiegegevens!$B$6,2,(IF(E151=Validatiegegevens!$B$7,3,(IF(E151=Validatiegegevens!$B$8,0,)))))))</f>
        <v>2</v>
      </c>
      <c r="G151" s="20">
        <f>Validatiegegevens!$I$18</f>
        <v>5</v>
      </c>
      <c r="H151" s="20">
        <f t="shared" si="2"/>
        <v>10</v>
      </c>
      <c r="L151" s="21" t="s">
        <v>20</v>
      </c>
      <c r="M151" s="31">
        <f>IF(L151=Validatiegegevens!$N$5,"⚠",)</f>
        <v>0</v>
      </c>
      <c r="P151" s="46"/>
      <c r="R151" s="47">
        <f>IF(E151=Validatiegegevens!$B$8,(IF(J151=Validatiegegevens!$H$5,"AKKOORD",IF(J151=Validatiegegevens!$H$6,"AKKOORD","UITSLUITEN"))),IF(L151=Validatiegegevens!$N$6,(IF(J151=Validatiegegevens!$H$6,0.8*G151*F151,P151*G151*F151)),P151*G151*F151))</f>
        <v>0</v>
      </c>
    </row>
    <row r="152" spans="1:18" s="25" customFormat="1" x14ac:dyDescent="0.25">
      <c r="A152" s="26" t="s">
        <v>14</v>
      </c>
      <c r="B152" s="25" t="s">
        <v>530</v>
      </c>
      <c r="C152" s="25" t="s">
        <v>704</v>
      </c>
      <c r="J152" s="85"/>
      <c r="N152" s="85"/>
    </row>
    <row r="153" spans="1:18" ht="36" x14ac:dyDescent="0.2">
      <c r="A153" s="14" t="s">
        <v>705</v>
      </c>
      <c r="B153" s="22" t="s">
        <v>706</v>
      </c>
      <c r="C153" s="22" t="s">
        <v>707</v>
      </c>
      <c r="E153" s="20" t="s">
        <v>19</v>
      </c>
      <c r="F153" s="20">
        <f>IF(E153=Validatiegegevens!$B$5,1,(IF(E153=Validatiegegevens!$B$6,2,(IF(E153=Validatiegegevens!$B$7,3,(IF(E153=Validatiegegevens!$B$8,0,)))))))</f>
        <v>2</v>
      </c>
      <c r="G153" s="20">
        <f>Validatiegegevens!$I$18</f>
        <v>5</v>
      </c>
      <c r="H153" s="20">
        <f t="shared" si="2"/>
        <v>10</v>
      </c>
      <c r="L153" s="21" t="s">
        <v>20</v>
      </c>
      <c r="M153" s="31">
        <f>IF(L153=Validatiegegevens!$N$5,"⚠",)</f>
        <v>0</v>
      </c>
      <c r="P153" s="46"/>
      <c r="R153" s="47">
        <f>IF(E153=Validatiegegevens!$B$8,(IF(J153=Validatiegegevens!$H$5,"AKKOORD",IF(J153=Validatiegegevens!$H$6,"AKKOORD","UITSLUITEN"))),IF(L153=Validatiegegevens!$N$6,(IF(J153=Validatiegegevens!$H$6,0.8*G153*F153,P153*G153*F153)),P153*G153*F153))</f>
        <v>0</v>
      </c>
    </row>
    <row r="154" spans="1:18" ht="48" x14ac:dyDescent="0.2">
      <c r="A154" s="14" t="s">
        <v>708</v>
      </c>
      <c r="B154" s="22" t="s">
        <v>709</v>
      </c>
      <c r="C154" s="22" t="s">
        <v>710</v>
      </c>
      <c r="E154" s="20" t="s">
        <v>84</v>
      </c>
      <c r="F154" s="20">
        <f>IF(E154=Validatiegegevens!$B$5,1,(IF(E154=Validatiegegevens!$B$6,2,(IF(E154=Validatiegegevens!$B$7,3,(IF(E154=Validatiegegevens!$B$8,0,)))))))</f>
        <v>3</v>
      </c>
      <c r="G154" s="20">
        <f>Validatiegegevens!$I$18</f>
        <v>5</v>
      </c>
      <c r="H154" s="20">
        <f t="shared" si="2"/>
        <v>15</v>
      </c>
      <c r="L154" s="21" t="s">
        <v>20</v>
      </c>
      <c r="M154" s="31">
        <f>IF(L154=Validatiegegevens!$N$5,"⚠",)</f>
        <v>0</v>
      </c>
      <c r="P154" s="46"/>
      <c r="R154" s="47">
        <f>IF(E154=Validatiegegevens!$B$8,(IF(J154=Validatiegegevens!$H$5,"AKKOORD",IF(J154=Validatiegegevens!$H$6,"AKKOORD","UITSLUITEN"))),IF(L154=Validatiegegevens!$N$6,(IF(J154=Validatiegegevens!$H$6,0.8*G154*F154,P154*G154*F154)),P154*G154*F154))</f>
        <v>0</v>
      </c>
    </row>
    <row r="155" spans="1:18" s="25" customFormat="1" x14ac:dyDescent="0.25">
      <c r="A155" s="26" t="s">
        <v>14</v>
      </c>
      <c r="B155" s="25" t="s">
        <v>530</v>
      </c>
      <c r="C155" s="25" t="s">
        <v>711</v>
      </c>
      <c r="J155" s="85"/>
      <c r="N155" s="85"/>
    </row>
    <row r="156" spans="1:18" ht="24" x14ac:dyDescent="0.2">
      <c r="A156" s="14" t="s">
        <v>712</v>
      </c>
      <c r="B156" s="22" t="s">
        <v>713</v>
      </c>
      <c r="C156" s="22" t="s">
        <v>714</v>
      </c>
      <c r="E156" s="20" t="s">
        <v>19</v>
      </c>
      <c r="F156" s="20">
        <f>IF(E156=Validatiegegevens!$B$5,1,(IF(E156=Validatiegegevens!$B$6,2,(IF(E156=Validatiegegevens!$B$7,3,(IF(E156=Validatiegegevens!$B$8,0,)))))))</f>
        <v>2</v>
      </c>
      <c r="G156" s="20">
        <f>Validatiegegevens!$I$18</f>
        <v>5</v>
      </c>
      <c r="H156" s="20">
        <f t="shared" si="2"/>
        <v>10</v>
      </c>
      <c r="L156" s="21" t="s">
        <v>20</v>
      </c>
      <c r="M156" s="31">
        <f>IF(L156=Validatiegegevens!$N$5,"⚠",)</f>
        <v>0</v>
      </c>
      <c r="P156" s="46"/>
      <c r="R156" s="47">
        <f>IF(E156=Validatiegegevens!$B$8,(IF(J156=Validatiegegevens!$H$5,"AKKOORD",IF(J156=Validatiegegevens!$H$6,"AKKOORD","UITSLUITEN"))),IF(L156=Validatiegegevens!$N$6,(IF(J156=Validatiegegevens!$H$6,0.8*G156*F156,P156*G156*F156)),P156*G156*F156))</f>
        <v>0</v>
      </c>
    </row>
    <row r="157" spans="1:18" s="25" customFormat="1" x14ac:dyDescent="0.25">
      <c r="A157" s="26" t="s">
        <v>14</v>
      </c>
      <c r="B157" s="25" t="s">
        <v>530</v>
      </c>
      <c r="C157" s="25" t="s">
        <v>715</v>
      </c>
      <c r="J157" s="85"/>
      <c r="N157" s="85"/>
    </row>
    <row r="158" spans="1:18" ht="36" x14ac:dyDescent="0.2">
      <c r="A158" s="14" t="s">
        <v>716</v>
      </c>
      <c r="B158" s="22" t="s">
        <v>717</v>
      </c>
      <c r="C158" s="22" t="s">
        <v>718</v>
      </c>
      <c r="E158" s="20" t="s">
        <v>84</v>
      </c>
      <c r="F158" s="20">
        <f>IF(E158=Validatiegegevens!$B$5,1,(IF(E158=Validatiegegevens!$B$6,2,(IF(E158=Validatiegegevens!$B$7,3,(IF(E158=Validatiegegevens!$B$8,0,)))))))</f>
        <v>3</v>
      </c>
      <c r="G158" s="20">
        <f>Validatiegegevens!$I$18</f>
        <v>5</v>
      </c>
      <c r="H158" s="20">
        <f t="shared" si="2"/>
        <v>15</v>
      </c>
      <c r="L158" s="21" t="s">
        <v>20</v>
      </c>
      <c r="M158" s="31">
        <f>IF(L158=Validatiegegevens!$N$5,"⚠",)</f>
        <v>0</v>
      </c>
      <c r="P158" s="46"/>
      <c r="R158" s="47">
        <f>IF(E158=Validatiegegevens!$B$8,(IF(J158=Validatiegegevens!$H$5,"AKKOORD",IF(J158=Validatiegegevens!$H$6,"AKKOORD","UITSLUITEN"))),IF(L158=Validatiegegevens!$N$6,(IF(J158=Validatiegegevens!$H$6,0.8*G158*F158,P158*G158*F158)),P158*G158*F158))</f>
        <v>0</v>
      </c>
    </row>
    <row r="159" spans="1:18" s="25" customFormat="1" x14ac:dyDescent="0.25">
      <c r="A159" s="26" t="s">
        <v>14</v>
      </c>
      <c r="B159" s="25" t="s">
        <v>719</v>
      </c>
      <c r="C159" s="25" t="s">
        <v>720</v>
      </c>
      <c r="J159" s="85"/>
      <c r="N159" s="85"/>
    </row>
    <row r="160" spans="1:18" x14ac:dyDescent="0.2">
      <c r="A160" s="14" t="s">
        <v>721</v>
      </c>
      <c r="F160" s="20">
        <f>IF(E160=Validatiegegevens!$B$5,1,(IF(E160=Validatiegegevens!$B$6,2,(IF(E160=Validatiegegevens!$B$7,3,(IF(E160=Validatiegegevens!$B$8,0,)))))))</f>
        <v>0</v>
      </c>
      <c r="H160" s="20">
        <f t="shared" si="2"/>
        <v>0</v>
      </c>
      <c r="L160" s="21"/>
      <c r="M160" s="31">
        <f>IF(L160=Validatiegegevens!$N$5,"⚠",)</f>
        <v>0</v>
      </c>
      <c r="P160" s="46"/>
      <c r="R160" s="47">
        <f>IF(E160=Validatiegegevens!$B$8,(IF(J160=Validatiegegevens!$H$5,"AKKOORD",IF(J160=Validatiegegevens!$H$6,"AKKOORD","UITSLUITEN"))),IF(L160=Validatiegegevens!$N$6,(IF(J160=Validatiegegevens!$H$6,0.8*G160*F160,P160*G160*F160)),P160*G160*F160))</f>
        <v>0</v>
      </c>
    </row>
    <row r="161" spans="1:18" s="25" customFormat="1" x14ac:dyDescent="0.25">
      <c r="A161" s="26" t="s">
        <v>14</v>
      </c>
      <c r="B161" s="25" t="s">
        <v>722</v>
      </c>
      <c r="C161" s="25" t="s">
        <v>723</v>
      </c>
      <c r="J161" s="85"/>
      <c r="N161" s="85"/>
    </row>
    <row r="162" spans="1:18" ht="36" x14ac:dyDescent="0.2">
      <c r="A162" s="14" t="s">
        <v>724</v>
      </c>
      <c r="B162" s="22" t="s">
        <v>725</v>
      </c>
      <c r="C162" s="22" t="s">
        <v>726</v>
      </c>
      <c r="E162" s="20" t="s">
        <v>19</v>
      </c>
      <c r="F162" s="20">
        <f>IF(E162=Validatiegegevens!$B$5,1,(IF(E162=Validatiegegevens!$B$6,2,(IF(E162=Validatiegegevens!$B$7,3,(IF(E162=Validatiegegevens!$B$8,0,)))))))</f>
        <v>2</v>
      </c>
      <c r="G162" s="20">
        <f>Validatiegegevens!$I$18</f>
        <v>5</v>
      </c>
      <c r="H162" s="20">
        <f t="shared" si="2"/>
        <v>10</v>
      </c>
      <c r="L162" s="21" t="s">
        <v>20</v>
      </c>
      <c r="M162" s="31">
        <f>IF(L162=Validatiegegevens!$N$5,"⚠",)</f>
        <v>0</v>
      </c>
      <c r="P162" s="46"/>
      <c r="R162" s="47">
        <f>IF(E162=Validatiegegevens!$B$8,(IF(J162=Validatiegegevens!$H$5,"AKKOORD",IF(J162=Validatiegegevens!$H$6,"AKKOORD","UITSLUITEN"))),IF(L162=Validatiegegevens!$N$6,(IF(J162=Validatiegegevens!$H$6,0.8*G162*F162,P162*G162*F162)),P162*G162*F162))</f>
        <v>0</v>
      </c>
    </row>
    <row r="163" spans="1:18" ht="48" x14ac:dyDescent="0.2">
      <c r="A163" s="14" t="s">
        <v>727</v>
      </c>
      <c r="B163" s="22" t="s">
        <v>728</v>
      </c>
      <c r="C163" s="22" t="s">
        <v>729</v>
      </c>
      <c r="E163" s="20" t="s">
        <v>27</v>
      </c>
      <c r="F163" s="20">
        <f>IF(E163=Validatiegegevens!$B$5,1,(IF(E163=Validatiegegevens!$B$6,2,(IF(E163=Validatiegegevens!$B$7,3,(IF(E163=Validatiegegevens!$B$8,0,)))))))</f>
        <v>0</v>
      </c>
      <c r="H163" s="20">
        <f t="shared" si="2"/>
        <v>0</v>
      </c>
      <c r="L163" s="21"/>
      <c r="M163" s="31">
        <f>IF(L163=Validatiegegevens!$N$5,"⚠",)</f>
        <v>0</v>
      </c>
      <c r="P163" s="46"/>
      <c r="R163" s="47" t="str">
        <f>IF(E163=Validatiegegevens!$B$8,(IF(J163=Validatiegegevens!$H$5,"AKKOORD",IF(J163=Validatiegegevens!$H$6,"AKKOORD","UITSLUITEN"))),IF(L163=Validatiegegevens!$N$6,(IF(J163=Validatiegegevens!$H$6,0.8*G163*F163,P163*G163*F163)),P163*G163*F163))</f>
        <v>UITSLUITEN</v>
      </c>
    </row>
    <row r="164" spans="1:18" ht="36" x14ac:dyDescent="0.2">
      <c r="A164" s="14" t="s">
        <v>730</v>
      </c>
      <c r="B164" s="22" t="s">
        <v>731</v>
      </c>
      <c r="C164" s="30" t="s">
        <v>732</v>
      </c>
      <c r="E164" s="20" t="s">
        <v>19</v>
      </c>
      <c r="F164" s="20">
        <f>IF(E164=Validatiegegevens!$B$5,1,(IF(E164=Validatiegegevens!$B$6,2,(IF(E164=Validatiegegevens!$B$7,3,(IF(E164=Validatiegegevens!$B$8,0,)))))))</f>
        <v>2</v>
      </c>
      <c r="G164" s="20">
        <f>Validatiegegevens!$I$18</f>
        <v>5</v>
      </c>
      <c r="H164" s="20">
        <f t="shared" si="2"/>
        <v>10</v>
      </c>
      <c r="L164" s="21" t="s">
        <v>20</v>
      </c>
      <c r="M164" s="31">
        <f>IF(L164=Validatiegegevens!$N$5,"⚠",)</f>
        <v>0</v>
      </c>
      <c r="P164" s="46"/>
      <c r="R164" s="47">
        <f>IF(E164=Validatiegegevens!$B$8,(IF(J164=Validatiegegevens!$H$5,"AKKOORD",IF(J164=Validatiegegevens!$H$6,"AKKOORD","UITSLUITEN"))),IF(L164=Validatiegegevens!$N$6,(IF(J164=Validatiegegevens!$H$6,0.8*G164*F164,P164*G164*F164)),P164*G164*F164))</f>
        <v>0</v>
      </c>
    </row>
    <row r="165" spans="1:18" ht="48" x14ac:dyDescent="0.2">
      <c r="A165" s="14" t="s">
        <v>733</v>
      </c>
      <c r="B165" s="22" t="s">
        <v>728</v>
      </c>
      <c r="C165" s="22" t="s">
        <v>734</v>
      </c>
      <c r="E165" s="20" t="s">
        <v>19</v>
      </c>
      <c r="F165" s="20">
        <f>IF(E165=Validatiegegevens!$B$5,1,(IF(E165=Validatiegegevens!$B$6,2,(IF(E165=Validatiegegevens!$B$7,3,(IF(E165=Validatiegegevens!$B$8,0,)))))))</f>
        <v>2</v>
      </c>
      <c r="G165" s="20">
        <f>Validatiegegevens!$I$18</f>
        <v>5</v>
      </c>
      <c r="H165" s="20">
        <f t="shared" si="2"/>
        <v>10</v>
      </c>
      <c r="L165" s="21" t="s">
        <v>61</v>
      </c>
      <c r="M165" s="31" t="str">
        <f>IF(L165=Validatiegegevens!$N$5,"⚠",)</f>
        <v>⚠</v>
      </c>
      <c r="P165" s="46"/>
      <c r="R165" s="47">
        <f>IF(E165=Validatiegegevens!$B$8,(IF(J165=Validatiegegevens!$H$5,"AKKOORD",IF(J165=Validatiegegevens!$H$6,"AKKOORD","UITSLUITEN"))),IF(L165=Validatiegegevens!$N$6,(IF(J165=Validatiegegevens!$H$6,0.8*G165*F165,P165*G165*F165)),P165*G165*F165))</f>
        <v>0</v>
      </c>
    </row>
    <row r="166" spans="1:18" ht="60" x14ac:dyDescent="0.2">
      <c r="A166" s="14" t="s">
        <v>735</v>
      </c>
      <c r="B166" s="22" t="s">
        <v>736</v>
      </c>
      <c r="C166" s="22" t="s">
        <v>737</v>
      </c>
      <c r="E166" s="20" t="s">
        <v>19</v>
      </c>
      <c r="F166" s="20">
        <f>IF(E166=Validatiegegevens!$B$5,1,(IF(E166=Validatiegegevens!$B$6,2,(IF(E166=Validatiegegevens!$B$7,3,(IF(E166=Validatiegegevens!$B$8,0,)))))))</f>
        <v>2</v>
      </c>
      <c r="G166" s="20">
        <f>Validatiegegevens!$I$18</f>
        <v>5</v>
      </c>
      <c r="H166" s="20">
        <f t="shared" si="2"/>
        <v>10</v>
      </c>
      <c r="L166" s="21" t="s">
        <v>20</v>
      </c>
      <c r="M166" s="31">
        <f>IF(L166=Validatiegegevens!$N$5,"⚠",)</f>
        <v>0</v>
      </c>
      <c r="P166" s="46"/>
      <c r="R166" s="47">
        <f>IF(E166=Validatiegegevens!$B$8,(IF(J166=Validatiegegevens!$H$5,"AKKOORD",IF(J166=Validatiegegevens!$H$6,"AKKOORD","UITSLUITEN"))),IF(L166=Validatiegegevens!$N$6,(IF(J166=Validatiegegevens!$H$6,0.8*G166*F166,P166*G166*F166)),P166*G166*F166))</f>
        <v>0</v>
      </c>
    </row>
    <row r="167" spans="1:18" ht="48" x14ac:dyDescent="0.2">
      <c r="A167" s="14" t="s">
        <v>738</v>
      </c>
      <c r="B167" s="22" t="s">
        <v>739</v>
      </c>
      <c r="C167" s="36" t="s">
        <v>740</v>
      </c>
      <c r="E167" s="20" t="s">
        <v>27</v>
      </c>
      <c r="F167" s="20">
        <f>IF(E167=Validatiegegevens!$B$5,1,(IF(E167=Validatiegegevens!$B$6,2,(IF(E167=Validatiegegevens!$B$7,3,(IF(E167=Validatiegegevens!$B$8,0,)))))))</f>
        <v>0</v>
      </c>
      <c r="H167" s="20">
        <f t="shared" si="2"/>
        <v>0</v>
      </c>
      <c r="L167" s="21"/>
      <c r="M167" s="31">
        <f>IF(L167=Validatiegegevens!$N$5,"⚠",)</f>
        <v>0</v>
      </c>
      <c r="P167" s="46"/>
      <c r="R167" s="47" t="str">
        <f>IF(E167=Validatiegegevens!$B$8,(IF(J167=Validatiegegevens!$H$5,"AKKOORD",IF(J167=Validatiegegevens!$H$6,"AKKOORD","UITSLUITEN"))),IF(L167=Validatiegegevens!$N$6,(IF(J167=Validatiegegevens!$H$6,0.8*G167*F167,P167*G167*F167)),P167*G167*F167))</f>
        <v>UITSLUITEN</v>
      </c>
    </row>
    <row r="168" spans="1:18" x14ac:dyDescent="0.2">
      <c r="A168" s="14" t="s">
        <v>741</v>
      </c>
      <c r="B168" s="22" t="s">
        <v>742</v>
      </c>
      <c r="C168" s="22" t="s">
        <v>743</v>
      </c>
      <c r="L168" s="21"/>
      <c r="M168" s="31"/>
      <c r="P168" s="46"/>
      <c r="R168" s="47">
        <f>IF(E168=Validatiegegevens!$B$8,(IF(J168=Validatiegegevens!$H$5,"AKKOORD",IF(J168=Validatiegegevens!$H$6,"AKKOORD","UITSLUITEN"))),IF(L168=Validatiegegevens!$N$6,(IF(J168=Validatiegegevens!$H$6,0.8*G168*F168,P168*G168*F168)),P168*G168*F168))</f>
        <v>0</v>
      </c>
    </row>
    <row r="169" spans="1:18" ht="24" x14ac:dyDescent="0.2">
      <c r="A169" s="14" t="s">
        <v>744</v>
      </c>
      <c r="B169" s="22" t="s">
        <v>745</v>
      </c>
      <c r="C169" s="22" t="s">
        <v>746</v>
      </c>
      <c r="E169" s="20" t="s">
        <v>84</v>
      </c>
      <c r="F169" s="20">
        <f>IF(E169=Validatiegegevens!$B$5,1,(IF(E169=Validatiegegevens!$B$6,2,(IF(E169=Validatiegegevens!$B$7,3,(IF(E169=Validatiegegevens!$B$8,0,)))))))</f>
        <v>3</v>
      </c>
      <c r="G169" s="20">
        <f>Validatiegegevens!$I$18</f>
        <v>5</v>
      </c>
      <c r="H169" s="20">
        <f t="shared" si="2"/>
        <v>15</v>
      </c>
      <c r="L169" s="21" t="s">
        <v>20</v>
      </c>
      <c r="M169" s="31">
        <f>IF(L169=Validatiegegevens!$N$5,"⚠",)</f>
        <v>0</v>
      </c>
      <c r="P169" s="46"/>
      <c r="R169" s="47">
        <f>IF(E169=Validatiegegevens!$B$8,(IF(J169=Validatiegegevens!$H$5,"AKKOORD",IF(J169=Validatiegegevens!$H$6,"AKKOORD","UITSLUITEN"))),IF(L169=Validatiegegevens!$N$6,(IF(J169=Validatiegegevens!$H$6,0.8*G169*F169,P169*G169*F169)),P169*G169*F169))</f>
        <v>0</v>
      </c>
    </row>
    <row r="170" spans="1:18" ht="36" x14ac:dyDescent="0.2">
      <c r="A170" s="14" t="s">
        <v>747</v>
      </c>
      <c r="B170" s="22" t="s">
        <v>748</v>
      </c>
      <c r="C170" s="22" t="s">
        <v>749</v>
      </c>
      <c r="E170" s="20" t="s">
        <v>19</v>
      </c>
      <c r="F170" s="20">
        <f>IF(E170=Validatiegegevens!$B$5,1,(IF(E170=Validatiegegevens!$B$6,2,(IF(E170=Validatiegegevens!$B$7,3,(IF(E170=Validatiegegevens!$B$8,0,)))))))</f>
        <v>2</v>
      </c>
      <c r="G170" s="20">
        <f>Validatiegegevens!$I$18</f>
        <v>5</v>
      </c>
      <c r="H170" s="20">
        <f t="shared" si="2"/>
        <v>10</v>
      </c>
      <c r="L170" s="21" t="s">
        <v>20</v>
      </c>
      <c r="M170" s="31">
        <f>IF(L170=Validatiegegevens!$N$5,"⚠",)</f>
        <v>0</v>
      </c>
      <c r="P170" s="46"/>
      <c r="R170" s="47">
        <f>IF(E170=Validatiegegevens!$B$8,(IF(J170=Validatiegegevens!$H$5,"AKKOORD",IF(J170=Validatiegegevens!$H$6,"AKKOORD","UITSLUITEN"))),IF(L170=Validatiegegevens!$N$6,(IF(J170=Validatiegegevens!$H$6,0.8*G170*F170,P170*G170*F170)),P170*G170*F170))</f>
        <v>0</v>
      </c>
    </row>
    <row r="171" spans="1:18" ht="48" x14ac:dyDescent="0.2">
      <c r="A171" s="14" t="s">
        <v>750</v>
      </c>
      <c r="B171" s="22" t="s">
        <v>751</v>
      </c>
      <c r="C171" s="22" t="s">
        <v>752</v>
      </c>
      <c r="E171" s="20" t="s">
        <v>19</v>
      </c>
      <c r="F171" s="20">
        <f>IF(E171=Validatiegegevens!$B$5,1,(IF(E171=Validatiegegevens!$B$6,2,(IF(E171=Validatiegegevens!$B$7,3,(IF(E171=Validatiegegevens!$B$8,0,)))))))</f>
        <v>2</v>
      </c>
      <c r="G171" s="20">
        <f>Validatiegegevens!$I$18</f>
        <v>5</v>
      </c>
      <c r="H171" s="20">
        <f t="shared" si="2"/>
        <v>10</v>
      </c>
      <c r="L171" s="21" t="s">
        <v>20</v>
      </c>
      <c r="M171" s="31">
        <f>IF(L171=Validatiegegevens!$N$5,"⚠",)</f>
        <v>0</v>
      </c>
      <c r="P171" s="46"/>
      <c r="R171" s="47">
        <f>IF(E171=Validatiegegevens!$B$8,(IF(J171=Validatiegegevens!$H$5,"AKKOORD",IF(J171=Validatiegegevens!$H$6,"AKKOORD","UITSLUITEN"))),IF(L171=Validatiegegevens!$N$6,(IF(J171=Validatiegegevens!$H$6,0.8*G171*F171,P171*G171*F171)),P171*G171*F171))</f>
        <v>0</v>
      </c>
    </row>
    <row r="172" spans="1:18" ht="36" x14ac:dyDescent="0.2">
      <c r="A172" s="14" t="s">
        <v>753</v>
      </c>
      <c r="B172" s="22" t="s">
        <v>754</v>
      </c>
      <c r="C172" s="22" t="s">
        <v>755</v>
      </c>
      <c r="E172" s="20" t="s">
        <v>19</v>
      </c>
      <c r="F172" s="20">
        <f>IF(E172=Validatiegegevens!$B$5,1,(IF(E172=Validatiegegevens!$B$6,2,(IF(E172=Validatiegegevens!$B$7,3,(IF(E172=Validatiegegevens!$B$8,0,)))))))</f>
        <v>2</v>
      </c>
      <c r="G172" s="20">
        <f>Validatiegegevens!$I$18</f>
        <v>5</v>
      </c>
      <c r="H172" s="20">
        <f t="shared" si="2"/>
        <v>10</v>
      </c>
      <c r="L172" s="21" t="s">
        <v>20</v>
      </c>
      <c r="M172" s="31">
        <f>IF(L172=Validatiegegevens!$N$5,"⚠",)</f>
        <v>0</v>
      </c>
      <c r="P172" s="46"/>
      <c r="R172" s="47">
        <f>IF(E172=Validatiegegevens!$B$8,(IF(J172=Validatiegegevens!$H$5,"AKKOORD",IF(J172=Validatiegegevens!$H$6,"AKKOORD","UITSLUITEN"))),IF(L172=Validatiegegevens!$N$6,(IF(J172=Validatiegegevens!$H$6,0.8*G172*F172,P172*G172*F172)),P172*G172*F172))</f>
        <v>0</v>
      </c>
    </row>
    <row r="173" spans="1:18" ht="36" x14ac:dyDescent="0.2">
      <c r="A173" s="14" t="s">
        <v>756</v>
      </c>
      <c r="B173" s="22" t="s">
        <v>757</v>
      </c>
      <c r="C173" s="22" t="s">
        <v>758</v>
      </c>
      <c r="E173" s="20" t="s">
        <v>19</v>
      </c>
      <c r="F173" s="20">
        <f>IF(E173=Validatiegegevens!$B$5,1,(IF(E173=Validatiegegevens!$B$6,2,(IF(E173=Validatiegegevens!$B$7,3,(IF(E173=Validatiegegevens!$B$8,0,)))))))</f>
        <v>2</v>
      </c>
      <c r="G173" s="20">
        <f>Validatiegegevens!$I$18</f>
        <v>5</v>
      </c>
      <c r="H173" s="20">
        <f t="shared" si="2"/>
        <v>10</v>
      </c>
      <c r="L173" s="21" t="s">
        <v>61</v>
      </c>
      <c r="M173" s="31" t="str">
        <f>IF(L173=Validatiegegevens!$N$5,"⚠",)</f>
        <v>⚠</v>
      </c>
      <c r="P173" s="46"/>
      <c r="R173" s="47">
        <f>IF(E173=Validatiegegevens!$B$8,(IF(J173=Validatiegegevens!$H$5,"AKKOORD",IF(J173=Validatiegegevens!$H$6,"AKKOORD","UITSLUITEN"))),IF(L173=Validatiegegevens!$N$6,(IF(J173=Validatiegegevens!$H$6,0.8*G173*F173,P173*G173*F173)),P173*G173*F173))</f>
        <v>0</v>
      </c>
    </row>
    <row r="174" spans="1:18" ht="24" x14ac:dyDescent="0.2">
      <c r="A174" s="14" t="s">
        <v>759</v>
      </c>
      <c r="B174" s="22" t="s">
        <v>760</v>
      </c>
      <c r="C174" s="22" t="s">
        <v>761</v>
      </c>
      <c r="E174" s="20" t="s">
        <v>19</v>
      </c>
      <c r="F174" s="20">
        <f>IF(E174=Validatiegegevens!$B$5,1,(IF(E174=Validatiegegevens!$B$6,2,(IF(E174=Validatiegegevens!$B$7,3,(IF(E174=Validatiegegevens!$B$8,0,)))))))</f>
        <v>2</v>
      </c>
      <c r="G174" s="20">
        <f>Validatiegegevens!$I$18</f>
        <v>5</v>
      </c>
      <c r="H174" s="20">
        <f t="shared" si="2"/>
        <v>10</v>
      </c>
      <c r="L174" s="21" t="s">
        <v>20</v>
      </c>
      <c r="M174" s="31">
        <f>IF(L174=Validatiegegevens!$N$5,"⚠",)</f>
        <v>0</v>
      </c>
      <c r="P174" s="46"/>
      <c r="R174" s="47">
        <f>IF(E174=Validatiegegevens!$B$8,(IF(J174=Validatiegegevens!$H$5,"AKKOORD",IF(J174=Validatiegegevens!$H$6,"AKKOORD","UITSLUITEN"))),IF(L174=Validatiegegevens!$N$6,(IF(J174=Validatiegegevens!$H$6,0.8*G174*F174,P174*G174*F174)),P174*G174*F174))</f>
        <v>0</v>
      </c>
    </row>
    <row r="175" spans="1:18" ht="36" x14ac:dyDescent="0.2">
      <c r="A175" s="14" t="s">
        <v>762</v>
      </c>
      <c r="B175" s="22" t="s">
        <v>763</v>
      </c>
      <c r="C175" s="22" t="s">
        <v>764</v>
      </c>
      <c r="E175" s="20" t="s">
        <v>19</v>
      </c>
      <c r="F175" s="20">
        <f>IF(E175=Validatiegegevens!$B$5,1,(IF(E175=Validatiegegevens!$B$6,2,(IF(E175=Validatiegegevens!$B$7,3,(IF(E175=Validatiegegevens!$B$8,0,)))))))</f>
        <v>2</v>
      </c>
      <c r="G175" s="20">
        <f>Validatiegegevens!$I$18</f>
        <v>5</v>
      </c>
      <c r="H175" s="20">
        <f t="shared" si="2"/>
        <v>10</v>
      </c>
      <c r="L175" s="21" t="s">
        <v>20</v>
      </c>
      <c r="M175" s="31">
        <f>IF(L175=Validatiegegevens!$N$5,"⚠",)</f>
        <v>0</v>
      </c>
      <c r="P175" s="46"/>
      <c r="R175" s="47">
        <f>IF(E175=Validatiegegevens!$B$8,(IF(J175=Validatiegegevens!$H$5,"AKKOORD",IF(J175=Validatiegegevens!$H$6,"AKKOORD","UITSLUITEN"))),IF(L175=Validatiegegevens!$N$6,(IF(J175=Validatiegegevens!$H$6,0.8*G175*F175,P175*G175*F175)),P175*G175*F175))</f>
        <v>0</v>
      </c>
    </row>
    <row r="176" spans="1:18" ht="24" x14ac:dyDescent="0.2">
      <c r="A176" s="14" t="s">
        <v>765</v>
      </c>
      <c r="B176" s="22" t="s">
        <v>766</v>
      </c>
      <c r="C176" s="22" t="s">
        <v>767</v>
      </c>
      <c r="E176" s="20" t="s">
        <v>19</v>
      </c>
      <c r="F176" s="20">
        <f>IF(E176=Validatiegegevens!$B$5,1,(IF(E176=Validatiegegevens!$B$6,2,(IF(E176=Validatiegegevens!$B$7,3,(IF(E176=Validatiegegevens!$B$8,0,)))))))</f>
        <v>2</v>
      </c>
      <c r="G176" s="20">
        <f>Validatiegegevens!$I$18</f>
        <v>5</v>
      </c>
      <c r="H176" s="20">
        <f t="shared" si="2"/>
        <v>10</v>
      </c>
      <c r="L176" s="21" t="s">
        <v>20</v>
      </c>
      <c r="M176" s="31">
        <f>IF(L176=Validatiegegevens!$N$5,"⚠",)</f>
        <v>0</v>
      </c>
      <c r="P176" s="46"/>
      <c r="R176" s="47">
        <f>IF(E176=Validatiegegevens!$B$8,(IF(J176=Validatiegegevens!$H$5,"AKKOORD",IF(J176=Validatiegegevens!$H$6,"AKKOORD","UITSLUITEN"))),IF(L176=Validatiegegevens!$N$6,(IF(J176=Validatiegegevens!$H$6,0.8*G176*F176,P176*G176*F176)),P176*G176*F176))</f>
        <v>0</v>
      </c>
    </row>
    <row r="177" spans="1:18" ht="24" x14ac:dyDescent="0.2">
      <c r="A177" s="14" t="s">
        <v>768</v>
      </c>
      <c r="B177" s="22" t="s">
        <v>769</v>
      </c>
      <c r="C177" s="22" t="s">
        <v>770</v>
      </c>
      <c r="E177" s="20" t="s">
        <v>19</v>
      </c>
      <c r="F177" s="20">
        <f>IF(E177=Validatiegegevens!$B$5,1,(IF(E177=Validatiegegevens!$B$6,2,(IF(E177=Validatiegegevens!$B$7,3,(IF(E177=Validatiegegevens!$B$8,0,)))))))</f>
        <v>2</v>
      </c>
      <c r="G177" s="20">
        <f>Validatiegegevens!$I$18</f>
        <v>5</v>
      </c>
      <c r="H177" s="20">
        <f t="shared" si="2"/>
        <v>10</v>
      </c>
      <c r="L177" s="21" t="s">
        <v>20</v>
      </c>
      <c r="M177" s="31">
        <f>IF(L177=Validatiegegevens!$N$5,"⚠",)</f>
        <v>0</v>
      </c>
      <c r="P177" s="46"/>
      <c r="R177" s="47">
        <f>IF(E177=Validatiegegevens!$B$8,(IF(J177=Validatiegegevens!$H$5,"AKKOORD",IF(J177=Validatiegegevens!$H$6,"AKKOORD","UITSLUITEN"))),IF(L177=Validatiegegevens!$N$6,(IF(J177=Validatiegegevens!$H$6,0.8*G177*F177,P177*G177*F177)),P177*G177*F177))</f>
        <v>0</v>
      </c>
    </row>
    <row r="178" spans="1:18" s="25" customFormat="1" x14ac:dyDescent="0.25">
      <c r="A178" s="26" t="s">
        <v>14</v>
      </c>
      <c r="B178" s="25" t="s">
        <v>722</v>
      </c>
      <c r="C178" s="25" t="s">
        <v>771</v>
      </c>
      <c r="J178" s="85"/>
      <c r="N178" s="85"/>
    </row>
    <row r="179" spans="1:18" ht="24" x14ac:dyDescent="0.2">
      <c r="A179" s="14" t="s">
        <v>201</v>
      </c>
      <c r="B179" s="22" t="s">
        <v>772</v>
      </c>
      <c r="C179" s="22" t="s">
        <v>773</v>
      </c>
      <c r="E179" s="20" t="s">
        <v>19</v>
      </c>
      <c r="F179" s="20">
        <f>IF(E179=Validatiegegevens!$B$5,1,(IF(E179=Validatiegegevens!$B$6,2,(IF(E179=Validatiegegevens!$B$7,3,(IF(E179=Validatiegegevens!$B$8,0,)))))))</f>
        <v>2</v>
      </c>
      <c r="G179" s="20">
        <f>Validatiegegevens!$I$18</f>
        <v>5</v>
      </c>
      <c r="H179" s="20">
        <f t="shared" si="2"/>
        <v>10</v>
      </c>
      <c r="L179" s="21" t="s">
        <v>20</v>
      </c>
      <c r="M179" s="31">
        <f>IF(L179=Validatiegegevens!$N$5,"⚠",)</f>
        <v>0</v>
      </c>
      <c r="P179" s="46"/>
      <c r="R179" s="47">
        <f>IF(E179=Validatiegegevens!$B$8,(IF(J179=Validatiegegevens!$H$5,"AKKOORD",IF(J179=Validatiegegevens!$H$6,"AKKOORD","UITSLUITEN"))),IF(L179=Validatiegegevens!$N$6,(IF(J179=Validatiegegevens!$H$6,0.8*G179*F179,P179*G179*F179)),P179*G179*F179))</f>
        <v>0</v>
      </c>
    </row>
    <row r="180" spans="1:18" ht="24" x14ac:dyDescent="0.2">
      <c r="A180" s="14" t="s">
        <v>204</v>
      </c>
      <c r="B180" s="22" t="s">
        <v>774</v>
      </c>
      <c r="C180" s="22" t="s">
        <v>775</v>
      </c>
      <c r="E180" s="20" t="s">
        <v>19</v>
      </c>
      <c r="F180" s="20">
        <f>IF(E180=Validatiegegevens!$B$5,1,(IF(E180=Validatiegegevens!$B$6,2,(IF(E180=Validatiegegevens!$B$7,3,(IF(E180=Validatiegegevens!$B$8,0,)))))))</f>
        <v>2</v>
      </c>
      <c r="G180" s="20">
        <f>Validatiegegevens!$I$18</f>
        <v>5</v>
      </c>
      <c r="H180" s="20">
        <f t="shared" si="2"/>
        <v>10</v>
      </c>
      <c r="L180" s="21" t="s">
        <v>20</v>
      </c>
      <c r="M180" s="31">
        <f>IF(L180=Validatiegegevens!$N$5,"⚠",)</f>
        <v>0</v>
      </c>
      <c r="P180" s="46"/>
      <c r="R180" s="47">
        <f>IF(E180=Validatiegegevens!$B$8,(IF(J180=Validatiegegevens!$H$5,"AKKOORD",IF(J180=Validatiegegevens!$H$6,"AKKOORD","UITSLUITEN"))),IF(L180=Validatiegegevens!$N$6,(IF(J180=Validatiegegevens!$H$6,0.8*G180*F180,P180*G180*F180)),P180*G180*F180))</f>
        <v>0</v>
      </c>
    </row>
    <row r="181" spans="1:18" ht="24" x14ac:dyDescent="0.2">
      <c r="A181" s="14" t="s">
        <v>776</v>
      </c>
      <c r="B181" s="22" t="s">
        <v>777</v>
      </c>
      <c r="C181" s="22" t="s">
        <v>778</v>
      </c>
      <c r="E181" s="20" t="s">
        <v>27</v>
      </c>
      <c r="F181" s="20">
        <f>IF(E181=Validatiegegevens!$B$5,1,(IF(E181=Validatiegegevens!$B$6,2,(IF(E181=Validatiegegevens!$B$7,3,(IF(E181=Validatiegegevens!$B$8,0,)))))))</f>
        <v>0</v>
      </c>
      <c r="H181" s="20">
        <f t="shared" si="2"/>
        <v>0</v>
      </c>
      <c r="L181" s="21"/>
      <c r="M181" s="31">
        <f>IF(L181=Validatiegegevens!$N$5,"⚠",)</f>
        <v>0</v>
      </c>
      <c r="P181" s="46"/>
      <c r="R181" s="47" t="str">
        <f>IF(E181=Validatiegegevens!$B$8,(IF(J181=Validatiegegevens!$H$5,"AKKOORD",IF(J181=Validatiegegevens!$H$6,"AKKOORD","UITSLUITEN"))),IF(L181=Validatiegegevens!$N$6,(IF(J181=Validatiegegevens!$H$6,0.8*G181*F181,P181*G181*F181)),P181*G181*F181))</f>
        <v>UITSLUITEN</v>
      </c>
    </row>
    <row r="182" spans="1:18" ht="36" x14ac:dyDescent="0.2">
      <c r="A182" s="14" t="s">
        <v>779</v>
      </c>
      <c r="B182" s="22" t="s">
        <v>603</v>
      </c>
      <c r="C182" s="22" t="s">
        <v>780</v>
      </c>
      <c r="E182" s="20" t="s">
        <v>27</v>
      </c>
      <c r="F182" s="20">
        <f>IF(E182=Validatiegegevens!$B$5,1,(IF(E182=Validatiegegevens!$B$6,2,(IF(E182=Validatiegegevens!$B$7,3,(IF(E182=Validatiegegevens!$B$8,0,)))))))</f>
        <v>0</v>
      </c>
      <c r="H182" s="20">
        <f t="shared" si="2"/>
        <v>0</v>
      </c>
      <c r="L182" s="21"/>
      <c r="M182" s="31">
        <f>IF(L182=Validatiegegevens!$N$5,"⚠",)</f>
        <v>0</v>
      </c>
      <c r="P182" s="46"/>
      <c r="R182" s="47" t="str">
        <f>IF(E182=Validatiegegevens!$B$8,(IF(J182=Validatiegegevens!$H$5,"AKKOORD",IF(J182=Validatiegegevens!$H$6,"AKKOORD","UITSLUITEN"))),IF(L182=Validatiegegevens!$N$6,(IF(J182=Validatiegegevens!$H$6,0.8*G182*F182,P182*G182*F182)),P182*G182*F182))</f>
        <v>UITSLUITEN</v>
      </c>
    </row>
    <row r="183" spans="1:18" ht="36" x14ac:dyDescent="0.2">
      <c r="A183" s="14" t="s">
        <v>781</v>
      </c>
      <c r="B183" s="22" t="s">
        <v>782</v>
      </c>
      <c r="C183" s="22" t="s">
        <v>783</v>
      </c>
      <c r="E183" s="20" t="s">
        <v>19</v>
      </c>
      <c r="F183" s="20">
        <f>IF(E183=Validatiegegevens!$B$5,1,(IF(E183=Validatiegegevens!$B$6,2,(IF(E183=Validatiegegevens!$B$7,3,(IF(E183=Validatiegegevens!$B$8,0,)))))))</f>
        <v>2</v>
      </c>
      <c r="G183" s="20">
        <f>Validatiegegevens!$I$18</f>
        <v>5</v>
      </c>
      <c r="H183" s="20">
        <f t="shared" si="2"/>
        <v>10</v>
      </c>
      <c r="L183" s="21" t="s">
        <v>20</v>
      </c>
      <c r="M183" s="31">
        <f>IF(L183=Validatiegegevens!$N$5,"⚠",)</f>
        <v>0</v>
      </c>
      <c r="P183" s="46"/>
      <c r="R183" s="47">
        <f>IF(E183=Validatiegegevens!$B$8,(IF(J183=Validatiegegevens!$H$5,"AKKOORD",IF(J183=Validatiegegevens!$H$6,"AKKOORD","UITSLUITEN"))),IF(L183=Validatiegegevens!$N$6,(IF(J183=Validatiegegevens!$H$6,0.8*G183*F183,P183*G183*F183)),P183*G183*F183))</f>
        <v>0</v>
      </c>
    </row>
    <row r="184" spans="1:18" ht="24" x14ac:dyDescent="0.2">
      <c r="A184" s="14" t="s">
        <v>784</v>
      </c>
      <c r="B184" s="22" t="s">
        <v>785</v>
      </c>
      <c r="C184" s="22" t="s">
        <v>786</v>
      </c>
      <c r="E184" s="20" t="s">
        <v>19</v>
      </c>
      <c r="F184" s="20">
        <f>IF(E184=Validatiegegevens!$B$5,1,(IF(E184=Validatiegegevens!$B$6,2,(IF(E184=Validatiegegevens!$B$7,3,(IF(E184=Validatiegegevens!$B$8,0,)))))))</f>
        <v>2</v>
      </c>
      <c r="G184" s="20">
        <f>Validatiegegevens!$I$18</f>
        <v>5</v>
      </c>
      <c r="H184" s="20">
        <f t="shared" si="2"/>
        <v>10</v>
      </c>
      <c r="L184" s="21" t="s">
        <v>20</v>
      </c>
      <c r="M184" s="31">
        <f>IF(L184=Validatiegegevens!$N$5,"⚠",)</f>
        <v>0</v>
      </c>
      <c r="P184" s="46"/>
      <c r="R184" s="47">
        <f>IF(E184=Validatiegegevens!$B$8,(IF(J184=Validatiegegevens!$H$5,"AKKOORD",IF(J184=Validatiegegevens!$H$6,"AKKOORD","UITSLUITEN"))),IF(L184=Validatiegegevens!$N$6,(IF(J184=Validatiegegevens!$H$6,0.8*G184*F184,P184*G184*F184)),P184*G184*F184))</f>
        <v>0</v>
      </c>
    </row>
    <row r="185" spans="1:18" s="25" customFormat="1" x14ac:dyDescent="0.25">
      <c r="A185" s="26" t="s">
        <v>14</v>
      </c>
      <c r="B185" s="25" t="s">
        <v>722</v>
      </c>
      <c r="C185" s="25" t="s">
        <v>787</v>
      </c>
      <c r="J185" s="85"/>
      <c r="N185" s="85"/>
    </row>
    <row r="186" spans="1:18" ht="24" x14ac:dyDescent="0.2">
      <c r="A186" s="14" t="s">
        <v>788</v>
      </c>
      <c r="B186" s="22" t="s">
        <v>789</v>
      </c>
      <c r="C186" s="22" t="s">
        <v>790</v>
      </c>
      <c r="E186" s="20" t="s">
        <v>19</v>
      </c>
      <c r="F186" s="20">
        <f>IF(E186=Validatiegegevens!$B$5,1,(IF(E186=Validatiegegevens!$B$6,2,(IF(E186=Validatiegegevens!$B$7,3,(IF(E186=Validatiegegevens!$B$8,0,)))))))</f>
        <v>2</v>
      </c>
      <c r="G186" s="20">
        <f>Validatiegegevens!$I$18</f>
        <v>5</v>
      </c>
      <c r="H186" s="20">
        <f t="shared" si="2"/>
        <v>10</v>
      </c>
      <c r="L186" s="21" t="s">
        <v>20</v>
      </c>
      <c r="M186" s="31">
        <f>IF(L186=Validatiegegevens!$N$5,"⚠",)</f>
        <v>0</v>
      </c>
      <c r="P186" s="46"/>
      <c r="R186" s="47">
        <f>IF(E186=Validatiegegevens!$B$8,(IF(J186=Validatiegegevens!$H$5,"AKKOORD",IF(J186=Validatiegegevens!$H$6,"AKKOORD","UITSLUITEN"))),IF(L186=Validatiegegevens!$N$6,(IF(J186=Validatiegegevens!$H$6,0.8*G186*F186,P186*G186*F186)),P186*G186*F186))</f>
        <v>0</v>
      </c>
    </row>
    <row r="187" spans="1:18" s="25" customFormat="1" x14ac:dyDescent="0.25">
      <c r="A187" s="26" t="s">
        <v>14</v>
      </c>
      <c r="B187" s="25" t="s">
        <v>722</v>
      </c>
      <c r="C187" s="25" t="s">
        <v>791</v>
      </c>
      <c r="J187" s="85"/>
      <c r="N187" s="85"/>
    </row>
    <row r="188" spans="1:18" ht="36" x14ac:dyDescent="0.2">
      <c r="A188" s="14" t="s">
        <v>792</v>
      </c>
      <c r="B188" s="22" t="s">
        <v>793</v>
      </c>
      <c r="C188" s="22" t="s">
        <v>794</v>
      </c>
      <c r="E188" s="20" t="s">
        <v>19</v>
      </c>
      <c r="F188" s="20">
        <f>IF(E188=Validatiegegevens!$B$5,1,(IF(E188=Validatiegegevens!$B$6,2,(IF(E188=Validatiegegevens!$B$7,3,(IF(E188=Validatiegegevens!$B$8,0,)))))))</f>
        <v>2</v>
      </c>
      <c r="G188" s="20">
        <f>Validatiegegevens!$I$18</f>
        <v>5</v>
      </c>
      <c r="H188" s="20">
        <f t="shared" si="2"/>
        <v>10</v>
      </c>
      <c r="L188" s="21" t="s">
        <v>61</v>
      </c>
      <c r="M188" s="31" t="str">
        <f>IF(L188=Validatiegegevens!$N$5,"⚠",)</f>
        <v>⚠</v>
      </c>
      <c r="P188" s="46"/>
      <c r="R188" s="47">
        <f>IF(E188=Validatiegegevens!$B$8,(IF(J188=Validatiegegevens!$H$5,"AKKOORD",IF(J188=Validatiegegevens!$H$6,"AKKOORD","UITSLUITEN"))),IF(L188=Validatiegegevens!$N$6,(IF(J188=Validatiegegevens!$H$6,0.8*G188*F188,P188*G188*F188)),P188*G188*F188))</f>
        <v>0</v>
      </c>
    </row>
    <row r="189" spans="1:18" s="25" customFormat="1" x14ac:dyDescent="0.25">
      <c r="A189" s="26" t="s">
        <v>14</v>
      </c>
      <c r="B189" s="25" t="s">
        <v>795</v>
      </c>
      <c r="C189" s="25" t="s">
        <v>796</v>
      </c>
      <c r="J189" s="85"/>
      <c r="N189" s="85"/>
    </row>
    <row r="190" spans="1:18" x14ac:dyDescent="0.2">
      <c r="A190" s="14" t="s">
        <v>270</v>
      </c>
      <c r="B190" s="22" t="s">
        <v>797</v>
      </c>
      <c r="C190" s="22" t="s">
        <v>798</v>
      </c>
      <c r="E190" s="19"/>
      <c r="F190" s="19"/>
      <c r="G190" s="19"/>
      <c r="H190" s="19"/>
      <c r="I190" s="19"/>
      <c r="J190" s="68"/>
      <c r="P190" s="19"/>
      <c r="R190" s="47">
        <f>IF(E190=Validatiegegevens!$B$8,(IF(J190=Validatiegegevens!$H$5,"AKKOORD",IF(J190=Validatiegegevens!$H$6,"AKKOORD","UITSLUITEN"))),IF(L190=Validatiegegevens!$N$6,(IF(J190=Validatiegegevens!$H$6,0.8*G190*F190,P190*G190*F190)),P190*G190*F190))</f>
        <v>0</v>
      </c>
    </row>
    <row r="191" spans="1:18" s="25" customFormat="1" x14ac:dyDescent="0.25">
      <c r="A191" s="26" t="s">
        <v>14</v>
      </c>
      <c r="B191" s="25" t="s">
        <v>795</v>
      </c>
      <c r="C191" s="25" t="s">
        <v>799</v>
      </c>
      <c r="J191" s="85"/>
      <c r="N191" s="85"/>
    </row>
    <row r="192" spans="1:18" ht="36" x14ac:dyDescent="0.2">
      <c r="A192" s="14" t="s">
        <v>800</v>
      </c>
      <c r="B192" s="22" t="s">
        <v>801</v>
      </c>
      <c r="C192" s="22" t="s">
        <v>802</v>
      </c>
      <c r="E192" s="20" t="s">
        <v>19</v>
      </c>
      <c r="F192" s="20">
        <f>IF(E192=Validatiegegevens!$B$5,1,(IF(E192=Validatiegegevens!$B$6,2,(IF(E192=Validatiegegevens!$B$7,3,(IF(E192=Validatiegegevens!$B$8,0,)))))))</f>
        <v>2</v>
      </c>
      <c r="G192" s="20">
        <f>Validatiegegevens!$I$18</f>
        <v>5</v>
      </c>
      <c r="H192" s="20">
        <f t="shared" si="2"/>
        <v>10</v>
      </c>
      <c r="L192" s="21" t="s">
        <v>61</v>
      </c>
      <c r="M192" s="31" t="str">
        <f>IF(L192=Validatiegegevens!$N$5,"⚠",)</f>
        <v>⚠</v>
      </c>
      <c r="P192" s="46"/>
      <c r="R192" s="47">
        <f>IF(E192=Validatiegegevens!$B$8,(IF(J192=Validatiegegevens!$H$5,"AKKOORD",IF(J192=Validatiegegevens!$H$6,"AKKOORD","UITSLUITEN"))),IF(L192=Validatiegegevens!$N$6,(IF(J192=Validatiegegevens!$H$6,0.8*G192*F192,P192*G192*F192)),P192*G192*F192))</f>
        <v>0</v>
      </c>
    </row>
    <row r="193" spans="1:18" ht="48" x14ac:dyDescent="0.2">
      <c r="A193" s="14" t="s">
        <v>803</v>
      </c>
      <c r="B193" s="22" t="s">
        <v>801</v>
      </c>
      <c r="C193" s="22" t="s">
        <v>804</v>
      </c>
      <c r="E193" s="20" t="s">
        <v>84</v>
      </c>
      <c r="F193" s="20">
        <f>IF(E193=Validatiegegevens!$B$5,1,(IF(E193=Validatiegegevens!$B$6,2,(IF(E193=Validatiegegevens!$B$7,3,(IF(E193=Validatiegegevens!$B$8,0,)))))))</f>
        <v>3</v>
      </c>
      <c r="G193" s="20">
        <f>Validatiegegevens!$I$18</f>
        <v>5</v>
      </c>
      <c r="H193" s="20">
        <f t="shared" si="2"/>
        <v>15</v>
      </c>
      <c r="L193" s="21" t="s">
        <v>61</v>
      </c>
      <c r="M193" s="31" t="str">
        <f>IF(L193=Validatiegegevens!$N$5,"⚠",)</f>
        <v>⚠</v>
      </c>
      <c r="P193" s="46"/>
      <c r="R193" s="47">
        <f>IF(E193=Validatiegegevens!$B$8,(IF(J193=Validatiegegevens!$H$5,"AKKOORD",IF(J193=Validatiegegevens!$H$6,"AKKOORD","UITSLUITEN"))),IF(L193=Validatiegegevens!$N$6,(IF(J193=Validatiegegevens!$H$6,0.8*G193*F193,P193*G193*F193)),P193*G193*F193))</f>
        <v>0</v>
      </c>
    </row>
    <row r="194" spans="1:18" ht="24" x14ac:dyDescent="0.2">
      <c r="A194" s="14" t="s">
        <v>805</v>
      </c>
      <c r="B194" s="22" t="s">
        <v>806</v>
      </c>
      <c r="C194" s="22" t="s">
        <v>807</v>
      </c>
      <c r="E194" s="20" t="s">
        <v>84</v>
      </c>
      <c r="F194" s="20">
        <f>IF(E194=Validatiegegevens!$B$5,1,(IF(E194=Validatiegegevens!$B$6,2,(IF(E194=Validatiegegevens!$B$7,3,(IF(E194=Validatiegegevens!$B$8,0,)))))))</f>
        <v>3</v>
      </c>
      <c r="G194" s="20">
        <f>Validatiegegevens!$I$18</f>
        <v>5</v>
      </c>
      <c r="H194" s="20">
        <f t="shared" si="2"/>
        <v>15</v>
      </c>
      <c r="L194" s="21" t="s">
        <v>20</v>
      </c>
      <c r="M194" s="31">
        <f>IF(L194=Validatiegegevens!$N$5,"⚠",)</f>
        <v>0</v>
      </c>
      <c r="P194" s="46"/>
      <c r="R194" s="47">
        <f>IF(E194=Validatiegegevens!$B$8,(IF(J194=Validatiegegevens!$H$5,"AKKOORD",IF(J194=Validatiegegevens!$H$6,"AKKOORD","UITSLUITEN"))),IF(L194=Validatiegegevens!$N$6,(IF(J194=Validatiegegevens!$H$6,0.8*G194*F194,P194*G194*F194)),P194*G194*F194))</f>
        <v>0</v>
      </c>
    </row>
    <row r="195" spans="1:18" ht="60" x14ac:dyDescent="0.2">
      <c r="A195" s="14" t="s">
        <v>808</v>
      </c>
      <c r="B195" s="22" t="s">
        <v>809</v>
      </c>
      <c r="C195" s="22" t="s">
        <v>810</v>
      </c>
      <c r="E195" s="20" t="s">
        <v>19</v>
      </c>
      <c r="F195" s="20">
        <f>IF(E195=Validatiegegevens!$B$5,1,(IF(E195=Validatiegegevens!$B$6,2,(IF(E195=Validatiegegevens!$B$7,3,(IF(E195=Validatiegegevens!$B$8,0,)))))))</f>
        <v>2</v>
      </c>
      <c r="G195" s="20">
        <f>Validatiegegevens!$I$18</f>
        <v>5</v>
      </c>
      <c r="H195" s="20">
        <f t="shared" si="2"/>
        <v>10</v>
      </c>
      <c r="L195" s="21" t="s">
        <v>61</v>
      </c>
      <c r="M195" s="31" t="str">
        <f>IF(L195=Validatiegegevens!$N$5,"⚠",)</f>
        <v>⚠</v>
      </c>
      <c r="P195" s="46"/>
      <c r="R195" s="47">
        <f>IF(E195=Validatiegegevens!$B$8,(IF(J195=Validatiegegevens!$H$5,"AKKOORD",IF(J195=Validatiegegevens!$H$6,"AKKOORD","UITSLUITEN"))),IF(L195=Validatiegegevens!$N$6,(IF(J195=Validatiegegevens!$H$6,0.8*G195*F195,P195*G195*F195)),P195*G195*F195))</f>
        <v>0</v>
      </c>
    </row>
    <row r="196" spans="1:18" ht="36" x14ac:dyDescent="0.2">
      <c r="A196" s="14" t="s">
        <v>811</v>
      </c>
      <c r="B196" s="22" t="s">
        <v>809</v>
      </c>
      <c r="C196" s="22" t="s">
        <v>812</v>
      </c>
      <c r="E196" s="20" t="s">
        <v>84</v>
      </c>
      <c r="F196" s="20">
        <f>IF(E196=Validatiegegevens!$B$5,1,(IF(E196=Validatiegegevens!$B$6,2,(IF(E196=Validatiegegevens!$B$7,3,(IF(E196=Validatiegegevens!$B$8,0,)))))))</f>
        <v>3</v>
      </c>
      <c r="G196" s="20">
        <f>Validatiegegevens!$I$18</f>
        <v>5</v>
      </c>
      <c r="H196" s="20">
        <f t="shared" si="2"/>
        <v>15</v>
      </c>
      <c r="L196" s="21" t="s">
        <v>20</v>
      </c>
      <c r="M196" s="31">
        <f>IF(L196=Validatiegegevens!$N$5,"⚠",)</f>
        <v>0</v>
      </c>
      <c r="P196" s="46"/>
      <c r="R196" s="47">
        <f>IF(E196=Validatiegegevens!$B$8,(IF(J196=Validatiegegevens!$H$5,"AKKOORD",IF(J196=Validatiegegevens!$H$6,"AKKOORD","UITSLUITEN"))),IF(L196=Validatiegegevens!$N$6,(IF(J196=Validatiegegevens!$H$6,0.8*G196*F196,P196*G196*F196)),P196*G196*F196))</f>
        <v>0</v>
      </c>
    </row>
    <row r="197" spans="1:18" ht="36" x14ac:dyDescent="0.2">
      <c r="A197" s="14" t="s">
        <v>813</v>
      </c>
      <c r="B197" s="22" t="s">
        <v>814</v>
      </c>
      <c r="C197" s="22" t="s">
        <v>815</v>
      </c>
      <c r="E197" s="20" t="s">
        <v>19</v>
      </c>
      <c r="F197" s="20">
        <f>IF(E197=Validatiegegevens!$B$5,1,(IF(E197=Validatiegegevens!$B$6,2,(IF(E197=Validatiegegevens!$B$7,3,(IF(E197=Validatiegegevens!$B$8,0,)))))))</f>
        <v>2</v>
      </c>
      <c r="G197" s="20">
        <f>Validatiegegevens!$I$18</f>
        <v>5</v>
      </c>
      <c r="H197" s="20">
        <f t="shared" si="2"/>
        <v>10</v>
      </c>
      <c r="L197" s="21" t="s">
        <v>20</v>
      </c>
      <c r="M197" s="31">
        <f>IF(L197=Validatiegegevens!$N$5,"⚠",)</f>
        <v>0</v>
      </c>
      <c r="P197" s="46"/>
      <c r="R197" s="47">
        <f>IF(E197=Validatiegegevens!$B$8,(IF(J197=Validatiegegevens!$H$5,"AKKOORD",IF(J197=Validatiegegevens!$H$6,"AKKOORD","UITSLUITEN"))),IF(L197=Validatiegegevens!$N$6,(IF(J197=Validatiegegevens!$H$6,0.8*G197*F197,P197*G197*F197)),P197*G197*F197))</f>
        <v>0</v>
      </c>
    </row>
    <row r="198" spans="1:18" ht="48" x14ac:dyDescent="0.2">
      <c r="A198" s="14" t="s">
        <v>816</v>
      </c>
      <c r="B198" s="22" t="s">
        <v>817</v>
      </c>
      <c r="C198" s="22" t="s">
        <v>818</v>
      </c>
      <c r="E198" s="20" t="s">
        <v>19</v>
      </c>
      <c r="F198" s="20">
        <f>IF(E198=Validatiegegevens!$B$5,1,(IF(E198=Validatiegegevens!$B$6,2,(IF(E198=Validatiegegevens!$B$7,3,(IF(E198=Validatiegegevens!$B$8,0,)))))))</f>
        <v>2</v>
      </c>
      <c r="G198" s="20">
        <f>Validatiegegevens!$I$18</f>
        <v>5</v>
      </c>
      <c r="H198" s="20">
        <f t="shared" si="2"/>
        <v>10</v>
      </c>
      <c r="L198" s="21" t="s">
        <v>20</v>
      </c>
      <c r="M198" s="31">
        <f>IF(L198=Validatiegegevens!$N$5,"⚠",)</f>
        <v>0</v>
      </c>
      <c r="P198" s="46"/>
      <c r="R198" s="47">
        <f>IF(E198=Validatiegegevens!$B$8,(IF(J198=Validatiegegevens!$H$5,"AKKOORD",IF(J198=Validatiegegevens!$H$6,"AKKOORD","UITSLUITEN"))),IF(L198=Validatiegegevens!$N$6,(IF(J198=Validatiegegevens!$H$6,0.8*G198*F198,P198*G198*F198)),P198*G198*F198))</f>
        <v>0</v>
      </c>
    </row>
    <row r="199" spans="1:18" ht="24" x14ac:dyDescent="0.2">
      <c r="A199" s="14" t="s">
        <v>819</v>
      </c>
      <c r="B199" s="22" t="s">
        <v>820</v>
      </c>
      <c r="C199" s="22" t="s">
        <v>821</v>
      </c>
      <c r="E199" s="20" t="s">
        <v>19</v>
      </c>
      <c r="F199" s="20">
        <f>IF(E199=Validatiegegevens!$B$5,1,(IF(E199=Validatiegegevens!$B$6,2,(IF(E199=Validatiegegevens!$B$7,3,(IF(E199=Validatiegegevens!$B$8,0,)))))))</f>
        <v>2</v>
      </c>
      <c r="G199" s="20">
        <f>Validatiegegevens!$I$18</f>
        <v>5</v>
      </c>
      <c r="H199" s="20">
        <f t="shared" si="2"/>
        <v>10</v>
      </c>
      <c r="L199" s="21" t="s">
        <v>20</v>
      </c>
      <c r="M199" s="31">
        <f>IF(L199=Validatiegegevens!$N$5,"⚠",)</f>
        <v>0</v>
      </c>
      <c r="P199" s="46"/>
      <c r="R199" s="47">
        <f>IF(E199=Validatiegegevens!$B$8,(IF(J199=Validatiegegevens!$H$5,"AKKOORD",IF(J199=Validatiegegevens!$H$6,"AKKOORD","UITSLUITEN"))),IF(L199=Validatiegegevens!$N$6,(IF(J199=Validatiegegevens!$H$6,0.8*G199*F199,P199*G199*F199)),P199*G199*F199))</f>
        <v>0</v>
      </c>
    </row>
    <row r="200" spans="1:18" ht="24" x14ac:dyDescent="0.2">
      <c r="A200" s="14" t="s">
        <v>822</v>
      </c>
      <c r="B200" s="22" t="s">
        <v>823</v>
      </c>
      <c r="C200" s="22" t="s">
        <v>824</v>
      </c>
      <c r="E200" s="20" t="s">
        <v>19</v>
      </c>
      <c r="F200" s="20">
        <f>IF(E200=Validatiegegevens!$B$5,1,(IF(E200=Validatiegegevens!$B$6,2,(IF(E200=Validatiegegevens!$B$7,3,(IF(E200=Validatiegegevens!$B$8,0,)))))))</f>
        <v>2</v>
      </c>
      <c r="G200" s="20">
        <f>Validatiegegevens!$I$18</f>
        <v>5</v>
      </c>
      <c r="H200" s="20">
        <f t="shared" ref="H200:H211" si="3">F200*G200</f>
        <v>10</v>
      </c>
      <c r="L200" s="21" t="s">
        <v>20</v>
      </c>
      <c r="M200" s="31">
        <f>IF(L200=Validatiegegevens!$N$5,"⚠",)</f>
        <v>0</v>
      </c>
      <c r="P200" s="46"/>
      <c r="R200" s="47">
        <f>IF(E200=Validatiegegevens!$B$8,(IF(J200=Validatiegegevens!$H$5,"AKKOORD",IF(J200=Validatiegegevens!$H$6,"AKKOORD","UITSLUITEN"))),IF(L200=Validatiegegevens!$N$6,(IF(J200=Validatiegegevens!$H$6,0.8*G200*F200,P200*G200*F200)),P200*G200*F200))</f>
        <v>0</v>
      </c>
    </row>
    <row r="201" spans="1:18" ht="36" x14ac:dyDescent="0.2">
      <c r="A201" s="14" t="s">
        <v>825</v>
      </c>
      <c r="B201" s="22" t="s">
        <v>826</v>
      </c>
      <c r="C201" s="22" t="s">
        <v>827</v>
      </c>
      <c r="E201" s="20" t="s">
        <v>19</v>
      </c>
      <c r="F201" s="20">
        <f>IF(E201=Validatiegegevens!$B$5,1,(IF(E201=Validatiegegevens!$B$6,2,(IF(E201=Validatiegegevens!$B$7,3,(IF(E201=Validatiegegevens!$B$8,0,)))))))</f>
        <v>2</v>
      </c>
      <c r="G201" s="20">
        <f>Validatiegegevens!$I$18</f>
        <v>5</v>
      </c>
      <c r="H201" s="20">
        <f t="shared" si="3"/>
        <v>10</v>
      </c>
      <c r="L201" s="21" t="s">
        <v>20</v>
      </c>
      <c r="M201" s="31">
        <f>IF(L201=Validatiegegevens!$N$5,"⚠",)</f>
        <v>0</v>
      </c>
      <c r="P201" s="46"/>
      <c r="R201" s="47">
        <f>IF(E201=Validatiegegevens!$B$8,(IF(J201=Validatiegegevens!$H$5,"AKKOORD",IF(J201=Validatiegegevens!$H$6,"AKKOORD","UITSLUITEN"))),IF(L201=Validatiegegevens!$N$6,(IF(J201=Validatiegegevens!$H$6,0.8*G201*F201,P201*G201*F201)),P201*G201*F201))</f>
        <v>0</v>
      </c>
    </row>
    <row r="202" spans="1:18" ht="48" x14ac:dyDescent="0.2">
      <c r="A202" s="14" t="s">
        <v>828</v>
      </c>
      <c r="B202" s="22" t="s">
        <v>829</v>
      </c>
      <c r="C202" s="22" t="s">
        <v>830</v>
      </c>
      <c r="E202" s="20" t="s">
        <v>84</v>
      </c>
      <c r="F202" s="20">
        <f>IF(E202=Validatiegegevens!$B$5,1,(IF(E202=Validatiegegevens!$B$6,2,(IF(E202=Validatiegegevens!$B$7,3,(IF(E202=Validatiegegevens!$B$8,0,)))))))</f>
        <v>3</v>
      </c>
      <c r="G202" s="20">
        <f>Validatiegegevens!$I$18</f>
        <v>5</v>
      </c>
      <c r="H202" s="20">
        <f t="shared" si="3"/>
        <v>15</v>
      </c>
      <c r="L202" s="21" t="s">
        <v>20</v>
      </c>
      <c r="M202" s="31">
        <f>IF(L202=Validatiegegevens!$N$5,"⚠",)</f>
        <v>0</v>
      </c>
      <c r="P202" s="46"/>
      <c r="R202" s="47">
        <f>IF(E202=Validatiegegevens!$B$8,(IF(J202=Validatiegegevens!$H$5,"AKKOORD",IF(J202=Validatiegegevens!$H$6,"AKKOORD","UITSLUITEN"))),IF(L202=Validatiegegevens!$N$6,(IF(J202=Validatiegegevens!$H$6,0.8*G202*F202,P202*G202*F202)),P202*G202*F202))</f>
        <v>0</v>
      </c>
    </row>
    <row r="203" spans="1:18" ht="120" x14ac:dyDescent="0.2">
      <c r="A203" s="14" t="s">
        <v>831</v>
      </c>
      <c r="B203" s="22" t="s">
        <v>832</v>
      </c>
      <c r="C203" s="22" t="s">
        <v>833</v>
      </c>
      <c r="E203" s="20" t="s">
        <v>84</v>
      </c>
      <c r="F203" s="20">
        <f>IF(E203=Validatiegegevens!$B$5,1,(IF(E203=Validatiegegevens!$B$6,2,(IF(E203=Validatiegegevens!$B$7,3,(IF(E203=Validatiegegevens!$B$8,0,)))))))</f>
        <v>3</v>
      </c>
      <c r="G203" s="20">
        <f>Validatiegegevens!$I$18</f>
        <v>5</v>
      </c>
      <c r="H203" s="20">
        <f t="shared" si="3"/>
        <v>15</v>
      </c>
      <c r="L203" s="21" t="s">
        <v>20</v>
      </c>
      <c r="M203" s="31">
        <f>IF(L203=Validatiegegevens!$N$5,"⚠",)</f>
        <v>0</v>
      </c>
      <c r="P203" s="46"/>
      <c r="R203" s="47">
        <f>IF(E203=Validatiegegevens!$B$8,(IF(J203=Validatiegegevens!$H$5,"AKKOORD",IF(J203=Validatiegegevens!$H$6,"AKKOORD","UITSLUITEN"))),IF(L203=Validatiegegevens!$N$6,(IF(J203=Validatiegegevens!$H$6,0.8*G203*F203,P203*G203*F203)),P203*G203*F203))</f>
        <v>0</v>
      </c>
    </row>
    <row r="204" spans="1:18" ht="36" x14ac:dyDescent="0.2">
      <c r="A204" s="14" t="s">
        <v>834</v>
      </c>
      <c r="B204" s="22" t="s">
        <v>835</v>
      </c>
      <c r="C204" s="22" t="s">
        <v>836</v>
      </c>
      <c r="E204" s="20" t="s">
        <v>19</v>
      </c>
      <c r="F204" s="20">
        <f>IF(E204=Validatiegegevens!$B$5,1,(IF(E204=Validatiegegevens!$B$6,2,(IF(E204=Validatiegegevens!$B$7,3,(IF(E204=Validatiegegevens!$B$8,0,)))))))</f>
        <v>2</v>
      </c>
      <c r="G204" s="20">
        <f>Validatiegegevens!$I$18</f>
        <v>5</v>
      </c>
      <c r="H204" s="20">
        <f t="shared" si="3"/>
        <v>10</v>
      </c>
      <c r="L204" s="21" t="s">
        <v>20</v>
      </c>
      <c r="M204" s="31">
        <f>IF(L204=Validatiegegevens!$N$5,"⚠",)</f>
        <v>0</v>
      </c>
      <c r="P204" s="46"/>
      <c r="R204" s="47">
        <f>IF(E204=Validatiegegevens!$B$8,(IF(J204=Validatiegegevens!$H$5,"AKKOORD",IF(J204=Validatiegegevens!$H$6,"AKKOORD","UITSLUITEN"))),IF(L204=Validatiegegevens!$N$6,(IF(J204=Validatiegegevens!$H$6,0.8*G204*F204,P204*G204*F204)),P204*G204*F204))</f>
        <v>0</v>
      </c>
    </row>
    <row r="205" spans="1:18" ht="60" x14ac:dyDescent="0.2">
      <c r="A205" s="14" t="s">
        <v>837</v>
      </c>
      <c r="B205" s="22" t="s">
        <v>838</v>
      </c>
      <c r="C205" s="22" t="s">
        <v>839</v>
      </c>
      <c r="E205" s="20" t="s">
        <v>19</v>
      </c>
      <c r="F205" s="20">
        <f>IF(E205=Validatiegegevens!$B$5,1,(IF(E205=Validatiegegevens!$B$6,2,(IF(E205=Validatiegegevens!$B$7,3,(IF(E205=Validatiegegevens!$B$8,0,)))))))</f>
        <v>2</v>
      </c>
      <c r="G205" s="20">
        <f>Validatiegegevens!$I$18</f>
        <v>5</v>
      </c>
      <c r="H205" s="20">
        <f t="shared" si="3"/>
        <v>10</v>
      </c>
      <c r="L205" s="21" t="s">
        <v>20</v>
      </c>
      <c r="M205" s="31">
        <f>IF(L205=Validatiegegevens!$N$5,"⚠",)</f>
        <v>0</v>
      </c>
      <c r="P205" s="46"/>
      <c r="R205" s="47">
        <f>IF(E205=Validatiegegevens!$B$8,(IF(J205=Validatiegegevens!$H$5,"AKKOORD",IF(J205=Validatiegegevens!$H$6,"AKKOORD","UITSLUITEN"))),IF(L205=Validatiegegevens!$N$6,(IF(J205=Validatiegegevens!$H$6,0.8*G205*F205,P205*G205*F205)),P205*G205*F205))</f>
        <v>0</v>
      </c>
    </row>
    <row r="206" spans="1:18" ht="60" x14ac:dyDescent="0.2">
      <c r="A206" s="14" t="s">
        <v>840</v>
      </c>
      <c r="B206" s="22" t="s">
        <v>841</v>
      </c>
      <c r="C206" s="22" t="s">
        <v>842</v>
      </c>
      <c r="E206" s="20" t="s">
        <v>84</v>
      </c>
      <c r="F206" s="20">
        <f>IF(E206=Validatiegegevens!$B$5,1,(IF(E206=Validatiegegevens!$B$6,2,(IF(E206=Validatiegegevens!$B$7,3,(IF(E206=Validatiegegevens!$B$8,0,)))))))</f>
        <v>3</v>
      </c>
      <c r="G206" s="20">
        <f>Validatiegegevens!$I$18</f>
        <v>5</v>
      </c>
      <c r="H206" s="20">
        <f t="shared" si="3"/>
        <v>15</v>
      </c>
      <c r="L206" s="21" t="s">
        <v>61</v>
      </c>
      <c r="M206" s="31" t="str">
        <f>IF(L206=Validatiegegevens!$N$5,"⚠",)</f>
        <v>⚠</v>
      </c>
      <c r="P206" s="46"/>
      <c r="R206" s="47">
        <f>IF(E206=Validatiegegevens!$B$8,(IF(J206=Validatiegegevens!$H$5,"AKKOORD",IF(J206=Validatiegegevens!$H$6,"AKKOORD","UITSLUITEN"))),IF(L206=Validatiegegevens!$N$6,(IF(J206=Validatiegegevens!$H$6,0.8*G206*F206,P206*G206*F206)),P206*G206*F206))</f>
        <v>0</v>
      </c>
    </row>
    <row r="207" spans="1:18" ht="60" x14ac:dyDescent="0.2">
      <c r="A207" s="14" t="s">
        <v>843</v>
      </c>
      <c r="B207" s="22" t="s">
        <v>844</v>
      </c>
      <c r="C207" s="22" t="s">
        <v>845</v>
      </c>
      <c r="E207" s="20" t="s">
        <v>84</v>
      </c>
      <c r="F207" s="20">
        <f>IF(E207=Validatiegegevens!$B$5,1,(IF(E207=Validatiegegevens!$B$6,2,(IF(E207=Validatiegegevens!$B$7,3,(IF(E207=Validatiegegevens!$B$8,0,)))))))</f>
        <v>3</v>
      </c>
      <c r="G207" s="20">
        <f>Validatiegegevens!$I$18</f>
        <v>5</v>
      </c>
      <c r="H207" s="20">
        <f t="shared" si="3"/>
        <v>15</v>
      </c>
      <c r="L207" s="21" t="s">
        <v>20</v>
      </c>
      <c r="M207" s="31">
        <f>IF(L207=Validatiegegevens!$N$5,"⚠",)</f>
        <v>0</v>
      </c>
      <c r="P207" s="46"/>
      <c r="R207" s="47">
        <f>IF(E207=Validatiegegevens!$B$8,(IF(J207=Validatiegegevens!$H$5,"AKKOORD",IF(J207=Validatiegegevens!$H$6,"AKKOORD","UITSLUITEN"))),IF(L207=Validatiegegevens!$N$6,(IF(J207=Validatiegegevens!$H$6,0.8*G207*F207,P207*G207*F207)),P207*G207*F207))</f>
        <v>0</v>
      </c>
    </row>
    <row r="208" spans="1:18" s="25" customFormat="1" x14ac:dyDescent="0.25">
      <c r="A208" s="26" t="s">
        <v>14</v>
      </c>
      <c r="B208" s="25" t="s">
        <v>846</v>
      </c>
      <c r="C208" s="25" t="s">
        <v>847</v>
      </c>
      <c r="J208" s="85"/>
      <c r="N208" s="85"/>
    </row>
    <row r="209" spans="1:18" ht="24" x14ac:dyDescent="0.2">
      <c r="A209" s="14" t="s">
        <v>848</v>
      </c>
      <c r="B209" s="22" t="s">
        <v>849</v>
      </c>
      <c r="C209" s="22" t="s">
        <v>850</v>
      </c>
      <c r="E209" s="20" t="s">
        <v>19</v>
      </c>
      <c r="F209" s="20">
        <f>IF(E209=Validatiegegevens!$B$5,1,(IF(E209=Validatiegegevens!$B$6,2,(IF(E209=Validatiegegevens!$B$7,3,(IF(E209=Validatiegegevens!$B$8,0,)))))))</f>
        <v>2</v>
      </c>
      <c r="G209" s="20">
        <f>Validatiegegevens!$I$18</f>
        <v>5</v>
      </c>
      <c r="H209" s="20">
        <f t="shared" si="3"/>
        <v>10</v>
      </c>
      <c r="L209" s="21" t="s">
        <v>20</v>
      </c>
      <c r="M209" s="31">
        <f>IF(L209=Validatiegegevens!$N$5,"⚠",)</f>
        <v>0</v>
      </c>
      <c r="P209" s="46"/>
      <c r="R209" s="47">
        <f>IF(E209=Validatiegegevens!$B$8,(IF(J209=Validatiegegevens!$H$5,"AKKOORD",IF(J209=Validatiegegevens!$H$6,"AKKOORD","UITSLUITEN"))),IF(L209=Validatiegegevens!$N$6,(IF(J209=Validatiegegevens!$H$6,0.8*G209*F209,P209*G209*F209)),P209*G209*F209))</f>
        <v>0</v>
      </c>
    </row>
    <row r="210" spans="1:18" ht="36" x14ac:dyDescent="0.2">
      <c r="A210" s="14" t="s">
        <v>851</v>
      </c>
      <c r="B210" s="22" t="s">
        <v>852</v>
      </c>
      <c r="C210" s="22" t="s">
        <v>853</v>
      </c>
      <c r="E210" s="20" t="s">
        <v>84</v>
      </c>
      <c r="F210" s="20">
        <f>IF(E210=Validatiegegevens!$B$5,1,(IF(E210=Validatiegegevens!$B$6,2,(IF(E210=Validatiegegevens!$B$7,3,(IF(E210=Validatiegegevens!$B$8,0,)))))))</f>
        <v>3</v>
      </c>
      <c r="G210" s="20">
        <f>Validatiegegevens!$I$18</f>
        <v>5</v>
      </c>
      <c r="H210" s="20">
        <f t="shared" si="3"/>
        <v>15</v>
      </c>
      <c r="L210" s="21" t="s">
        <v>61</v>
      </c>
      <c r="M210" s="31" t="str">
        <f>IF(L210=Validatiegegevens!$N$5,"⚠",)</f>
        <v>⚠</v>
      </c>
      <c r="P210" s="46"/>
      <c r="R210" s="47">
        <f>IF(E210=Validatiegegevens!$B$8,(IF(J210=Validatiegegevens!$H$5,"AKKOORD",IF(J210=Validatiegegevens!$H$6,"AKKOORD","UITSLUITEN"))),IF(L210=Validatiegegevens!$N$6,(IF(J210=Validatiegegevens!$H$6,0.8*G210*F210,P210*G210*F210)),P210*G210*F210))</f>
        <v>0</v>
      </c>
    </row>
    <row r="211" spans="1:18" ht="48" x14ac:dyDescent="0.2">
      <c r="A211" s="14" t="s">
        <v>854</v>
      </c>
      <c r="B211" s="22" t="s">
        <v>855</v>
      </c>
      <c r="C211" s="22" t="s">
        <v>856</v>
      </c>
      <c r="E211" s="20" t="s">
        <v>19</v>
      </c>
      <c r="F211" s="20">
        <f>IF(E211=Validatiegegevens!$B$5,1,(IF(E211=Validatiegegevens!$B$6,2,(IF(E211=Validatiegegevens!$B$7,3,(IF(E211=Validatiegegevens!$B$8,0,)))))))</f>
        <v>2</v>
      </c>
      <c r="G211" s="20">
        <f>Validatiegegevens!$I$18</f>
        <v>5</v>
      </c>
      <c r="H211" s="20">
        <f t="shared" si="3"/>
        <v>10</v>
      </c>
      <c r="L211" s="21" t="s">
        <v>20</v>
      </c>
      <c r="M211" s="31">
        <f>IF(L211=Validatiegegevens!$N$5,"⚠",)</f>
        <v>0</v>
      </c>
      <c r="P211" s="46"/>
      <c r="R211" s="47">
        <f>IF(E211=Validatiegegevens!$B$8,(IF(J211=Validatiegegevens!$H$5,"AKKOORD",IF(J211=Validatiegegevens!$H$6,"AKKOORD","UITSLUITEN"))),IF(L211=Validatiegegevens!$N$6,(IF(J211=Validatiegegevens!$H$6,0.8*G211*F211,P211*G211*F211)),P211*G211*F211))</f>
        <v>0</v>
      </c>
    </row>
    <row r="212" spans="1:18" x14ac:dyDescent="0.2">
      <c r="A212" s="23"/>
      <c r="B212" s="23"/>
      <c r="C212" s="23"/>
      <c r="D212" s="23" t="s">
        <v>328</v>
      </c>
      <c r="E212" s="23"/>
      <c r="F212" s="41">
        <f>SUM(F7:F211)</f>
        <v>320</v>
      </c>
      <c r="G212" s="41"/>
      <c r="H212" s="41">
        <f>SUM(H7:H211)</f>
        <v>1600</v>
      </c>
      <c r="I212" s="23"/>
      <c r="J212" s="70"/>
      <c r="K212" s="23"/>
      <c r="L212" s="23"/>
      <c r="M212" s="23"/>
      <c r="N212" s="70"/>
      <c r="O212" s="23"/>
      <c r="P212" s="33"/>
    </row>
    <row r="213" spans="1:18" x14ac:dyDescent="0.2">
      <c r="H213" s="42"/>
    </row>
    <row r="214" spans="1:18" x14ac:dyDescent="0.2">
      <c r="H214" s="42"/>
    </row>
    <row r="215" spans="1:18" x14ac:dyDescent="0.2">
      <c r="H215" s="42"/>
    </row>
    <row r="216" spans="1:18" x14ac:dyDescent="0.2">
      <c r="H216" s="42"/>
    </row>
    <row r="217" spans="1:18" x14ac:dyDescent="0.2">
      <c r="H217" s="42"/>
    </row>
    <row r="218" spans="1:18" x14ac:dyDescent="0.2">
      <c r="H218" s="42"/>
    </row>
    <row r="219" spans="1:18" x14ac:dyDescent="0.2">
      <c r="H219" s="42"/>
    </row>
    <row r="220" spans="1:18" x14ac:dyDescent="0.2">
      <c r="H220" s="42"/>
    </row>
    <row r="221" spans="1:18" x14ac:dyDescent="0.2">
      <c r="H221" s="42"/>
    </row>
    <row r="222" spans="1:18" x14ac:dyDescent="0.2">
      <c r="H222" s="42"/>
    </row>
    <row r="223" spans="1:18" x14ac:dyDescent="0.2">
      <c r="H223" s="42"/>
    </row>
    <row r="224" spans="1:18" x14ac:dyDescent="0.2">
      <c r="H224" s="42"/>
    </row>
    <row r="225" spans="8:8" x14ac:dyDescent="0.2">
      <c r="H225" s="42"/>
    </row>
    <row r="226" spans="8:8" x14ac:dyDescent="0.2">
      <c r="H226" s="42"/>
    </row>
    <row r="227" spans="8:8" x14ac:dyDescent="0.2">
      <c r="H227" s="42"/>
    </row>
    <row r="228" spans="8:8" x14ac:dyDescent="0.2">
      <c r="H228" s="42"/>
    </row>
    <row r="229" spans="8:8" x14ac:dyDescent="0.2">
      <c r="H229" s="42"/>
    </row>
    <row r="230" spans="8:8" x14ac:dyDescent="0.2">
      <c r="H230" s="42"/>
    </row>
    <row r="231" spans="8:8" x14ac:dyDescent="0.2">
      <c r="H231" s="42"/>
    </row>
    <row r="232" spans="8:8" x14ac:dyDescent="0.2">
      <c r="H232" s="42"/>
    </row>
    <row r="233" spans="8:8" x14ac:dyDescent="0.2">
      <c r="H233" s="42"/>
    </row>
    <row r="234" spans="8:8" x14ac:dyDescent="0.2">
      <c r="H234" s="42"/>
    </row>
    <row r="235" spans="8:8" x14ac:dyDescent="0.2">
      <c r="H235" s="42"/>
    </row>
    <row r="236" spans="8:8" x14ac:dyDescent="0.2">
      <c r="H236" s="42"/>
    </row>
    <row r="237" spans="8:8" x14ac:dyDescent="0.2">
      <c r="H237" s="42"/>
    </row>
    <row r="238" spans="8:8" x14ac:dyDescent="0.2">
      <c r="H238" s="42"/>
    </row>
    <row r="239" spans="8:8" x14ac:dyDescent="0.2">
      <c r="H239" s="42"/>
    </row>
    <row r="240" spans="8:8" x14ac:dyDescent="0.2">
      <c r="H240" s="42"/>
    </row>
    <row r="241" spans="8:8" x14ac:dyDescent="0.2">
      <c r="H241" s="42"/>
    </row>
    <row r="242" spans="8:8" x14ac:dyDescent="0.2">
      <c r="H242" s="42"/>
    </row>
    <row r="243" spans="8:8" x14ac:dyDescent="0.2">
      <c r="H243" s="42"/>
    </row>
    <row r="244" spans="8:8" x14ac:dyDescent="0.2">
      <c r="H244" s="42"/>
    </row>
    <row r="245" spans="8:8" x14ac:dyDescent="0.2">
      <c r="H245" s="42"/>
    </row>
    <row r="246" spans="8:8" x14ac:dyDescent="0.2">
      <c r="H246" s="42"/>
    </row>
    <row r="247" spans="8:8" x14ac:dyDescent="0.2">
      <c r="H247" s="42"/>
    </row>
    <row r="248" spans="8:8" x14ac:dyDescent="0.2">
      <c r="H248" s="42"/>
    </row>
    <row r="249" spans="8:8" x14ac:dyDescent="0.2">
      <c r="H249" s="42"/>
    </row>
    <row r="250" spans="8:8" x14ac:dyDescent="0.2">
      <c r="H250" s="42"/>
    </row>
    <row r="251" spans="8:8" x14ac:dyDescent="0.2">
      <c r="H251" s="42"/>
    </row>
    <row r="252" spans="8:8" x14ac:dyDescent="0.2">
      <c r="H252" s="42"/>
    </row>
    <row r="253" spans="8:8" x14ac:dyDescent="0.2">
      <c r="H253" s="42"/>
    </row>
    <row r="254" spans="8:8" x14ac:dyDescent="0.2">
      <c r="H254" s="42"/>
    </row>
    <row r="255" spans="8:8" x14ac:dyDescent="0.2">
      <c r="H255" s="42"/>
    </row>
    <row r="256" spans="8:8" x14ac:dyDescent="0.2">
      <c r="H256" s="42"/>
    </row>
    <row r="257" spans="8:8" x14ac:dyDescent="0.2">
      <c r="H257" s="42"/>
    </row>
    <row r="258" spans="8:8" x14ac:dyDescent="0.2">
      <c r="H258" s="42"/>
    </row>
    <row r="259" spans="8:8" x14ac:dyDescent="0.2">
      <c r="H259" s="42"/>
    </row>
    <row r="260" spans="8:8" x14ac:dyDescent="0.2">
      <c r="H260" s="42"/>
    </row>
    <row r="261" spans="8:8" x14ac:dyDescent="0.2">
      <c r="H261" s="42"/>
    </row>
    <row r="262" spans="8:8" x14ac:dyDescent="0.2">
      <c r="H262" s="42"/>
    </row>
    <row r="263" spans="8:8" x14ac:dyDescent="0.2">
      <c r="H263" s="42"/>
    </row>
    <row r="264" spans="8:8" x14ac:dyDescent="0.2">
      <c r="H264" s="42"/>
    </row>
    <row r="265" spans="8:8" x14ac:dyDescent="0.2">
      <c r="H265" s="42"/>
    </row>
    <row r="266" spans="8:8" x14ac:dyDescent="0.2">
      <c r="H266" s="42"/>
    </row>
    <row r="267" spans="8:8" x14ac:dyDescent="0.2">
      <c r="H267" s="42"/>
    </row>
    <row r="268" spans="8:8" x14ac:dyDescent="0.2">
      <c r="H268" s="42"/>
    </row>
    <row r="269" spans="8:8" x14ac:dyDescent="0.2">
      <c r="H269" s="42"/>
    </row>
    <row r="270" spans="8:8" x14ac:dyDescent="0.2">
      <c r="H270" s="42"/>
    </row>
    <row r="271" spans="8:8" x14ac:dyDescent="0.2">
      <c r="H271" s="42"/>
    </row>
    <row r="272" spans="8:8" x14ac:dyDescent="0.2">
      <c r="H272" s="42"/>
    </row>
    <row r="273" spans="8:8" x14ac:dyDescent="0.2">
      <c r="H273" s="42"/>
    </row>
    <row r="274" spans="8:8" x14ac:dyDescent="0.2">
      <c r="H274" s="42"/>
    </row>
    <row r="275" spans="8:8" x14ac:dyDescent="0.2">
      <c r="H275" s="42"/>
    </row>
    <row r="276" spans="8:8" x14ac:dyDescent="0.2">
      <c r="H276" s="42"/>
    </row>
    <row r="277" spans="8:8" x14ac:dyDescent="0.2">
      <c r="H277" s="42"/>
    </row>
    <row r="278" spans="8:8" x14ac:dyDescent="0.2">
      <c r="H278" s="42"/>
    </row>
    <row r="279" spans="8:8" x14ac:dyDescent="0.2">
      <c r="H279" s="42"/>
    </row>
    <row r="280" spans="8:8" x14ac:dyDescent="0.2">
      <c r="H280" s="42"/>
    </row>
    <row r="281" spans="8:8" x14ac:dyDescent="0.2">
      <c r="H281" s="42"/>
    </row>
    <row r="282" spans="8:8" x14ac:dyDescent="0.2">
      <c r="H282" s="42"/>
    </row>
    <row r="283" spans="8:8" x14ac:dyDescent="0.2">
      <c r="H283" s="42"/>
    </row>
    <row r="284" spans="8:8" x14ac:dyDescent="0.2">
      <c r="H284" s="42"/>
    </row>
    <row r="285" spans="8:8" x14ac:dyDescent="0.2">
      <c r="H285" s="42"/>
    </row>
    <row r="286" spans="8:8" x14ac:dyDescent="0.2">
      <c r="H286" s="42"/>
    </row>
    <row r="287" spans="8:8" x14ac:dyDescent="0.2">
      <c r="H287" s="42"/>
    </row>
    <row r="288" spans="8:8" x14ac:dyDescent="0.2">
      <c r="H288" s="42"/>
    </row>
    <row r="289" spans="8:8" x14ac:dyDescent="0.2">
      <c r="H289" s="42"/>
    </row>
    <row r="290" spans="8:8" x14ac:dyDescent="0.2">
      <c r="H290" s="42"/>
    </row>
    <row r="291" spans="8:8" x14ac:dyDescent="0.2">
      <c r="H291" s="42"/>
    </row>
    <row r="292" spans="8:8" x14ac:dyDescent="0.2">
      <c r="H292" s="42"/>
    </row>
    <row r="293" spans="8:8" x14ac:dyDescent="0.2">
      <c r="H293" s="42"/>
    </row>
    <row r="294" spans="8:8" x14ac:dyDescent="0.2">
      <c r="H294" s="42"/>
    </row>
    <row r="295" spans="8:8" x14ac:dyDescent="0.2">
      <c r="H295" s="42"/>
    </row>
    <row r="296" spans="8:8" x14ac:dyDescent="0.2">
      <c r="H296" s="42"/>
    </row>
    <row r="297" spans="8:8" x14ac:dyDescent="0.2">
      <c r="H297" s="42"/>
    </row>
    <row r="298" spans="8:8" x14ac:dyDescent="0.2">
      <c r="H298" s="42"/>
    </row>
    <row r="299" spans="8:8" x14ac:dyDescent="0.2">
      <c r="H299" s="42"/>
    </row>
    <row r="300" spans="8:8" x14ac:dyDescent="0.2">
      <c r="H300" s="42"/>
    </row>
    <row r="301" spans="8:8" x14ac:dyDescent="0.2">
      <c r="H301" s="42"/>
    </row>
    <row r="302" spans="8:8" x14ac:dyDescent="0.2">
      <c r="H302" s="42"/>
    </row>
    <row r="303" spans="8:8" x14ac:dyDescent="0.2">
      <c r="H303" s="42"/>
    </row>
    <row r="304" spans="8:8" x14ac:dyDescent="0.2">
      <c r="H304" s="42"/>
    </row>
    <row r="305" spans="8:8" x14ac:dyDescent="0.2">
      <c r="H305" s="42"/>
    </row>
    <row r="306" spans="8:8" x14ac:dyDescent="0.2">
      <c r="H306" s="42"/>
    </row>
    <row r="307" spans="8:8" x14ac:dyDescent="0.2">
      <c r="H307" s="42"/>
    </row>
    <row r="308" spans="8:8" x14ac:dyDescent="0.2">
      <c r="H308" s="42"/>
    </row>
    <row r="309" spans="8:8" x14ac:dyDescent="0.2">
      <c r="H309" s="42"/>
    </row>
    <row r="310" spans="8:8" x14ac:dyDescent="0.2">
      <c r="H310" s="42"/>
    </row>
    <row r="311" spans="8:8" x14ac:dyDescent="0.2">
      <c r="H311" s="42"/>
    </row>
    <row r="312" spans="8:8" x14ac:dyDescent="0.2">
      <c r="H312" s="42"/>
    </row>
    <row r="313" spans="8:8" x14ac:dyDescent="0.2">
      <c r="H313" s="42"/>
    </row>
    <row r="314" spans="8:8" x14ac:dyDescent="0.2">
      <c r="H314" s="42"/>
    </row>
    <row r="315" spans="8:8" x14ac:dyDescent="0.2">
      <c r="H315" s="42"/>
    </row>
    <row r="316" spans="8:8" x14ac:dyDescent="0.2">
      <c r="H316" s="42"/>
    </row>
    <row r="317" spans="8:8" x14ac:dyDescent="0.2">
      <c r="H317" s="42"/>
    </row>
    <row r="318" spans="8:8" x14ac:dyDescent="0.2">
      <c r="H318" s="42"/>
    </row>
    <row r="319" spans="8:8" x14ac:dyDescent="0.2">
      <c r="H319" s="42"/>
    </row>
    <row r="320" spans="8:8" x14ac:dyDescent="0.2">
      <c r="H320" s="42"/>
    </row>
    <row r="321" spans="8:8" x14ac:dyDescent="0.2">
      <c r="H321" s="42"/>
    </row>
    <row r="322" spans="8:8" x14ac:dyDescent="0.2">
      <c r="H322" s="42"/>
    </row>
    <row r="323" spans="8:8" x14ac:dyDescent="0.2">
      <c r="H323" s="42"/>
    </row>
    <row r="324" spans="8:8" x14ac:dyDescent="0.2">
      <c r="H324" s="42"/>
    </row>
    <row r="325" spans="8:8" x14ac:dyDescent="0.2">
      <c r="H325" s="42"/>
    </row>
    <row r="326" spans="8:8" x14ac:dyDescent="0.2">
      <c r="H326" s="42"/>
    </row>
    <row r="327" spans="8:8" x14ac:dyDescent="0.2">
      <c r="H327" s="42"/>
    </row>
    <row r="328" spans="8:8" x14ac:dyDescent="0.2">
      <c r="H328" s="42"/>
    </row>
    <row r="329" spans="8:8" x14ac:dyDescent="0.2">
      <c r="H329" s="42"/>
    </row>
    <row r="330" spans="8:8" x14ac:dyDescent="0.2">
      <c r="H330" s="42"/>
    </row>
    <row r="331" spans="8:8" x14ac:dyDescent="0.2">
      <c r="H331" s="42"/>
    </row>
    <row r="332" spans="8:8" x14ac:dyDescent="0.2">
      <c r="H332" s="42"/>
    </row>
    <row r="333" spans="8:8" x14ac:dyDescent="0.2">
      <c r="H333" s="42"/>
    </row>
    <row r="334" spans="8:8" x14ac:dyDescent="0.2">
      <c r="H334" s="42"/>
    </row>
    <row r="335" spans="8:8" x14ac:dyDescent="0.2">
      <c r="H335" s="42"/>
    </row>
    <row r="336" spans="8:8" x14ac:dyDescent="0.2">
      <c r="H336" s="42"/>
    </row>
    <row r="337" spans="8:8" x14ac:dyDescent="0.2">
      <c r="H337" s="42"/>
    </row>
    <row r="338" spans="8:8" x14ac:dyDescent="0.2">
      <c r="H338" s="42"/>
    </row>
    <row r="339" spans="8:8" x14ac:dyDescent="0.2">
      <c r="H339" s="42"/>
    </row>
    <row r="340" spans="8:8" x14ac:dyDescent="0.2">
      <c r="H340" s="42"/>
    </row>
    <row r="341" spans="8:8" x14ac:dyDescent="0.2">
      <c r="H341" s="42"/>
    </row>
    <row r="342" spans="8:8" x14ac:dyDescent="0.2">
      <c r="H342" s="42"/>
    </row>
    <row r="343" spans="8:8" x14ac:dyDescent="0.2">
      <c r="H343" s="42"/>
    </row>
    <row r="344" spans="8:8" x14ac:dyDescent="0.2">
      <c r="H344" s="42"/>
    </row>
    <row r="345" spans="8:8" x14ac:dyDescent="0.2">
      <c r="H345" s="42"/>
    </row>
    <row r="346" spans="8:8" x14ac:dyDescent="0.2">
      <c r="H346" s="42"/>
    </row>
    <row r="347" spans="8:8" x14ac:dyDescent="0.2">
      <c r="H347" s="42"/>
    </row>
    <row r="348" spans="8:8" x14ac:dyDescent="0.2">
      <c r="H348" s="42"/>
    </row>
    <row r="349" spans="8:8" x14ac:dyDescent="0.2">
      <c r="H349" s="42"/>
    </row>
    <row r="350" spans="8:8" x14ac:dyDescent="0.2">
      <c r="H350" s="42"/>
    </row>
    <row r="351" spans="8:8" x14ac:dyDescent="0.2">
      <c r="H351" s="42"/>
    </row>
    <row r="352" spans="8:8" x14ac:dyDescent="0.2">
      <c r="H352" s="42"/>
    </row>
    <row r="353" spans="8:8" x14ac:dyDescent="0.2">
      <c r="H353" s="42"/>
    </row>
    <row r="354" spans="8:8" x14ac:dyDescent="0.2">
      <c r="H354" s="42"/>
    </row>
    <row r="355" spans="8:8" x14ac:dyDescent="0.2">
      <c r="H355" s="42"/>
    </row>
    <row r="356" spans="8:8" x14ac:dyDescent="0.2">
      <c r="H356" s="42"/>
    </row>
    <row r="357" spans="8:8" x14ac:dyDescent="0.2">
      <c r="H357" s="42"/>
    </row>
    <row r="358" spans="8:8" x14ac:dyDescent="0.2">
      <c r="H358" s="42"/>
    </row>
    <row r="359" spans="8:8" x14ac:dyDescent="0.2">
      <c r="H359" s="42"/>
    </row>
    <row r="360" spans="8:8" x14ac:dyDescent="0.2">
      <c r="H360" s="42"/>
    </row>
    <row r="361" spans="8:8" x14ac:dyDescent="0.2">
      <c r="H361" s="42"/>
    </row>
    <row r="362" spans="8:8" x14ac:dyDescent="0.2">
      <c r="H362" s="42"/>
    </row>
    <row r="363" spans="8:8" x14ac:dyDescent="0.2">
      <c r="H363" s="42"/>
    </row>
    <row r="364" spans="8:8" x14ac:dyDescent="0.2">
      <c r="H364" s="42"/>
    </row>
    <row r="365" spans="8:8" x14ac:dyDescent="0.2">
      <c r="H365" s="42"/>
    </row>
    <row r="366" spans="8:8" x14ac:dyDescent="0.2">
      <c r="H366" s="42"/>
    </row>
    <row r="367" spans="8:8" x14ac:dyDescent="0.2">
      <c r="H367" s="42"/>
    </row>
    <row r="368" spans="8:8" x14ac:dyDescent="0.2">
      <c r="H368" s="42"/>
    </row>
    <row r="369" spans="8:8" x14ac:dyDescent="0.2">
      <c r="H369" s="42"/>
    </row>
    <row r="370" spans="8:8" x14ac:dyDescent="0.2">
      <c r="H370" s="42"/>
    </row>
    <row r="371" spans="8:8" x14ac:dyDescent="0.2">
      <c r="H371" s="42"/>
    </row>
    <row r="372" spans="8:8" x14ac:dyDescent="0.2">
      <c r="H372" s="42"/>
    </row>
    <row r="373" spans="8:8" x14ac:dyDescent="0.2">
      <c r="H373" s="42"/>
    </row>
    <row r="374" spans="8:8" x14ac:dyDescent="0.2">
      <c r="H374" s="42"/>
    </row>
    <row r="375" spans="8:8" x14ac:dyDescent="0.2">
      <c r="H375" s="42"/>
    </row>
    <row r="376" spans="8:8" x14ac:dyDescent="0.2">
      <c r="H376" s="42"/>
    </row>
    <row r="377" spans="8:8" x14ac:dyDescent="0.2">
      <c r="H377" s="42"/>
    </row>
    <row r="378" spans="8:8" x14ac:dyDescent="0.2">
      <c r="H378" s="42"/>
    </row>
    <row r="379" spans="8:8" x14ac:dyDescent="0.2">
      <c r="H379" s="42"/>
    </row>
    <row r="380" spans="8:8" x14ac:dyDescent="0.2">
      <c r="H380" s="42"/>
    </row>
    <row r="381" spans="8:8" x14ac:dyDescent="0.2">
      <c r="H381" s="42"/>
    </row>
    <row r="382" spans="8:8" x14ac:dyDescent="0.2">
      <c r="H382" s="42"/>
    </row>
    <row r="383" spans="8:8" x14ac:dyDescent="0.2">
      <c r="H383" s="42"/>
    </row>
    <row r="384" spans="8:8" x14ac:dyDescent="0.2">
      <c r="H384" s="42"/>
    </row>
    <row r="385" spans="8:8" x14ac:dyDescent="0.2">
      <c r="H385" s="42"/>
    </row>
    <row r="386" spans="8:8" x14ac:dyDescent="0.2">
      <c r="H386" s="42"/>
    </row>
    <row r="387" spans="8:8" x14ac:dyDescent="0.2">
      <c r="H387" s="42"/>
    </row>
    <row r="388" spans="8:8" x14ac:dyDescent="0.2">
      <c r="H388" s="42"/>
    </row>
    <row r="389" spans="8:8" x14ac:dyDescent="0.2">
      <c r="H389" s="42"/>
    </row>
    <row r="390" spans="8:8" x14ac:dyDescent="0.2">
      <c r="H390" s="42"/>
    </row>
    <row r="391" spans="8:8" x14ac:dyDescent="0.2">
      <c r="H391" s="42"/>
    </row>
    <row r="392" spans="8:8" x14ac:dyDescent="0.2">
      <c r="H392" s="42"/>
    </row>
    <row r="393" spans="8:8" x14ac:dyDescent="0.2">
      <c r="H393" s="42"/>
    </row>
    <row r="394" spans="8:8" x14ac:dyDescent="0.2">
      <c r="H394" s="42"/>
    </row>
    <row r="395" spans="8:8" x14ac:dyDescent="0.2">
      <c r="H395" s="42"/>
    </row>
    <row r="396" spans="8:8" x14ac:dyDescent="0.2">
      <c r="H396" s="42"/>
    </row>
    <row r="397" spans="8:8" x14ac:dyDescent="0.2">
      <c r="H397" s="42"/>
    </row>
    <row r="398" spans="8:8" x14ac:dyDescent="0.2">
      <c r="H398" s="42"/>
    </row>
    <row r="399" spans="8:8" x14ac:dyDescent="0.2">
      <c r="H399" s="42"/>
    </row>
    <row r="400" spans="8:8" x14ac:dyDescent="0.2">
      <c r="H400" s="42"/>
    </row>
    <row r="401" spans="8:8" x14ac:dyDescent="0.2">
      <c r="H401" s="42"/>
    </row>
    <row r="402" spans="8:8" x14ac:dyDescent="0.2">
      <c r="H402" s="42"/>
    </row>
    <row r="403" spans="8:8" x14ac:dyDescent="0.2">
      <c r="H403" s="42"/>
    </row>
    <row r="404" spans="8:8" x14ac:dyDescent="0.2">
      <c r="H404" s="42"/>
    </row>
    <row r="405" spans="8:8" x14ac:dyDescent="0.2">
      <c r="H405" s="42"/>
    </row>
    <row r="406" spans="8:8" x14ac:dyDescent="0.2">
      <c r="H406" s="42"/>
    </row>
    <row r="407" spans="8:8" x14ac:dyDescent="0.2">
      <c r="H407" s="42"/>
    </row>
    <row r="408" spans="8:8" x14ac:dyDescent="0.2">
      <c r="H408" s="42"/>
    </row>
    <row r="409" spans="8:8" x14ac:dyDescent="0.2">
      <c r="H409" s="42"/>
    </row>
    <row r="410" spans="8:8" x14ac:dyDescent="0.2">
      <c r="H410" s="42"/>
    </row>
    <row r="411" spans="8:8" x14ac:dyDescent="0.2">
      <c r="H411" s="42"/>
    </row>
    <row r="412" spans="8:8" x14ac:dyDescent="0.2">
      <c r="H412" s="42"/>
    </row>
    <row r="413" spans="8:8" x14ac:dyDescent="0.2">
      <c r="H413" s="42"/>
    </row>
    <row r="414" spans="8:8" x14ac:dyDescent="0.2">
      <c r="H414" s="42"/>
    </row>
    <row r="415" spans="8:8" x14ac:dyDescent="0.2">
      <c r="H415" s="42"/>
    </row>
    <row r="416" spans="8:8" x14ac:dyDescent="0.2">
      <c r="H416" s="42"/>
    </row>
    <row r="417" spans="8:8" x14ac:dyDescent="0.2">
      <c r="H417" s="42"/>
    </row>
    <row r="418" spans="8:8" x14ac:dyDescent="0.2">
      <c r="H418" s="42"/>
    </row>
    <row r="419" spans="8:8" x14ac:dyDescent="0.2">
      <c r="H419" s="42"/>
    </row>
    <row r="420" spans="8:8" x14ac:dyDescent="0.2">
      <c r="H420" s="42"/>
    </row>
    <row r="421" spans="8:8" x14ac:dyDescent="0.2">
      <c r="H421" s="42"/>
    </row>
    <row r="422" spans="8:8" x14ac:dyDescent="0.2">
      <c r="H422" s="42"/>
    </row>
    <row r="423" spans="8:8" x14ac:dyDescent="0.2">
      <c r="H423" s="42"/>
    </row>
    <row r="424" spans="8:8" x14ac:dyDescent="0.2">
      <c r="H424" s="42"/>
    </row>
    <row r="425" spans="8:8" x14ac:dyDescent="0.2">
      <c r="H425" s="42"/>
    </row>
    <row r="426" spans="8:8" x14ac:dyDescent="0.2">
      <c r="H426" s="42"/>
    </row>
    <row r="427" spans="8:8" x14ac:dyDescent="0.2">
      <c r="H427" s="42"/>
    </row>
    <row r="428" spans="8:8" x14ac:dyDescent="0.2">
      <c r="H428" s="42"/>
    </row>
    <row r="429" spans="8:8" x14ac:dyDescent="0.2">
      <c r="H429" s="42"/>
    </row>
    <row r="430" spans="8:8" x14ac:dyDescent="0.2">
      <c r="H430" s="42"/>
    </row>
    <row r="431" spans="8:8" x14ac:dyDescent="0.2">
      <c r="H431" s="42"/>
    </row>
    <row r="432" spans="8:8" x14ac:dyDescent="0.2">
      <c r="H432" s="42"/>
    </row>
    <row r="433" spans="8:8" x14ac:dyDescent="0.2">
      <c r="H433" s="42"/>
    </row>
    <row r="434" spans="8:8" x14ac:dyDescent="0.2">
      <c r="H434" s="42"/>
    </row>
    <row r="435" spans="8:8" x14ac:dyDescent="0.2">
      <c r="H435" s="42"/>
    </row>
    <row r="436" spans="8:8" x14ac:dyDescent="0.2">
      <c r="H436" s="42"/>
    </row>
    <row r="437" spans="8:8" x14ac:dyDescent="0.2">
      <c r="H437" s="42"/>
    </row>
    <row r="438" spans="8:8" x14ac:dyDescent="0.2">
      <c r="H438" s="42"/>
    </row>
    <row r="439" spans="8:8" x14ac:dyDescent="0.2">
      <c r="H439" s="42"/>
    </row>
    <row r="440" spans="8:8" x14ac:dyDescent="0.2">
      <c r="H440" s="42"/>
    </row>
    <row r="441" spans="8:8" x14ac:dyDescent="0.2">
      <c r="H441" s="42"/>
    </row>
    <row r="442" spans="8:8" x14ac:dyDescent="0.2">
      <c r="H442" s="42"/>
    </row>
    <row r="443" spans="8:8" x14ac:dyDescent="0.2">
      <c r="H443" s="42"/>
    </row>
    <row r="444" spans="8:8" x14ac:dyDescent="0.2">
      <c r="H444" s="42"/>
    </row>
    <row r="445" spans="8:8" x14ac:dyDescent="0.2">
      <c r="H445" s="42"/>
    </row>
    <row r="446" spans="8:8" x14ac:dyDescent="0.2">
      <c r="H446" s="42"/>
    </row>
    <row r="447" spans="8:8" x14ac:dyDescent="0.2">
      <c r="H447" s="42"/>
    </row>
    <row r="448" spans="8:8" x14ac:dyDescent="0.2">
      <c r="H448" s="42"/>
    </row>
    <row r="449" spans="8:8" x14ac:dyDescent="0.2">
      <c r="H449" s="42"/>
    </row>
    <row r="450" spans="8:8" x14ac:dyDescent="0.2">
      <c r="H450" s="42"/>
    </row>
    <row r="451" spans="8:8" x14ac:dyDescent="0.2">
      <c r="H451" s="42"/>
    </row>
    <row r="452" spans="8:8" x14ac:dyDescent="0.2">
      <c r="H452" s="42"/>
    </row>
    <row r="453" spans="8:8" x14ac:dyDescent="0.2">
      <c r="H453" s="42"/>
    </row>
    <row r="454" spans="8:8" x14ac:dyDescent="0.2">
      <c r="H454" s="42"/>
    </row>
    <row r="455" spans="8:8" x14ac:dyDescent="0.2">
      <c r="H455" s="42"/>
    </row>
    <row r="456" spans="8:8" x14ac:dyDescent="0.2">
      <c r="H456" s="42"/>
    </row>
    <row r="457" spans="8:8" x14ac:dyDescent="0.2">
      <c r="H457" s="42"/>
    </row>
    <row r="458" spans="8:8" x14ac:dyDescent="0.2">
      <c r="H458" s="42"/>
    </row>
    <row r="459" spans="8:8" x14ac:dyDescent="0.2">
      <c r="H459" s="42"/>
    </row>
    <row r="460" spans="8:8" x14ac:dyDescent="0.2">
      <c r="H460" s="42"/>
    </row>
    <row r="461" spans="8:8" x14ac:dyDescent="0.2">
      <c r="H461" s="42"/>
    </row>
    <row r="462" spans="8:8" x14ac:dyDescent="0.2">
      <c r="H462" s="42"/>
    </row>
    <row r="463" spans="8:8" x14ac:dyDescent="0.2">
      <c r="H463" s="42"/>
    </row>
    <row r="464" spans="8:8" x14ac:dyDescent="0.2">
      <c r="H464" s="42"/>
    </row>
    <row r="465" spans="8:8" x14ac:dyDescent="0.2">
      <c r="H465" s="42"/>
    </row>
    <row r="466" spans="8:8" x14ac:dyDescent="0.2">
      <c r="H466" s="42"/>
    </row>
    <row r="467" spans="8:8" x14ac:dyDescent="0.2">
      <c r="H467" s="42"/>
    </row>
    <row r="468" spans="8:8" x14ac:dyDescent="0.2">
      <c r="H468" s="42"/>
    </row>
    <row r="469" spans="8:8" x14ac:dyDescent="0.2">
      <c r="H469" s="42"/>
    </row>
    <row r="470" spans="8:8" x14ac:dyDescent="0.2">
      <c r="H470" s="42"/>
    </row>
    <row r="471" spans="8:8" x14ac:dyDescent="0.2">
      <c r="H471" s="42"/>
    </row>
    <row r="472" spans="8:8" x14ac:dyDescent="0.2">
      <c r="H472" s="42"/>
    </row>
    <row r="473" spans="8:8" x14ac:dyDescent="0.2">
      <c r="H473" s="42"/>
    </row>
    <row r="474" spans="8:8" x14ac:dyDescent="0.2">
      <c r="H474" s="42"/>
    </row>
    <row r="475" spans="8:8" x14ac:dyDescent="0.2">
      <c r="H475" s="42"/>
    </row>
    <row r="476" spans="8:8" x14ac:dyDescent="0.2">
      <c r="H476" s="42"/>
    </row>
    <row r="477" spans="8:8" x14ac:dyDescent="0.2">
      <c r="H477" s="42"/>
    </row>
    <row r="478" spans="8:8" x14ac:dyDescent="0.2">
      <c r="H478" s="42"/>
    </row>
    <row r="479" spans="8:8" x14ac:dyDescent="0.2">
      <c r="H479" s="42"/>
    </row>
    <row r="480" spans="8:8" x14ac:dyDescent="0.2">
      <c r="H480" s="42"/>
    </row>
    <row r="481" spans="8:8" x14ac:dyDescent="0.2">
      <c r="H481" s="42"/>
    </row>
    <row r="482" spans="8:8" x14ac:dyDescent="0.2">
      <c r="H482" s="42"/>
    </row>
    <row r="483" spans="8:8" x14ac:dyDescent="0.2">
      <c r="H483" s="42"/>
    </row>
    <row r="484" spans="8:8" x14ac:dyDescent="0.2">
      <c r="H484" s="42"/>
    </row>
    <row r="485" spans="8:8" x14ac:dyDescent="0.2">
      <c r="H485" s="42"/>
    </row>
    <row r="486" spans="8:8" x14ac:dyDescent="0.2">
      <c r="H486" s="42"/>
    </row>
    <row r="487" spans="8:8" x14ac:dyDescent="0.2">
      <c r="H487" s="42"/>
    </row>
    <row r="488" spans="8:8" x14ac:dyDescent="0.2">
      <c r="H488" s="42"/>
    </row>
    <row r="489" spans="8:8" x14ac:dyDescent="0.2">
      <c r="H489" s="42"/>
    </row>
    <row r="490" spans="8:8" x14ac:dyDescent="0.2">
      <c r="H490" s="42"/>
    </row>
    <row r="491" spans="8:8" x14ac:dyDescent="0.2">
      <c r="H491" s="42"/>
    </row>
    <row r="492" spans="8:8" x14ac:dyDescent="0.2">
      <c r="H492" s="42"/>
    </row>
    <row r="493" spans="8:8" x14ac:dyDescent="0.2">
      <c r="H493" s="42"/>
    </row>
    <row r="494" spans="8:8" x14ac:dyDescent="0.2">
      <c r="H494" s="42"/>
    </row>
    <row r="495" spans="8:8" x14ac:dyDescent="0.2">
      <c r="H495" s="42"/>
    </row>
    <row r="496" spans="8:8" x14ac:dyDescent="0.2">
      <c r="H496" s="42"/>
    </row>
    <row r="497" spans="8:8" x14ac:dyDescent="0.2">
      <c r="H497" s="42"/>
    </row>
    <row r="498" spans="8:8" x14ac:dyDescent="0.2">
      <c r="H498" s="42"/>
    </row>
    <row r="499" spans="8:8" x14ac:dyDescent="0.2">
      <c r="H499" s="42"/>
    </row>
    <row r="500" spans="8:8" x14ac:dyDescent="0.2">
      <c r="H500" s="42"/>
    </row>
    <row r="501" spans="8:8" x14ac:dyDescent="0.2">
      <c r="H501" s="42"/>
    </row>
    <row r="502" spans="8:8" x14ac:dyDescent="0.2">
      <c r="H502" s="42"/>
    </row>
    <row r="503" spans="8:8" x14ac:dyDescent="0.2">
      <c r="H503" s="42"/>
    </row>
    <row r="504" spans="8:8" x14ac:dyDescent="0.2">
      <c r="H504" s="42"/>
    </row>
    <row r="505" spans="8:8" x14ac:dyDescent="0.2">
      <c r="H505" s="42"/>
    </row>
    <row r="506" spans="8:8" x14ac:dyDescent="0.2">
      <c r="H506" s="42"/>
    </row>
    <row r="507" spans="8:8" x14ac:dyDescent="0.2">
      <c r="H507" s="42"/>
    </row>
    <row r="508" spans="8:8" x14ac:dyDescent="0.2">
      <c r="H508" s="42"/>
    </row>
    <row r="509" spans="8:8" x14ac:dyDescent="0.2">
      <c r="H509" s="42"/>
    </row>
    <row r="510" spans="8:8" x14ac:dyDescent="0.2">
      <c r="H510" s="42"/>
    </row>
    <row r="511" spans="8:8" x14ac:dyDescent="0.2">
      <c r="H511" s="42"/>
    </row>
    <row r="512" spans="8:8" x14ac:dyDescent="0.2">
      <c r="H512" s="42"/>
    </row>
    <row r="513" spans="8:8" x14ac:dyDescent="0.2">
      <c r="H513" s="42"/>
    </row>
    <row r="514" spans="8:8" x14ac:dyDescent="0.2">
      <c r="H514" s="42"/>
    </row>
    <row r="515" spans="8:8" x14ac:dyDescent="0.2">
      <c r="H515" s="42"/>
    </row>
    <row r="516" spans="8:8" x14ac:dyDescent="0.2">
      <c r="H516" s="42"/>
    </row>
    <row r="517" spans="8:8" x14ac:dyDescent="0.2">
      <c r="H517" s="42"/>
    </row>
  </sheetData>
  <sheetProtection algorithmName="SHA-512" hashValue="SsNHyUUvOaTMD8lcNvn0PmEoorZtxgjPGlHZ+dAuue1oiEAK4mcqWyNDy+bPO9viCaeTYw8wl21rSHtQj2urqQ==" saltValue="nKK1ybOJF0uB3EVSNntxDw==" spinCount="100000" sheet="1" objects="1" scenarios="1"/>
  <conditionalFormatting sqref="R3">
    <cfRule type="cellIs" dxfId="61" priority="1" operator="greaterThanOrEqual">
      <formula>0.6</formula>
    </cfRule>
  </conditionalFormatting>
  <pageMargins left="0.23622047244094491" right="0.23622047244094491" top="0.74803149606299213" bottom="0.74803149606299213" header="0.31496062992125984" footer="0.31496062992125984"/>
  <pageSetup paperSize="9" scale="95" fitToHeight="0" orientation="landscape" r:id="rId1"/>
  <headerFooter>
    <oddFooter>&amp;LTBB - Eisen en wensen - &amp;A&amp;C&amp;D&amp;RPagina &amp;P/&amp;N</oddFooter>
  </headerFooter>
  <rowBreaks count="12" manualBreakCount="12">
    <brk id="23" max="4" man="1"/>
    <brk id="45" max="4" man="1"/>
    <brk id="68" max="4" man="1"/>
    <brk id="82" max="4" man="1"/>
    <brk id="93" max="4" man="1"/>
    <brk id="104" max="4" man="1"/>
    <brk id="118" max="4" man="1"/>
    <brk id="141" max="4" man="1"/>
    <brk id="154" max="4" man="1"/>
    <brk id="177" max="4" man="1"/>
    <brk id="190" max="4" man="1"/>
    <brk id="207" max="4" man="1"/>
  </rowBreaks>
  <extLst>
    <ext xmlns:x14="http://schemas.microsoft.com/office/spreadsheetml/2009/9/main" uri="{78C0D931-6437-407d-A8EE-F0AAD7539E65}">
      <x14:conditionalFormattings>
        <x14:conditionalFormatting xmlns:xm="http://schemas.microsoft.com/office/excel/2006/main">
          <x14:cfRule type="cellIs" priority="64" operator="notEqual" id="{E52AAADD-6F57-4112-A375-34A20486A253}">
            <xm:f>Validatiegegevens!$A$2</xm:f>
            <x14:dxf>
              <border>
                <left style="thin">
                  <color auto="1"/>
                </left>
                <right style="thin">
                  <color auto="1"/>
                </right>
                <top style="thin">
                  <color auto="1"/>
                </top>
                <bottom style="thin">
                  <color auto="1"/>
                </bottom>
                <vertical/>
                <horizontal/>
              </border>
            </x14:dxf>
          </x14:cfRule>
          <xm:sqref>A5:Z6 A7:Q10 S7:Z10 P7:P12 A11:Z300</xm:sqref>
        </x14:conditionalFormatting>
        <x14:conditionalFormatting xmlns:xm="http://schemas.microsoft.com/office/excel/2006/main">
          <x14:cfRule type="cellIs" priority="4" operator="notEqual" id="{984738FE-35DD-445B-AAF2-3563792E8E9B}">
            <xm:f>Validatiegegevens!$A$2</xm:f>
            <x14:dxf>
              <border>
                <left style="thin">
                  <color auto="1"/>
                </left>
                <right style="thin">
                  <color auto="1"/>
                </right>
                <top style="thin">
                  <color auto="1"/>
                </top>
                <bottom style="thin">
                  <color auto="1"/>
                </bottom>
                <vertical/>
                <horizontal/>
              </border>
            </x14:dxf>
          </x14:cfRule>
          <xm:sqref>R8:R10</xm:sqref>
        </x14:conditionalFormatting>
        <x14:conditionalFormatting xmlns:xm="http://schemas.microsoft.com/office/excel/2006/main">
          <x14:cfRule type="cellIs" priority="3" operator="notEqual" id="{BCC0F9A6-DAC7-45F4-A974-E6245ACE1C59}">
            <xm:f>Validatiegegevens!$A$2</xm:f>
            <x14:dxf>
              <border>
                <left style="thin">
                  <color auto="1"/>
                </left>
                <right style="thin">
                  <color auto="1"/>
                </right>
                <top style="thin">
                  <color auto="1"/>
                </top>
                <bottom style="thin">
                  <color auto="1"/>
                </bottom>
                <vertical/>
                <horizontal/>
              </border>
            </x14:dxf>
          </x14:cfRule>
          <xm:sqref>R7:R211</xm:sqref>
        </x14:conditionalFormatting>
        <x14:conditionalFormatting xmlns:xm="http://schemas.microsoft.com/office/excel/2006/main">
          <x14:cfRule type="cellIs" priority="2" operator="notEqual" id="{062E65A5-1C0A-4F2C-B884-854A7966F8C6}">
            <xm:f>Validatiegegevens!$A$2</xm:f>
            <x14:dxf>
              <border>
                <left style="thin">
                  <color auto="1"/>
                </left>
                <right style="thin">
                  <color auto="1"/>
                </right>
                <top style="thin">
                  <color auto="1"/>
                </top>
                <bottom style="thin">
                  <color auto="1"/>
                </bottom>
                <vertical/>
                <horizontal/>
              </border>
            </x14:dxf>
          </x14:cfRule>
          <xm:sqref>R7:R211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prompt="Mate van wenselijkheid voor de klant" xr:uid="{4E7254B1-2A3F-4933-9AAE-CCF3B3F30879}">
          <x14:formula1>
            <xm:f>Validatiegegevens!$B$5:$B$7</xm:f>
          </x14:formula1>
          <xm:sqref>I7:I23</xm:sqref>
        </x14:dataValidation>
        <x14:dataValidation type="list" allowBlank="1" showInputMessage="1" showErrorMessage="1" prompt="Mate van wenselijkheid voor de klant" xr:uid="{C009E521-9003-42A3-A0FF-BA3333D5D619}">
          <x14:formula1>
            <xm:f>Validatiegegevens!$B$5:$B$8</xm:f>
          </x14:formula1>
          <xm:sqref>E7:E23 E25:E45 E47:E49 E51 E53:E68 E70:E76 E78:E82 E84:E93 E95:E104 E106:E109 E111 E113:E118 E120 E122:E123 E125 E127 E129:E141 E143 E145:E151 E153:E154 E156 E158 E160 E162:E177 E179:E184 E186 E188 E192:E207 E209:E211</xm:sqref>
        </x14:dataValidation>
        <x14:dataValidation type="list" allowBlank="1" showInputMessage="1" showErrorMessage="1" prompt="Mate van aanwezigheid van de oplossing" xr:uid="{18594C31-F0FE-4E04-978F-9497B9FD1E66}">
          <x14:formula1>
            <xm:f>Validatiegegevens!$H$5:$H$8</xm:f>
          </x14:formula1>
          <xm:sqref>J7:J23 J209:J211 J192:J207 J188 J186 J179:J184 J162:J177 J160 J158 J156 J153:J154 J145:J151 J143 J129:J141 J127 J125 J122:J123 J120 J113:J118 J111 J106:J109 J95:J104 J84:J93 J78:J82 J70:J76 J53:J68 J51 J47:J49 J25:J45</xm:sqref>
        </x14:dataValidation>
        <x14:dataValidation type="list" allowBlank="1" showInputMessage="1" showErrorMessage="1" prompt="Uw antwoord of een wens of een KO aanwezig is betreft een 1. een 2. een 3. of een 4. betreft. Hier leest u bij welk antwoord u een toelichting dient te geven. " xr:uid="{F152FEE3-97C9-40F6-8B66-6BACA198A190}">
          <x14:formula1>
            <xm:f>Validatiegegevens!$N$5:$N$7</xm:f>
          </x14:formula1>
          <xm:sqref>L7:L23 L25:L45 L47:L49 L51 L53:L68 L70:L76 L78:L82 L84:L93 L95:L104 L106:L109 L111 L113:L118 L120 L122:L123 L125 L127 L129:L141 L143 L145:L151 L153:L154 L156 L158 L160 L162:L177 L179:L184 L186 L188 L192:L207 L209:L211</xm:sqref>
        </x14:dataValidation>
        <x14:dataValidation type="list" allowBlank="1" showInputMessage="1" showErrorMessage="1" xr:uid="{63B438E1-5FB2-42DD-9273-5A98C7AC483C}">
          <x14:formula1>
            <xm:f>IF(J7=Validatiegegevens!$H$5,Validatiegegevens!$U$5:$U$15,(IF(J7=Validatiegegevens!$H$6,Validatiegegevens!$W$5:$W$13,(IF(J7=Validatiegegevens!$H$7,Validatiegegevens!$Y$5:$Y$12,Validatiegegevens!$AA$5)))))</xm:f>
          </x14:formula1>
          <xm:sqref>P209:P211 P7:P23 P192:P207 P188 P186 P179:P184 P162:P177 P160 P158 P156 P153:P154 P145:P151 P143 P129:P141 P127 P125 P122:P123 P120 P113:P118 P111 P106:P109 P95:P104 P84:P93 P78:P82 P70:P76 P53:P68 P51 P47:P49 P25:P45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C9E79-CD82-430B-953B-5DBBDF320695}">
  <sheetPr>
    <pageSetUpPr fitToPage="1"/>
  </sheetPr>
  <dimension ref="A1:XFC284"/>
  <sheetViews>
    <sheetView showGridLines="0" showZeros="0" zoomScaleNormal="100" workbookViewId="0">
      <pane xSplit="9" ySplit="5" topLeftCell="J6" activePane="bottomRight" state="frozen"/>
      <selection pane="topRight" activeCell="C72" sqref="C72"/>
      <selection pane="bottomLeft" activeCell="C72" sqref="C72"/>
      <selection pane="bottomRight" activeCell="J7" sqref="J7"/>
    </sheetView>
  </sheetViews>
  <sheetFormatPr defaultColWidth="9.140625" defaultRowHeight="15" x14ac:dyDescent="0.25"/>
  <cols>
    <col min="1" max="1" width="13.7109375" style="8" customWidth="1"/>
    <col min="2" max="2" width="44.42578125" style="7" customWidth="1"/>
    <col min="3" max="3" width="64.7109375" style="7" bestFit="1" customWidth="1"/>
    <col min="4" max="4" width="2.7109375" style="4" customWidth="1"/>
    <col min="5" max="5" width="27.140625" style="6" bestFit="1" customWidth="1"/>
    <col min="6" max="6" width="6.5703125" style="6" hidden="1" customWidth="1"/>
    <col min="7" max="7" width="5.42578125" style="6" hidden="1" customWidth="1"/>
    <col min="8" max="8" width="6.85546875" style="6" hidden="1" customWidth="1"/>
    <col min="9" max="9" width="2.42578125" style="6" customWidth="1"/>
    <col min="10" max="10" width="36.28515625" style="69" bestFit="1" customWidth="1"/>
    <col min="11" max="11" width="2.7109375" style="4" customWidth="1"/>
    <col min="12" max="12" width="30.42578125" style="37" customWidth="1"/>
    <col min="13" max="13" width="2.7109375" style="4" customWidth="1"/>
    <col min="14" max="14" width="73.42578125" style="71" customWidth="1"/>
    <col min="15" max="15" width="2.7109375" style="4" customWidth="1"/>
    <col min="16" max="16" width="9.140625" style="4"/>
    <col min="17" max="17" width="2.7109375" style="4" customWidth="1"/>
    <col min="18" max="18" width="9.7109375" style="4" bestFit="1" customWidth="1"/>
    <col min="19" max="16384" width="9.140625" style="4"/>
  </cols>
  <sheetData>
    <row r="1" spans="1:18" ht="36" x14ac:dyDescent="0.25">
      <c r="A1" s="2" t="s">
        <v>857</v>
      </c>
      <c r="B1" s="3"/>
      <c r="C1" s="9"/>
      <c r="J1" s="5"/>
      <c r="N1" s="99" t="s">
        <v>1953</v>
      </c>
      <c r="R1" s="4">
        <f>Validatiegegevens!M16</f>
        <v>2591.9999999999982</v>
      </c>
    </row>
    <row r="2" spans="1:18" x14ac:dyDescent="0.25">
      <c r="J2" s="5"/>
      <c r="N2" s="99" t="s">
        <v>1954</v>
      </c>
      <c r="R2" s="4">
        <f>SUM(R7:R232)</f>
        <v>0</v>
      </c>
    </row>
    <row r="3" spans="1:18" x14ac:dyDescent="0.25">
      <c r="A3" s="8" t="s">
        <v>1</v>
      </c>
      <c r="J3" s="5"/>
      <c r="N3" s="99" t="s">
        <v>1955</v>
      </c>
      <c r="R3" s="4">
        <f>R2/R1</f>
        <v>0</v>
      </c>
    </row>
    <row r="4" spans="1:18" x14ac:dyDescent="0.25">
      <c r="J4" s="5"/>
      <c r="N4" s="4"/>
    </row>
    <row r="5" spans="1:18" s="19" customFormat="1" ht="12" x14ac:dyDescent="0.2">
      <c r="A5" s="12" t="s">
        <v>2</v>
      </c>
      <c r="B5" s="13" t="s">
        <v>3</v>
      </c>
      <c r="C5" s="13" t="s">
        <v>4</v>
      </c>
      <c r="D5" s="14"/>
      <c r="E5" s="15" t="s">
        <v>5</v>
      </c>
      <c r="F5" s="15" t="s">
        <v>6</v>
      </c>
      <c r="G5" s="15" t="s">
        <v>7</v>
      </c>
      <c r="H5" s="15" t="s">
        <v>8</v>
      </c>
      <c r="I5" s="15"/>
      <c r="J5" s="16" t="s">
        <v>9</v>
      </c>
      <c r="K5" s="14"/>
      <c r="L5" s="13" t="s">
        <v>10</v>
      </c>
      <c r="M5" s="14"/>
      <c r="N5" s="12" t="s">
        <v>11</v>
      </c>
      <c r="P5" s="49" t="s">
        <v>12</v>
      </c>
      <c r="R5" s="49" t="s">
        <v>13</v>
      </c>
    </row>
    <row r="6" spans="1:18" s="25" customFormat="1" ht="12" x14ac:dyDescent="0.25">
      <c r="A6" s="24" t="s">
        <v>14</v>
      </c>
      <c r="B6" s="25" t="s">
        <v>858</v>
      </c>
      <c r="C6" s="25" t="s">
        <v>859</v>
      </c>
    </row>
    <row r="7" spans="1:18" s="19" customFormat="1" ht="72" x14ac:dyDescent="0.2">
      <c r="A7" s="14" t="s">
        <v>860</v>
      </c>
      <c r="B7" s="22" t="s">
        <v>861</v>
      </c>
      <c r="C7" s="22" t="s">
        <v>862</v>
      </c>
      <c r="E7" s="20" t="s">
        <v>84</v>
      </c>
      <c r="F7" s="20">
        <f>IF(E7=Validatiegegevens!$B$5,1,(IF(E7=Validatiegegevens!$B$6,2,(IF(E7=Validatiegegevens!$B$7,3,(IF(E7=Validatiegegevens!$B$8,0,)))))))</f>
        <v>3</v>
      </c>
      <c r="G7" s="20">
        <f>Validatiegegevens!$I$14</f>
        <v>6</v>
      </c>
      <c r="H7" s="20">
        <f>F7*G7</f>
        <v>18</v>
      </c>
      <c r="J7" s="64"/>
      <c r="L7" s="22" t="s">
        <v>61</v>
      </c>
      <c r="M7" s="31" t="str">
        <f>IF(L7=Validatiegegevens!$N$5,"⚠",)</f>
        <v>⚠</v>
      </c>
      <c r="N7" s="68"/>
      <c r="P7" s="46"/>
      <c r="R7" s="47">
        <f>IF(E7=Validatiegegevens!$B$8,(IF(J7=Validatiegegevens!$H$5,"AKKOORD",IF(J7=Validatiegegevens!$H$6,"AKKOORD","UITSLUITEN"))),IF(L7=Validatiegegevens!$N$6,(IF(J7=Validatiegegevens!$H$6,0.8*G7*F7,P7*G7*F7)),P7*G7*F7))</f>
        <v>0</v>
      </c>
    </row>
    <row r="8" spans="1:18" s="19" customFormat="1" ht="24" x14ac:dyDescent="0.2">
      <c r="A8" s="14" t="s">
        <v>863</v>
      </c>
      <c r="B8" s="22" t="s">
        <v>864</v>
      </c>
      <c r="C8" s="22" t="s">
        <v>865</v>
      </c>
      <c r="E8" s="20" t="s">
        <v>27</v>
      </c>
      <c r="F8" s="20">
        <f>IF(E8=Validatiegegevens!$B$5,1,(IF(E8=Validatiegegevens!$B$6,2,(IF(E8=Validatiegegevens!$B$7,3,(IF(E8=Validatiegegevens!$B$8,0,)))))))</f>
        <v>0</v>
      </c>
      <c r="H8" s="20">
        <f t="shared" ref="H8:H71" si="0">F8*G8</f>
        <v>0</v>
      </c>
      <c r="J8" s="64"/>
      <c r="L8" s="14"/>
      <c r="M8" s="31">
        <f>IF(L8=Validatiegegevens!$N$5,"⚠",)</f>
        <v>0</v>
      </c>
      <c r="N8" s="68"/>
      <c r="P8" s="46"/>
      <c r="R8" s="47" t="str">
        <f>IF(E8=Validatiegegevens!$B$8,(IF(J8=Validatiegegevens!$H$5,"AKKOORD",IF(J8=Validatiegegevens!$H$6,"AKKOORD","UITSLUITEN"))),IF(L8=Validatiegegevens!$N$6,(IF(J8=Validatiegegevens!$H$6,0.8*G8*F8,P8*G8*F8)),P8*G8*F8))</f>
        <v>UITSLUITEN</v>
      </c>
    </row>
    <row r="9" spans="1:18" s="19" customFormat="1" ht="36" x14ac:dyDescent="0.2">
      <c r="A9" s="14"/>
      <c r="B9" s="22" t="s">
        <v>866</v>
      </c>
      <c r="C9" s="22" t="s">
        <v>867</v>
      </c>
      <c r="E9" s="20" t="s">
        <v>27</v>
      </c>
      <c r="F9" s="20">
        <f>IF(E9=Validatiegegevens!$B$5,1,(IF(E9=Validatiegegevens!$B$6,2,(IF(E9=Validatiegegevens!$B$7,3,(IF(E9=Validatiegegevens!$B$8,0,)))))))</f>
        <v>0</v>
      </c>
      <c r="H9" s="20">
        <f t="shared" si="0"/>
        <v>0</v>
      </c>
      <c r="J9" s="64"/>
      <c r="L9" s="14"/>
      <c r="M9" s="31">
        <f>IF(L9=Validatiegegevens!$N$5,"⚠",)</f>
        <v>0</v>
      </c>
      <c r="N9" s="68"/>
      <c r="P9" s="46"/>
      <c r="R9" s="47" t="str">
        <f>IF(E9=Validatiegegevens!$B$8,(IF(J9=Validatiegegevens!$H$5,"AKKOORD",IF(J9=Validatiegegevens!$H$6,"AKKOORD","UITSLUITEN"))),IF(L9=Validatiegegevens!$N$6,(IF(J9=Validatiegegevens!$H$6,0.8*G9*F9,P9*G9*F9)),P9*G9*F9))</f>
        <v>UITSLUITEN</v>
      </c>
    </row>
    <row r="10" spans="1:18" s="19" customFormat="1" ht="60" x14ac:dyDescent="0.2">
      <c r="A10" s="14"/>
      <c r="B10" s="22"/>
      <c r="C10" s="22" t="s">
        <v>868</v>
      </c>
      <c r="E10" s="20" t="s">
        <v>27</v>
      </c>
      <c r="F10" s="20">
        <f>IF(E10=Validatiegegevens!$B$5,1,(IF(E10=Validatiegegevens!$B$6,2,(IF(E10=Validatiegegevens!$B$7,3,(IF(E10=Validatiegegevens!$B$8,0,)))))))</f>
        <v>0</v>
      </c>
      <c r="H10" s="20">
        <f t="shared" si="0"/>
        <v>0</v>
      </c>
      <c r="J10" s="64"/>
      <c r="L10" s="14"/>
      <c r="M10" s="31">
        <f>IF(L10=Validatiegegevens!$N$5,"⚠",)</f>
        <v>0</v>
      </c>
      <c r="N10" s="68"/>
      <c r="P10" s="46"/>
      <c r="R10" s="47" t="str">
        <f>IF(E10=Validatiegegevens!$B$8,(IF(J10=Validatiegegevens!$H$5,"AKKOORD",IF(J10=Validatiegegevens!$H$6,"AKKOORD","UITSLUITEN"))),IF(L10=Validatiegegevens!$N$6,(IF(J10=Validatiegegevens!$H$6,0.8*G10*F10,P10*G10*F10)),P10*G10*F10))</f>
        <v>UITSLUITEN</v>
      </c>
    </row>
    <row r="11" spans="1:18" s="19" customFormat="1" ht="12" x14ac:dyDescent="0.2">
      <c r="A11" s="14"/>
      <c r="B11" s="22"/>
      <c r="C11" s="22" t="s">
        <v>869</v>
      </c>
      <c r="E11" s="20" t="s">
        <v>27</v>
      </c>
      <c r="F11" s="20">
        <f>IF(E11=Validatiegegevens!$B$5,1,(IF(E11=Validatiegegevens!$B$6,2,(IF(E11=Validatiegegevens!$B$7,3,(IF(E11=Validatiegegevens!$B$8,0,)))))))</f>
        <v>0</v>
      </c>
      <c r="H11" s="20">
        <f t="shared" si="0"/>
        <v>0</v>
      </c>
      <c r="J11" s="64"/>
      <c r="L11" s="14"/>
      <c r="M11" s="31">
        <f>IF(L11=Validatiegegevens!$N$5,"⚠",)</f>
        <v>0</v>
      </c>
      <c r="N11" s="68"/>
      <c r="P11" s="46"/>
      <c r="R11" s="47" t="str">
        <f>IF(E11=Validatiegegevens!$B$8,(IF(J11=Validatiegegevens!$H$5,"AKKOORD",IF(J11=Validatiegegevens!$H$6,"AKKOORD","UITSLUITEN"))),IF(L11=Validatiegegevens!$N$6,(IF(J11=Validatiegegevens!$H$6,0.8*G11*F11,P11*G11*F11)),P11*G11*F11))</f>
        <v>UITSLUITEN</v>
      </c>
    </row>
    <row r="12" spans="1:18" s="19" customFormat="1" ht="36" x14ac:dyDescent="0.2">
      <c r="A12" s="14"/>
      <c r="B12" s="22"/>
      <c r="C12" s="22" t="s">
        <v>870</v>
      </c>
      <c r="E12" s="20" t="s">
        <v>27</v>
      </c>
      <c r="F12" s="20">
        <f>IF(E12=Validatiegegevens!$B$5,1,(IF(E12=Validatiegegevens!$B$6,2,(IF(E12=Validatiegegevens!$B$7,3,(IF(E12=Validatiegegevens!$B$8,0,)))))))</f>
        <v>0</v>
      </c>
      <c r="H12" s="20">
        <f t="shared" si="0"/>
        <v>0</v>
      </c>
      <c r="J12" s="64"/>
      <c r="L12" s="14"/>
      <c r="M12" s="31">
        <f>IF(L12=Validatiegegevens!$N$5,"⚠",)</f>
        <v>0</v>
      </c>
      <c r="N12" s="68"/>
      <c r="P12" s="46"/>
      <c r="R12" s="47" t="str">
        <f>IF(E12=Validatiegegevens!$B$8,(IF(J12=Validatiegegevens!$H$5,"AKKOORD",IF(J12=Validatiegegevens!$H$6,"AKKOORD","UITSLUITEN"))),IF(L12=Validatiegegevens!$N$6,(IF(J12=Validatiegegevens!$H$6,0.8*G12*F12,P12*G12*F12)),P12*G12*F12))</f>
        <v>UITSLUITEN</v>
      </c>
    </row>
    <row r="13" spans="1:18" s="19" customFormat="1" ht="24" x14ac:dyDescent="0.2">
      <c r="A13" s="14"/>
      <c r="B13" s="22"/>
      <c r="C13" s="22" t="s">
        <v>871</v>
      </c>
      <c r="E13" s="20" t="s">
        <v>27</v>
      </c>
      <c r="F13" s="20">
        <f>IF(E13=Validatiegegevens!$B$5,1,(IF(E13=Validatiegegevens!$B$6,2,(IF(E13=Validatiegegevens!$B$7,3,(IF(E13=Validatiegegevens!$B$8,0,)))))))</f>
        <v>0</v>
      </c>
      <c r="H13" s="20">
        <f t="shared" si="0"/>
        <v>0</v>
      </c>
      <c r="J13" s="64"/>
      <c r="L13" s="14"/>
      <c r="M13" s="31">
        <f>IF(L13=Validatiegegevens!$N$5,"⚠",)</f>
        <v>0</v>
      </c>
      <c r="N13" s="68"/>
      <c r="P13" s="46"/>
      <c r="R13" s="47" t="str">
        <f>IF(E13=Validatiegegevens!$B$8,(IF(J13=Validatiegegevens!$H$5,"AKKOORD",IF(J13=Validatiegegevens!$H$6,"AKKOORD","UITSLUITEN"))),IF(L13=Validatiegegevens!$N$6,(IF(J13=Validatiegegevens!$H$6,0.8*G13*F13,P13*G13*F13)),P13*G13*F13))</f>
        <v>UITSLUITEN</v>
      </c>
    </row>
    <row r="14" spans="1:18" s="19" customFormat="1" ht="36" x14ac:dyDescent="0.2">
      <c r="A14" s="14" t="s">
        <v>872</v>
      </c>
      <c r="B14" s="22" t="s">
        <v>873</v>
      </c>
      <c r="C14" s="22" t="s">
        <v>874</v>
      </c>
      <c r="E14" s="20" t="s">
        <v>19</v>
      </c>
      <c r="F14" s="20">
        <f>IF(E14=Validatiegegevens!$B$5,1,(IF(E14=Validatiegegevens!$B$6,2,(IF(E14=Validatiegegevens!$B$7,3,(IF(E14=Validatiegegevens!$B$8,0,)))))))</f>
        <v>2</v>
      </c>
      <c r="G14" s="20">
        <f>Validatiegegevens!$I$14</f>
        <v>6</v>
      </c>
      <c r="H14" s="20">
        <f t="shared" si="0"/>
        <v>12</v>
      </c>
      <c r="J14" s="64"/>
      <c r="L14" s="22" t="s">
        <v>61</v>
      </c>
      <c r="M14" s="31" t="str">
        <f>IF(L14=Validatiegegevens!$N$5,"⚠",)</f>
        <v>⚠</v>
      </c>
      <c r="N14" s="68"/>
      <c r="P14" s="46"/>
      <c r="R14" s="47">
        <f>IF(E14=Validatiegegevens!$B$8,(IF(J14=Validatiegegevens!$H$5,"AKKOORD",IF(J14=Validatiegegevens!$H$6,"AKKOORD","UITSLUITEN"))),IF(L14=Validatiegegevens!$N$6,(IF(J14=Validatiegegevens!$H$6,0.8*G14*F14,P14*G14*F14)),P14*G14*F14))</f>
        <v>0</v>
      </c>
    </row>
    <row r="15" spans="1:18" s="25" customFormat="1" ht="12" x14ac:dyDescent="0.25">
      <c r="A15" s="24" t="s">
        <v>14</v>
      </c>
      <c r="B15" s="25" t="s">
        <v>858</v>
      </c>
      <c r="C15" s="25" t="s">
        <v>875</v>
      </c>
      <c r="J15" s="85"/>
      <c r="N15" s="85"/>
    </row>
    <row r="16" spans="1:18" s="19" customFormat="1" ht="132" x14ac:dyDescent="0.2">
      <c r="A16" s="14" t="s">
        <v>876</v>
      </c>
      <c r="B16" s="22" t="s">
        <v>877</v>
      </c>
      <c r="C16" s="22" t="s">
        <v>878</v>
      </c>
      <c r="E16" s="20" t="s">
        <v>84</v>
      </c>
      <c r="F16" s="20">
        <f>IF(E16=Validatiegegevens!$B$5,1,(IF(E16=Validatiegegevens!$B$6,2,(IF(E16=Validatiegegevens!$B$7,3,(IF(E16=Validatiegegevens!$B$8,0,)))))))</f>
        <v>3</v>
      </c>
      <c r="G16" s="20">
        <f>Validatiegegevens!$I$14</f>
        <v>6</v>
      </c>
      <c r="H16" s="20">
        <f t="shared" si="0"/>
        <v>18</v>
      </c>
      <c r="J16" s="64"/>
      <c r="L16" s="22" t="s">
        <v>61</v>
      </c>
      <c r="M16" s="31" t="str">
        <f>IF(L16=Validatiegegevens!$N$5,"⚠",)</f>
        <v>⚠</v>
      </c>
      <c r="N16" s="68"/>
      <c r="P16" s="46"/>
      <c r="R16" s="47">
        <f>IF(E16=Validatiegegevens!$B$8,(IF(J16=Validatiegegevens!$H$5,"AKKOORD",IF(J16=Validatiegegevens!$H$6,"AKKOORD","UITSLUITEN"))),IF(L16=Validatiegegevens!$N$6,(IF(J16=Validatiegegevens!$H$6,0.8*G16*F16,P16*G16*F16)),P16*G16*F16))</f>
        <v>0</v>
      </c>
    </row>
    <row r="17" spans="1:18" s="19" customFormat="1" ht="72" x14ac:dyDescent="0.2">
      <c r="A17" s="14" t="s">
        <v>879</v>
      </c>
      <c r="B17" s="22" t="s">
        <v>880</v>
      </c>
      <c r="C17" s="22" t="s">
        <v>881</v>
      </c>
      <c r="E17" s="20" t="s">
        <v>84</v>
      </c>
      <c r="F17" s="20">
        <f>IF(E17=Validatiegegevens!$B$5,1,(IF(E17=Validatiegegevens!$B$6,2,(IF(E17=Validatiegegevens!$B$7,3,(IF(E17=Validatiegegevens!$B$8,0,)))))))</f>
        <v>3</v>
      </c>
      <c r="G17" s="20">
        <f>Validatiegegevens!$I$14</f>
        <v>6</v>
      </c>
      <c r="H17" s="20">
        <f t="shared" si="0"/>
        <v>18</v>
      </c>
      <c r="J17" s="64"/>
      <c r="L17" s="22" t="s">
        <v>61</v>
      </c>
      <c r="M17" s="31" t="str">
        <f>IF(L17=Validatiegegevens!$N$5,"⚠",)</f>
        <v>⚠</v>
      </c>
      <c r="N17" s="68"/>
      <c r="P17" s="46"/>
      <c r="R17" s="47">
        <f>IF(E17=Validatiegegevens!$B$8,(IF(J17=Validatiegegevens!$H$5,"AKKOORD",IF(J17=Validatiegegevens!$H$6,"AKKOORD","UITSLUITEN"))),IF(L17=Validatiegegevens!$N$6,(IF(J17=Validatiegegevens!$H$6,0.8*G17*F17,P17*G17*F17)),P17*G17*F17))</f>
        <v>0</v>
      </c>
    </row>
    <row r="18" spans="1:18" s="19" customFormat="1" ht="72" x14ac:dyDescent="0.2">
      <c r="A18" s="14" t="s">
        <v>882</v>
      </c>
      <c r="B18" s="22" t="s">
        <v>883</v>
      </c>
      <c r="C18" s="22" t="s">
        <v>884</v>
      </c>
      <c r="E18" s="20" t="s">
        <v>19</v>
      </c>
      <c r="F18" s="20">
        <f>IF(E18=Validatiegegevens!$B$5,1,(IF(E18=Validatiegegevens!$B$6,2,(IF(E18=Validatiegegevens!$B$7,3,(IF(E18=Validatiegegevens!$B$8,0,)))))))</f>
        <v>2</v>
      </c>
      <c r="G18" s="20">
        <f>Validatiegegevens!$I$14</f>
        <v>6</v>
      </c>
      <c r="H18" s="20">
        <f t="shared" si="0"/>
        <v>12</v>
      </c>
      <c r="J18" s="64"/>
      <c r="L18" s="22" t="s">
        <v>61</v>
      </c>
      <c r="M18" s="31" t="str">
        <f>IF(L18=Validatiegegevens!$N$5,"⚠",)</f>
        <v>⚠</v>
      </c>
      <c r="N18" s="68"/>
      <c r="P18" s="46"/>
      <c r="R18" s="47">
        <f>IF(E18=Validatiegegevens!$B$8,(IF(J18=Validatiegegevens!$H$5,"AKKOORD",IF(J18=Validatiegegevens!$H$6,"AKKOORD","UITSLUITEN"))),IF(L18=Validatiegegevens!$N$6,(IF(J18=Validatiegegevens!$H$6,0.8*G18*F18,P18*G18*F18)),P18*G18*F18))</f>
        <v>0</v>
      </c>
    </row>
    <row r="19" spans="1:18" s="25" customFormat="1" ht="12" x14ac:dyDescent="0.25">
      <c r="A19" s="24" t="s">
        <v>14</v>
      </c>
      <c r="B19" s="25" t="s">
        <v>858</v>
      </c>
      <c r="C19" s="25" t="s">
        <v>885</v>
      </c>
      <c r="J19" s="85"/>
      <c r="N19" s="85"/>
    </row>
    <row r="20" spans="1:18" s="19" customFormat="1" ht="12" x14ac:dyDescent="0.2">
      <c r="A20" s="14" t="s">
        <v>886</v>
      </c>
      <c r="B20" s="22" t="s">
        <v>887</v>
      </c>
      <c r="C20" s="22" t="s">
        <v>888</v>
      </c>
      <c r="J20" s="68"/>
      <c r="N20" s="68"/>
      <c r="R20" s="47">
        <f>IF(E20=Validatiegegevens!$B$8,(IF(J20=Validatiegegevens!$H$5,"AKKOORD",IF(J20=Validatiegegevens!$H$6,"AKKOORD","UITSLUITEN"))),IF(L20=Validatiegegevens!$N$6,(IF(J20=Validatiegegevens!$H$6,0.8*G20*F20,P20*G20*F20)),P20*G20*F20))</f>
        <v>0</v>
      </c>
    </row>
    <row r="21" spans="1:18" s="19" customFormat="1" ht="36" x14ac:dyDescent="0.2">
      <c r="A21" s="14"/>
      <c r="B21" s="22"/>
      <c r="C21" s="22" t="s">
        <v>889</v>
      </c>
      <c r="E21" s="20" t="s">
        <v>84</v>
      </c>
      <c r="F21" s="20">
        <f>IF(E21=Validatiegegevens!$B$5,1,(IF(E21=Validatiegegevens!$B$6,2,(IF(E21=Validatiegegevens!$B$7,3,(IF(E21=Validatiegegevens!$B$8,0,)))))))</f>
        <v>3</v>
      </c>
      <c r="G21" s="20">
        <f>Validatiegegevens!$I$14</f>
        <v>6</v>
      </c>
      <c r="H21" s="20">
        <f t="shared" si="0"/>
        <v>18</v>
      </c>
      <c r="J21" s="64"/>
      <c r="L21" s="22" t="s">
        <v>61</v>
      </c>
      <c r="M21" s="31" t="str">
        <f>IF(L21=Validatiegegevens!$N$5,"⚠",)</f>
        <v>⚠</v>
      </c>
      <c r="N21" s="68"/>
      <c r="P21" s="46"/>
      <c r="R21" s="47">
        <f>IF(E21=Validatiegegevens!$B$8,(IF(J21=Validatiegegevens!$H$5,"AKKOORD",IF(J21=Validatiegegevens!$H$6,"AKKOORD","UITSLUITEN"))),IF(L21=Validatiegegevens!$N$6,(IF(J21=Validatiegegevens!$H$6,0.8*G21*F21,P21*G21*F21)),P21*G21*F21))</f>
        <v>0</v>
      </c>
    </row>
    <row r="22" spans="1:18" s="19" customFormat="1" ht="24" x14ac:dyDescent="0.2">
      <c r="A22" s="14"/>
      <c r="B22" s="22"/>
      <c r="C22" s="22" t="s">
        <v>890</v>
      </c>
      <c r="E22" s="20" t="s">
        <v>84</v>
      </c>
      <c r="F22" s="20">
        <f>IF(E22=Validatiegegevens!$B$5,1,(IF(E22=Validatiegegevens!$B$6,2,(IF(E22=Validatiegegevens!$B$7,3,(IF(E22=Validatiegegevens!$B$8,0,)))))))</f>
        <v>3</v>
      </c>
      <c r="G22" s="20">
        <f>Validatiegegevens!$I$14</f>
        <v>6</v>
      </c>
      <c r="H22" s="20">
        <f t="shared" si="0"/>
        <v>18</v>
      </c>
      <c r="J22" s="64"/>
      <c r="L22" s="22" t="s">
        <v>61</v>
      </c>
      <c r="M22" s="31" t="str">
        <f>IF(L22=Validatiegegevens!$N$5,"⚠",)</f>
        <v>⚠</v>
      </c>
      <c r="N22" s="68"/>
      <c r="P22" s="46"/>
      <c r="R22" s="47">
        <f>IF(E22=Validatiegegevens!$B$8,(IF(J22=Validatiegegevens!$H$5,"AKKOORD",IF(J22=Validatiegegevens!$H$6,"AKKOORD","UITSLUITEN"))),IF(L22=Validatiegegevens!$N$6,(IF(J22=Validatiegegevens!$H$6,0.8*G22*F22,P22*G22*F22)),P22*G22*F22))</f>
        <v>0</v>
      </c>
    </row>
    <row r="23" spans="1:18" s="19" customFormat="1" ht="24" x14ac:dyDescent="0.2">
      <c r="A23" s="14"/>
      <c r="B23" s="22"/>
      <c r="C23" s="22" t="s">
        <v>891</v>
      </c>
      <c r="E23" s="20" t="s">
        <v>84</v>
      </c>
      <c r="F23" s="20">
        <f>IF(E23=Validatiegegevens!$B$5,1,(IF(E23=Validatiegegevens!$B$6,2,(IF(E23=Validatiegegevens!$B$7,3,(IF(E23=Validatiegegevens!$B$8,0,)))))))</f>
        <v>3</v>
      </c>
      <c r="G23" s="20">
        <f>Validatiegegevens!$I$14</f>
        <v>6</v>
      </c>
      <c r="H23" s="20">
        <f t="shared" si="0"/>
        <v>18</v>
      </c>
      <c r="J23" s="64"/>
      <c r="L23" s="22" t="s">
        <v>61</v>
      </c>
      <c r="M23" s="31" t="str">
        <f>IF(L23=Validatiegegevens!$N$5,"⚠",)</f>
        <v>⚠</v>
      </c>
      <c r="N23" s="68"/>
      <c r="P23" s="46"/>
      <c r="R23" s="47">
        <f>IF(E23=Validatiegegevens!$B$8,(IF(J23=Validatiegegevens!$H$5,"AKKOORD",IF(J23=Validatiegegevens!$H$6,"AKKOORD","UITSLUITEN"))),IF(L23=Validatiegegevens!$N$6,(IF(J23=Validatiegegevens!$H$6,0.8*G23*F23,P23*G23*F23)),P23*G23*F23))</f>
        <v>0</v>
      </c>
    </row>
    <row r="24" spans="1:18" s="19" customFormat="1" ht="36" x14ac:dyDescent="0.2">
      <c r="A24" s="14"/>
      <c r="B24" s="22"/>
      <c r="C24" s="22" t="s">
        <v>892</v>
      </c>
      <c r="E24" s="20" t="s">
        <v>84</v>
      </c>
      <c r="F24" s="20">
        <f>IF(E24=Validatiegegevens!$B$5,1,(IF(E24=Validatiegegevens!$B$6,2,(IF(E24=Validatiegegevens!$B$7,3,(IF(E24=Validatiegegevens!$B$8,0,)))))))</f>
        <v>3</v>
      </c>
      <c r="G24" s="20">
        <f>Validatiegegevens!$I$14</f>
        <v>6</v>
      </c>
      <c r="H24" s="20">
        <f t="shared" si="0"/>
        <v>18</v>
      </c>
      <c r="J24" s="64"/>
      <c r="L24" s="22" t="s">
        <v>61</v>
      </c>
      <c r="M24" s="31" t="str">
        <f>IF(L24=Validatiegegevens!$N$5,"⚠",)</f>
        <v>⚠</v>
      </c>
      <c r="N24" s="68"/>
      <c r="P24" s="46"/>
      <c r="R24" s="47">
        <f>IF(E24=Validatiegegevens!$B$8,(IF(J24=Validatiegegevens!$H$5,"AKKOORD",IF(J24=Validatiegegevens!$H$6,"AKKOORD","UITSLUITEN"))),IF(L24=Validatiegegevens!$N$6,(IF(J24=Validatiegegevens!$H$6,0.8*G24*F24,P24*G24*F24)),P24*G24*F24))</f>
        <v>0</v>
      </c>
    </row>
    <row r="25" spans="1:18" s="19" customFormat="1" ht="168" x14ac:dyDescent="0.2">
      <c r="A25" s="14"/>
      <c r="B25" s="22"/>
      <c r="C25" s="22" t="s">
        <v>893</v>
      </c>
      <c r="E25" s="20" t="s">
        <v>84</v>
      </c>
      <c r="F25" s="20">
        <f>IF(E25=Validatiegegevens!$B$5,1,(IF(E25=Validatiegegevens!$B$6,2,(IF(E25=Validatiegegevens!$B$7,3,(IF(E25=Validatiegegevens!$B$8,0,)))))))</f>
        <v>3</v>
      </c>
      <c r="G25" s="20">
        <f>Validatiegegevens!$I$14</f>
        <v>6</v>
      </c>
      <c r="H25" s="20">
        <f t="shared" si="0"/>
        <v>18</v>
      </c>
      <c r="J25" s="64"/>
      <c r="L25" s="22" t="s">
        <v>61</v>
      </c>
      <c r="M25" s="31" t="str">
        <f>IF(L25=Validatiegegevens!$N$5,"⚠",)</f>
        <v>⚠</v>
      </c>
      <c r="N25" s="68"/>
      <c r="P25" s="46"/>
      <c r="R25" s="47">
        <f>IF(E25=Validatiegegevens!$B$8,(IF(J25=Validatiegegevens!$H$5,"AKKOORD",IF(J25=Validatiegegevens!$H$6,"AKKOORD","UITSLUITEN"))),IF(L25=Validatiegegevens!$N$6,(IF(J25=Validatiegegevens!$H$6,0.8*G25*F25,P25*G25*F25)),P25*G25*F25))</f>
        <v>0</v>
      </c>
    </row>
    <row r="26" spans="1:18" s="19" customFormat="1" ht="120" x14ac:dyDescent="0.2">
      <c r="A26" s="14" t="s">
        <v>894</v>
      </c>
      <c r="B26" s="22" t="s">
        <v>895</v>
      </c>
      <c r="C26" s="22" t="s">
        <v>896</v>
      </c>
      <c r="E26" s="20" t="s">
        <v>84</v>
      </c>
      <c r="F26" s="20">
        <f>IF(E26=Validatiegegevens!$B$5,1,(IF(E26=Validatiegegevens!$B$6,2,(IF(E26=Validatiegegevens!$B$7,3,(IF(E26=Validatiegegevens!$B$8,0,)))))))</f>
        <v>3</v>
      </c>
      <c r="G26" s="20">
        <f>Validatiegegevens!$I$14</f>
        <v>6</v>
      </c>
      <c r="H26" s="20">
        <f t="shared" si="0"/>
        <v>18</v>
      </c>
      <c r="J26" s="64"/>
      <c r="L26" s="22" t="s">
        <v>61</v>
      </c>
      <c r="M26" s="31" t="str">
        <f>IF(L26=Validatiegegevens!$N$5,"⚠",)</f>
        <v>⚠</v>
      </c>
      <c r="N26" s="68"/>
      <c r="P26" s="46"/>
      <c r="R26" s="47">
        <f>IF(E26=Validatiegegevens!$B$8,(IF(J26=Validatiegegevens!$H$5,"AKKOORD",IF(J26=Validatiegegevens!$H$6,"AKKOORD","UITSLUITEN"))),IF(L26=Validatiegegevens!$N$6,(IF(J26=Validatiegegevens!$H$6,0.8*G26*F26,P26*G26*F26)),P26*G26*F26))</f>
        <v>0</v>
      </c>
    </row>
    <row r="27" spans="1:18" s="19" customFormat="1" ht="144" x14ac:dyDescent="0.2">
      <c r="A27" s="14"/>
      <c r="B27" s="22"/>
      <c r="C27" s="22" t="s">
        <v>897</v>
      </c>
      <c r="E27" s="20" t="s">
        <v>84</v>
      </c>
      <c r="F27" s="20">
        <f>IF(E27=Validatiegegevens!$B$5,1,(IF(E27=Validatiegegevens!$B$6,2,(IF(E27=Validatiegegevens!$B$7,3,(IF(E27=Validatiegegevens!$B$8,0,)))))))</f>
        <v>3</v>
      </c>
      <c r="G27" s="20">
        <f>Validatiegegevens!$I$14</f>
        <v>6</v>
      </c>
      <c r="H27" s="20">
        <f t="shared" si="0"/>
        <v>18</v>
      </c>
      <c r="J27" s="64"/>
      <c r="L27" s="22" t="s">
        <v>61</v>
      </c>
      <c r="M27" s="31" t="str">
        <f>IF(L27=Validatiegegevens!$N$5,"⚠",)</f>
        <v>⚠</v>
      </c>
      <c r="N27" s="68"/>
      <c r="P27" s="46"/>
      <c r="R27" s="47">
        <f>IF(E27=Validatiegegevens!$B$8,(IF(J27=Validatiegegevens!$H$5,"AKKOORD",IF(J27=Validatiegegevens!$H$6,"AKKOORD","UITSLUITEN"))),IF(L27=Validatiegegevens!$N$6,(IF(J27=Validatiegegevens!$H$6,0.8*G27*F27,P27*G27*F27)),P27*G27*F27))</f>
        <v>0</v>
      </c>
    </row>
    <row r="28" spans="1:18" s="25" customFormat="1" ht="12" x14ac:dyDescent="0.25">
      <c r="A28" s="24" t="s">
        <v>14</v>
      </c>
      <c r="B28" s="25" t="s">
        <v>898</v>
      </c>
      <c r="C28" s="25" t="s">
        <v>899</v>
      </c>
      <c r="J28" s="85"/>
      <c r="N28" s="85"/>
    </row>
    <row r="29" spans="1:18" s="19" customFormat="1" ht="48" x14ac:dyDescent="0.2">
      <c r="A29" s="14" t="s">
        <v>434</v>
      </c>
      <c r="B29" s="22" t="s">
        <v>900</v>
      </c>
      <c r="C29" s="22" t="s">
        <v>901</v>
      </c>
      <c r="E29" s="20" t="s">
        <v>19</v>
      </c>
      <c r="F29" s="20">
        <f>IF(E29=Validatiegegevens!$B$5,1,(IF(E29=Validatiegegevens!$B$6,2,(IF(E29=Validatiegegevens!$B$7,3,(IF(E29=Validatiegegevens!$B$8,0,)))))))</f>
        <v>2</v>
      </c>
      <c r="G29" s="20">
        <f>Validatiegegevens!$I$14</f>
        <v>6</v>
      </c>
      <c r="H29" s="20">
        <f t="shared" si="0"/>
        <v>12</v>
      </c>
      <c r="J29" s="64"/>
      <c r="L29" s="22" t="s">
        <v>61</v>
      </c>
      <c r="M29" s="31" t="str">
        <f>IF(L29=Validatiegegevens!$N$5,"⚠",)</f>
        <v>⚠</v>
      </c>
      <c r="N29" s="68"/>
      <c r="P29" s="46"/>
      <c r="R29" s="47">
        <f>IF(E29=Validatiegegevens!$B$8,(IF(J29=Validatiegegevens!$H$5,"AKKOORD",IF(J29=Validatiegegevens!$H$6,"AKKOORD","UITSLUITEN"))),IF(L29=Validatiegegevens!$N$6,(IF(J29=Validatiegegevens!$H$6,0.8*G29*F29,P29*G29*F29)),P29*G29*F29))</f>
        <v>0</v>
      </c>
    </row>
    <row r="30" spans="1:18" s="19" customFormat="1" ht="24" x14ac:dyDescent="0.2">
      <c r="A30" s="14"/>
      <c r="B30" s="22"/>
      <c r="C30" s="22" t="s">
        <v>902</v>
      </c>
      <c r="E30" s="20" t="s">
        <v>19</v>
      </c>
      <c r="F30" s="20">
        <f>IF(E30=Validatiegegevens!$B$5,1,(IF(E30=Validatiegegevens!$B$6,2,(IF(E30=Validatiegegevens!$B$7,3,(IF(E30=Validatiegegevens!$B$8,0,)))))))</f>
        <v>2</v>
      </c>
      <c r="G30" s="20">
        <f>Validatiegegevens!$I$14</f>
        <v>6</v>
      </c>
      <c r="H30" s="20">
        <f t="shared" si="0"/>
        <v>12</v>
      </c>
      <c r="J30" s="64"/>
      <c r="L30" s="22" t="s">
        <v>20</v>
      </c>
      <c r="M30" s="31">
        <f>IF(L30=Validatiegegevens!$N$5,"⚠",)</f>
        <v>0</v>
      </c>
      <c r="N30" s="68"/>
      <c r="P30" s="46"/>
      <c r="R30" s="47">
        <f>IF(E30=Validatiegegevens!$B$8,(IF(J30=Validatiegegevens!$H$5,"AKKOORD",IF(J30=Validatiegegevens!$H$6,"AKKOORD","UITSLUITEN"))),IF(L30=Validatiegegevens!$N$6,(IF(J30=Validatiegegevens!$H$6,0.8*G30*F30,P30*G30*F30)),P30*G30*F30))</f>
        <v>0</v>
      </c>
    </row>
    <row r="31" spans="1:18" s="19" customFormat="1" ht="24" x14ac:dyDescent="0.2">
      <c r="A31" s="14"/>
      <c r="B31" s="22"/>
      <c r="C31" s="22" t="s">
        <v>903</v>
      </c>
      <c r="E31" s="20" t="s">
        <v>19</v>
      </c>
      <c r="F31" s="20">
        <f>IF(E31=Validatiegegevens!$B$5,1,(IF(E31=Validatiegegevens!$B$6,2,(IF(E31=Validatiegegevens!$B$7,3,(IF(E31=Validatiegegevens!$B$8,0,)))))))</f>
        <v>2</v>
      </c>
      <c r="G31" s="20">
        <f>Validatiegegevens!$I$14</f>
        <v>6</v>
      </c>
      <c r="H31" s="20">
        <f t="shared" si="0"/>
        <v>12</v>
      </c>
      <c r="J31" s="64"/>
      <c r="L31" s="22" t="s">
        <v>20</v>
      </c>
      <c r="M31" s="31">
        <f>IF(L31=Validatiegegevens!$N$5,"⚠",)</f>
        <v>0</v>
      </c>
      <c r="N31" s="68"/>
      <c r="P31" s="46"/>
      <c r="R31" s="47">
        <f>IF(E31=Validatiegegevens!$B$8,(IF(J31=Validatiegegevens!$H$5,"AKKOORD",IF(J31=Validatiegegevens!$H$6,"AKKOORD","UITSLUITEN"))),IF(L31=Validatiegegevens!$N$6,(IF(J31=Validatiegegevens!$H$6,0.8*G31*F31,P31*G31*F31)),P31*G31*F31))</f>
        <v>0</v>
      </c>
    </row>
    <row r="32" spans="1:18" s="19" customFormat="1" ht="36" x14ac:dyDescent="0.2">
      <c r="A32" s="14"/>
      <c r="B32" s="22"/>
      <c r="C32" s="22" t="s">
        <v>904</v>
      </c>
      <c r="E32" s="20" t="s">
        <v>19</v>
      </c>
      <c r="F32" s="20">
        <f>IF(E32=Validatiegegevens!$B$5,1,(IF(E32=Validatiegegevens!$B$6,2,(IF(E32=Validatiegegevens!$B$7,3,(IF(E32=Validatiegegevens!$B$8,0,)))))))</f>
        <v>2</v>
      </c>
      <c r="G32" s="20">
        <f>Validatiegegevens!$I$14</f>
        <v>6</v>
      </c>
      <c r="H32" s="20">
        <f t="shared" si="0"/>
        <v>12</v>
      </c>
      <c r="J32" s="64"/>
      <c r="L32" s="22" t="s">
        <v>20</v>
      </c>
      <c r="M32" s="31">
        <f>IF(L32=Validatiegegevens!$N$5,"⚠",)</f>
        <v>0</v>
      </c>
      <c r="N32" s="68"/>
      <c r="P32" s="46"/>
      <c r="R32" s="47">
        <f>IF(E32=Validatiegegevens!$B$8,(IF(J32=Validatiegegevens!$H$5,"AKKOORD",IF(J32=Validatiegegevens!$H$6,"AKKOORD","UITSLUITEN"))),IF(L32=Validatiegegevens!$N$6,(IF(J32=Validatiegegevens!$H$6,0.8*G32*F32,P32*G32*F32)),P32*G32*F32))</f>
        <v>0</v>
      </c>
    </row>
    <row r="33" spans="1:18" s="20" customFormat="1" ht="24" x14ac:dyDescent="0.2">
      <c r="A33" s="14"/>
      <c r="B33" s="22"/>
      <c r="C33" s="22" t="s">
        <v>905</v>
      </c>
      <c r="D33" s="19"/>
      <c r="E33" s="20" t="s">
        <v>19</v>
      </c>
      <c r="F33" s="20">
        <f>IF(E33=Validatiegegevens!$B$5,1,(IF(E33=Validatiegegevens!$B$6,2,(IF(E33=Validatiegegevens!$B$7,3,(IF(E33=Validatiegegevens!$B$8,0,)))))))</f>
        <v>2</v>
      </c>
      <c r="G33" s="20">
        <f>Validatiegegevens!$I$14</f>
        <v>6</v>
      </c>
      <c r="H33" s="20">
        <f t="shared" si="0"/>
        <v>12</v>
      </c>
      <c r="I33" s="19"/>
      <c r="J33" s="64"/>
      <c r="L33" s="22" t="s">
        <v>20</v>
      </c>
      <c r="M33" s="31">
        <f>IF(L33=Validatiegegevens!$N$5,"⚠",)</f>
        <v>0</v>
      </c>
      <c r="N33" s="67"/>
      <c r="P33" s="46"/>
      <c r="Q33" s="19"/>
      <c r="R33" s="47">
        <f>IF(E33=Validatiegegevens!$B$8,(IF(J33=Validatiegegevens!$H$5,"AKKOORD",IF(J33=Validatiegegevens!$H$6,"AKKOORD","UITSLUITEN"))),IF(L33=Validatiegegevens!$N$6,(IF(J33=Validatiegegevens!$H$6,0.8*G33*F33,P33*G33*F33)),P33*G33*F33))</f>
        <v>0</v>
      </c>
    </row>
    <row r="34" spans="1:18" s="20" customFormat="1" ht="24" x14ac:dyDescent="0.2">
      <c r="A34" s="14"/>
      <c r="B34" s="22"/>
      <c r="C34" s="22" t="s">
        <v>906</v>
      </c>
      <c r="D34" s="19"/>
      <c r="E34" s="20" t="s">
        <v>19</v>
      </c>
      <c r="F34" s="20">
        <f>IF(E34=Validatiegegevens!$B$5,1,(IF(E34=Validatiegegevens!$B$6,2,(IF(E34=Validatiegegevens!$B$7,3,(IF(E34=Validatiegegevens!$B$8,0,)))))))</f>
        <v>2</v>
      </c>
      <c r="G34" s="20">
        <f>Validatiegegevens!$I$14</f>
        <v>6</v>
      </c>
      <c r="H34" s="20">
        <f t="shared" si="0"/>
        <v>12</v>
      </c>
      <c r="I34" s="19"/>
      <c r="J34" s="64"/>
      <c r="L34" s="22" t="s">
        <v>61</v>
      </c>
      <c r="M34" s="31" t="str">
        <f>IF(L34=Validatiegegevens!$N$5,"⚠",)</f>
        <v>⚠</v>
      </c>
      <c r="N34" s="67"/>
      <c r="P34" s="46"/>
      <c r="Q34" s="19"/>
      <c r="R34" s="47">
        <f>IF(E34=Validatiegegevens!$B$8,(IF(J34=Validatiegegevens!$H$5,"AKKOORD",IF(J34=Validatiegegevens!$H$6,"AKKOORD","UITSLUITEN"))),IF(L34=Validatiegegevens!$N$6,(IF(J34=Validatiegegevens!$H$6,0.8*G34*F34,P34*G34*F34)),P34*G34*F34))</f>
        <v>0</v>
      </c>
    </row>
    <row r="35" spans="1:18" s="20" customFormat="1" ht="24" x14ac:dyDescent="0.2">
      <c r="A35" s="14" t="s">
        <v>436</v>
      </c>
      <c r="B35" s="22" t="s">
        <v>907</v>
      </c>
      <c r="C35" s="22" t="s">
        <v>908</v>
      </c>
      <c r="D35" s="19"/>
      <c r="E35" s="20" t="s">
        <v>19</v>
      </c>
      <c r="F35" s="20">
        <f>IF(E35=Validatiegegevens!$B$5,1,(IF(E35=Validatiegegevens!$B$6,2,(IF(E35=Validatiegegevens!$B$7,3,(IF(E35=Validatiegegevens!$B$8,0,)))))))</f>
        <v>2</v>
      </c>
      <c r="G35" s="20">
        <f>Validatiegegevens!$I$14</f>
        <v>6</v>
      </c>
      <c r="H35" s="20">
        <f t="shared" si="0"/>
        <v>12</v>
      </c>
      <c r="I35" s="19"/>
      <c r="J35" s="64"/>
      <c r="L35" s="22" t="s">
        <v>61</v>
      </c>
      <c r="M35" s="31" t="str">
        <f>IF(L35=Validatiegegevens!$N$5,"⚠",)</f>
        <v>⚠</v>
      </c>
      <c r="N35" s="67"/>
      <c r="P35" s="46"/>
      <c r="Q35" s="19"/>
      <c r="R35" s="47">
        <f>IF(E35=Validatiegegevens!$B$8,(IF(J35=Validatiegegevens!$H$5,"AKKOORD",IF(J35=Validatiegegevens!$H$6,"AKKOORD","UITSLUITEN"))),IF(L35=Validatiegegevens!$N$6,(IF(J35=Validatiegegevens!$H$6,0.8*G35*F35,P35*G35*F35)),P35*G35*F35))</f>
        <v>0</v>
      </c>
    </row>
    <row r="36" spans="1:18" s="25" customFormat="1" ht="12" x14ac:dyDescent="0.25">
      <c r="A36" s="24" t="s">
        <v>14</v>
      </c>
      <c r="B36" s="25" t="s">
        <v>898</v>
      </c>
      <c r="C36" s="25" t="s">
        <v>909</v>
      </c>
      <c r="J36" s="85"/>
      <c r="N36" s="85"/>
    </row>
    <row r="37" spans="1:18" s="20" customFormat="1" ht="96" x14ac:dyDescent="0.2">
      <c r="A37" s="14" t="s">
        <v>441</v>
      </c>
      <c r="B37" s="22" t="s">
        <v>910</v>
      </c>
      <c r="C37" s="22" t="s">
        <v>911</v>
      </c>
      <c r="D37" s="19"/>
      <c r="E37" s="20" t="s">
        <v>84</v>
      </c>
      <c r="F37" s="20">
        <f>IF(E37=Validatiegegevens!$B$5,1,(IF(E37=Validatiegegevens!$B$6,2,(IF(E37=Validatiegegevens!$B$7,3,(IF(E37=Validatiegegevens!$B$8,0,)))))))</f>
        <v>3</v>
      </c>
      <c r="G37" s="20">
        <f>Validatiegegevens!$I$14</f>
        <v>6</v>
      </c>
      <c r="H37" s="20">
        <f t="shared" si="0"/>
        <v>18</v>
      </c>
      <c r="I37" s="19"/>
      <c r="J37" s="64"/>
      <c r="L37" s="22" t="s">
        <v>61</v>
      </c>
      <c r="M37" s="31" t="str">
        <f>IF(L37=Validatiegegevens!$N$5,"⚠",)</f>
        <v>⚠</v>
      </c>
      <c r="N37" s="67"/>
      <c r="P37" s="46"/>
      <c r="Q37" s="19"/>
      <c r="R37" s="47">
        <f>IF(E37=Validatiegegevens!$B$8,(IF(J37=Validatiegegevens!$H$5,"AKKOORD",IF(J37=Validatiegegevens!$H$6,"AKKOORD","UITSLUITEN"))),IF(L37=Validatiegegevens!$N$6,(IF(J37=Validatiegegevens!$H$6,0.8*G37*F37,P37*G37*F37)),P37*G37*F37))</f>
        <v>0</v>
      </c>
    </row>
    <row r="38" spans="1:18" s="25" customFormat="1" ht="12" x14ac:dyDescent="0.25">
      <c r="A38" s="24" t="s">
        <v>14</v>
      </c>
      <c r="B38" s="25" t="s">
        <v>898</v>
      </c>
      <c r="C38" s="25" t="s">
        <v>912</v>
      </c>
      <c r="J38" s="85"/>
      <c r="N38" s="85"/>
    </row>
    <row r="39" spans="1:18" s="20" customFormat="1" ht="60" x14ac:dyDescent="0.2">
      <c r="A39" s="14" t="s">
        <v>445</v>
      </c>
      <c r="B39" s="22" t="s">
        <v>913</v>
      </c>
      <c r="C39" s="22" t="s">
        <v>914</v>
      </c>
      <c r="D39" s="19"/>
      <c r="E39" s="20" t="s">
        <v>19</v>
      </c>
      <c r="F39" s="20">
        <f>IF(E39=Validatiegegevens!$B$5,1,(IF(E39=Validatiegegevens!$B$6,2,(IF(E39=Validatiegegevens!$B$7,3,(IF(E39=Validatiegegevens!$B$8,0,)))))))</f>
        <v>2</v>
      </c>
      <c r="G39" s="20">
        <f>Validatiegegevens!$I$14</f>
        <v>6</v>
      </c>
      <c r="H39" s="20">
        <f t="shared" si="0"/>
        <v>12</v>
      </c>
      <c r="I39" s="19"/>
      <c r="J39" s="64"/>
      <c r="L39" s="22" t="s">
        <v>61</v>
      </c>
      <c r="M39" s="31" t="str">
        <f>IF(L39=Validatiegegevens!$N$5,"⚠",)</f>
        <v>⚠</v>
      </c>
      <c r="N39" s="67"/>
      <c r="P39" s="46"/>
      <c r="Q39" s="19"/>
      <c r="R39" s="47">
        <f>IF(E39=Validatiegegevens!$B$8,(IF(J39=Validatiegegevens!$H$5,"AKKOORD",IF(J39=Validatiegegevens!$H$6,"AKKOORD","UITSLUITEN"))),IF(L39=Validatiegegevens!$N$6,(IF(J39=Validatiegegevens!$H$6,0.8*G39*F39,P39*G39*F39)),P39*G39*F39))</f>
        <v>0</v>
      </c>
    </row>
    <row r="40" spans="1:18" s="20" customFormat="1" ht="72" x14ac:dyDescent="0.2">
      <c r="A40" s="14" t="s">
        <v>448</v>
      </c>
      <c r="B40" s="22" t="s">
        <v>915</v>
      </c>
      <c r="C40" s="22" t="s">
        <v>916</v>
      </c>
      <c r="D40" s="19"/>
      <c r="E40" s="20" t="s">
        <v>19</v>
      </c>
      <c r="F40" s="20">
        <f>IF(E40=Validatiegegevens!$B$5,1,(IF(E40=Validatiegegevens!$B$6,2,(IF(E40=Validatiegegevens!$B$7,3,(IF(E40=Validatiegegevens!$B$8,0,)))))))</f>
        <v>2</v>
      </c>
      <c r="G40" s="20">
        <f>Validatiegegevens!$I$14</f>
        <v>6</v>
      </c>
      <c r="H40" s="20">
        <f t="shared" si="0"/>
        <v>12</v>
      </c>
      <c r="I40" s="19"/>
      <c r="J40" s="64"/>
      <c r="L40" s="22" t="s">
        <v>61</v>
      </c>
      <c r="M40" s="31" t="str">
        <f>IF(L40=Validatiegegevens!$N$5,"⚠",)</f>
        <v>⚠</v>
      </c>
      <c r="N40" s="67"/>
      <c r="P40" s="46"/>
      <c r="Q40" s="19"/>
      <c r="R40" s="47">
        <f>IF(E40=Validatiegegevens!$B$8,(IF(J40=Validatiegegevens!$H$5,"AKKOORD",IF(J40=Validatiegegevens!$H$6,"AKKOORD","UITSLUITEN"))),IF(L40=Validatiegegevens!$N$6,(IF(J40=Validatiegegevens!$H$6,0.8*G40*F40,P40*G40*F40)),P40*G40*F40))</f>
        <v>0</v>
      </c>
    </row>
    <row r="41" spans="1:18" s="25" customFormat="1" ht="12" x14ac:dyDescent="0.25">
      <c r="A41" s="24" t="s">
        <v>14</v>
      </c>
      <c r="B41" s="25" t="s">
        <v>898</v>
      </c>
      <c r="C41" s="25" t="s">
        <v>917</v>
      </c>
      <c r="J41" s="85"/>
      <c r="N41" s="85"/>
    </row>
    <row r="42" spans="1:18" s="20" customFormat="1" ht="48" x14ac:dyDescent="0.2">
      <c r="A42" s="14" t="s">
        <v>493</v>
      </c>
      <c r="B42" s="22" t="s">
        <v>918</v>
      </c>
      <c r="C42" s="22" t="s">
        <v>919</v>
      </c>
      <c r="D42" s="19"/>
      <c r="E42" s="20" t="s">
        <v>233</v>
      </c>
      <c r="F42" s="20">
        <f>IF(E42=Validatiegegevens!$B$5,1,(IF(E42=Validatiegegevens!$B$6,2,(IF(E42=Validatiegegevens!$B$7,3,(IF(E42=Validatiegegevens!$B$8,0,)))))))</f>
        <v>1</v>
      </c>
      <c r="G42" s="20">
        <f>Validatiegegevens!$I$14</f>
        <v>6</v>
      </c>
      <c r="H42" s="20">
        <f t="shared" si="0"/>
        <v>6</v>
      </c>
      <c r="I42" s="19"/>
      <c r="J42" s="64"/>
      <c r="L42" s="22" t="s">
        <v>61</v>
      </c>
      <c r="M42" s="31" t="str">
        <f>IF(L42=Validatiegegevens!$N$5,"⚠",)</f>
        <v>⚠</v>
      </c>
      <c r="N42" s="67"/>
      <c r="P42" s="46"/>
      <c r="Q42" s="19"/>
      <c r="R42" s="47">
        <f>IF(E42=Validatiegegevens!$B$8,(IF(J42=Validatiegegevens!$H$5,"AKKOORD",IF(J42=Validatiegegevens!$H$6,"AKKOORD","UITSLUITEN"))),IF(L42=Validatiegegevens!$N$6,(IF(J42=Validatiegegevens!$H$6,0.8*G42*F42,P42*G42*F42)),P42*G42*F42))</f>
        <v>0</v>
      </c>
    </row>
    <row r="43" spans="1:18" s="25" customFormat="1" ht="12" x14ac:dyDescent="0.25">
      <c r="A43" s="24" t="s">
        <v>14</v>
      </c>
      <c r="B43" s="25" t="s">
        <v>920</v>
      </c>
      <c r="J43" s="85"/>
      <c r="N43" s="85"/>
    </row>
    <row r="44" spans="1:18" s="20" customFormat="1" ht="36" x14ac:dyDescent="0.2">
      <c r="A44" s="14" t="s">
        <v>95</v>
      </c>
      <c r="B44" s="22" t="s">
        <v>921</v>
      </c>
      <c r="C44" s="22" t="s">
        <v>922</v>
      </c>
      <c r="D44" s="19"/>
      <c r="E44" s="20" t="s">
        <v>233</v>
      </c>
      <c r="F44" s="20">
        <f>IF(E44=Validatiegegevens!$B$5,1,(IF(E44=Validatiegegevens!$B$6,2,(IF(E44=Validatiegegevens!$B$7,3,(IF(E44=Validatiegegevens!$B$8,0,)))))))</f>
        <v>1</v>
      </c>
      <c r="G44" s="20">
        <f>Validatiegegevens!$I$14</f>
        <v>6</v>
      </c>
      <c r="H44" s="20">
        <f t="shared" si="0"/>
        <v>6</v>
      </c>
      <c r="I44" s="19"/>
      <c r="J44" s="64"/>
      <c r="L44" s="22" t="s">
        <v>20</v>
      </c>
      <c r="M44" s="31">
        <f>IF(L44=Validatiegegevens!$N$5,"⚠",)</f>
        <v>0</v>
      </c>
      <c r="N44" s="67"/>
      <c r="P44" s="46"/>
      <c r="Q44" s="19"/>
      <c r="R44" s="47">
        <f>IF(E44=Validatiegegevens!$B$8,(IF(J44=Validatiegegevens!$H$5,"AKKOORD",IF(J44=Validatiegegevens!$H$6,"AKKOORD","UITSLUITEN"))),IF(L44=Validatiegegevens!$N$6,(IF(J44=Validatiegegevens!$H$6,0.8*G44*F44,P44*G44*F44)),P44*G44*F44))</f>
        <v>0</v>
      </c>
    </row>
    <row r="45" spans="1:18" s="20" customFormat="1" ht="60" x14ac:dyDescent="0.2">
      <c r="A45" s="14" t="s">
        <v>98</v>
      </c>
      <c r="B45" s="22" t="s">
        <v>923</v>
      </c>
      <c r="C45" s="22" t="s">
        <v>924</v>
      </c>
      <c r="D45" s="19"/>
      <c r="E45" s="20" t="s">
        <v>19</v>
      </c>
      <c r="F45" s="20">
        <f>IF(E45=Validatiegegevens!$B$5,1,(IF(E45=Validatiegegevens!$B$6,2,(IF(E45=Validatiegegevens!$B$7,3,(IF(E45=Validatiegegevens!$B$8,0,)))))))</f>
        <v>2</v>
      </c>
      <c r="G45" s="20">
        <f>Validatiegegevens!$I$14</f>
        <v>6</v>
      </c>
      <c r="H45" s="20">
        <f t="shared" si="0"/>
        <v>12</v>
      </c>
      <c r="I45" s="19"/>
      <c r="J45" s="64"/>
      <c r="L45" s="22" t="s">
        <v>61</v>
      </c>
      <c r="M45" s="31" t="str">
        <f>IF(L45=Validatiegegevens!$N$5,"⚠",)</f>
        <v>⚠</v>
      </c>
      <c r="N45" s="67"/>
      <c r="P45" s="46"/>
      <c r="Q45" s="19"/>
      <c r="R45" s="47">
        <f>IF(E45=Validatiegegevens!$B$8,(IF(J45=Validatiegegevens!$H$5,"AKKOORD",IF(J45=Validatiegegevens!$H$6,"AKKOORD","UITSLUITEN"))),IF(L45=Validatiegegevens!$N$6,(IF(J45=Validatiegegevens!$H$6,0.8*G45*F45,P45*G45*F45)),P45*G45*F45))</f>
        <v>0</v>
      </c>
    </row>
    <row r="46" spans="1:18" s="20" customFormat="1" ht="84" x14ac:dyDescent="0.2">
      <c r="A46" s="14" t="s">
        <v>105</v>
      </c>
      <c r="B46" s="22" t="s">
        <v>925</v>
      </c>
      <c r="C46" s="22" t="s">
        <v>926</v>
      </c>
      <c r="D46" s="19"/>
      <c r="E46" s="20" t="s">
        <v>19</v>
      </c>
      <c r="F46" s="20">
        <f>IF(E46=Validatiegegevens!$B$5,1,(IF(E46=Validatiegegevens!$B$6,2,(IF(E46=Validatiegegevens!$B$7,3,(IF(E46=Validatiegegevens!$B$8,0,)))))))</f>
        <v>2</v>
      </c>
      <c r="G46" s="20">
        <f>Validatiegegevens!$I$14</f>
        <v>6</v>
      </c>
      <c r="H46" s="20">
        <f t="shared" si="0"/>
        <v>12</v>
      </c>
      <c r="I46" s="19"/>
      <c r="J46" s="64"/>
      <c r="L46" s="22" t="s">
        <v>61</v>
      </c>
      <c r="M46" s="31" t="str">
        <f>IF(L46=Validatiegegevens!$N$5,"⚠",)</f>
        <v>⚠</v>
      </c>
      <c r="N46" s="67"/>
      <c r="P46" s="46"/>
      <c r="Q46" s="19"/>
      <c r="R46" s="47">
        <f>IF(E46=Validatiegegevens!$B$8,(IF(J46=Validatiegegevens!$H$5,"AKKOORD",IF(J46=Validatiegegevens!$H$6,"AKKOORD","UITSLUITEN"))),IF(L46=Validatiegegevens!$N$6,(IF(J46=Validatiegegevens!$H$6,0.8*G46*F46,P46*G46*F46)),P46*G46*F46))</f>
        <v>0</v>
      </c>
    </row>
    <row r="47" spans="1:18" s="25" customFormat="1" ht="12" x14ac:dyDescent="0.25">
      <c r="A47" s="24" t="s">
        <v>14</v>
      </c>
      <c r="B47" s="25" t="s">
        <v>927</v>
      </c>
      <c r="C47" s="25" t="s">
        <v>928</v>
      </c>
      <c r="J47" s="85"/>
      <c r="N47" s="85"/>
    </row>
    <row r="48" spans="1:18" s="20" customFormat="1" ht="72" x14ac:dyDescent="0.2">
      <c r="A48" s="10" t="s">
        <v>929</v>
      </c>
      <c r="B48" s="10" t="s">
        <v>930</v>
      </c>
      <c r="C48" s="11" t="s">
        <v>931</v>
      </c>
      <c r="D48" s="19"/>
      <c r="E48" s="20" t="s">
        <v>233</v>
      </c>
      <c r="F48" s="20">
        <f>IF(E48=Validatiegegevens!$B$5,1,(IF(E48=Validatiegegevens!$B$6,2,(IF(E48=Validatiegegevens!$B$7,3,(IF(E48=Validatiegegevens!$B$8,0,)))))))</f>
        <v>1</v>
      </c>
      <c r="G48" s="20">
        <f>Validatiegegevens!$I$14</f>
        <v>6</v>
      </c>
      <c r="H48" s="20">
        <f t="shared" si="0"/>
        <v>6</v>
      </c>
      <c r="I48" s="19"/>
      <c r="J48" s="64"/>
      <c r="L48" s="22" t="s">
        <v>61</v>
      </c>
      <c r="M48" s="31" t="str">
        <f>IF(L48=Validatiegegevens!$N$5,"⚠",)</f>
        <v>⚠</v>
      </c>
      <c r="N48" s="67"/>
      <c r="P48" s="46"/>
      <c r="Q48" s="19"/>
      <c r="R48" s="47">
        <f>IF(E48=Validatiegegevens!$B$8,(IF(J48=Validatiegegevens!$H$5,"AKKOORD",IF(J48=Validatiegegevens!$H$6,"AKKOORD","UITSLUITEN"))),IF(L48=Validatiegegevens!$N$6,(IF(J48=Validatiegegevens!$H$6,0.8*G48*F48,P48*G48*F48)),P48*G48*F48))</f>
        <v>0</v>
      </c>
    </row>
    <row r="49" spans="1:18" s="25" customFormat="1" ht="12" x14ac:dyDescent="0.25">
      <c r="A49" s="24" t="s">
        <v>14</v>
      </c>
      <c r="B49" s="25" t="s">
        <v>927</v>
      </c>
      <c r="C49" s="25" t="s">
        <v>932</v>
      </c>
      <c r="J49" s="85"/>
      <c r="N49" s="85"/>
    </row>
    <row r="50" spans="1:18" s="20" customFormat="1" ht="60" x14ac:dyDescent="0.2">
      <c r="A50" s="14" t="s">
        <v>193</v>
      </c>
      <c r="B50" s="22" t="s">
        <v>933</v>
      </c>
      <c r="C50" s="22" t="s">
        <v>934</v>
      </c>
      <c r="D50" s="19"/>
      <c r="E50" s="20" t="s">
        <v>19</v>
      </c>
      <c r="F50" s="20">
        <f>IF(E50=Validatiegegevens!$B$5,1,(IF(E50=Validatiegegevens!$B$6,2,(IF(E50=Validatiegegevens!$B$7,3,(IF(E50=Validatiegegevens!$B$8,0,)))))))</f>
        <v>2</v>
      </c>
      <c r="G50" s="20">
        <f>Validatiegegevens!$I$14</f>
        <v>6</v>
      </c>
      <c r="H50" s="20">
        <f t="shared" si="0"/>
        <v>12</v>
      </c>
      <c r="I50" s="19"/>
      <c r="J50" s="64"/>
      <c r="L50" s="22" t="s">
        <v>61</v>
      </c>
      <c r="M50" s="31" t="str">
        <f>IF(L50=Validatiegegevens!$N$5,"⚠",)</f>
        <v>⚠</v>
      </c>
      <c r="N50" s="67"/>
      <c r="P50" s="46"/>
      <c r="Q50" s="19"/>
      <c r="R50" s="47">
        <f>IF(E50=Validatiegegevens!$B$8,(IF(J50=Validatiegegevens!$H$5,"AKKOORD",IF(J50=Validatiegegevens!$H$6,"AKKOORD","UITSLUITEN"))),IF(L50=Validatiegegevens!$N$6,(IF(J50=Validatiegegevens!$H$6,0.8*G50*F50,P50*G50*F50)),P50*G50*F50))</f>
        <v>0</v>
      </c>
    </row>
    <row r="51" spans="1:18" s="20" customFormat="1" ht="60" x14ac:dyDescent="0.2">
      <c r="A51" s="14" t="s">
        <v>195</v>
      </c>
      <c r="B51" s="22" t="s">
        <v>935</v>
      </c>
      <c r="C51" s="22" t="s">
        <v>936</v>
      </c>
      <c r="D51" s="19"/>
      <c r="E51" s="20" t="s">
        <v>19</v>
      </c>
      <c r="F51" s="20">
        <f>IF(E51=Validatiegegevens!$B$5,1,(IF(E51=Validatiegegevens!$B$6,2,(IF(E51=Validatiegegevens!$B$7,3,(IF(E51=Validatiegegevens!$B$8,0,)))))))</f>
        <v>2</v>
      </c>
      <c r="G51" s="20">
        <f>Validatiegegevens!$I$14</f>
        <v>6</v>
      </c>
      <c r="H51" s="20">
        <f t="shared" si="0"/>
        <v>12</v>
      </c>
      <c r="I51" s="19"/>
      <c r="J51" s="64"/>
      <c r="L51" s="22" t="s">
        <v>61</v>
      </c>
      <c r="M51" s="31" t="str">
        <f>IF(L51=Validatiegegevens!$N$5,"⚠",)</f>
        <v>⚠</v>
      </c>
      <c r="N51" s="67"/>
      <c r="P51" s="46"/>
      <c r="Q51" s="19"/>
      <c r="R51" s="47">
        <f>IF(E51=Validatiegegevens!$B$8,(IF(J51=Validatiegegevens!$H$5,"AKKOORD",IF(J51=Validatiegegevens!$H$6,"AKKOORD","UITSLUITEN"))),IF(L51=Validatiegegevens!$N$6,(IF(J51=Validatiegegevens!$H$6,0.8*G51*F51,P51*G51*F51)),P51*G51*F51))</f>
        <v>0</v>
      </c>
    </row>
    <row r="52" spans="1:18" s="20" customFormat="1" ht="108" x14ac:dyDescent="0.2">
      <c r="A52" s="14" t="s">
        <v>937</v>
      </c>
      <c r="B52" s="22" t="s">
        <v>938</v>
      </c>
      <c r="C52" s="22" t="s">
        <v>939</v>
      </c>
      <c r="D52" s="19"/>
      <c r="E52" s="20" t="s">
        <v>19</v>
      </c>
      <c r="F52" s="20">
        <f>IF(E52=Validatiegegevens!$B$5,1,(IF(E52=Validatiegegevens!$B$6,2,(IF(E52=Validatiegegevens!$B$7,3,(IF(E52=Validatiegegevens!$B$8,0,)))))))</f>
        <v>2</v>
      </c>
      <c r="G52" s="20">
        <f>Validatiegegevens!$I$14</f>
        <v>6</v>
      </c>
      <c r="H52" s="20">
        <f t="shared" si="0"/>
        <v>12</v>
      </c>
      <c r="I52" s="19"/>
      <c r="J52" s="64"/>
      <c r="L52" s="22" t="s">
        <v>61</v>
      </c>
      <c r="M52" s="31" t="str">
        <f>IF(L52=Validatiegegevens!$N$5,"⚠",)</f>
        <v>⚠</v>
      </c>
      <c r="N52" s="67"/>
      <c r="P52" s="46"/>
      <c r="Q52" s="19"/>
      <c r="R52" s="47">
        <f>IF(E52=Validatiegegevens!$B$8,(IF(J52=Validatiegegevens!$H$5,"AKKOORD",IF(J52=Validatiegegevens!$H$6,"AKKOORD","UITSLUITEN"))),IF(L52=Validatiegegevens!$N$6,(IF(J52=Validatiegegevens!$H$6,0.8*G52*F52,P52*G52*F52)),P52*G52*F52))</f>
        <v>0</v>
      </c>
    </row>
    <row r="53" spans="1:18" s="20" customFormat="1" ht="36" x14ac:dyDescent="0.2">
      <c r="A53" s="14"/>
      <c r="B53" s="22"/>
      <c r="C53" s="22" t="s">
        <v>940</v>
      </c>
      <c r="D53" s="19"/>
      <c r="E53" s="20" t="s">
        <v>19</v>
      </c>
      <c r="F53" s="20">
        <f>IF(E53=Validatiegegevens!$B$5,1,(IF(E53=Validatiegegevens!$B$6,2,(IF(E53=Validatiegegevens!$B$7,3,(IF(E53=Validatiegegevens!$B$8,0,)))))))</f>
        <v>2</v>
      </c>
      <c r="G53" s="20">
        <f>Validatiegegevens!$I$14</f>
        <v>6</v>
      </c>
      <c r="H53" s="20">
        <f t="shared" si="0"/>
        <v>12</v>
      </c>
      <c r="I53" s="19"/>
      <c r="J53" s="64"/>
      <c r="L53" s="22" t="s">
        <v>20</v>
      </c>
      <c r="M53" s="31">
        <f>IF(L53=Validatiegegevens!$N$5,"⚠",)</f>
        <v>0</v>
      </c>
      <c r="N53" s="67"/>
      <c r="P53" s="46"/>
      <c r="Q53" s="19"/>
      <c r="R53" s="47">
        <f>IF(E53=Validatiegegevens!$B$8,(IF(J53=Validatiegegevens!$H$5,"AKKOORD",IF(J53=Validatiegegevens!$H$6,"AKKOORD","UITSLUITEN"))),IF(L53=Validatiegegevens!$N$6,(IF(J53=Validatiegegevens!$H$6,0.8*G53*F53,P53*G53*F53)),P53*G53*F53))</f>
        <v>0</v>
      </c>
    </row>
    <row r="54" spans="1:18" s="20" customFormat="1" ht="24" x14ac:dyDescent="0.2">
      <c r="A54" s="14"/>
      <c r="B54" s="22"/>
      <c r="C54" s="22" t="s">
        <v>941</v>
      </c>
      <c r="D54" s="19"/>
      <c r="E54" s="20" t="s">
        <v>19</v>
      </c>
      <c r="F54" s="20">
        <f>IF(E54=Validatiegegevens!$B$5,1,(IF(E54=Validatiegegevens!$B$6,2,(IF(E54=Validatiegegevens!$B$7,3,(IF(E54=Validatiegegevens!$B$8,0,)))))))</f>
        <v>2</v>
      </c>
      <c r="G54" s="20">
        <f>Validatiegegevens!$I$14</f>
        <v>6</v>
      </c>
      <c r="H54" s="20">
        <f t="shared" si="0"/>
        <v>12</v>
      </c>
      <c r="I54" s="19"/>
      <c r="J54" s="64"/>
      <c r="L54" s="22" t="s">
        <v>20</v>
      </c>
      <c r="M54" s="31">
        <f>IF(L54=Validatiegegevens!$N$5,"⚠",)</f>
        <v>0</v>
      </c>
      <c r="N54" s="67"/>
      <c r="P54" s="46"/>
      <c r="Q54" s="19"/>
      <c r="R54" s="47">
        <f>IF(E54=Validatiegegevens!$B$8,(IF(J54=Validatiegegevens!$H$5,"AKKOORD",IF(J54=Validatiegegevens!$H$6,"AKKOORD","UITSLUITEN"))),IF(L54=Validatiegegevens!$N$6,(IF(J54=Validatiegegevens!$H$6,0.8*G54*F54,P54*G54*F54)),P54*G54*F54))</f>
        <v>0</v>
      </c>
    </row>
    <row r="55" spans="1:18" s="20" customFormat="1" ht="24" x14ac:dyDescent="0.2">
      <c r="A55" s="14"/>
      <c r="B55" s="22"/>
      <c r="C55" s="22" t="s">
        <v>942</v>
      </c>
      <c r="D55" s="19"/>
      <c r="E55" s="20" t="s">
        <v>19</v>
      </c>
      <c r="F55" s="20">
        <f>IF(E55=Validatiegegevens!$B$5,1,(IF(E55=Validatiegegevens!$B$6,2,(IF(E55=Validatiegegevens!$B$7,3,(IF(E55=Validatiegegevens!$B$8,0,)))))))</f>
        <v>2</v>
      </c>
      <c r="G55" s="20">
        <f>Validatiegegevens!$I$14</f>
        <v>6</v>
      </c>
      <c r="H55" s="20">
        <f t="shared" si="0"/>
        <v>12</v>
      </c>
      <c r="I55" s="19"/>
      <c r="J55" s="64"/>
      <c r="L55" s="22" t="s">
        <v>20</v>
      </c>
      <c r="M55" s="31">
        <f>IF(L55=Validatiegegevens!$N$5,"⚠",)</f>
        <v>0</v>
      </c>
      <c r="N55" s="67"/>
      <c r="P55" s="46"/>
      <c r="Q55" s="19"/>
      <c r="R55" s="47">
        <f>IF(E55=Validatiegegevens!$B$8,(IF(J55=Validatiegegevens!$H$5,"AKKOORD",IF(J55=Validatiegegevens!$H$6,"AKKOORD","UITSLUITEN"))),IF(L55=Validatiegegevens!$N$6,(IF(J55=Validatiegegevens!$H$6,0.8*G55*F55,P55*G55*F55)),P55*G55*F55))</f>
        <v>0</v>
      </c>
    </row>
    <row r="56" spans="1:18" s="20" customFormat="1" ht="24" x14ac:dyDescent="0.2">
      <c r="A56" s="14"/>
      <c r="B56" s="22"/>
      <c r="C56" s="22" t="s">
        <v>943</v>
      </c>
      <c r="D56" s="19"/>
      <c r="E56" s="20" t="s">
        <v>19</v>
      </c>
      <c r="F56" s="20">
        <f>IF(E56=Validatiegegevens!$B$5,1,(IF(E56=Validatiegegevens!$B$6,2,(IF(E56=Validatiegegevens!$B$7,3,(IF(E56=Validatiegegevens!$B$8,0,)))))))</f>
        <v>2</v>
      </c>
      <c r="G56" s="20">
        <f>Validatiegegevens!$I$14</f>
        <v>6</v>
      </c>
      <c r="H56" s="20">
        <f t="shared" si="0"/>
        <v>12</v>
      </c>
      <c r="I56" s="19"/>
      <c r="J56" s="64"/>
      <c r="L56" s="22" t="s">
        <v>20</v>
      </c>
      <c r="M56" s="31">
        <f>IF(L56=Validatiegegevens!$N$5,"⚠",)</f>
        <v>0</v>
      </c>
      <c r="N56" s="67"/>
      <c r="P56" s="46"/>
      <c r="Q56" s="19"/>
      <c r="R56" s="47">
        <f>IF(E56=Validatiegegevens!$B$8,(IF(J56=Validatiegegevens!$H$5,"AKKOORD",IF(J56=Validatiegegevens!$H$6,"AKKOORD","UITSLUITEN"))),IF(L56=Validatiegegevens!$N$6,(IF(J56=Validatiegegevens!$H$6,0.8*G56*F56,P56*G56*F56)),P56*G56*F56))</f>
        <v>0</v>
      </c>
    </row>
    <row r="57" spans="1:18" s="20" customFormat="1" ht="24" x14ac:dyDescent="0.2">
      <c r="A57" s="14"/>
      <c r="B57" s="22"/>
      <c r="C57" s="22" t="s">
        <v>944</v>
      </c>
      <c r="D57" s="19"/>
      <c r="E57" s="20" t="s">
        <v>19</v>
      </c>
      <c r="F57" s="20">
        <f>IF(E57=Validatiegegevens!$B$5,1,(IF(E57=Validatiegegevens!$B$6,2,(IF(E57=Validatiegegevens!$B$7,3,(IF(E57=Validatiegegevens!$B$8,0,)))))))</f>
        <v>2</v>
      </c>
      <c r="G57" s="20">
        <f>Validatiegegevens!$I$14</f>
        <v>6</v>
      </c>
      <c r="H57" s="20">
        <f t="shared" si="0"/>
        <v>12</v>
      </c>
      <c r="I57" s="19"/>
      <c r="J57" s="64"/>
      <c r="L57" s="22" t="s">
        <v>20</v>
      </c>
      <c r="M57" s="31">
        <f>IF(L57=Validatiegegevens!$N$5,"⚠",)</f>
        <v>0</v>
      </c>
      <c r="N57" s="67"/>
      <c r="P57" s="46"/>
      <c r="Q57" s="19"/>
      <c r="R57" s="47">
        <f>IF(E57=Validatiegegevens!$B$8,(IF(J57=Validatiegegevens!$H$5,"AKKOORD",IF(J57=Validatiegegevens!$H$6,"AKKOORD","UITSLUITEN"))),IF(L57=Validatiegegevens!$N$6,(IF(J57=Validatiegegevens!$H$6,0.8*G57*F57,P57*G57*F57)),P57*G57*F57))</f>
        <v>0</v>
      </c>
    </row>
    <row r="58" spans="1:18" s="20" customFormat="1" ht="36" x14ac:dyDescent="0.2">
      <c r="A58" s="14"/>
      <c r="B58" s="22"/>
      <c r="C58" s="22" t="s">
        <v>945</v>
      </c>
      <c r="D58" s="19"/>
      <c r="E58" s="20" t="s">
        <v>19</v>
      </c>
      <c r="F58" s="20">
        <f>IF(E58=Validatiegegevens!$B$5,1,(IF(E58=Validatiegegevens!$B$6,2,(IF(E58=Validatiegegevens!$B$7,3,(IF(E58=Validatiegegevens!$B$8,0,)))))))</f>
        <v>2</v>
      </c>
      <c r="G58" s="20">
        <f>Validatiegegevens!$I$14</f>
        <v>6</v>
      </c>
      <c r="H58" s="20">
        <f t="shared" si="0"/>
        <v>12</v>
      </c>
      <c r="I58" s="19"/>
      <c r="J58" s="64"/>
      <c r="L58" s="22" t="s">
        <v>20</v>
      </c>
      <c r="M58" s="31">
        <f>IF(L58=Validatiegegevens!$N$5,"⚠",)</f>
        <v>0</v>
      </c>
      <c r="N58" s="67"/>
      <c r="P58" s="46"/>
      <c r="Q58" s="19"/>
      <c r="R58" s="47">
        <f>IF(E58=Validatiegegevens!$B$8,(IF(J58=Validatiegegevens!$H$5,"AKKOORD",IF(J58=Validatiegegevens!$H$6,"AKKOORD","UITSLUITEN"))),IF(L58=Validatiegegevens!$N$6,(IF(J58=Validatiegegevens!$H$6,0.8*G58*F58,P58*G58*F58)),P58*G58*F58))</f>
        <v>0</v>
      </c>
    </row>
    <row r="59" spans="1:18" s="20" customFormat="1" ht="24" x14ac:dyDescent="0.2">
      <c r="A59" s="14"/>
      <c r="B59" s="22"/>
      <c r="C59" s="22" t="s">
        <v>946</v>
      </c>
      <c r="D59" s="19"/>
      <c r="E59" s="20" t="s">
        <v>19</v>
      </c>
      <c r="F59" s="20">
        <f>IF(E59=Validatiegegevens!$B$5,1,(IF(E59=Validatiegegevens!$B$6,2,(IF(E59=Validatiegegevens!$B$7,3,(IF(E59=Validatiegegevens!$B$8,0,)))))))</f>
        <v>2</v>
      </c>
      <c r="G59" s="20">
        <f>Validatiegegevens!$I$14</f>
        <v>6</v>
      </c>
      <c r="H59" s="20">
        <f t="shared" si="0"/>
        <v>12</v>
      </c>
      <c r="I59" s="19"/>
      <c r="J59" s="64"/>
      <c r="L59" s="22" t="s">
        <v>61</v>
      </c>
      <c r="M59" s="31" t="str">
        <f>IF(L59=Validatiegegevens!$N$5,"⚠",)</f>
        <v>⚠</v>
      </c>
      <c r="N59" s="67"/>
      <c r="P59" s="46"/>
      <c r="Q59" s="19"/>
      <c r="R59" s="47">
        <f>IF(E59=Validatiegegevens!$B$8,(IF(J59=Validatiegegevens!$H$5,"AKKOORD",IF(J59=Validatiegegevens!$H$6,"AKKOORD","UITSLUITEN"))),IF(L59=Validatiegegevens!$N$6,(IF(J59=Validatiegegevens!$H$6,0.8*G59*F59,P59*G59*F59)),P59*G59*F59))</f>
        <v>0</v>
      </c>
    </row>
    <row r="60" spans="1:18" s="20" customFormat="1" ht="24" x14ac:dyDescent="0.2">
      <c r="A60" s="14"/>
      <c r="B60" s="22"/>
      <c r="C60" s="22" t="s">
        <v>947</v>
      </c>
      <c r="D60" s="19"/>
      <c r="E60" s="20" t="s">
        <v>19</v>
      </c>
      <c r="F60" s="20">
        <f>IF(E60=Validatiegegevens!$B$5,1,(IF(E60=Validatiegegevens!$B$6,2,(IF(E60=Validatiegegevens!$B$7,3,(IF(E60=Validatiegegevens!$B$8,0,)))))))</f>
        <v>2</v>
      </c>
      <c r="G60" s="20">
        <f>Validatiegegevens!$I$14</f>
        <v>6</v>
      </c>
      <c r="H60" s="20">
        <f t="shared" si="0"/>
        <v>12</v>
      </c>
      <c r="I60" s="19"/>
      <c r="J60" s="64"/>
      <c r="L60" s="22" t="s">
        <v>61</v>
      </c>
      <c r="M60" s="31" t="str">
        <f>IF(L60=Validatiegegevens!$N$5,"⚠",)</f>
        <v>⚠</v>
      </c>
      <c r="N60" s="67"/>
      <c r="P60" s="46"/>
      <c r="Q60" s="19"/>
      <c r="R60" s="47">
        <f>IF(E60=Validatiegegevens!$B$8,(IF(J60=Validatiegegevens!$H$5,"AKKOORD",IF(J60=Validatiegegevens!$H$6,"AKKOORD","UITSLUITEN"))),IF(L60=Validatiegegevens!$N$6,(IF(J60=Validatiegegevens!$H$6,0.8*G60*F60,P60*G60*F60)),P60*G60*F60))</f>
        <v>0</v>
      </c>
    </row>
    <row r="61" spans="1:18" s="25" customFormat="1" ht="12" x14ac:dyDescent="0.25">
      <c r="A61" s="24" t="s">
        <v>14</v>
      </c>
      <c r="B61" s="25" t="s">
        <v>927</v>
      </c>
      <c r="C61" s="25" t="s">
        <v>948</v>
      </c>
      <c r="J61" s="85"/>
      <c r="N61" s="85"/>
    </row>
    <row r="62" spans="1:18" s="20" customFormat="1" ht="36" x14ac:dyDescent="0.2">
      <c r="A62" s="14" t="s">
        <v>949</v>
      </c>
      <c r="B62" s="22" t="s">
        <v>950</v>
      </c>
      <c r="C62" s="22" t="s">
        <v>951</v>
      </c>
      <c r="D62" s="19"/>
      <c r="E62" s="20" t="s">
        <v>233</v>
      </c>
      <c r="F62" s="20">
        <f>IF(E62=Validatiegegevens!$B$5,1,(IF(E62=Validatiegegevens!$B$6,2,(IF(E62=Validatiegegevens!$B$7,3,(IF(E62=Validatiegegevens!$B$8,0,)))))))</f>
        <v>1</v>
      </c>
      <c r="G62" s="20">
        <f>Validatiegegevens!$I$14</f>
        <v>6</v>
      </c>
      <c r="H62" s="20">
        <f t="shared" si="0"/>
        <v>6</v>
      </c>
      <c r="I62" s="19"/>
      <c r="J62" s="64"/>
      <c r="L62" s="22" t="s">
        <v>61</v>
      </c>
      <c r="M62" s="31" t="str">
        <f>IF(L62=Validatiegegevens!$N$5,"⚠",)</f>
        <v>⚠</v>
      </c>
      <c r="N62" s="67"/>
      <c r="P62" s="46"/>
      <c r="Q62" s="19"/>
      <c r="R62" s="47">
        <f>IF(E62=Validatiegegevens!$B$8,(IF(J62=Validatiegegevens!$H$5,"AKKOORD",IF(J62=Validatiegegevens!$H$6,"AKKOORD","UITSLUITEN"))),IF(L62=Validatiegegevens!$N$6,(IF(J62=Validatiegegevens!$H$6,0.8*G62*F62,P62*G62*F62)),P62*G62*F62))</f>
        <v>0</v>
      </c>
    </row>
    <row r="63" spans="1:18" s="25" customFormat="1" ht="12" x14ac:dyDescent="0.25">
      <c r="A63" s="24" t="s">
        <v>14</v>
      </c>
      <c r="B63" s="25" t="s">
        <v>952</v>
      </c>
      <c r="C63" s="25" t="s">
        <v>953</v>
      </c>
      <c r="J63" s="85"/>
      <c r="N63" s="85"/>
    </row>
    <row r="64" spans="1:18" s="20" customFormat="1" ht="72" x14ac:dyDescent="0.2">
      <c r="A64" s="14" t="s">
        <v>724</v>
      </c>
      <c r="B64" s="22" t="s">
        <v>954</v>
      </c>
      <c r="C64" s="22" t="s">
        <v>955</v>
      </c>
      <c r="D64" s="19"/>
      <c r="E64" s="20" t="s">
        <v>19</v>
      </c>
      <c r="F64" s="20">
        <f>IF(E64=Validatiegegevens!$B$5,1,(IF(E64=Validatiegegevens!$B$6,2,(IF(E64=Validatiegegevens!$B$7,3,(IF(E64=Validatiegegevens!$B$8,0,)))))))</f>
        <v>2</v>
      </c>
      <c r="G64" s="20">
        <f>Validatiegegevens!$I$14</f>
        <v>6</v>
      </c>
      <c r="H64" s="20">
        <f t="shared" si="0"/>
        <v>12</v>
      </c>
      <c r="I64" s="19"/>
      <c r="J64" s="64"/>
      <c r="L64" s="22" t="s">
        <v>61</v>
      </c>
      <c r="M64" s="31" t="str">
        <f>IF(L64=Validatiegegevens!$N$5,"⚠",)</f>
        <v>⚠</v>
      </c>
      <c r="N64" s="67"/>
      <c r="P64" s="46"/>
      <c r="Q64" s="19"/>
      <c r="R64" s="47">
        <f>IF(E64=Validatiegegevens!$B$8,(IF(J64=Validatiegegevens!$H$5,"AKKOORD",IF(J64=Validatiegegevens!$H$6,"AKKOORD","UITSLUITEN"))),IF(L64=Validatiegegevens!$N$6,(IF(J64=Validatiegegevens!$H$6,0.8*G64*F64,P64*G64*F64)),P64*G64*F64))</f>
        <v>0</v>
      </c>
    </row>
    <row r="65" spans="1:18" s="25" customFormat="1" ht="12" x14ac:dyDescent="0.25">
      <c r="A65" s="24" t="s">
        <v>14</v>
      </c>
      <c r="B65" s="25" t="s">
        <v>952</v>
      </c>
      <c r="C65" s="25" t="s">
        <v>956</v>
      </c>
      <c r="J65" s="85"/>
      <c r="N65" s="85"/>
    </row>
    <row r="66" spans="1:18" s="20" customFormat="1" ht="36" x14ac:dyDescent="0.2">
      <c r="A66" s="14" t="s">
        <v>201</v>
      </c>
      <c r="B66" s="22" t="s">
        <v>957</v>
      </c>
      <c r="C66" s="22" t="s">
        <v>958</v>
      </c>
      <c r="D66" s="19"/>
      <c r="E66" s="20" t="s">
        <v>19</v>
      </c>
      <c r="F66" s="20">
        <f>IF(E66=Validatiegegevens!$B$5,1,(IF(E66=Validatiegegevens!$B$6,2,(IF(E66=Validatiegegevens!$B$7,3,(IF(E66=Validatiegegevens!$B$8,0,)))))))</f>
        <v>2</v>
      </c>
      <c r="G66" s="20">
        <f>Validatiegegevens!$I$14</f>
        <v>6</v>
      </c>
      <c r="H66" s="20">
        <f t="shared" si="0"/>
        <v>12</v>
      </c>
      <c r="I66" s="19"/>
      <c r="J66" s="64"/>
      <c r="L66" s="22" t="s">
        <v>61</v>
      </c>
      <c r="M66" s="31" t="str">
        <f>IF(L66=Validatiegegevens!$N$5,"⚠",)</f>
        <v>⚠</v>
      </c>
      <c r="N66" s="67"/>
      <c r="P66" s="46"/>
      <c r="Q66" s="19"/>
      <c r="R66" s="47">
        <f>IF(E66=Validatiegegevens!$B$8,(IF(J66=Validatiegegevens!$H$5,"AKKOORD",IF(J66=Validatiegegevens!$H$6,"AKKOORD","UITSLUITEN"))),IF(L66=Validatiegegevens!$N$6,(IF(J66=Validatiegegevens!$H$6,0.8*G66*F66,P66*G66*F66)),P66*G66*F66))</f>
        <v>0</v>
      </c>
    </row>
    <row r="67" spans="1:18" s="25" customFormat="1" ht="12" x14ac:dyDescent="0.25">
      <c r="A67" s="24" t="s">
        <v>14</v>
      </c>
      <c r="B67" s="25" t="s">
        <v>959</v>
      </c>
      <c r="C67" s="25" t="s">
        <v>960</v>
      </c>
      <c r="J67" s="85"/>
      <c r="N67" s="85"/>
    </row>
    <row r="68" spans="1:18" s="20" customFormat="1" ht="120" x14ac:dyDescent="0.2">
      <c r="A68" s="14" t="s">
        <v>961</v>
      </c>
      <c r="B68" s="22" t="s">
        <v>962</v>
      </c>
      <c r="C68" s="22" t="s">
        <v>963</v>
      </c>
      <c r="D68" s="19"/>
      <c r="E68" s="20" t="s">
        <v>19</v>
      </c>
      <c r="F68" s="20">
        <f>IF(E68=Validatiegegevens!$B$5,1,(IF(E68=Validatiegegevens!$B$6,2,(IF(E68=Validatiegegevens!$B$7,3,(IF(E68=Validatiegegevens!$B$8,0,)))))))</f>
        <v>2</v>
      </c>
      <c r="G68" s="20">
        <f>Validatiegegevens!$I$14</f>
        <v>6</v>
      </c>
      <c r="H68" s="20">
        <f t="shared" si="0"/>
        <v>12</v>
      </c>
      <c r="I68" s="19"/>
      <c r="J68" s="64"/>
      <c r="L68" s="22" t="s">
        <v>61</v>
      </c>
      <c r="M68" s="31" t="str">
        <f>IF(L68=Validatiegegevens!$N$5,"⚠",)</f>
        <v>⚠</v>
      </c>
      <c r="N68" s="67"/>
      <c r="P68" s="46"/>
      <c r="Q68" s="19"/>
      <c r="R68" s="47">
        <f>IF(E68=Validatiegegevens!$B$8,(IF(J68=Validatiegegevens!$H$5,"AKKOORD",IF(J68=Validatiegegevens!$H$6,"AKKOORD","UITSLUITEN"))),IF(L68=Validatiegegevens!$N$6,(IF(J68=Validatiegegevens!$H$6,0.8*G68*F68,P68*G68*F68)),P68*G68*F68))</f>
        <v>0</v>
      </c>
    </row>
    <row r="69" spans="1:18" s="20" customFormat="1" ht="72" x14ac:dyDescent="0.2">
      <c r="A69" s="14" t="s">
        <v>964</v>
      </c>
      <c r="B69" s="22" t="s">
        <v>965</v>
      </c>
      <c r="C69" s="22" t="s">
        <v>966</v>
      </c>
      <c r="D69" s="19"/>
      <c r="E69" s="20" t="s">
        <v>84</v>
      </c>
      <c r="F69" s="20">
        <f>IF(E69=Validatiegegevens!$B$5,1,(IF(E69=Validatiegegevens!$B$6,2,(IF(E69=Validatiegegevens!$B$7,3,(IF(E69=Validatiegegevens!$B$8,0,)))))))</f>
        <v>3</v>
      </c>
      <c r="G69" s="20">
        <f>Validatiegegevens!$I$14</f>
        <v>6</v>
      </c>
      <c r="H69" s="20">
        <f t="shared" si="0"/>
        <v>18</v>
      </c>
      <c r="I69" s="19"/>
      <c r="J69" s="64"/>
      <c r="L69" s="22" t="s">
        <v>61</v>
      </c>
      <c r="M69" s="31" t="str">
        <f>IF(L69=Validatiegegevens!$N$5,"⚠",)</f>
        <v>⚠</v>
      </c>
      <c r="N69" s="67"/>
      <c r="P69" s="46"/>
      <c r="Q69" s="19"/>
      <c r="R69" s="47">
        <f>IF(E69=Validatiegegevens!$B$8,(IF(J69=Validatiegegevens!$H$5,"AKKOORD",IF(J69=Validatiegegevens!$H$6,"AKKOORD","UITSLUITEN"))),IF(L69=Validatiegegevens!$N$6,(IF(J69=Validatiegegevens!$H$6,0.8*G69*F69,P69*G69*F69)),P69*G69*F69))</f>
        <v>0</v>
      </c>
    </row>
    <row r="70" spans="1:18" s="20" customFormat="1" ht="24" x14ac:dyDescent="0.2">
      <c r="A70" s="14" t="s">
        <v>967</v>
      </c>
      <c r="B70" s="22" t="s">
        <v>968</v>
      </c>
      <c r="C70" s="22" t="s">
        <v>969</v>
      </c>
      <c r="D70" s="19"/>
      <c r="E70" s="20" t="s">
        <v>19</v>
      </c>
      <c r="F70" s="20">
        <f>IF(E70=Validatiegegevens!$B$5,1,(IF(E70=Validatiegegevens!$B$6,2,(IF(E70=Validatiegegevens!$B$7,3,(IF(E70=Validatiegegevens!$B$8,0,)))))))</f>
        <v>2</v>
      </c>
      <c r="G70" s="20">
        <f>Validatiegegevens!$I$14</f>
        <v>6</v>
      </c>
      <c r="H70" s="20">
        <f t="shared" si="0"/>
        <v>12</v>
      </c>
      <c r="I70" s="19"/>
      <c r="J70" s="64"/>
      <c r="L70" s="22" t="s">
        <v>61</v>
      </c>
      <c r="M70" s="31" t="str">
        <f>IF(L70=Validatiegegevens!$N$5,"⚠",)</f>
        <v>⚠</v>
      </c>
      <c r="N70" s="67"/>
      <c r="P70" s="46"/>
      <c r="Q70" s="19"/>
      <c r="R70" s="47">
        <f>IF(E70=Validatiegegevens!$B$8,(IF(J70=Validatiegegevens!$H$5,"AKKOORD",IF(J70=Validatiegegevens!$H$6,"AKKOORD","UITSLUITEN"))),IF(L70=Validatiegegevens!$N$6,(IF(J70=Validatiegegevens!$H$6,0.8*G70*F70,P70*G70*F70)),P70*G70*F70))</f>
        <v>0</v>
      </c>
    </row>
    <row r="71" spans="1:18" s="20" customFormat="1" ht="24" x14ac:dyDescent="0.2">
      <c r="A71" s="14" t="s">
        <v>970</v>
      </c>
      <c r="B71" s="22" t="s">
        <v>971</v>
      </c>
      <c r="C71" s="22" t="s">
        <v>972</v>
      </c>
      <c r="D71" s="19"/>
      <c r="E71" s="20" t="s">
        <v>19</v>
      </c>
      <c r="F71" s="20">
        <f>IF(E71=Validatiegegevens!$B$5,1,(IF(E71=Validatiegegevens!$B$6,2,(IF(E71=Validatiegegevens!$B$7,3,(IF(E71=Validatiegegevens!$B$8,0,)))))))</f>
        <v>2</v>
      </c>
      <c r="G71" s="20">
        <f>Validatiegegevens!$I$14</f>
        <v>6</v>
      </c>
      <c r="H71" s="20">
        <f t="shared" si="0"/>
        <v>12</v>
      </c>
      <c r="I71" s="19"/>
      <c r="J71" s="64"/>
      <c r="L71" s="22" t="s">
        <v>61</v>
      </c>
      <c r="M71" s="31" t="str">
        <f>IF(L71=Validatiegegevens!$N$5,"⚠",)</f>
        <v>⚠</v>
      </c>
      <c r="N71" s="67"/>
      <c r="P71" s="46"/>
      <c r="Q71" s="19"/>
      <c r="R71" s="47">
        <f>IF(E71=Validatiegegevens!$B$8,(IF(J71=Validatiegegevens!$H$5,"AKKOORD",IF(J71=Validatiegegevens!$H$6,"AKKOORD","UITSLUITEN"))),IF(L71=Validatiegegevens!$N$6,(IF(J71=Validatiegegevens!$H$6,0.8*G71*F71,P71*G71*F71)),P71*G71*F71))</f>
        <v>0</v>
      </c>
    </row>
    <row r="72" spans="1:18" s="20" customFormat="1" ht="36" x14ac:dyDescent="0.2">
      <c r="A72" s="14" t="s">
        <v>973</v>
      </c>
      <c r="B72" s="22" t="s">
        <v>974</v>
      </c>
      <c r="C72" s="22" t="s">
        <v>975</v>
      </c>
      <c r="D72" s="19"/>
      <c r="E72" s="20" t="s">
        <v>19</v>
      </c>
      <c r="F72" s="20">
        <f>IF(E72=Validatiegegevens!$B$5,1,(IF(E72=Validatiegegevens!$B$6,2,(IF(E72=Validatiegegevens!$B$7,3,(IF(E72=Validatiegegevens!$B$8,0,)))))))</f>
        <v>2</v>
      </c>
      <c r="G72" s="20">
        <f>Validatiegegevens!$I$14</f>
        <v>6</v>
      </c>
      <c r="H72" s="20">
        <f t="shared" ref="H72:H135" si="1">F72*G72</f>
        <v>12</v>
      </c>
      <c r="I72" s="19"/>
      <c r="J72" s="64"/>
      <c r="L72" s="22" t="s">
        <v>61</v>
      </c>
      <c r="M72" s="31" t="str">
        <f>IF(L72=Validatiegegevens!$N$5,"⚠",)</f>
        <v>⚠</v>
      </c>
      <c r="N72" s="67"/>
      <c r="P72" s="46"/>
      <c r="Q72" s="19"/>
      <c r="R72" s="47">
        <f>IF(E72=Validatiegegevens!$B$8,(IF(J72=Validatiegegevens!$H$5,"AKKOORD",IF(J72=Validatiegegevens!$H$6,"AKKOORD","UITSLUITEN"))),IF(L72=Validatiegegevens!$N$6,(IF(J72=Validatiegegevens!$H$6,0.8*G72*F72,P72*G72*F72)),P72*G72*F72))</f>
        <v>0</v>
      </c>
    </row>
    <row r="73" spans="1:18" s="20" customFormat="1" ht="48" x14ac:dyDescent="0.2">
      <c r="A73" s="14" t="s">
        <v>976</v>
      </c>
      <c r="B73" s="22" t="s">
        <v>977</v>
      </c>
      <c r="C73" s="22" t="s">
        <v>978</v>
      </c>
      <c r="D73" s="19"/>
      <c r="E73" s="20" t="s">
        <v>19</v>
      </c>
      <c r="F73" s="20">
        <f>IF(E73=Validatiegegevens!$B$5,1,(IF(E73=Validatiegegevens!$B$6,2,(IF(E73=Validatiegegevens!$B$7,3,(IF(E73=Validatiegegevens!$B$8,0,)))))))</f>
        <v>2</v>
      </c>
      <c r="G73" s="20">
        <f>Validatiegegevens!$I$14</f>
        <v>6</v>
      </c>
      <c r="H73" s="20">
        <f t="shared" si="1"/>
        <v>12</v>
      </c>
      <c r="I73" s="19"/>
      <c r="J73" s="64"/>
      <c r="L73" s="22" t="s">
        <v>61</v>
      </c>
      <c r="M73" s="31" t="str">
        <f>IF(L73=Validatiegegevens!$N$5,"⚠",)</f>
        <v>⚠</v>
      </c>
      <c r="N73" s="67"/>
      <c r="P73" s="46"/>
      <c r="Q73" s="19"/>
      <c r="R73" s="47">
        <f>IF(E73=Validatiegegevens!$B$8,(IF(J73=Validatiegegevens!$H$5,"AKKOORD",IF(J73=Validatiegegevens!$H$6,"AKKOORD","UITSLUITEN"))),IF(L73=Validatiegegevens!$N$6,(IF(J73=Validatiegegevens!$H$6,0.8*G73*F73,P73*G73*F73)),P73*G73*F73))</f>
        <v>0</v>
      </c>
    </row>
    <row r="74" spans="1:18" s="20" customFormat="1" ht="24" x14ac:dyDescent="0.2">
      <c r="A74" s="14" t="s">
        <v>979</v>
      </c>
      <c r="B74" s="22" t="s">
        <v>980</v>
      </c>
      <c r="C74" s="22" t="s">
        <v>981</v>
      </c>
      <c r="D74" s="19"/>
      <c r="E74" s="20" t="s">
        <v>19</v>
      </c>
      <c r="F74" s="20">
        <f>IF(E74=Validatiegegevens!$B$5,1,(IF(E74=Validatiegegevens!$B$6,2,(IF(E74=Validatiegegevens!$B$7,3,(IF(E74=Validatiegegevens!$B$8,0,)))))))</f>
        <v>2</v>
      </c>
      <c r="G74" s="20">
        <f>Validatiegegevens!$I$14</f>
        <v>6</v>
      </c>
      <c r="H74" s="20">
        <f t="shared" si="1"/>
        <v>12</v>
      </c>
      <c r="I74" s="19"/>
      <c r="J74" s="64"/>
      <c r="L74" s="22" t="s">
        <v>61</v>
      </c>
      <c r="M74" s="31" t="str">
        <f>IF(L74=Validatiegegevens!$N$5,"⚠",)</f>
        <v>⚠</v>
      </c>
      <c r="N74" s="67"/>
      <c r="P74" s="46"/>
      <c r="Q74" s="19"/>
      <c r="R74" s="47">
        <f>IF(E74=Validatiegegevens!$B$8,(IF(J74=Validatiegegevens!$H$5,"AKKOORD",IF(J74=Validatiegegevens!$H$6,"AKKOORD","UITSLUITEN"))),IF(L74=Validatiegegevens!$N$6,(IF(J74=Validatiegegevens!$H$6,0.8*G74*F74,P74*G74*F74)),P74*G74*F74))</f>
        <v>0</v>
      </c>
    </row>
    <row r="75" spans="1:18" s="25" customFormat="1" ht="12" x14ac:dyDescent="0.25">
      <c r="A75" s="24" t="s">
        <v>14</v>
      </c>
      <c r="B75" s="25" t="s">
        <v>959</v>
      </c>
      <c r="C75" s="25" t="s">
        <v>982</v>
      </c>
      <c r="J75" s="85"/>
      <c r="N75" s="85"/>
    </row>
    <row r="76" spans="1:18" s="20" customFormat="1" ht="60" x14ac:dyDescent="0.2">
      <c r="A76" s="14" t="s">
        <v>800</v>
      </c>
      <c r="B76" s="22" t="s">
        <v>983</v>
      </c>
      <c r="C76" s="22" t="s">
        <v>984</v>
      </c>
      <c r="D76" s="19"/>
      <c r="E76" s="20" t="s">
        <v>84</v>
      </c>
      <c r="F76" s="20">
        <f>IF(E76=Validatiegegevens!$B$5,1,(IF(E76=Validatiegegevens!$B$6,2,(IF(E76=Validatiegegevens!$B$7,3,(IF(E76=Validatiegegevens!$B$8,0,)))))))</f>
        <v>3</v>
      </c>
      <c r="G76" s="20">
        <f>Validatiegegevens!$I$14</f>
        <v>6</v>
      </c>
      <c r="H76" s="20">
        <f t="shared" si="1"/>
        <v>18</v>
      </c>
      <c r="I76" s="19"/>
      <c r="J76" s="64"/>
      <c r="L76" s="22" t="s">
        <v>61</v>
      </c>
      <c r="M76" s="31" t="str">
        <f>IF(L76=Validatiegegevens!$N$5,"⚠",)</f>
        <v>⚠</v>
      </c>
      <c r="N76" s="67"/>
      <c r="P76" s="46"/>
      <c r="Q76" s="19"/>
      <c r="R76" s="47">
        <f>IF(E76=Validatiegegevens!$B$8,(IF(J76=Validatiegegevens!$H$5,"AKKOORD",IF(J76=Validatiegegevens!$H$6,"AKKOORD","UITSLUITEN"))),IF(L76=Validatiegegevens!$N$6,(IF(J76=Validatiegegevens!$H$6,0.8*G76*F76,P76*G76*F76)),P76*G76*F76))</f>
        <v>0</v>
      </c>
    </row>
    <row r="77" spans="1:18" s="25" customFormat="1" ht="12" x14ac:dyDescent="0.25">
      <c r="A77" s="24" t="s">
        <v>14</v>
      </c>
      <c r="B77" s="25" t="s">
        <v>985</v>
      </c>
      <c r="C77" s="25" t="s">
        <v>986</v>
      </c>
      <c r="J77" s="85"/>
      <c r="N77" s="85"/>
    </row>
    <row r="78" spans="1:18" s="20" customFormat="1" ht="60" x14ac:dyDescent="0.2">
      <c r="A78" s="14" t="s">
        <v>987</v>
      </c>
      <c r="B78" s="22" t="s">
        <v>988</v>
      </c>
      <c r="C78" s="22" t="s">
        <v>989</v>
      </c>
      <c r="D78" s="19"/>
      <c r="E78" s="20" t="s">
        <v>19</v>
      </c>
      <c r="F78" s="20">
        <f>IF(E78=Validatiegegevens!$B$5,1,(IF(E78=Validatiegegevens!$B$6,2,(IF(E78=Validatiegegevens!$B$7,3,(IF(E78=Validatiegegevens!$B$8,0,)))))))</f>
        <v>2</v>
      </c>
      <c r="G78" s="20">
        <f>Validatiegegevens!$I$14</f>
        <v>6</v>
      </c>
      <c r="H78" s="20">
        <f t="shared" si="1"/>
        <v>12</v>
      </c>
      <c r="I78" s="19"/>
      <c r="J78" s="64"/>
      <c r="L78" s="22" t="s">
        <v>61</v>
      </c>
      <c r="M78" s="31" t="str">
        <f>IF(L78=Validatiegegevens!$N$5,"⚠",)</f>
        <v>⚠</v>
      </c>
      <c r="N78" s="67"/>
      <c r="P78" s="46"/>
      <c r="Q78" s="19"/>
      <c r="R78" s="47">
        <f>IF(E78=Validatiegegevens!$B$8,(IF(J78=Validatiegegevens!$H$5,"AKKOORD",IF(J78=Validatiegegevens!$H$6,"AKKOORD","UITSLUITEN"))),IF(L78=Validatiegegevens!$N$6,(IF(J78=Validatiegegevens!$H$6,0.8*G78*F78,P78*G78*F78)),P78*G78*F78))</f>
        <v>0</v>
      </c>
    </row>
    <row r="79" spans="1:18" s="20" customFormat="1" ht="48" x14ac:dyDescent="0.2">
      <c r="A79" s="14" t="s">
        <v>851</v>
      </c>
      <c r="B79" s="22" t="s">
        <v>990</v>
      </c>
      <c r="C79" s="22" t="s">
        <v>991</v>
      </c>
      <c r="D79" s="19"/>
      <c r="E79" s="20" t="s">
        <v>19</v>
      </c>
      <c r="F79" s="20">
        <f>IF(E79=Validatiegegevens!$B$5,1,(IF(E79=Validatiegegevens!$B$6,2,(IF(E79=Validatiegegevens!$B$7,3,(IF(E79=Validatiegegevens!$B$8,0,)))))))</f>
        <v>2</v>
      </c>
      <c r="G79" s="20">
        <f>Validatiegegevens!$I$14</f>
        <v>6</v>
      </c>
      <c r="H79" s="20">
        <f t="shared" si="1"/>
        <v>12</v>
      </c>
      <c r="I79" s="19"/>
      <c r="J79" s="64"/>
      <c r="L79" s="22" t="s">
        <v>61</v>
      </c>
      <c r="M79" s="31" t="str">
        <f>IF(L79=Validatiegegevens!$N$5,"⚠",)</f>
        <v>⚠</v>
      </c>
      <c r="N79" s="67"/>
      <c r="P79" s="46"/>
      <c r="Q79" s="19"/>
      <c r="R79" s="47">
        <f>IF(E79=Validatiegegevens!$B$8,(IF(J79=Validatiegegevens!$H$5,"AKKOORD",IF(J79=Validatiegegevens!$H$6,"AKKOORD","UITSLUITEN"))),IF(L79=Validatiegegevens!$N$6,(IF(J79=Validatiegegevens!$H$6,0.8*G79*F79,P79*G79*F79)),P79*G79*F79))</f>
        <v>0</v>
      </c>
    </row>
    <row r="80" spans="1:18" s="20" customFormat="1" ht="48" x14ac:dyDescent="0.2">
      <c r="A80" s="14" t="s">
        <v>854</v>
      </c>
      <c r="B80" s="22" t="s">
        <v>992</v>
      </c>
      <c r="C80" s="22" t="s">
        <v>993</v>
      </c>
      <c r="D80" s="19"/>
      <c r="E80" s="20" t="s">
        <v>19</v>
      </c>
      <c r="F80" s="20">
        <f>IF(E80=Validatiegegevens!$B$5,1,(IF(E80=Validatiegegevens!$B$6,2,(IF(E80=Validatiegegevens!$B$7,3,(IF(E80=Validatiegegevens!$B$8,0,)))))))</f>
        <v>2</v>
      </c>
      <c r="G80" s="20">
        <f>Validatiegegevens!$I$14</f>
        <v>6</v>
      </c>
      <c r="H80" s="20">
        <f t="shared" si="1"/>
        <v>12</v>
      </c>
      <c r="I80" s="19"/>
      <c r="J80" s="64"/>
      <c r="L80" s="22" t="s">
        <v>61</v>
      </c>
      <c r="M80" s="31" t="str">
        <f>IF(L80=Validatiegegevens!$N$5,"⚠",)</f>
        <v>⚠</v>
      </c>
      <c r="N80" s="67"/>
      <c r="P80" s="46"/>
      <c r="Q80" s="19"/>
      <c r="R80" s="47">
        <f>IF(E80=Validatiegegevens!$B$8,(IF(J80=Validatiegegevens!$H$5,"AKKOORD",IF(J80=Validatiegegevens!$H$6,"AKKOORD","UITSLUITEN"))),IF(L80=Validatiegegevens!$N$6,(IF(J80=Validatiegegevens!$H$6,0.8*G80*F80,P80*G80*F80)),P80*G80*F80))</f>
        <v>0</v>
      </c>
    </row>
    <row r="81" spans="1:18" s="25" customFormat="1" ht="12" x14ac:dyDescent="0.25">
      <c r="A81" s="24" t="s">
        <v>14</v>
      </c>
      <c r="B81" s="25" t="s">
        <v>985</v>
      </c>
      <c r="C81" s="25" t="s">
        <v>994</v>
      </c>
      <c r="J81" s="85"/>
      <c r="N81" s="85"/>
    </row>
    <row r="82" spans="1:18" s="20" customFormat="1" ht="72" x14ac:dyDescent="0.2">
      <c r="A82" s="14" t="s">
        <v>995</v>
      </c>
      <c r="B82" s="22" t="s">
        <v>996</v>
      </c>
      <c r="C82" s="22" t="s">
        <v>997</v>
      </c>
      <c r="D82" s="19"/>
      <c r="E82" s="20" t="s">
        <v>233</v>
      </c>
      <c r="F82" s="20">
        <f>IF(E82=Validatiegegevens!$B$5,1,(IF(E82=Validatiegegevens!$B$6,2,(IF(E82=Validatiegegevens!$B$7,3,(IF(E82=Validatiegegevens!$B$8,0,)))))))</f>
        <v>1</v>
      </c>
      <c r="G82" s="20">
        <f>Validatiegegevens!$I$14</f>
        <v>6</v>
      </c>
      <c r="H82" s="20">
        <f t="shared" si="1"/>
        <v>6</v>
      </c>
      <c r="I82" s="19"/>
      <c r="J82" s="64"/>
      <c r="K82" s="19"/>
      <c r="L82" s="22" t="s">
        <v>20</v>
      </c>
      <c r="M82" s="31">
        <f>IF(L82=Validatiegegevens!$N$5,"⚠",)</f>
        <v>0</v>
      </c>
      <c r="N82" s="68"/>
      <c r="P82" s="46"/>
      <c r="Q82" s="19"/>
      <c r="R82" s="47">
        <f>IF(E82=Validatiegegevens!$B$8,(IF(J82=Validatiegegevens!$H$5,"AKKOORD",IF(J82=Validatiegegevens!$H$6,"AKKOORD","UITSLUITEN"))),IF(L82=Validatiegegevens!$N$6,(IF(J82=Validatiegegevens!$H$6,0.8*G82*F82,P82*G82*F82)),P82*G82*F82))</f>
        <v>0</v>
      </c>
    </row>
    <row r="83" spans="1:18" s="25" customFormat="1" ht="12" x14ac:dyDescent="0.25">
      <c r="A83" s="24" t="s">
        <v>14</v>
      </c>
      <c r="B83" s="25" t="s">
        <v>985</v>
      </c>
      <c r="C83" s="25" t="s">
        <v>998</v>
      </c>
      <c r="J83" s="85"/>
      <c r="N83" s="85"/>
    </row>
    <row r="84" spans="1:18" s="20" customFormat="1" ht="48" x14ac:dyDescent="0.2">
      <c r="A84" s="14" t="s">
        <v>999</v>
      </c>
      <c r="B84" s="22" t="s">
        <v>1000</v>
      </c>
      <c r="C84" s="22" t="s">
        <v>1001</v>
      </c>
      <c r="D84" s="19"/>
      <c r="E84" s="20" t="s">
        <v>19</v>
      </c>
      <c r="F84" s="20">
        <f>IF(E84=Validatiegegevens!$B$5,1,(IF(E84=Validatiegegevens!$B$6,2,(IF(E84=Validatiegegevens!$B$7,3,(IF(E84=Validatiegegevens!$B$8,0,)))))))</f>
        <v>2</v>
      </c>
      <c r="G84" s="20">
        <f>Validatiegegevens!$I$14</f>
        <v>6</v>
      </c>
      <c r="H84" s="20">
        <f t="shared" si="1"/>
        <v>12</v>
      </c>
      <c r="I84" s="19"/>
      <c r="J84" s="64"/>
      <c r="K84" s="19"/>
      <c r="L84" s="22" t="s">
        <v>61</v>
      </c>
      <c r="M84" s="31" t="str">
        <f>IF(L84=Validatiegegevens!$N$5,"⚠",)</f>
        <v>⚠</v>
      </c>
      <c r="N84" s="68"/>
      <c r="P84" s="46"/>
      <c r="Q84" s="19"/>
      <c r="R84" s="47">
        <f>IF(E84=Validatiegegevens!$B$8,(IF(J84=Validatiegegevens!$H$5,"AKKOORD",IF(J84=Validatiegegevens!$H$6,"AKKOORD","UITSLUITEN"))),IF(L84=Validatiegegevens!$N$6,(IF(J84=Validatiegegevens!$H$6,0.8*G84*F84,P84*G84*F84)),P84*G84*F84))</f>
        <v>0</v>
      </c>
    </row>
    <row r="85" spans="1:18" s="20" customFormat="1" ht="48" x14ac:dyDescent="0.2">
      <c r="A85" s="14" t="s">
        <v>1002</v>
      </c>
      <c r="B85" s="22" t="s">
        <v>1003</v>
      </c>
      <c r="C85" s="22" t="s">
        <v>1004</v>
      </c>
      <c r="D85" s="19"/>
      <c r="E85" s="20" t="s">
        <v>84</v>
      </c>
      <c r="F85" s="20">
        <f>IF(E85=Validatiegegevens!$B$5,1,(IF(E85=Validatiegegevens!$B$6,2,(IF(E85=Validatiegegevens!$B$7,3,(IF(E85=Validatiegegevens!$B$8,0,)))))))</f>
        <v>3</v>
      </c>
      <c r="G85" s="20">
        <f>Validatiegegevens!$I$14</f>
        <v>6</v>
      </c>
      <c r="H85" s="20">
        <f t="shared" si="1"/>
        <v>18</v>
      </c>
      <c r="I85" s="19"/>
      <c r="J85" s="64"/>
      <c r="K85" s="19"/>
      <c r="L85" s="22" t="s">
        <v>61</v>
      </c>
      <c r="M85" s="31" t="str">
        <f>IF(L85=Validatiegegevens!$N$5,"⚠",)</f>
        <v>⚠</v>
      </c>
      <c r="N85" s="68"/>
      <c r="P85" s="46"/>
      <c r="Q85" s="19"/>
      <c r="R85" s="47">
        <f>IF(E85=Validatiegegevens!$B$8,(IF(J85=Validatiegegevens!$H$5,"AKKOORD",IF(J85=Validatiegegevens!$H$6,"AKKOORD","UITSLUITEN"))),IF(L85=Validatiegegevens!$N$6,(IF(J85=Validatiegegevens!$H$6,0.8*G85*F85,P85*G85*F85)),P85*G85*F85))</f>
        <v>0</v>
      </c>
    </row>
    <row r="86" spans="1:18" s="20" customFormat="1" ht="48" x14ac:dyDescent="0.2">
      <c r="A86" s="14" t="s">
        <v>1005</v>
      </c>
      <c r="B86" s="22" t="s">
        <v>1006</v>
      </c>
      <c r="C86" s="22" t="s">
        <v>1007</v>
      </c>
      <c r="D86" s="19"/>
      <c r="E86" s="20" t="s">
        <v>233</v>
      </c>
      <c r="F86" s="20">
        <f>IF(E86=Validatiegegevens!$B$5,1,(IF(E86=Validatiegegevens!$B$6,2,(IF(E86=Validatiegegevens!$B$7,3,(IF(E86=Validatiegegevens!$B$8,0,)))))))</f>
        <v>1</v>
      </c>
      <c r="G86" s="20">
        <f>Validatiegegevens!$I$14</f>
        <v>6</v>
      </c>
      <c r="H86" s="20">
        <f t="shared" si="1"/>
        <v>6</v>
      </c>
      <c r="I86" s="19"/>
      <c r="J86" s="64"/>
      <c r="K86" s="19"/>
      <c r="L86" s="22" t="s">
        <v>61</v>
      </c>
      <c r="M86" s="31" t="str">
        <f>IF(L86=Validatiegegevens!$N$5,"⚠",)</f>
        <v>⚠</v>
      </c>
      <c r="N86" s="68"/>
      <c r="P86" s="46"/>
      <c r="Q86" s="19"/>
      <c r="R86" s="47">
        <f>IF(E86=Validatiegegevens!$B$8,(IF(J86=Validatiegegevens!$H$5,"AKKOORD",IF(J86=Validatiegegevens!$H$6,"AKKOORD","UITSLUITEN"))),IF(L86=Validatiegegevens!$N$6,(IF(J86=Validatiegegevens!$H$6,0.8*G86*F86,P86*G86*F86)),P86*G86*F86))</f>
        <v>0</v>
      </c>
    </row>
    <row r="87" spans="1:18" s="25" customFormat="1" ht="12" x14ac:dyDescent="0.25">
      <c r="A87" s="24" t="s">
        <v>14</v>
      </c>
      <c r="B87" s="25" t="s">
        <v>1008</v>
      </c>
      <c r="C87" s="25" t="s">
        <v>1009</v>
      </c>
      <c r="J87" s="85"/>
      <c r="N87" s="85"/>
    </row>
    <row r="88" spans="1:18" s="19" customFormat="1" ht="12" x14ac:dyDescent="0.2">
      <c r="A88" s="14"/>
      <c r="B88" s="22"/>
      <c r="C88" s="22" t="s">
        <v>1010</v>
      </c>
      <c r="J88" s="68"/>
      <c r="N88" s="68"/>
      <c r="R88" s="47">
        <f>IF(E88=Validatiegegevens!$B$8,(IF(J88=Validatiegegevens!$H$5,"AKKOORD",IF(J88=Validatiegegevens!$H$6,"AKKOORD","UITSLUITEN"))),IF(L88=Validatiegegevens!$N$6,(IF(J88=Validatiegegevens!$H$6,0.8*G88*F88,P88*G88*F88)),P88*G88*F88))</f>
        <v>0</v>
      </c>
    </row>
    <row r="89" spans="1:18" s="25" customFormat="1" ht="12" x14ac:dyDescent="0.25">
      <c r="A89" s="24" t="s">
        <v>14</v>
      </c>
      <c r="B89" s="25" t="s">
        <v>1011</v>
      </c>
      <c r="C89" s="25" t="s">
        <v>1012</v>
      </c>
      <c r="J89" s="85"/>
      <c r="N89" s="85"/>
    </row>
    <row r="90" spans="1:18" s="20" customFormat="1" ht="60" x14ac:dyDescent="0.2">
      <c r="A90" s="14" t="s">
        <v>1013</v>
      </c>
      <c r="B90" s="22" t="s">
        <v>1014</v>
      </c>
      <c r="C90" s="22" t="s">
        <v>1015</v>
      </c>
      <c r="D90" s="19"/>
      <c r="E90" s="20" t="s">
        <v>19</v>
      </c>
      <c r="F90" s="20">
        <f>IF(E90=Validatiegegevens!$B$5,1,(IF(E90=Validatiegegevens!$B$6,2,(IF(E90=Validatiegegevens!$B$7,3,(IF(E90=Validatiegegevens!$B$8,0,)))))))</f>
        <v>2</v>
      </c>
      <c r="G90" s="20">
        <f>Validatiegegevens!$I$14</f>
        <v>6</v>
      </c>
      <c r="H90" s="20">
        <f t="shared" si="1"/>
        <v>12</v>
      </c>
      <c r="I90" s="19"/>
      <c r="J90" s="64"/>
      <c r="K90" s="19"/>
      <c r="L90" s="22" t="s">
        <v>61</v>
      </c>
      <c r="M90" s="31" t="str">
        <f>IF(L90=Validatiegegevens!$N$5,"⚠",)</f>
        <v>⚠</v>
      </c>
      <c r="N90" s="68"/>
      <c r="P90" s="46"/>
      <c r="Q90" s="19"/>
      <c r="R90" s="47">
        <f>IF(E90=Validatiegegevens!$B$8,(IF(J90=Validatiegegevens!$H$5,"AKKOORD",IF(J90=Validatiegegevens!$H$6,"AKKOORD","UITSLUITEN"))),IF(L90=Validatiegegevens!$N$6,(IF(J90=Validatiegegevens!$H$6,0.8*G90*F90,P90*G90*F90)),P90*G90*F90))</f>
        <v>0</v>
      </c>
    </row>
    <row r="91" spans="1:18" s="20" customFormat="1" ht="24" x14ac:dyDescent="0.2">
      <c r="A91" s="14" t="s">
        <v>1016</v>
      </c>
      <c r="B91" s="22" t="s">
        <v>1017</v>
      </c>
      <c r="C91" s="22" t="s">
        <v>1018</v>
      </c>
      <c r="D91" s="19"/>
      <c r="E91" s="20" t="s">
        <v>19</v>
      </c>
      <c r="F91" s="20">
        <f>IF(E91=Validatiegegevens!$B$5,1,(IF(E91=Validatiegegevens!$B$6,2,(IF(E91=Validatiegegevens!$B$7,3,(IF(E91=Validatiegegevens!$B$8,0,)))))))</f>
        <v>2</v>
      </c>
      <c r="G91" s="20">
        <f>Validatiegegevens!$I$14</f>
        <v>6</v>
      </c>
      <c r="H91" s="20">
        <f t="shared" si="1"/>
        <v>12</v>
      </c>
      <c r="I91" s="19"/>
      <c r="J91" s="64"/>
      <c r="K91" s="19"/>
      <c r="L91" s="22" t="s">
        <v>20</v>
      </c>
      <c r="M91" s="31">
        <f>IF(L91=Validatiegegevens!$N$5,"⚠",)</f>
        <v>0</v>
      </c>
      <c r="N91" s="68"/>
      <c r="P91" s="46"/>
      <c r="Q91" s="19"/>
      <c r="R91" s="47">
        <f>IF(E91=Validatiegegevens!$B$8,(IF(J91=Validatiegegevens!$H$5,"AKKOORD",IF(J91=Validatiegegevens!$H$6,"AKKOORD","UITSLUITEN"))),IF(L91=Validatiegegevens!$N$6,(IF(J91=Validatiegegevens!$H$6,0.8*G91*F91,P91*G91*F91)),P91*G91*F91))</f>
        <v>0</v>
      </c>
    </row>
    <row r="92" spans="1:18" s="20" customFormat="1" ht="48" x14ac:dyDescent="0.2">
      <c r="A92" s="14" t="s">
        <v>1019</v>
      </c>
      <c r="B92" s="22" t="s">
        <v>1020</v>
      </c>
      <c r="C92" s="22" t="s">
        <v>1021</v>
      </c>
      <c r="D92" s="19"/>
      <c r="E92" s="20" t="s">
        <v>84</v>
      </c>
      <c r="F92" s="20">
        <f>IF(E92=Validatiegegevens!$B$5,1,(IF(E92=Validatiegegevens!$B$6,2,(IF(E92=Validatiegegevens!$B$7,3,(IF(E92=Validatiegegevens!$B$8,0,)))))))</f>
        <v>3</v>
      </c>
      <c r="G92" s="20">
        <f>Validatiegegevens!$I$14</f>
        <v>6</v>
      </c>
      <c r="H92" s="20">
        <f t="shared" si="1"/>
        <v>18</v>
      </c>
      <c r="I92" s="19"/>
      <c r="J92" s="64"/>
      <c r="K92" s="19"/>
      <c r="L92" s="22" t="s">
        <v>61</v>
      </c>
      <c r="M92" s="31" t="str">
        <f>IF(L92=Validatiegegevens!$N$5,"⚠",)</f>
        <v>⚠</v>
      </c>
      <c r="N92" s="68"/>
      <c r="P92" s="46"/>
      <c r="Q92" s="19"/>
      <c r="R92" s="47">
        <f>IF(E92=Validatiegegevens!$B$8,(IF(J92=Validatiegegevens!$H$5,"AKKOORD",IF(J92=Validatiegegevens!$H$6,"AKKOORD","UITSLUITEN"))),IF(L92=Validatiegegevens!$N$6,(IF(J92=Validatiegegevens!$H$6,0.8*G92*F92,P92*G92*F92)),P92*G92*F92))</f>
        <v>0</v>
      </c>
    </row>
    <row r="93" spans="1:18" s="25" customFormat="1" ht="12" x14ac:dyDescent="0.25">
      <c r="A93" s="24" t="s">
        <v>14</v>
      </c>
      <c r="B93" s="25" t="s">
        <v>1011</v>
      </c>
      <c r="C93" s="25" t="s">
        <v>1022</v>
      </c>
      <c r="J93" s="85"/>
      <c r="N93" s="85"/>
    </row>
    <row r="94" spans="1:18" s="20" customFormat="1" ht="48" x14ac:dyDescent="0.2">
      <c r="A94" s="14" t="s">
        <v>1023</v>
      </c>
      <c r="B94" s="22" t="s">
        <v>1024</v>
      </c>
      <c r="C94" s="22" t="s">
        <v>1025</v>
      </c>
      <c r="D94" s="19"/>
      <c r="E94" s="20" t="s">
        <v>19</v>
      </c>
      <c r="F94" s="20">
        <f>IF(E94=Validatiegegevens!$B$5,1,(IF(E94=Validatiegegevens!$B$6,2,(IF(E94=Validatiegegevens!$B$7,3,(IF(E94=Validatiegegevens!$B$8,0,)))))))</f>
        <v>2</v>
      </c>
      <c r="G94" s="20">
        <f>Validatiegegevens!$I$14</f>
        <v>6</v>
      </c>
      <c r="H94" s="20">
        <f t="shared" si="1"/>
        <v>12</v>
      </c>
      <c r="I94" s="19"/>
      <c r="J94" s="64"/>
      <c r="K94" s="19"/>
      <c r="L94" s="22" t="s">
        <v>61</v>
      </c>
      <c r="M94" s="31" t="str">
        <f>IF(L94=Validatiegegevens!$N$5,"⚠",)</f>
        <v>⚠</v>
      </c>
      <c r="N94" s="68"/>
      <c r="P94" s="46"/>
      <c r="Q94" s="19"/>
      <c r="R94" s="47">
        <f>IF(E94=Validatiegegevens!$B$8,(IF(J94=Validatiegegevens!$H$5,"AKKOORD",IF(J94=Validatiegegevens!$H$6,"AKKOORD","UITSLUITEN"))),IF(L94=Validatiegegevens!$N$6,(IF(J94=Validatiegegevens!$H$6,0.8*G94*F94,P94*G94*F94)),P94*G94*F94))</f>
        <v>0</v>
      </c>
    </row>
    <row r="95" spans="1:18" s="25" customFormat="1" ht="12" x14ac:dyDescent="0.25">
      <c r="A95" s="24" t="s">
        <v>14</v>
      </c>
      <c r="B95" s="25" t="s">
        <v>1011</v>
      </c>
      <c r="C95" s="25" t="s">
        <v>1026</v>
      </c>
      <c r="J95" s="85"/>
      <c r="N95" s="85"/>
    </row>
    <row r="96" spans="1:18" s="20" customFormat="1" ht="36" x14ac:dyDescent="0.2">
      <c r="A96" s="14" t="s">
        <v>1027</v>
      </c>
      <c r="B96" s="22" t="s">
        <v>1028</v>
      </c>
      <c r="C96" s="22" t="s">
        <v>1029</v>
      </c>
      <c r="D96" s="19"/>
      <c r="E96" s="20" t="s">
        <v>19</v>
      </c>
      <c r="F96" s="20">
        <f>IF(E96=Validatiegegevens!$B$5,1,(IF(E96=Validatiegegevens!$B$6,2,(IF(E96=Validatiegegevens!$B$7,3,(IF(E96=Validatiegegevens!$B$8,0,)))))))</f>
        <v>2</v>
      </c>
      <c r="G96" s="20">
        <f>Validatiegegevens!$I$14</f>
        <v>6</v>
      </c>
      <c r="H96" s="20">
        <f t="shared" si="1"/>
        <v>12</v>
      </c>
      <c r="I96" s="19"/>
      <c r="J96" s="64"/>
      <c r="K96" s="19"/>
      <c r="L96" s="22" t="s">
        <v>61</v>
      </c>
      <c r="M96" s="31" t="str">
        <f>IF(L96=Validatiegegevens!$N$5,"⚠",)</f>
        <v>⚠</v>
      </c>
      <c r="N96" s="68"/>
      <c r="P96" s="46"/>
      <c r="Q96" s="19"/>
      <c r="R96" s="47">
        <f>IF(E96=Validatiegegevens!$B$8,(IF(J96=Validatiegegevens!$H$5,"AKKOORD",IF(J96=Validatiegegevens!$H$6,"AKKOORD","UITSLUITEN"))),IF(L96=Validatiegegevens!$N$6,(IF(J96=Validatiegegevens!$H$6,0.8*G96*F96,P96*G96*F96)),P96*G96*F96))</f>
        <v>0</v>
      </c>
    </row>
    <row r="97" spans="1:16383" s="20" customFormat="1" ht="96" x14ac:dyDescent="0.2">
      <c r="A97" s="14" t="s">
        <v>1030</v>
      </c>
      <c r="B97" s="22" t="s">
        <v>1031</v>
      </c>
      <c r="C97" s="22" t="s">
        <v>1032</v>
      </c>
      <c r="D97" s="19"/>
      <c r="E97" s="20" t="s">
        <v>19</v>
      </c>
      <c r="F97" s="20">
        <f>IF(E97=Validatiegegevens!$B$5,1,(IF(E97=Validatiegegevens!$B$6,2,(IF(E97=Validatiegegevens!$B$7,3,(IF(E97=Validatiegegevens!$B$8,0,)))))))</f>
        <v>2</v>
      </c>
      <c r="G97" s="20">
        <f>Validatiegegevens!$I$14</f>
        <v>6</v>
      </c>
      <c r="H97" s="20">
        <f t="shared" si="1"/>
        <v>12</v>
      </c>
      <c r="I97" s="19"/>
      <c r="J97" s="64"/>
      <c r="K97" s="19"/>
      <c r="L97" s="22" t="s">
        <v>61</v>
      </c>
      <c r="M97" s="31" t="str">
        <f>IF(L97=Validatiegegevens!$N$5,"⚠",)</f>
        <v>⚠</v>
      </c>
      <c r="N97" s="68"/>
      <c r="P97" s="46"/>
      <c r="Q97" s="19"/>
      <c r="R97" s="47">
        <f>IF(E97=Validatiegegevens!$B$8,(IF(J97=Validatiegegevens!$H$5,"AKKOORD",IF(J97=Validatiegegevens!$H$6,"AKKOORD","UITSLUITEN"))),IF(L97=Validatiegegevens!$N$6,(IF(J97=Validatiegegevens!$H$6,0.8*G97*F97,P97*G97*F97)),P97*G97*F97))</f>
        <v>0</v>
      </c>
    </row>
    <row r="98" spans="1:16383" s="20" customFormat="1" ht="36" x14ac:dyDescent="0.2">
      <c r="A98" s="14" t="s">
        <v>1033</v>
      </c>
      <c r="B98" s="22" t="s">
        <v>1034</v>
      </c>
      <c r="C98" s="22" t="s">
        <v>1035</v>
      </c>
      <c r="D98" s="19"/>
      <c r="E98" s="20" t="s">
        <v>19</v>
      </c>
      <c r="F98" s="20">
        <f>IF(E98=Validatiegegevens!$B$5,1,(IF(E98=Validatiegegevens!$B$6,2,(IF(E98=Validatiegegevens!$B$7,3,(IF(E98=Validatiegegevens!$B$8,0,)))))))</f>
        <v>2</v>
      </c>
      <c r="G98" s="20">
        <f>Validatiegegevens!$I$14</f>
        <v>6</v>
      </c>
      <c r="H98" s="20">
        <f t="shared" si="1"/>
        <v>12</v>
      </c>
      <c r="I98" s="19"/>
      <c r="J98" s="64"/>
      <c r="K98" s="19"/>
      <c r="L98" s="22" t="s">
        <v>20</v>
      </c>
      <c r="M98" s="31">
        <f>IF(L98=Validatiegegevens!$N$5,"⚠",)</f>
        <v>0</v>
      </c>
      <c r="N98" s="68"/>
      <c r="P98" s="46"/>
      <c r="Q98" s="19"/>
      <c r="R98" s="47">
        <f>IF(E98=Validatiegegevens!$B$8,(IF(J98=Validatiegegevens!$H$5,"AKKOORD",IF(J98=Validatiegegevens!$H$6,"AKKOORD","UITSLUITEN"))),IF(L98=Validatiegegevens!$N$6,(IF(J98=Validatiegegevens!$H$6,0.8*G98*F98,P98*G98*F98)),P98*G98*F98))</f>
        <v>0</v>
      </c>
    </row>
    <row r="99" spans="1:16383" s="20" customFormat="1" ht="60" x14ac:dyDescent="0.2">
      <c r="A99" s="14" t="s">
        <v>1036</v>
      </c>
      <c r="B99" s="22" t="s">
        <v>1037</v>
      </c>
      <c r="C99" s="22" t="s">
        <v>1038</v>
      </c>
      <c r="D99" s="19"/>
      <c r="E99" s="20" t="s">
        <v>19</v>
      </c>
      <c r="F99" s="20">
        <f>IF(E99=Validatiegegevens!$B$5,1,(IF(E99=Validatiegegevens!$B$6,2,(IF(E99=Validatiegegevens!$B$7,3,(IF(E99=Validatiegegevens!$B$8,0,)))))))</f>
        <v>2</v>
      </c>
      <c r="G99" s="20">
        <f>Validatiegegevens!$I$14</f>
        <v>6</v>
      </c>
      <c r="H99" s="20">
        <f t="shared" si="1"/>
        <v>12</v>
      </c>
      <c r="I99" s="19"/>
      <c r="J99" s="64"/>
      <c r="K99" s="19"/>
      <c r="L99" s="22" t="s">
        <v>61</v>
      </c>
      <c r="M99" s="31" t="str">
        <f>IF(L99=Validatiegegevens!$N$5,"⚠",)</f>
        <v>⚠</v>
      </c>
      <c r="N99" s="68"/>
      <c r="P99" s="46"/>
      <c r="Q99" s="19"/>
      <c r="R99" s="47">
        <f>IF(E99=Validatiegegevens!$B$8,(IF(J99=Validatiegegevens!$H$5,"AKKOORD",IF(J99=Validatiegegevens!$H$6,"AKKOORD","UITSLUITEN"))),IF(L99=Validatiegegevens!$N$6,(IF(J99=Validatiegegevens!$H$6,0.8*G99*F99,P99*G99*F99)),P99*G99*F99))</f>
        <v>0</v>
      </c>
    </row>
    <row r="100" spans="1:16383" s="40" customFormat="1" ht="12" x14ac:dyDescent="0.25">
      <c r="A100" s="39" t="s">
        <v>14</v>
      </c>
      <c r="B100" s="40" t="s">
        <v>1039</v>
      </c>
      <c r="C100" s="40" t="s">
        <v>1040</v>
      </c>
      <c r="J100" s="86"/>
      <c r="N100" s="86"/>
    </row>
    <row r="101" spans="1:16383" s="20" customFormat="1" ht="36" x14ac:dyDescent="0.2">
      <c r="A101" s="10" t="s">
        <v>1041</v>
      </c>
      <c r="B101" s="10" t="s">
        <v>1042</v>
      </c>
      <c r="C101" s="10" t="s">
        <v>1043</v>
      </c>
      <c r="D101" s="19"/>
      <c r="E101" s="20" t="s">
        <v>27</v>
      </c>
      <c r="F101" s="20">
        <f>IF(E101=Validatiegegevens!$B$5,1,(IF(E101=Validatiegegevens!$B$6,2,(IF(E101=Validatiegegevens!$B$7,3,(IF(E101=Validatiegegevens!$B$8,0,)))))))</f>
        <v>0</v>
      </c>
      <c r="G101" s="19"/>
      <c r="H101" s="20">
        <f t="shared" si="1"/>
        <v>0</v>
      </c>
      <c r="I101" s="19"/>
      <c r="J101" s="64"/>
      <c r="K101" s="19"/>
      <c r="L101" s="19"/>
      <c r="M101" s="31">
        <f>IF(L101=Validatiegegevens!$N$5,"⚠",)</f>
        <v>0</v>
      </c>
      <c r="N101" s="68"/>
      <c r="P101" s="46"/>
      <c r="Q101" s="19"/>
      <c r="R101" s="47" t="str">
        <f>IF(E101=Validatiegegevens!$B$8,(IF(J101=Validatiegegevens!$H$5,"AKKOORD",IF(J101=Validatiegegevens!$H$6,"AKKOORD","UITSLUITEN"))),IF(L101=Validatiegegevens!$N$6,(IF(J101=Validatiegegevens!$H$6,0.8*G101*F101,P101*G101*F101)),P101*G101*F101))</f>
        <v>UITSLUITEN</v>
      </c>
    </row>
    <row r="102" spans="1:16383" s="20" customFormat="1" ht="24" x14ac:dyDescent="0.2">
      <c r="A102" s="10" t="s">
        <v>1044</v>
      </c>
      <c r="B102" s="10" t="s">
        <v>1045</v>
      </c>
      <c r="C102" s="10" t="s">
        <v>1046</v>
      </c>
      <c r="D102" s="19"/>
      <c r="E102" s="20" t="s">
        <v>19</v>
      </c>
      <c r="F102" s="20">
        <f>IF(E102=Validatiegegevens!$B$5,1,(IF(E102=Validatiegegevens!$B$6,2,(IF(E102=Validatiegegevens!$B$7,3,(IF(E102=Validatiegegevens!$B$8,0,)))))))</f>
        <v>2</v>
      </c>
      <c r="G102" s="20">
        <f>Validatiegegevens!$I$15</f>
        <v>20</v>
      </c>
      <c r="H102" s="20">
        <f t="shared" si="1"/>
        <v>40</v>
      </c>
      <c r="I102" s="19"/>
      <c r="J102" s="64"/>
      <c r="K102" s="19"/>
      <c r="L102" s="22" t="s">
        <v>61</v>
      </c>
      <c r="M102" s="31" t="str">
        <f>IF(L102=Validatiegegevens!$N$5,"⚠",)</f>
        <v>⚠</v>
      </c>
      <c r="N102" s="68"/>
      <c r="P102" s="46"/>
      <c r="Q102" s="19"/>
      <c r="R102" s="47">
        <f>IF(E102=Validatiegegevens!$B$8,(IF(J102=Validatiegegevens!$H$5,"AKKOORD",IF(J102=Validatiegegevens!$H$6,"AKKOORD","UITSLUITEN"))),IF(L102=Validatiegegevens!$N$6,(IF(J102=Validatiegegevens!$H$6,0.8*G102*F102,P102*G102*F102)),P102*G102*F102))</f>
        <v>0</v>
      </c>
    </row>
    <row r="103" spans="1:16383" s="20" customFormat="1" ht="36" x14ac:dyDescent="0.2">
      <c r="A103" s="10" t="s">
        <v>1047</v>
      </c>
      <c r="B103" s="10" t="s">
        <v>1048</v>
      </c>
      <c r="C103" s="10" t="s">
        <v>1049</v>
      </c>
      <c r="D103" s="19"/>
      <c r="E103" s="20" t="s">
        <v>27</v>
      </c>
      <c r="F103" s="20">
        <f>IF(E103=Validatiegegevens!$B$5,1,(IF(E103=Validatiegegevens!$B$6,2,(IF(E103=Validatiegegevens!$B$7,3,(IF(E103=Validatiegegevens!$B$8,0,)))))))</f>
        <v>0</v>
      </c>
      <c r="G103" s="19"/>
      <c r="H103" s="20">
        <f t="shared" si="1"/>
        <v>0</v>
      </c>
      <c r="I103" s="19"/>
      <c r="J103" s="64"/>
      <c r="K103" s="19"/>
      <c r="L103" s="19"/>
      <c r="M103" s="31">
        <f>IF(L103=Validatiegegevens!$N$5,"⚠",)</f>
        <v>0</v>
      </c>
      <c r="N103" s="68"/>
      <c r="P103" s="46"/>
      <c r="Q103" s="19"/>
      <c r="R103" s="47" t="str">
        <f>IF(E103=Validatiegegevens!$B$8,(IF(J103=Validatiegegevens!$H$5,"AKKOORD",IF(J103=Validatiegegevens!$H$6,"AKKOORD","UITSLUITEN"))),IF(L103=Validatiegegevens!$N$6,(IF(J103=Validatiegegevens!$H$6,0.8*G103*F103,P103*G103*F103)),P103*G103*F103))</f>
        <v>UITSLUITEN</v>
      </c>
    </row>
    <row r="104" spans="1:16383" s="20" customFormat="1" ht="24" x14ac:dyDescent="0.2">
      <c r="A104" s="10" t="s">
        <v>1050</v>
      </c>
      <c r="B104" s="10" t="s">
        <v>1051</v>
      </c>
      <c r="C104" s="10" t="s">
        <v>1052</v>
      </c>
      <c r="D104" s="19"/>
      <c r="E104" s="20" t="s">
        <v>19</v>
      </c>
      <c r="F104" s="20">
        <f>IF(E104=Validatiegegevens!$B$5,1,(IF(E104=Validatiegegevens!$B$6,2,(IF(E104=Validatiegegevens!$B$7,3,(IF(E104=Validatiegegevens!$B$8,0,)))))))</f>
        <v>2</v>
      </c>
      <c r="G104" s="20">
        <f>Validatiegegevens!$I$15</f>
        <v>20</v>
      </c>
      <c r="H104" s="20">
        <f t="shared" si="1"/>
        <v>40</v>
      </c>
      <c r="I104" s="19"/>
      <c r="J104" s="64"/>
      <c r="K104" s="19"/>
      <c r="L104" s="22" t="s">
        <v>20</v>
      </c>
      <c r="M104" s="31">
        <f>IF(L104=Validatiegegevens!$N$5,"⚠",)</f>
        <v>0</v>
      </c>
      <c r="N104" s="68"/>
      <c r="P104" s="46"/>
      <c r="Q104" s="19"/>
      <c r="R104" s="47">
        <f>IF(E104=Validatiegegevens!$B$8,(IF(J104=Validatiegegevens!$H$5,"AKKOORD",IF(J104=Validatiegegevens!$H$6,"AKKOORD","UITSLUITEN"))),IF(L104=Validatiegegevens!$N$6,(IF(J104=Validatiegegevens!$H$6,0.8*G104*F104,P104*G104*F104)),P104*G104*F104))</f>
        <v>0</v>
      </c>
    </row>
    <row r="105" spans="1:16383" s="20" customFormat="1" ht="24" x14ac:dyDescent="0.2">
      <c r="A105" s="10" t="s">
        <v>1053</v>
      </c>
      <c r="B105" s="10" t="s">
        <v>1054</v>
      </c>
      <c r="C105" s="10" t="s">
        <v>1055</v>
      </c>
      <c r="D105" s="19"/>
      <c r="E105" s="20" t="s">
        <v>27</v>
      </c>
      <c r="F105" s="20">
        <f>IF(E105=Validatiegegevens!$B$5,1,(IF(E105=Validatiegegevens!$B$6,2,(IF(E105=Validatiegegevens!$B$7,3,(IF(E105=Validatiegegevens!$B$8,0,)))))))</f>
        <v>0</v>
      </c>
      <c r="G105" s="19"/>
      <c r="H105" s="20">
        <f t="shared" si="1"/>
        <v>0</v>
      </c>
      <c r="I105" s="19"/>
      <c r="J105" s="64"/>
      <c r="K105" s="19"/>
      <c r="L105" s="19"/>
      <c r="M105" s="31">
        <f>IF(L105=Validatiegegevens!$N$5,"⚠",)</f>
        <v>0</v>
      </c>
      <c r="N105" s="68"/>
      <c r="P105" s="46"/>
      <c r="Q105" s="19"/>
      <c r="R105" s="47" t="str">
        <f>IF(E105=Validatiegegevens!$B$8,(IF(J105=Validatiegegevens!$H$5,"AKKOORD",IF(J105=Validatiegegevens!$H$6,"AKKOORD","UITSLUITEN"))),IF(L105=Validatiegegevens!$N$6,(IF(J105=Validatiegegevens!$H$6,0.8*G105*F105,P105*G105*F105)),P105*G105*F105))</f>
        <v>UITSLUITEN</v>
      </c>
    </row>
    <row r="106" spans="1:16383" s="20" customFormat="1" ht="48" x14ac:dyDescent="0.2">
      <c r="A106" s="10" t="s">
        <v>1056</v>
      </c>
      <c r="B106" s="10" t="s">
        <v>1057</v>
      </c>
      <c r="C106" s="10" t="s">
        <v>1938</v>
      </c>
      <c r="D106" s="19"/>
      <c r="E106" s="20" t="s">
        <v>27</v>
      </c>
      <c r="F106" s="20">
        <f>IF(E106=Validatiegegevens!$B$5,1,(IF(E106=Validatiegegevens!$B$6,2,(IF(E106=Validatiegegevens!$B$7,3,(IF(E106=Validatiegegevens!$B$8,0,)))))))</f>
        <v>0</v>
      </c>
      <c r="G106" s="19"/>
      <c r="H106" s="20">
        <f t="shared" si="1"/>
        <v>0</v>
      </c>
      <c r="I106" s="19"/>
      <c r="J106" s="64"/>
      <c r="K106" s="19"/>
      <c r="L106" s="19"/>
      <c r="M106" s="31">
        <f>IF(L106=Validatiegegevens!$N$5,"⚠",)</f>
        <v>0</v>
      </c>
      <c r="N106" s="68"/>
      <c r="P106" s="46"/>
      <c r="Q106" s="19"/>
      <c r="R106" s="47" t="str">
        <f>IF(E106=Validatiegegevens!$B$8,(IF(J106=Validatiegegevens!$H$5,"AKKOORD",IF(J106=Validatiegegevens!$H$6,"AKKOORD","UITSLUITEN"))),IF(L106=Validatiegegevens!$N$6,(IF(J106=Validatiegegevens!$H$6,0.8*G106*F106,P106*G106*F106)),P106*G106*F106))</f>
        <v>UITSLUITEN</v>
      </c>
    </row>
    <row r="107" spans="1:16383" s="20" customFormat="1" ht="24" x14ac:dyDescent="0.2">
      <c r="A107" s="10" t="s">
        <v>1058</v>
      </c>
      <c r="B107" s="10" t="s">
        <v>1059</v>
      </c>
      <c r="C107" s="10" t="s">
        <v>1060</v>
      </c>
      <c r="D107" s="19"/>
      <c r="E107" s="20" t="s">
        <v>27</v>
      </c>
      <c r="F107" s="20">
        <f>IF(E107=Validatiegegevens!$B$5,1,(IF(E107=Validatiegegevens!$B$6,2,(IF(E107=Validatiegegevens!$B$7,3,(IF(E107=Validatiegegevens!$B$8,0,)))))))</f>
        <v>0</v>
      </c>
      <c r="G107" s="19"/>
      <c r="H107" s="20">
        <f t="shared" si="1"/>
        <v>0</v>
      </c>
      <c r="I107" s="19"/>
      <c r="J107" s="64"/>
      <c r="K107" s="19"/>
      <c r="L107" s="19"/>
      <c r="M107" s="31">
        <f>IF(L107=Validatiegegevens!$N$5,"⚠",)</f>
        <v>0</v>
      </c>
      <c r="N107" s="68"/>
      <c r="P107" s="46"/>
      <c r="Q107" s="19"/>
      <c r="R107" s="47" t="str">
        <f>IF(E107=Validatiegegevens!$B$8,(IF(J107=Validatiegegevens!$H$5,"AKKOORD",IF(J107=Validatiegegevens!$H$6,"AKKOORD","UITSLUITEN"))),IF(L107=Validatiegegevens!$N$6,(IF(J107=Validatiegegevens!$H$6,0.8*G107*F107,P107*G107*F107)),P107*G107*F107))</f>
        <v>UITSLUITEN</v>
      </c>
    </row>
    <row r="108" spans="1:16383" s="20" customFormat="1" ht="48" x14ac:dyDescent="0.2">
      <c r="A108" s="10" t="s">
        <v>1061</v>
      </c>
      <c r="B108" s="10" t="s">
        <v>1062</v>
      </c>
      <c r="C108" s="10" t="s">
        <v>1063</v>
      </c>
      <c r="D108" s="19"/>
      <c r="E108" s="20" t="s">
        <v>19</v>
      </c>
      <c r="F108" s="20">
        <f>IF(E108=Validatiegegevens!$B$5,1,(IF(E108=Validatiegegevens!$B$6,2,(IF(E108=Validatiegegevens!$B$7,3,(IF(E108=Validatiegegevens!$B$8,0,)))))))</f>
        <v>2</v>
      </c>
      <c r="G108" s="20">
        <f>Validatiegegevens!$I$15</f>
        <v>20</v>
      </c>
      <c r="H108" s="20">
        <f t="shared" si="1"/>
        <v>40</v>
      </c>
      <c r="I108" s="19"/>
      <c r="J108" s="64"/>
      <c r="K108" s="19"/>
      <c r="L108" s="22" t="s">
        <v>20</v>
      </c>
      <c r="M108" s="31">
        <f>IF(L108=Validatiegegevens!$N$5,"⚠",)</f>
        <v>0</v>
      </c>
      <c r="N108" s="68"/>
      <c r="P108" s="46"/>
      <c r="Q108" s="19"/>
      <c r="R108" s="47">
        <f>IF(E108=Validatiegegevens!$B$8,(IF(J108=Validatiegegevens!$H$5,"AKKOORD",IF(J108=Validatiegegevens!$H$6,"AKKOORD","UITSLUITEN"))),IF(L108=Validatiegegevens!$N$6,(IF(J108=Validatiegegevens!$H$6,0.8*G108*F108,P108*G108*F108)),P108*G108*F108))</f>
        <v>0</v>
      </c>
    </row>
    <row r="109" spans="1:16383" s="20" customFormat="1" ht="24" x14ac:dyDescent="0.2">
      <c r="A109" s="10" t="s">
        <v>1064</v>
      </c>
      <c r="B109" s="10" t="s">
        <v>1065</v>
      </c>
      <c r="C109" s="10" t="s">
        <v>1066</v>
      </c>
      <c r="D109" s="19"/>
      <c r="E109" s="20" t="s">
        <v>19</v>
      </c>
      <c r="F109" s="20">
        <f>IF(E109=Validatiegegevens!$B$5,1,(IF(E109=Validatiegegevens!$B$6,2,(IF(E109=Validatiegegevens!$B$7,3,(IF(E109=Validatiegegevens!$B$8,0,)))))))</f>
        <v>2</v>
      </c>
      <c r="G109" s="20">
        <f>Validatiegegevens!$I$15</f>
        <v>20</v>
      </c>
      <c r="H109" s="20">
        <f t="shared" si="1"/>
        <v>40</v>
      </c>
      <c r="I109" s="19"/>
      <c r="J109" s="64"/>
      <c r="K109" s="19"/>
      <c r="L109" s="22" t="s">
        <v>61</v>
      </c>
      <c r="M109" s="31" t="str">
        <f>IF(L109=Validatiegegevens!$N$5,"⚠",)</f>
        <v>⚠</v>
      </c>
      <c r="N109" s="68"/>
      <c r="P109" s="46"/>
      <c r="Q109" s="19"/>
      <c r="R109" s="47">
        <f>IF(E109=Validatiegegevens!$B$8,(IF(J109=Validatiegegevens!$H$5,"AKKOORD",IF(J109=Validatiegegevens!$H$6,"AKKOORD","UITSLUITEN"))),IF(L109=Validatiegegevens!$N$6,(IF(J109=Validatiegegevens!$H$6,0.8*G109*F109,P109*G109*F109)),P109*G109*F109))</f>
        <v>0</v>
      </c>
    </row>
    <row r="110" spans="1:16383" s="20" customFormat="1" ht="48" x14ac:dyDescent="0.2">
      <c r="A110" s="10" t="s">
        <v>1067</v>
      </c>
      <c r="B110" s="10" t="s">
        <v>1068</v>
      </c>
      <c r="C110" s="10" t="s">
        <v>1069</v>
      </c>
      <c r="D110" s="19"/>
      <c r="E110" s="20" t="s">
        <v>19</v>
      </c>
      <c r="F110" s="20">
        <f>IF(E110=Validatiegegevens!$B$5,1,(IF(E110=Validatiegegevens!$B$6,2,(IF(E110=Validatiegegevens!$B$7,3,(IF(E110=Validatiegegevens!$B$8,0,)))))))</f>
        <v>2</v>
      </c>
      <c r="G110" s="20">
        <f>Validatiegegevens!$I$15</f>
        <v>20</v>
      </c>
      <c r="H110" s="20">
        <f t="shared" si="1"/>
        <v>40</v>
      </c>
      <c r="I110" s="19"/>
      <c r="J110" s="64"/>
      <c r="K110" s="19"/>
      <c r="L110" s="22" t="s">
        <v>61</v>
      </c>
      <c r="M110" s="31" t="str">
        <f>IF(L110=Validatiegegevens!$N$5,"⚠",)</f>
        <v>⚠</v>
      </c>
      <c r="N110" s="68"/>
      <c r="P110" s="46"/>
      <c r="Q110" s="19"/>
      <c r="R110" s="47">
        <f>IF(E110=Validatiegegevens!$B$8,(IF(J110=Validatiegegevens!$H$5,"AKKOORD",IF(J110=Validatiegegevens!$H$6,"AKKOORD","UITSLUITEN"))),IF(L110=Validatiegegevens!$N$6,(IF(J110=Validatiegegevens!$H$6,0.8*G110*F110,P110*G110*F110)),P110*G110*F110))</f>
        <v>0</v>
      </c>
    </row>
    <row r="111" spans="1:16383" s="20" customFormat="1" ht="48" x14ac:dyDescent="0.2">
      <c r="A111" s="10" t="s">
        <v>1070</v>
      </c>
      <c r="B111" s="10" t="s">
        <v>1071</v>
      </c>
      <c r="C111" s="63" t="s">
        <v>1072</v>
      </c>
      <c r="D111" s="19"/>
      <c r="E111" s="19"/>
      <c r="F111" s="19"/>
      <c r="G111" s="19"/>
      <c r="H111" s="19"/>
      <c r="I111" s="19"/>
      <c r="J111" s="68"/>
      <c r="K111" s="19"/>
      <c r="L111" s="19"/>
      <c r="M111" s="19"/>
      <c r="N111" s="68"/>
      <c r="O111" s="19"/>
      <c r="P111" s="19"/>
      <c r="Q111" s="19"/>
      <c r="R111" s="47">
        <f>IF(E111=Validatiegegevens!$B$8,(IF(J111=Validatiegegevens!$H$5,"AKKOORD",IF(J111=Validatiegegevens!$H$6,"AKKOORD","UITSLUITEN"))),IF(L111=Validatiegegevens!$N$6,(IF(J111=Validatiegegevens!$H$6,0.8*G111*F111,P111*G111*F111)),P111*G111*F111))</f>
        <v>0</v>
      </c>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c r="FO111" s="19"/>
      <c r="FP111" s="19"/>
      <c r="FQ111" s="19"/>
      <c r="FR111" s="19"/>
      <c r="FS111" s="19"/>
      <c r="FT111" s="19"/>
      <c r="FU111" s="19"/>
      <c r="FV111" s="19"/>
      <c r="FW111" s="19"/>
      <c r="FX111" s="19"/>
      <c r="FY111" s="19"/>
      <c r="FZ111" s="19"/>
      <c r="GA111" s="19"/>
      <c r="GB111" s="19"/>
      <c r="GC111" s="19"/>
      <c r="GD111" s="19"/>
      <c r="GE111" s="19"/>
      <c r="GF111" s="19"/>
      <c r="GG111" s="19"/>
      <c r="GH111" s="19"/>
      <c r="GI111" s="19"/>
      <c r="GJ111" s="19"/>
      <c r="GK111" s="19"/>
      <c r="GL111" s="19"/>
      <c r="GM111" s="19"/>
      <c r="GN111" s="19"/>
      <c r="GO111" s="19"/>
      <c r="GP111" s="19"/>
      <c r="GQ111" s="19"/>
      <c r="GR111" s="19"/>
      <c r="GS111" s="19"/>
      <c r="GT111" s="19"/>
      <c r="GU111" s="19"/>
      <c r="GV111" s="19"/>
      <c r="GW111" s="19"/>
      <c r="GX111" s="19"/>
      <c r="GY111" s="19"/>
      <c r="GZ111" s="19"/>
      <c r="HA111" s="19"/>
      <c r="HB111" s="19"/>
      <c r="HC111" s="19"/>
      <c r="HD111" s="19"/>
      <c r="HE111" s="19"/>
      <c r="HF111" s="19"/>
      <c r="HG111" s="19"/>
      <c r="HH111" s="19"/>
      <c r="HI111" s="19"/>
      <c r="HJ111" s="19"/>
      <c r="HK111" s="19"/>
      <c r="HL111" s="19"/>
      <c r="HM111" s="19"/>
      <c r="HN111" s="19"/>
      <c r="HO111" s="19"/>
      <c r="HP111" s="19"/>
      <c r="HQ111" s="19"/>
      <c r="HR111" s="19"/>
      <c r="HS111" s="19"/>
      <c r="HT111" s="19"/>
      <c r="HU111" s="19"/>
      <c r="HV111" s="19"/>
      <c r="HW111" s="19"/>
      <c r="HX111" s="19"/>
      <c r="HY111" s="19"/>
      <c r="HZ111" s="19"/>
      <c r="IA111" s="19"/>
      <c r="IB111" s="19"/>
      <c r="IC111" s="19"/>
      <c r="ID111" s="19"/>
      <c r="IE111" s="19"/>
      <c r="IF111" s="19"/>
      <c r="IG111" s="19"/>
      <c r="IH111" s="19"/>
      <c r="II111" s="19"/>
      <c r="IJ111" s="19"/>
      <c r="IK111" s="19"/>
      <c r="IL111" s="19"/>
      <c r="IM111" s="19"/>
      <c r="IN111" s="19"/>
      <c r="IO111" s="19"/>
      <c r="IP111" s="19"/>
      <c r="IQ111" s="19"/>
      <c r="IR111" s="19"/>
      <c r="IS111" s="19"/>
      <c r="IT111" s="19"/>
      <c r="IU111" s="19"/>
      <c r="IV111" s="19"/>
      <c r="IW111" s="19"/>
      <c r="IX111" s="19"/>
      <c r="IY111" s="19"/>
      <c r="IZ111" s="19"/>
      <c r="JA111" s="19"/>
      <c r="JB111" s="19"/>
      <c r="JC111" s="19"/>
      <c r="JD111" s="19"/>
      <c r="JE111" s="19"/>
      <c r="JF111" s="19"/>
      <c r="JG111" s="19"/>
      <c r="JH111" s="19"/>
      <c r="JI111" s="19"/>
      <c r="JJ111" s="19"/>
      <c r="JK111" s="19"/>
      <c r="JL111" s="19"/>
      <c r="JM111" s="19"/>
      <c r="JN111" s="19"/>
      <c r="JO111" s="19"/>
      <c r="JP111" s="19"/>
      <c r="JQ111" s="19"/>
      <c r="JR111" s="19"/>
      <c r="JS111" s="19"/>
      <c r="JT111" s="19"/>
      <c r="JU111" s="19"/>
      <c r="JV111" s="19"/>
      <c r="JW111" s="19"/>
      <c r="JX111" s="19"/>
      <c r="JY111" s="19"/>
      <c r="JZ111" s="19"/>
      <c r="KA111" s="19"/>
      <c r="KB111" s="19"/>
      <c r="KC111" s="19"/>
      <c r="KD111" s="19"/>
      <c r="KE111" s="19"/>
      <c r="KF111" s="19"/>
      <c r="KG111" s="19"/>
      <c r="KH111" s="19"/>
      <c r="KI111" s="19"/>
      <c r="KJ111" s="19"/>
      <c r="KK111" s="19"/>
      <c r="KL111" s="19"/>
      <c r="KM111" s="19"/>
      <c r="KN111" s="19"/>
      <c r="KO111" s="19"/>
      <c r="KP111" s="19"/>
      <c r="KQ111" s="19"/>
      <c r="KR111" s="19"/>
      <c r="KS111" s="19"/>
      <c r="KT111" s="19"/>
      <c r="KU111" s="19"/>
      <c r="KV111" s="19"/>
      <c r="KW111" s="19"/>
      <c r="KX111" s="19"/>
      <c r="KY111" s="19"/>
      <c r="KZ111" s="19"/>
      <c r="LA111" s="19"/>
      <c r="LB111" s="19"/>
      <c r="LC111" s="19"/>
      <c r="LD111" s="19"/>
      <c r="LE111" s="19"/>
      <c r="LF111" s="19"/>
      <c r="LG111" s="19"/>
      <c r="LH111" s="19"/>
      <c r="LI111" s="19"/>
      <c r="LJ111" s="19"/>
      <c r="LK111" s="19"/>
      <c r="LL111" s="19"/>
      <c r="LM111" s="19"/>
      <c r="LN111" s="19"/>
      <c r="LO111" s="19"/>
      <c r="LP111" s="19"/>
      <c r="LQ111" s="19"/>
      <c r="LR111" s="19"/>
      <c r="LS111" s="19"/>
      <c r="LT111" s="19"/>
      <c r="LU111" s="19"/>
      <c r="LV111" s="19"/>
      <c r="LW111" s="19"/>
      <c r="LX111" s="19"/>
      <c r="LY111" s="19"/>
      <c r="LZ111" s="19"/>
      <c r="MA111" s="19"/>
      <c r="MB111" s="19"/>
      <c r="MC111" s="19"/>
      <c r="MD111" s="19"/>
      <c r="ME111" s="19"/>
      <c r="MF111" s="19"/>
      <c r="MG111" s="19"/>
      <c r="MH111" s="19"/>
      <c r="MI111" s="19"/>
      <c r="MJ111" s="19"/>
      <c r="MK111" s="19"/>
      <c r="ML111" s="19"/>
      <c r="MM111" s="19"/>
      <c r="MN111" s="19"/>
      <c r="MO111" s="19"/>
      <c r="MP111" s="19"/>
      <c r="MQ111" s="19"/>
      <c r="MR111" s="19"/>
      <c r="MS111" s="19"/>
      <c r="MT111" s="19"/>
      <c r="MU111" s="19"/>
      <c r="MV111" s="19"/>
      <c r="MW111" s="19"/>
      <c r="MX111" s="19"/>
      <c r="MY111" s="19"/>
      <c r="MZ111" s="19"/>
      <c r="NA111" s="19"/>
      <c r="NB111" s="19"/>
      <c r="NC111" s="19"/>
      <c r="ND111" s="19"/>
      <c r="NE111" s="19"/>
      <c r="NF111" s="19"/>
      <c r="NG111" s="19"/>
      <c r="NH111" s="19"/>
      <c r="NI111" s="19"/>
      <c r="NJ111" s="19"/>
      <c r="NK111" s="19"/>
      <c r="NL111" s="19"/>
      <c r="NM111" s="19"/>
      <c r="NN111" s="19"/>
      <c r="NO111" s="19"/>
      <c r="NP111" s="19"/>
      <c r="NQ111" s="19"/>
      <c r="NR111" s="19"/>
      <c r="NS111" s="19"/>
      <c r="NT111" s="19"/>
      <c r="NU111" s="19"/>
      <c r="NV111" s="19"/>
      <c r="NW111" s="19"/>
      <c r="NX111" s="19"/>
      <c r="NY111" s="19"/>
      <c r="NZ111" s="19"/>
      <c r="OA111" s="19"/>
      <c r="OB111" s="19"/>
      <c r="OC111" s="19"/>
      <c r="OD111" s="19"/>
      <c r="OE111" s="19"/>
      <c r="OF111" s="19"/>
      <c r="OG111" s="19"/>
      <c r="OH111" s="19"/>
      <c r="OI111" s="19"/>
      <c r="OJ111" s="19"/>
      <c r="OK111" s="19"/>
      <c r="OL111" s="19"/>
      <c r="OM111" s="19"/>
      <c r="ON111" s="19"/>
      <c r="OO111" s="19"/>
      <c r="OP111" s="19"/>
      <c r="OQ111" s="19"/>
      <c r="OR111" s="19"/>
      <c r="OS111" s="19"/>
      <c r="OT111" s="19"/>
      <c r="OU111" s="19"/>
      <c r="OV111" s="19"/>
      <c r="OW111" s="19"/>
      <c r="OX111" s="19"/>
      <c r="OY111" s="19"/>
      <c r="OZ111" s="19"/>
      <c r="PA111" s="19"/>
      <c r="PB111" s="19"/>
      <c r="PC111" s="19"/>
      <c r="PD111" s="19"/>
      <c r="PE111" s="19"/>
      <c r="PF111" s="19"/>
      <c r="PG111" s="19"/>
      <c r="PH111" s="19"/>
      <c r="PI111" s="19"/>
      <c r="PJ111" s="19"/>
      <c r="PK111" s="19"/>
      <c r="PL111" s="19"/>
      <c r="PM111" s="19"/>
      <c r="PN111" s="19"/>
      <c r="PO111" s="19"/>
      <c r="PP111" s="19"/>
      <c r="PQ111" s="19"/>
      <c r="PR111" s="19"/>
      <c r="PS111" s="19"/>
      <c r="PT111" s="19"/>
      <c r="PU111" s="19"/>
      <c r="PV111" s="19"/>
      <c r="PW111" s="19"/>
      <c r="PX111" s="19"/>
      <c r="PY111" s="19"/>
      <c r="PZ111" s="19"/>
      <c r="QA111" s="19"/>
      <c r="QB111" s="19"/>
      <c r="QC111" s="19"/>
      <c r="QD111" s="19"/>
      <c r="QE111" s="19"/>
      <c r="QF111" s="19"/>
      <c r="QG111" s="19"/>
      <c r="QH111" s="19"/>
      <c r="QI111" s="19"/>
      <c r="QJ111" s="19"/>
      <c r="QK111" s="19"/>
      <c r="QL111" s="19"/>
      <c r="QM111" s="19"/>
      <c r="QN111" s="19"/>
      <c r="QO111" s="19"/>
      <c r="QP111" s="19"/>
      <c r="QQ111" s="19"/>
      <c r="QR111" s="19"/>
      <c r="QS111" s="19"/>
      <c r="QT111" s="19"/>
      <c r="QU111" s="19"/>
      <c r="QV111" s="19"/>
      <c r="QW111" s="19"/>
      <c r="QX111" s="19"/>
      <c r="QY111" s="19"/>
      <c r="QZ111" s="19"/>
      <c r="RA111" s="19"/>
      <c r="RB111" s="19"/>
      <c r="RC111" s="19"/>
      <c r="RD111" s="19"/>
      <c r="RE111" s="19"/>
      <c r="RF111" s="19"/>
      <c r="RG111" s="19"/>
      <c r="RH111" s="19"/>
      <c r="RI111" s="19"/>
      <c r="RJ111" s="19"/>
      <c r="RK111" s="19"/>
      <c r="RL111" s="19"/>
      <c r="RM111" s="19"/>
      <c r="RN111" s="19"/>
      <c r="RO111" s="19"/>
      <c r="RP111" s="19"/>
      <c r="RQ111" s="19"/>
      <c r="RR111" s="19"/>
      <c r="RS111" s="19"/>
      <c r="RT111" s="19"/>
      <c r="RU111" s="19"/>
      <c r="RV111" s="19"/>
      <c r="RW111" s="19"/>
      <c r="RX111" s="19"/>
      <c r="RY111" s="19"/>
      <c r="RZ111" s="19"/>
      <c r="SA111" s="19"/>
      <c r="SB111" s="19"/>
      <c r="SC111" s="19"/>
      <c r="SD111" s="19"/>
      <c r="SE111" s="19"/>
      <c r="SF111" s="19"/>
      <c r="SG111" s="19"/>
      <c r="SH111" s="19"/>
      <c r="SI111" s="19"/>
      <c r="SJ111" s="19"/>
      <c r="SK111" s="19"/>
      <c r="SL111" s="19"/>
      <c r="SM111" s="19"/>
      <c r="SN111" s="19"/>
      <c r="SO111" s="19"/>
      <c r="SP111" s="19"/>
      <c r="SQ111" s="19"/>
      <c r="SR111" s="19"/>
      <c r="SS111" s="19"/>
      <c r="ST111" s="19"/>
      <c r="SU111" s="19"/>
      <c r="SV111" s="19"/>
      <c r="SW111" s="19"/>
      <c r="SX111" s="19"/>
      <c r="SY111" s="19"/>
      <c r="SZ111" s="19"/>
      <c r="TA111" s="19"/>
      <c r="TB111" s="19"/>
      <c r="TC111" s="19"/>
      <c r="TD111" s="19"/>
      <c r="TE111" s="19"/>
      <c r="TF111" s="19"/>
      <c r="TG111" s="19"/>
      <c r="TH111" s="19"/>
      <c r="TI111" s="19"/>
      <c r="TJ111" s="19"/>
      <c r="TK111" s="19"/>
      <c r="TL111" s="19"/>
      <c r="TM111" s="19"/>
      <c r="TN111" s="19"/>
      <c r="TO111" s="19"/>
      <c r="TP111" s="19"/>
      <c r="TQ111" s="19"/>
      <c r="TR111" s="19"/>
      <c r="TS111" s="19"/>
      <c r="TT111" s="19"/>
      <c r="TU111" s="19"/>
      <c r="TV111" s="19"/>
      <c r="TW111" s="19"/>
      <c r="TX111" s="19"/>
      <c r="TY111" s="19"/>
      <c r="TZ111" s="19"/>
      <c r="UA111" s="19"/>
      <c r="UB111" s="19"/>
      <c r="UC111" s="19"/>
      <c r="UD111" s="19"/>
      <c r="UE111" s="19"/>
      <c r="UF111" s="19"/>
      <c r="UG111" s="19"/>
      <c r="UH111" s="19"/>
      <c r="UI111" s="19"/>
      <c r="UJ111" s="19"/>
      <c r="UK111" s="19"/>
      <c r="UL111" s="19"/>
      <c r="UM111" s="19"/>
      <c r="UN111" s="19"/>
      <c r="UO111" s="19"/>
      <c r="UP111" s="19"/>
      <c r="UQ111" s="19"/>
      <c r="UR111" s="19"/>
      <c r="US111" s="19"/>
      <c r="UT111" s="19"/>
      <c r="UU111" s="19"/>
      <c r="UV111" s="19"/>
      <c r="UW111" s="19"/>
      <c r="UX111" s="19"/>
      <c r="UY111" s="19"/>
      <c r="UZ111" s="19"/>
      <c r="VA111" s="19"/>
      <c r="VB111" s="19"/>
      <c r="VC111" s="19"/>
      <c r="VD111" s="19"/>
      <c r="VE111" s="19"/>
      <c r="VF111" s="19"/>
      <c r="VG111" s="19"/>
      <c r="VH111" s="19"/>
      <c r="VI111" s="19"/>
      <c r="VJ111" s="19"/>
      <c r="VK111" s="19"/>
      <c r="VL111" s="19"/>
      <c r="VM111" s="19"/>
      <c r="VN111" s="19"/>
      <c r="VO111" s="19"/>
      <c r="VP111" s="19"/>
      <c r="VQ111" s="19"/>
      <c r="VR111" s="19"/>
      <c r="VS111" s="19"/>
      <c r="VT111" s="19"/>
      <c r="VU111" s="19"/>
      <c r="VV111" s="19"/>
      <c r="VW111" s="19"/>
      <c r="VX111" s="19"/>
      <c r="VY111" s="19"/>
      <c r="VZ111" s="19"/>
      <c r="WA111" s="19"/>
      <c r="WB111" s="19"/>
      <c r="WC111" s="19"/>
      <c r="WD111" s="19"/>
      <c r="WE111" s="19"/>
      <c r="WF111" s="19"/>
      <c r="WG111" s="19"/>
      <c r="WH111" s="19"/>
      <c r="WI111" s="19"/>
      <c r="WJ111" s="19"/>
      <c r="WK111" s="19"/>
      <c r="WL111" s="19"/>
      <c r="WM111" s="19"/>
      <c r="WN111" s="19"/>
      <c r="WO111" s="19"/>
      <c r="WP111" s="19"/>
      <c r="WQ111" s="19"/>
      <c r="WR111" s="19"/>
      <c r="WS111" s="19"/>
      <c r="WT111" s="19"/>
      <c r="WU111" s="19"/>
      <c r="WV111" s="19"/>
      <c r="WW111" s="19"/>
      <c r="WX111" s="19"/>
      <c r="WY111" s="19"/>
      <c r="WZ111" s="19"/>
      <c r="XA111" s="19"/>
      <c r="XB111" s="19"/>
      <c r="XC111" s="19"/>
      <c r="XD111" s="19"/>
      <c r="XE111" s="19"/>
      <c r="XF111" s="19"/>
      <c r="XG111" s="19"/>
      <c r="XH111" s="19"/>
      <c r="XI111" s="19"/>
      <c r="XJ111" s="19"/>
      <c r="XK111" s="19"/>
      <c r="XL111" s="19"/>
      <c r="XM111" s="19"/>
      <c r="XN111" s="19"/>
      <c r="XO111" s="19"/>
      <c r="XP111" s="19"/>
      <c r="XQ111" s="19"/>
      <c r="XR111" s="19"/>
      <c r="XS111" s="19"/>
      <c r="XT111" s="19"/>
      <c r="XU111" s="19"/>
      <c r="XV111" s="19"/>
      <c r="XW111" s="19"/>
      <c r="XX111" s="19"/>
      <c r="XY111" s="19"/>
      <c r="XZ111" s="19"/>
      <c r="YA111" s="19"/>
      <c r="YB111" s="19"/>
      <c r="YC111" s="19"/>
      <c r="YD111" s="19"/>
      <c r="YE111" s="19"/>
      <c r="YF111" s="19"/>
      <c r="YG111" s="19"/>
      <c r="YH111" s="19"/>
      <c r="YI111" s="19"/>
      <c r="YJ111" s="19"/>
      <c r="YK111" s="19"/>
      <c r="YL111" s="19"/>
      <c r="YM111" s="19"/>
      <c r="YN111" s="19"/>
      <c r="YO111" s="19"/>
      <c r="YP111" s="19"/>
      <c r="YQ111" s="19"/>
      <c r="YR111" s="19"/>
      <c r="YS111" s="19"/>
      <c r="YT111" s="19"/>
      <c r="YU111" s="19"/>
      <c r="YV111" s="19"/>
      <c r="YW111" s="19"/>
      <c r="YX111" s="19"/>
      <c r="YY111" s="19"/>
      <c r="YZ111" s="19"/>
      <c r="ZA111" s="19"/>
      <c r="ZB111" s="19"/>
      <c r="ZC111" s="19"/>
      <c r="ZD111" s="19"/>
      <c r="ZE111" s="19"/>
      <c r="ZF111" s="19"/>
      <c r="ZG111" s="19"/>
      <c r="ZH111" s="19"/>
      <c r="ZI111" s="19"/>
      <c r="ZJ111" s="19"/>
      <c r="ZK111" s="19"/>
      <c r="ZL111" s="19"/>
      <c r="ZM111" s="19"/>
      <c r="ZN111" s="19"/>
      <c r="ZO111" s="19"/>
      <c r="ZP111" s="19"/>
      <c r="ZQ111" s="19"/>
      <c r="ZR111" s="19"/>
      <c r="ZS111" s="19"/>
      <c r="ZT111" s="19"/>
      <c r="ZU111" s="19"/>
      <c r="ZV111" s="19"/>
      <c r="ZW111" s="19"/>
      <c r="ZX111" s="19"/>
      <c r="ZY111" s="19"/>
      <c r="ZZ111" s="19"/>
      <c r="AAA111" s="19"/>
      <c r="AAB111" s="19"/>
      <c r="AAC111" s="19"/>
      <c r="AAD111" s="19"/>
      <c r="AAE111" s="19"/>
      <c r="AAF111" s="19"/>
      <c r="AAG111" s="19"/>
      <c r="AAH111" s="19"/>
      <c r="AAI111" s="19"/>
      <c r="AAJ111" s="19"/>
      <c r="AAK111" s="19"/>
      <c r="AAL111" s="19"/>
      <c r="AAM111" s="19"/>
      <c r="AAN111" s="19"/>
      <c r="AAO111" s="19"/>
      <c r="AAP111" s="19"/>
      <c r="AAQ111" s="19"/>
      <c r="AAR111" s="19"/>
      <c r="AAS111" s="19"/>
      <c r="AAT111" s="19"/>
      <c r="AAU111" s="19"/>
      <c r="AAV111" s="19"/>
      <c r="AAW111" s="19"/>
      <c r="AAX111" s="19"/>
      <c r="AAY111" s="19"/>
      <c r="AAZ111" s="19"/>
      <c r="ABA111" s="19"/>
      <c r="ABB111" s="19"/>
      <c r="ABC111" s="19"/>
      <c r="ABD111" s="19"/>
      <c r="ABE111" s="19"/>
      <c r="ABF111" s="19"/>
      <c r="ABG111" s="19"/>
      <c r="ABH111" s="19"/>
      <c r="ABI111" s="19"/>
      <c r="ABJ111" s="19"/>
      <c r="ABK111" s="19"/>
      <c r="ABL111" s="19"/>
      <c r="ABM111" s="19"/>
      <c r="ABN111" s="19"/>
      <c r="ABO111" s="19"/>
      <c r="ABP111" s="19"/>
      <c r="ABQ111" s="19"/>
      <c r="ABR111" s="19"/>
      <c r="ABS111" s="19"/>
      <c r="ABT111" s="19"/>
      <c r="ABU111" s="19"/>
      <c r="ABV111" s="19"/>
      <c r="ABW111" s="19"/>
      <c r="ABX111" s="19"/>
      <c r="ABY111" s="19"/>
      <c r="ABZ111" s="19"/>
      <c r="ACA111" s="19"/>
      <c r="ACB111" s="19"/>
      <c r="ACC111" s="19"/>
      <c r="ACD111" s="19"/>
      <c r="ACE111" s="19"/>
      <c r="ACF111" s="19"/>
      <c r="ACG111" s="19"/>
      <c r="ACH111" s="19"/>
      <c r="ACI111" s="19"/>
      <c r="ACJ111" s="19"/>
      <c r="ACK111" s="19"/>
      <c r="ACL111" s="19"/>
      <c r="ACM111" s="19"/>
      <c r="ACN111" s="19"/>
      <c r="ACO111" s="19"/>
      <c r="ACP111" s="19"/>
      <c r="ACQ111" s="19"/>
      <c r="ACR111" s="19"/>
      <c r="ACS111" s="19"/>
      <c r="ACT111" s="19"/>
      <c r="ACU111" s="19"/>
      <c r="ACV111" s="19"/>
      <c r="ACW111" s="19"/>
      <c r="ACX111" s="19"/>
      <c r="ACY111" s="19"/>
      <c r="ACZ111" s="19"/>
      <c r="ADA111" s="19"/>
      <c r="ADB111" s="19"/>
      <c r="ADC111" s="19"/>
      <c r="ADD111" s="19"/>
      <c r="ADE111" s="19"/>
      <c r="ADF111" s="19"/>
      <c r="ADG111" s="19"/>
      <c r="ADH111" s="19"/>
      <c r="ADI111" s="19"/>
      <c r="ADJ111" s="19"/>
      <c r="ADK111" s="19"/>
      <c r="ADL111" s="19"/>
      <c r="ADM111" s="19"/>
      <c r="ADN111" s="19"/>
      <c r="ADO111" s="19"/>
      <c r="ADP111" s="19"/>
      <c r="ADQ111" s="19"/>
      <c r="ADR111" s="19"/>
      <c r="ADS111" s="19"/>
      <c r="ADT111" s="19"/>
      <c r="ADU111" s="19"/>
      <c r="ADV111" s="19"/>
      <c r="ADW111" s="19"/>
      <c r="ADX111" s="19"/>
      <c r="ADY111" s="19"/>
      <c r="ADZ111" s="19"/>
      <c r="AEA111" s="19"/>
      <c r="AEB111" s="19"/>
      <c r="AEC111" s="19"/>
      <c r="AED111" s="19"/>
      <c r="AEE111" s="19"/>
      <c r="AEF111" s="19"/>
      <c r="AEG111" s="19"/>
      <c r="AEH111" s="19"/>
      <c r="AEI111" s="19"/>
      <c r="AEJ111" s="19"/>
      <c r="AEK111" s="19"/>
      <c r="AEL111" s="19"/>
      <c r="AEM111" s="19"/>
      <c r="AEN111" s="19"/>
      <c r="AEO111" s="19"/>
      <c r="AEP111" s="19"/>
      <c r="AEQ111" s="19"/>
      <c r="AER111" s="19"/>
      <c r="AES111" s="19"/>
      <c r="AET111" s="19"/>
      <c r="AEU111" s="19"/>
      <c r="AEV111" s="19"/>
      <c r="AEW111" s="19"/>
      <c r="AEX111" s="19"/>
      <c r="AEY111" s="19"/>
      <c r="AEZ111" s="19"/>
      <c r="AFA111" s="19"/>
      <c r="AFB111" s="19"/>
      <c r="AFC111" s="19"/>
      <c r="AFD111" s="19"/>
      <c r="AFE111" s="19"/>
      <c r="AFF111" s="19"/>
      <c r="AFG111" s="19"/>
      <c r="AFH111" s="19"/>
      <c r="AFI111" s="19"/>
      <c r="AFJ111" s="19"/>
      <c r="AFK111" s="19"/>
      <c r="AFL111" s="19"/>
      <c r="AFM111" s="19"/>
      <c r="AFN111" s="19"/>
      <c r="AFO111" s="19"/>
      <c r="AFP111" s="19"/>
      <c r="AFQ111" s="19"/>
      <c r="AFR111" s="19"/>
      <c r="AFS111" s="19"/>
      <c r="AFT111" s="19"/>
      <c r="AFU111" s="19"/>
      <c r="AFV111" s="19"/>
      <c r="AFW111" s="19"/>
      <c r="AFX111" s="19"/>
      <c r="AFY111" s="19"/>
      <c r="AFZ111" s="19"/>
      <c r="AGA111" s="19"/>
      <c r="AGB111" s="19"/>
      <c r="AGC111" s="19"/>
      <c r="AGD111" s="19"/>
      <c r="AGE111" s="19"/>
      <c r="AGF111" s="19"/>
      <c r="AGG111" s="19"/>
      <c r="AGH111" s="19"/>
      <c r="AGI111" s="19"/>
      <c r="AGJ111" s="19"/>
      <c r="AGK111" s="19"/>
      <c r="AGL111" s="19"/>
      <c r="AGM111" s="19"/>
      <c r="AGN111" s="19"/>
      <c r="AGO111" s="19"/>
      <c r="AGP111" s="19"/>
      <c r="AGQ111" s="19"/>
      <c r="AGR111" s="19"/>
      <c r="AGS111" s="19"/>
      <c r="AGT111" s="19"/>
      <c r="AGU111" s="19"/>
      <c r="AGV111" s="19"/>
      <c r="AGW111" s="19"/>
      <c r="AGX111" s="19"/>
      <c r="AGY111" s="19"/>
      <c r="AGZ111" s="19"/>
      <c r="AHA111" s="19"/>
      <c r="AHB111" s="19"/>
      <c r="AHC111" s="19"/>
      <c r="AHD111" s="19"/>
      <c r="AHE111" s="19"/>
      <c r="AHF111" s="19"/>
      <c r="AHG111" s="19"/>
      <c r="AHH111" s="19"/>
      <c r="AHI111" s="19"/>
      <c r="AHJ111" s="19"/>
      <c r="AHK111" s="19"/>
      <c r="AHL111" s="19"/>
      <c r="AHM111" s="19"/>
      <c r="AHN111" s="19"/>
      <c r="AHO111" s="19"/>
      <c r="AHP111" s="19"/>
      <c r="AHQ111" s="19"/>
      <c r="AHR111" s="19"/>
      <c r="AHS111" s="19"/>
      <c r="AHT111" s="19"/>
      <c r="AHU111" s="19"/>
      <c r="AHV111" s="19"/>
      <c r="AHW111" s="19"/>
      <c r="AHX111" s="19"/>
      <c r="AHY111" s="19"/>
      <c r="AHZ111" s="19"/>
      <c r="AIA111" s="19"/>
      <c r="AIB111" s="19"/>
      <c r="AIC111" s="19"/>
      <c r="AID111" s="19"/>
      <c r="AIE111" s="19"/>
      <c r="AIF111" s="19"/>
      <c r="AIG111" s="19"/>
      <c r="AIH111" s="19"/>
      <c r="AII111" s="19"/>
      <c r="AIJ111" s="19"/>
      <c r="AIK111" s="19"/>
      <c r="AIL111" s="19"/>
      <c r="AIM111" s="19"/>
      <c r="AIN111" s="19"/>
      <c r="AIO111" s="19"/>
      <c r="AIP111" s="19"/>
      <c r="AIQ111" s="19"/>
      <c r="AIR111" s="19"/>
      <c r="AIS111" s="19"/>
      <c r="AIT111" s="19"/>
      <c r="AIU111" s="19"/>
      <c r="AIV111" s="19"/>
      <c r="AIW111" s="19"/>
      <c r="AIX111" s="19"/>
      <c r="AIY111" s="19"/>
      <c r="AIZ111" s="19"/>
      <c r="AJA111" s="19"/>
      <c r="AJB111" s="19"/>
      <c r="AJC111" s="19"/>
      <c r="AJD111" s="19"/>
      <c r="AJE111" s="19"/>
      <c r="AJF111" s="19"/>
      <c r="AJG111" s="19"/>
      <c r="AJH111" s="19"/>
      <c r="AJI111" s="19"/>
      <c r="AJJ111" s="19"/>
      <c r="AJK111" s="19"/>
      <c r="AJL111" s="19"/>
      <c r="AJM111" s="19"/>
      <c r="AJN111" s="19"/>
      <c r="AJO111" s="19"/>
      <c r="AJP111" s="19"/>
      <c r="AJQ111" s="19"/>
      <c r="AJR111" s="19"/>
      <c r="AJS111" s="19"/>
      <c r="AJT111" s="19"/>
      <c r="AJU111" s="19"/>
      <c r="AJV111" s="19"/>
      <c r="AJW111" s="19"/>
      <c r="AJX111" s="19"/>
      <c r="AJY111" s="19"/>
      <c r="AJZ111" s="19"/>
      <c r="AKA111" s="19"/>
      <c r="AKB111" s="19"/>
      <c r="AKC111" s="19"/>
      <c r="AKD111" s="19"/>
      <c r="AKE111" s="19"/>
      <c r="AKF111" s="19"/>
      <c r="AKG111" s="19"/>
      <c r="AKH111" s="19"/>
      <c r="AKI111" s="19"/>
      <c r="AKJ111" s="19"/>
      <c r="AKK111" s="19"/>
      <c r="AKL111" s="19"/>
      <c r="AKM111" s="19"/>
      <c r="AKN111" s="19"/>
      <c r="AKO111" s="19"/>
      <c r="AKP111" s="19"/>
      <c r="AKQ111" s="19"/>
      <c r="AKR111" s="19"/>
      <c r="AKS111" s="19"/>
      <c r="AKT111" s="19"/>
      <c r="AKU111" s="19"/>
      <c r="AKV111" s="19"/>
      <c r="AKW111" s="19"/>
      <c r="AKX111" s="19"/>
      <c r="AKY111" s="19"/>
      <c r="AKZ111" s="19"/>
      <c r="ALA111" s="19"/>
      <c r="ALB111" s="19"/>
      <c r="ALC111" s="19"/>
      <c r="ALD111" s="19"/>
      <c r="ALE111" s="19"/>
      <c r="ALF111" s="19"/>
      <c r="ALG111" s="19"/>
      <c r="ALH111" s="19"/>
      <c r="ALI111" s="19"/>
      <c r="ALJ111" s="19"/>
      <c r="ALK111" s="19"/>
      <c r="ALL111" s="19"/>
      <c r="ALM111" s="19"/>
      <c r="ALN111" s="19"/>
      <c r="ALO111" s="19"/>
      <c r="ALP111" s="19"/>
      <c r="ALQ111" s="19"/>
      <c r="ALR111" s="19"/>
      <c r="ALS111" s="19"/>
      <c r="ALT111" s="19"/>
      <c r="ALU111" s="19"/>
      <c r="ALV111" s="19"/>
      <c r="ALW111" s="19"/>
      <c r="ALX111" s="19"/>
      <c r="ALY111" s="19"/>
      <c r="ALZ111" s="19"/>
      <c r="AMA111" s="19"/>
      <c r="AMB111" s="19"/>
      <c r="AMC111" s="19"/>
      <c r="AMD111" s="19"/>
      <c r="AME111" s="19"/>
      <c r="AMF111" s="19"/>
      <c r="AMG111" s="19"/>
      <c r="AMH111" s="19"/>
      <c r="AMI111" s="19"/>
      <c r="AMJ111" s="19"/>
      <c r="AMK111" s="19"/>
      <c r="AML111" s="19"/>
      <c r="AMM111" s="19"/>
      <c r="AMN111" s="19"/>
      <c r="AMO111" s="19"/>
      <c r="AMP111" s="19"/>
      <c r="AMQ111" s="19"/>
      <c r="AMR111" s="19"/>
      <c r="AMS111" s="19"/>
      <c r="AMT111" s="19"/>
      <c r="AMU111" s="19"/>
      <c r="AMV111" s="19"/>
      <c r="AMW111" s="19"/>
      <c r="AMX111" s="19"/>
      <c r="AMY111" s="19"/>
      <c r="AMZ111" s="19"/>
      <c r="ANA111" s="19"/>
      <c r="ANB111" s="19"/>
      <c r="ANC111" s="19"/>
      <c r="AND111" s="19"/>
      <c r="ANE111" s="19"/>
      <c r="ANF111" s="19"/>
      <c r="ANG111" s="19"/>
      <c r="ANH111" s="19"/>
      <c r="ANI111" s="19"/>
      <c r="ANJ111" s="19"/>
      <c r="ANK111" s="19"/>
      <c r="ANL111" s="19"/>
      <c r="ANM111" s="19"/>
      <c r="ANN111" s="19"/>
      <c r="ANO111" s="19"/>
      <c r="ANP111" s="19"/>
      <c r="ANQ111" s="19"/>
      <c r="ANR111" s="19"/>
      <c r="ANS111" s="19"/>
      <c r="ANT111" s="19"/>
      <c r="ANU111" s="19"/>
      <c r="ANV111" s="19"/>
      <c r="ANW111" s="19"/>
      <c r="ANX111" s="19"/>
      <c r="ANY111" s="19"/>
      <c r="ANZ111" s="19"/>
      <c r="AOA111" s="19"/>
      <c r="AOB111" s="19"/>
      <c r="AOC111" s="19"/>
      <c r="AOD111" s="19"/>
      <c r="AOE111" s="19"/>
      <c r="AOF111" s="19"/>
      <c r="AOG111" s="19"/>
      <c r="AOH111" s="19"/>
      <c r="AOI111" s="19"/>
      <c r="AOJ111" s="19"/>
      <c r="AOK111" s="19"/>
      <c r="AOL111" s="19"/>
      <c r="AOM111" s="19"/>
      <c r="AON111" s="19"/>
      <c r="AOO111" s="19"/>
      <c r="AOP111" s="19"/>
      <c r="AOQ111" s="19"/>
      <c r="AOR111" s="19"/>
      <c r="AOS111" s="19"/>
      <c r="AOT111" s="19"/>
      <c r="AOU111" s="19"/>
      <c r="AOV111" s="19"/>
      <c r="AOW111" s="19"/>
      <c r="AOX111" s="19"/>
      <c r="AOY111" s="19"/>
      <c r="AOZ111" s="19"/>
      <c r="APA111" s="19"/>
      <c r="APB111" s="19"/>
      <c r="APC111" s="19"/>
      <c r="APD111" s="19"/>
      <c r="APE111" s="19"/>
      <c r="APF111" s="19"/>
      <c r="APG111" s="19"/>
      <c r="APH111" s="19"/>
      <c r="API111" s="19"/>
      <c r="APJ111" s="19"/>
      <c r="APK111" s="19"/>
      <c r="APL111" s="19"/>
      <c r="APM111" s="19"/>
      <c r="APN111" s="19"/>
      <c r="APO111" s="19"/>
      <c r="APP111" s="19"/>
      <c r="APQ111" s="19"/>
      <c r="APR111" s="19"/>
      <c r="APS111" s="19"/>
      <c r="APT111" s="19"/>
      <c r="APU111" s="19"/>
      <c r="APV111" s="19"/>
      <c r="APW111" s="19"/>
      <c r="APX111" s="19"/>
      <c r="APY111" s="19"/>
      <c r="APZ111" s="19"/>
      <c r="AQA111" s="19"/>
      <c r="AQB111" s="19"/>
      <c r="AQC111" s="19"/>
      <c r="AQD111" s="19"/>
      <c r="AQE111" s="19"/>
      <c r="AQF111" s="19"/>
      <c r="AQG111" s="19"/>
      <c r="AQH111" s="19"/>
      <c r="AQI111" s="19"/>
      <c r="AQJ111" s="19"/>
      <c r="AQK111" s="19"/>
      <c r="AQL111" s="19"/>
      <c r="AQM111" s="19"/>
      <c r="AQN111" s="19"/>
      <c r="AQO111" s="19"/>
      <c r="AQP111" s="19"/>
      <c r="AQQ111" s="19"/>
      <c r="AQR111" s="19"/>
      <c r="AQS111" s="19"/>
      <c r="AQT111" s="19"/>
      <c r="AQU111" s="19"/>
      <c r="AQV111" s="19"/>
      <c r="AQW111" s="19"/>
      <c r="AQX111" s="19"/>
      <c r="AQY111" s="19"/>
      <c r="AQZ111" s="19"/>
      <c r="ARA111" s="19"/>
      <c r="ARB111" s="19"/>
      <c r="ARC111" s="19"/>
      <c r="ARD111" s="19"/>
      <c r="ARE111" s="19"/>
      <c r="ARF111" s="19"/>
      <c r="ARG111" s="19"/>
      <c r="ARH111" s="19"/>
      <c r="ARI111" s="19"/>
      <c r="ARJ111" s="19"/>
      <c r="ARK111" s="19"/>
      <c r="ARL111" s="19"/>
      <c r="ARM111" s="19"/>
      <c r="ARN111" s="19"/>
      <c r="ARO111" s="19"/>
      <c r="ARP111" s="19"/>
      <c r="ARQ111" s="19"/>
      <c r="ARR111" s="19"/>
      <c r="ARS111" s="19"/>
      <c r="ART111" s="19"/>
      <c r="ARU111" s="19"/>
      <c r="ARV111" s="19"/>
      <c r="ARW111" s="19"/>
      <c r="ARX111" s="19"/>
      <c r="ARY111" s="19"/>
      <c r="ARZ111" s="19"/>
      <c r="ASA111" s="19"/>
      <c r="ASB111" s="19"/>
      <c r="ASC111" s="19"/>
      <c r="ASD111" s="19"/>
      <c r="ASE111" s="19"/>
      <c r="ASF111" s="19"/>
      <c r="ASG111" s="19"/>
      <c r="ASH111" s="19"/>
      <c r="ASI111" s="19"/>
      <c r="ASJ111" s="19"/>
      <c r="ASK111" s="19"/>
      <c r="ASL111" s="19"/>
      <c r="ASM111" s="19"/>
      <c r="ASN111" s="19"/>
      <c r="ASO111" s="19"/>
      <c r="ASP111" s="19"/>
      <c r="ASQ111" s="19"/>
      <c r="ASR111" s="19"/>
      <c r="ASS111" s="19"/>
      <c r="AST111" s="19"/>
      <c r="ASU111" s="19"/>
      <c r="ASV111" s="19"/>
      <c r="ASW111" s="19"/>
      <c r="ASX111" s="19"/>
      <c r="ASY111" s="19"/>
      <c r="ASZ111" s="19"/>
      <c r="ATA111" s="19"/>
      <c r="ATB111" s="19"/>
      <c r="ATC111" s="19"/>
      <c r="ATD111" s="19"/>
      <c r="ATE111" s="19"/>
      <c r="ATF111" s="19"/>
      <c r="ATG111" s="19"/>
      <c r="ATH111" s="19"/>
      <c r="ATI111" s="19"/>
      <c r="ATJ111" s="19"/>
      <c r="ATK111" s="19"/>
      <c r="ATL111" s="19"/>
      <c r="ATM111" s="19"/>
      <c r="ATN111" s="19"/>
      <c r="ATO111" s="19"/>
      <c r="ATP111" s="19"/>
      <c r="ATQ111" s="19"/>
      <c r="ATR111" s="19"/>
      <c r="ATS111" s="19"/>
      <c r="ATT111" s="19"/>
      <c r="ATU111" s="19"/>
      <c r="ATV111" s="19"/>
      <c r="ATW111" s="19"/>
      <c r="ATX111" s="19"/>
      <c r="ATY111" s="19"/>
      <c r="ATZ111" s="19"/>
      <c r="AUA111" s="19"/>
      <c r="AUB111" s="19"/>
      <c r="AUC111" s="19"/>
      <c r="AUD111" s="19"/>
      <c r="AUE111" s="19"/>
      <c r="AUF111" s="19"/>
      <c r="AUG111" s="19"/>
      <c r="AUH111" s="19"/>
      <c r="AUI111" s="19"/>
      <c r="AUJ111" s="19"/>
      <c r="AUK111" s="19"/>
      <c r="AUL111" s="19"/>
      <c r="AUM111" s="19"/>
      <c r="AUN111" s="19"/>
      <c r="AUO111" s="19"/>
      <c r="AUP111" s="19"/>
      <c r="AUQ111" s="19"/>
      <c r="AUR111" s="19"/>
      <c r="AUS111" s="19"/>
      <c r="AUT111" s="19"/>
      <c r="AUU111" s="19"/>
      <c r="AUV111" s="19"/>
      <c r="AUW111" s="19"/>
      <c r="AUX111" s="19"/>
      <c r="AUY111" s="19"/>
      <c r="AUZ111" s="19"/>
      <c r="AVA111" s="19"/>
      <c r="AVB111" s="19"/>
      <c r="AVC111" s="19"/>
      <c r="AVD111" s="19"/>
      <c r="AVE111" s="19"/>
      <c r="AVF111" s="19"/>
      <c r="AVG111" s="19"/>
      <c r="AVH111" s="19"/>
      <c r="AVI111" s="19"/>
      <c r="AVJ111" s="19"/>
      <c r="AVK111" s="19"/>
      <c r="AVL111" s="19"/>
      <c r="AVM111" s="19"/>
      <c r="AVN111" s="19"/>
      <c r="AVO111" s="19"/>
      <c r="AVP111" s="19"/>
      <c r="AVQ111" s="19"/>
      <c r="AVR111" s="19"/>
      <c r="AVS111" s="19"/>
      <c r="AVT111" s="19"/>
      <c r="AVU111" s="19"/>
      <c r="AVV111" s="19"/>
      <c r="AVW111" s="19"/>
      <c r="AVX111" s="19"/>
      <c r="AVY111" s="19"/>
      <c r="AVZ111" s="19"/>
      <c r="AWA111" s="19"/>
      <c r="AWB111" s="19"/>
      <c r="AWC111" s="19"/>
      <c r="AWD111" s="19"/>
      <c r="AWE111" s="19"/>
      <c r="AWF111" s="19"/>
      <c r="AWG111" s="19"/>
      <c r="AWH111" s="19"/>
      <c r="AWI111" s="19"/>
      <c r="AWJ111" s="19"/>
      <c r="AWK111" s="19"/>
      <c r="AWL111" s="19"/>
      <c r="AWM111" s="19"/>
      <c r="AWN111" s="19"/>
      <c r="AWO111" s="19"/>
      <c r="AWP111" s="19"/>
      <c r="AWQ111" s="19"/>
      <c r="AWR111" s="19"/>
      <c r="AWS111" s="19"/>
      <c r="AWT111" s="19"/>
      <c r="AWU111" s="19"/>
      <c r="AWV111" s="19"/>
      <c r="AWW111" s="19"/>
      <c r="AWX111" s="19"/>
      <c r="AWY111" s="19"/>
      <c r="AWZ111" s="19"/>
      <c r="AXA111" s="19"/>
      <c r="AXB111" s="19"/>
      <c r="AXC111" s="19"/>
      <c r="AXD111" s="19"/>
      <c r="AXE111" s="19"/>
      <c r="AXF111" s="19"/>
      <c r="AXG111" s="19"/>
      <c r="AXH111" s="19"/>
      <c r="AXI111" s="19"/>
      <c r="AXJ111" s="19"/>
      <c r="AXK111" s="19"/>
      <c r="AXL111" s="19"/>
      <c r="AXM111" s="19"/>
      <c r="AXN111" s="19"/>
      <c r="AXO111" s="19"/>
      <c r="AXP111" s="19"/>
      <c r="AXQ111" s="19"/>
      <c r="AXR111" s="19"/>
      <c r="AXS111" s="19"/>
      <c r="AXT111" s="19"/>
      <c r="AXU111" s="19"/>
      <c r="AXV111" s="19"/>
      <c r="AXW111" s="19"/>
      <c r="AXX111" s="19"/>
      <c r="AXY111" s="19"/>
      <c r="AXZ111" s="19"/>
      <c r="AYA111" s="19"/>
      <c r="AYB111" s="19"/>
      <c r="AYC111" s="19"/>
      <c r="AYD111" s="19"/>
      <c r="AYE111" s="19"/>
      <c r="AYF111" s="19"/>
      <c r="AYG111" s="19"/>
      <c r="AYH111" s="19"/>
      <c r="AYI111" s="19"/>
      <c r="AYJ111" s="19"/>
      <c r="AYK111" s="19"/>
      <c r="AYL111" s="19"/>
      <c r="AYM111" s="19"/>
      <c r="AYN111" s="19"/>
      <c r="AYO111" s="19"/>
      <c r="AYP111" s="19"/>
      <c r="AYQ111" s="19"/>
      <c r="AYR111" s="19"/>
      <c r="AYS111" s="19"/>
      <c r="AYT111" s="19"/>
      <c r="AYU111" s="19"/>
      <c r="AYV111" s="19"/>
      <c r="AYW111" s="19"/>
      <c r="AYX111" s="19"/>
      <c r="AYY111" s="19"/>
      <c r="AYZ111" s="19"/>
      <c r="AZA111" s="19"/>
      <c r="AZB111" s="19"/>
      <c r="AZC111" s="19"/>
      <c r="AZD111" s="19"/>
      <c r="AZE111" s="19"/>
      <c r="AZF111" s="19"/>
      <c r="AZG111" s="19"/>
      <c r="AZH111" s="19"/>
      <c r="AZI111" s="19"/>
      <c r="AZJ111" s="19"/>
      <c r="AZK111" s="19"/>
      <c r="AZL111" s="19"/>
      <c r="AZM111" s="19"/>
      <c r="AZN111" s="19"/>
      <c r="AZO111" s="19"/>
      <c r="AZP111" s="19"/>
      <c r="AZQ111" s="19"/>
      <c r="AZR111" s="19"/>
      <c r="AZS111" s="19"/>
      <c r="AZT111" s="19"/>
      <c r="AZU111" s="19"/>
      <c r="AZV111" s="19"/>
      <c r="AZW111" s="19"/>
      <c r="AZX111" s="19"/>
      <c r="AZY111" s="19"/>
      <c r="AZZ111" s="19"/>
      <c r="BAA111" s="19"/>
      <c r="BAB111" s="19"/>
      <c r="BAC111" s="19"/>
      <c r="BAD111" s="19"/>
      <c r="BAE111" s="19"/>
      <c r="BAF111" s="19"/>
      <c r="BAG111" s="19"/>
      <c r="BAH111" s="19"/>
      <c r="BAI111" s="19"/>
      <c r="BAJ111" s="19"/>
      <c r="BAK111" s="19"/>
      <c r="BAL111" s="19"/>
      <c r="BAM111" s="19"/>
      <c r="BAN111" s="19"/>
      <c r="BAO111" s="19"/>
      <c r="BAP111" s="19"/>
      <c r="BAQ111" s="19"/>
      <c r="BAR111" s="19"/>
      <c r="BAS111" s="19"/>
      <c r="BAT111" s="19"/>
      <c r="BAU111" s="19"/>
      <c r="BAV111" s="19"/>
      <c r="BAW111" s="19"/>
      <c r="BAX111" s="19"/>
      <c r="BAY111" s="19"/>
      <c r="BAZ111" s="19"/>
      <c r="BBA111" s="19"/>
      <c r="BBB111" s="19"/>
      <c r="BBC111" s="19"/>
      <c r="BBD111" s="19"/>
      <c r="BBE111" s="19"/>
      <c r="BBF111" s="19"/>
      <c r="BBG111" s="19"/>
      <c r="BBH111" s="19"/>
      <c r="BBI111" s="19"/>
      <c r="BBJ111" s="19"/>
      <c r="BBK111" s="19"/>
      <c r="BBL111" s="19"/>
      <c r="BBM111" s="19"/>
      <c r="BBN111" s="19"/>
      <c r="BBO111" s="19"/>
      <c r="BBP111" s="19"/>
      <c r="BBQ111" s="19"/>
      <c r="BBR111" s="19"/>
      <c r="BBS111" s="19"/>
      <c r="BBT111" s="19"/>
      <c r="BBU111" s="19"/>
      <c r="BBV111" s="19"/>
      <c r="BBW111" s="19"/>
      <c r="BBX111" s="19"/>
      <c r="BBY111" s="19"/>
      <c r="BBZ111" s="19"/>
      <c r="BCA111" s="19"/>
      <c r="BCB111" s="19"/>
      <c r="BCC111" s="19"/>
      <c r="BCD111" s="19"/>
      <c r="BCE111" s="19"/>
      <c r="BCF111" s="19"/>
      <c r="BCG111" s="19"/>
      <c r="BCH111" s="19"/>
      <c r="BCI111" s="19"/>
      <c r="BCJ111" s="19"/>
      <c r="BCK111" s="19"/>
      <c r="BCL111" s="19"/>
      <c r="BCM111" s="19"/>
      <c r="BCN111" s="19"/>
      <c r="BCO111" s="19"/>
      <c r="BCP111" s="19"/>
      <c r="BCQ111" s="19"/>
      <c r="BCR111" s="19"/>
      <c r="BCS111" s="19"/>
      <c r="BCT111" s="19"/>
      <c r="BCU111" s="19"/>
      <c r="BCV111" s="19"/>
      <c r="BCW111" s="19"/>
      <c r="BCX111" s="19"/>
      <c r="BCY111" s="19"/>
      <c r="BCZ111" s="19"/>
      <c r="BDA111" s="19"/>
      <c r="BDB111" s="19"/>
      <c r="BDC111" s="19"/>
      <c r="BDD111" s="19"/>
      <c r="BDE111" s="19"/>
      <c r="BDF111" s="19"/>
      <c r="BDG111" s="19"/>
      <c r="BDH111" s="19"/>
      <c r="BDI111" s="19"/>
      <c r="BDJ111" s="19"/>
      <c r="BDK111" s="19"/>
      <c r="BDL111" s="19"/>
      <c r="BDM111" s="19"/>
      <c r="BDN111" s="19"/>
      <c r="BDO111" s="19"/>
      <c r="BDP111" s="19"/>
      <c r="BDQ111" s="19"/>
      <c r="BDR111" s="19"/>
      <c r="BDS111" s="19"/>
      <c r="BDT111" s="19"/>
      <c r="BDU111" s="19"/>
      <c r="BDV111" s="19"/>
      <c r="BDW111" s="19"/>
      <c r="BDX111" s="19"/>
      <c r="BDY111" s="19"/>
      <c r="BDZ111" s="19"/>
      <c r="BEA111" s="19"/>
      <c r="BEB111" s="19"/>
      <c r="BEC111" s="19"/>
      <c r="BED111" s="19"/>
      <c r="BEE111" s="19"/>
      <c r="BEF111" s="19"/>
      <c r="BEG111" s="19"/>
      <c r="BEH111" s="19"/>
      <c r="BEI111" s="19"/>
      <c r="BEJ111" s="19"/>
      <c r="BEK111" s="19"/>
      <c r="BEL111" s="19"/>
      <c r="BEM111" s="19"/>
      <c r="BEN111" s="19"/>
      <c r="BEO111" s="19"/>
      <c r="BEP111" s="19"/>
      <c r="BEQ111" s="19"/>
      <c r="BER111" s="19"/>
      <c r="BES111" s="19"/>
      <c r="BET111" s="19"/>
      <c r="BEU111" s="19"/>
      <c r="BEV111" s="19"/>
      <c r="BEW111" s="19"/>
      <c r="BEX111" s="19"/>
      <c r="BEY111" s="19"/>
      <c r="BEZ111" s="19"/>
      <c r="BFA111" s="19"/>
      <c r="BFB111" s="19"/>
      <c r="BFC111" s="19"/>
      <c r="BFD111" s="19"/>
      <c r="BFE111" s="19"/>
      <c r="BFF111" s="19"/>
      <c r="BFG111" s="19"/>
      <c r="BFH111" s="19"/>
      <c r="BFI111" s="19"/>
      <c r="BFJ111" s="19"/>
      <c r="BFK111" s="19"/>
      <c r="BFL111" s="19"/>
      <c r="BFM111" s="19"/>
      <c r="BFN111" s="19"/>
      <c r="BFO111" s="19"/>
      <c r="BFP111" s="19"/>
      <c r="BFQ111" s="19"/>
      <c r="BFR111" s="19"/>
      <c r="BFS111" s="19"/>
      <c r="BFT111" s="19"/>
      <c r="BFU111" s="19"/>
      <c r="BFV111" s="19"/>
      <c r="BFW111" s="19"/>
      <c r="BFX111" s="19"/>
      <c r="BFY111" s="19"/>
      <c r="BFZ111" s="19"/>
      <c r="BGA111" s="19"/>
      <c r="BGB111" s="19"/>
      <c r="BGC111" s="19"/>
      <c r="BGD111" s="19"/>
      <c r="BGE111" s="19"/>
      <c r="BGF111" s="19"/>
      <c r="BGG111" s="19"/>
      <c r="BGH111" s="19"/>
      <c r="BGI111" s="19"/>
      <c r="BGJ111" s="19"/>
      <c r="BGK111" s="19"/>
      <c r="BGL111" s="19"/>
      <c r="BGM111" s="19"/>
      <c r="BGN111" s="19"/>
      <c r="BGO111" s="19"/>
      <c r="BGP111" s="19"/>
      <c r="BGQ111" s="19"/>
      <c r="BGR111" s="19"/>
      <c r="BGS111" s="19"/>
      <c r="BGT111" s="19"/>
      <c r="BGU111" s="19"/>
      <c r="BGV111" s="19"/>
      <c r="BGW111" s="19"/>
      <c r="BGX111" s="19"/>
      <c r="BGY111" s="19"/>
      <c r="BGZ111" s="19"/>
      <c r="BHA111" s="19"/>
      <c r="BHB111" s="19"/>
      <c r="BHC111" s="19"/>
      <c r="BHD111" s="19"/>
      <c r="BHE111" s="19"/>
      <c r="BHF111" s="19"/>
      <c r="BHG111" s="19"/>
      <c r="BHH111" s="19"/>
      <c r="BHI111" s="19"/>
      <c r="BHJ111" s="19"/>
      <c r="BHK111" s="19"/>
      <c r="BHL111" s="19"/>
      <c r="BHM111" s="19"/>
      <c r="BHN111" s="19"/>
      <c r="BHO111" s="19"/>
      <c r="BHP111" s="19"/>
      <c r="BHQ111" s="19"/>
      <c r="BHR111" s="19"/>
      <c r="BHS111" s="19"/>
      <c r="BHT111" s="19"/>
      <c r="BHU111" s="19"/>
      <c r="BHV111" s="19"/>
      <c r="BHW111" s="19"/>
      <c r="BHX111" s="19"/>
      <c r="BHY111" s="19"/>
      <c r="BHZ111" s="19"/>
      <c r="BIA111" s="19"/>
      <c r="BIB111" s="19"/>
      <c r="BIC111" s="19"/>
      <c r="BID111" s="19"/>
      <c r="BIE111" s="19"/>
      <c r="BIF111" s="19"/>
      <c r="BIG111" s="19"/>
      <c r="BIH111" s="19"/>
      <c r="BII111" s="19"/>
      <c r="BIJ111" s="19"/>
      <c r="BIK111" s="19"/>
      <c r="BIL111" s="19"/>
      <c r="BIM111" s="19"/>
      <c r="BIN111" s="19"/>
      <c r="BIO111" s="19"/>
      <c r="BIP111" s="19"/>
      <c r="BIQ111" s="19"/>
      <c r="BIR111" s="19"/>
      <c r="BIS111" s="19"/>
      <c r="BIT111" s="19"/>
      <c r="BIU111" s="19"/>
      <c r="BIV111" s="19"/>
      <c r="BIW111" s="19"/>
      <c r="BIX111" s="19"/>
      <c r="BIY111" s="19"/>
      <c r="BIZ111" s="19"/>
      <c r="BJA111" s="19"/>
      <c r="BJB111" s="19"/>
      <c r="BJC111" s="19"/>
      <c r="BJD111" s="19"/>
      <c r="BJE111" s="19"/>
      <c r="BJF111" s="19"/>
      <c r="BJG111" s="19"/>
      <c r="BJH111" s="19"/>
      <c r="BJI111" s="19"/>
      <c r="BJJ111" s="19"/>
      <c r="BJK111" s="19"/>
      <c r="BJL111" s="19"/>
      <c r="BJM111" s="19"/>
      <c r="BJN111" s="19"/>
      <c r="BJO111" s="19"/>
      <c r="BJP111" s="19"/>
      <c r="BJQ111" s="19"/>
      <c r="BJR111" s="19"/>
      <c r="BJS111" s="19"/>
      <c r="BJT111" s="19"/>
      <c r="BJU111" s="19"/>
      <c r="BJV111" s="19"/>
      <c r="BJW111" s="19"/>
      <c r="BJX111" s="19"/>
      <c r="BJY111" s="19"/>
      <c r="BJZ111" s="19"/>
      <c r="BKA111" s="19"/>
      <c r="BKB111" s="19"/>
      <c r="BKC111" s="19"/>
      <c r="BKD111" s="19"/>
      <c r="BKE111" s="19"/>
      <c r="BKF111" s="19"/>
      <c r="BKG111" s="19"/>
      <c r="BKH111" s="19"/>
      <c r="BKI111" s="19"/>
      <c r="BKJ111" s="19"/>
      <c r="BKK111" s="19"/>
      <c r="BKL111" s="19"/>
      <c r="BKM111" s="19"/>
      <c r="BKN111" s="19"/>
      <c r="BKO111" s="19"/>
      <c r="BKP111" s="19"/>
      <c r="BKQ111" s="19"/>
      <c r="BKR111" s="19"/>
      <c r="BKS111" s="19"/>
      <c r="BKT111" s="19"/>
      <c r="BKU111" s="19"/>
      <c r="BKV111" s="19"/>
      <c r="BKW111" s="19"/>
      <c r="BKX111" s="19"/>
      <c r="BKY111" s="19"/>
      <c r="BKZ111" s="19"/>
      <c r="BLA111" s="19"/>
      <c r="BLB111" s="19"/>
      <c r="BLC111" s="19"/>
      <c r="BLD111" s="19"/>
      <c r="BLE111" s="19"/>
      <c r="BLF111" s="19"/>
      <c r="BLG111" s="19"/>
      <c r="BLH111" s="19"/>
      <c r="BLI111" s="19"/>
      <c r="BLJ111" s="19"/>
      <c r="BLK111" s="19"/>
      <c r="BLL111" s="19"/>
      <c r="BLM111" s="19"/>
      <c r="BLN111" s="19"/>
      <c r="BLO111" s="19"/>
      <c r="BLP111" s="19"/>
      <c r="BLQ111" s="19"/>
      <c r="BLR111" s="19"/>
      <c r="BLS111" s="19"/>
      <c r="BLT111" s="19"/>
      <c r="BLU111" s="19"/>
      <c r="BLV111" s="19"/>
      <c r="BLW111" s="19"/>
      <c r="BLX111" s="19"/>
      <c r="BLY111" s="19"/>
      <c r="BLZ111" s="19"/>
      <c r="BMA111" s="19"/>
      <c r="BMB111" s="19"/>
      <c r="BMC111" s="19"/>
      <c r="BMD111" s="19"/>
      <c r="BME111" s="19"/>
      <c r="BMF111" s="19"/>
      <c r="BMG111" s="19"/>
      <c r="BMH111" s="19"/>
      <c r="BMI111" s="19"/>
      <c r="BMJ111" s="19"/>
      <c r="BMK111" s="19"/>
      <c r="BML111" s="19"/>
      <c r="BMM111" s="19"/>
      <c r="BMN111" s="19"/>
      <c r="BMO111" s="19"/>
      <c r="BMP111" s="19"/>
      <c r="BMQ111" s="19"/>
      <c r="BMR111" s="19"/>
      <c r="BMS111" s="19"/>
      <c r="BMT111" s="19"/>
      <c r="BMU111" s="19"/>
      <c r="BMV111" s="19"/>
      <c r="BMW111" s="19"/>
      <c r="BMX111" s="19"/>
      <c r="BMY111" s="19"/>
      <c r="BMZ111" s="19"/>
      <c r="BNA111" s="19"/>
      <c r="BNB111" s="19"/>
      <c r="BNC111" s="19"/>
      <c r="BND111" s="19"/>
      <c r="BNE111" s="19"/>
      <c r="BNF111" s="19"/>
      <c r="BNG111" s="19"/>
      <c r="BNH111" s="19"/>
      <c r="BNI111" s="19"/>
      <c r="BNJ111" s="19"/>
      <c r="BNK111" s="19"/>
      <c r="BNL111" s="19"/>
      <c r="BNM111" s="19"/>
      <c r="BNN111" s="19"/>
      <c r="BNO111" s="19"/>
      <c r="BNP111" s="19"/>
      <c r="BNQ111" s="19"/>
      <c r="BNR111" s="19"/>
      <c r="BNS111" s="19"/>
      <c r="BNT111" s="19"/>
      <c r="BNU111" s="19"/>
      <c r="BNV111" s="19"/>
      <c r="BNW111" s="19"/>
      <c r="BNX111" s="19"/>
      <c r="BNY111" s="19"/>
      <c r="BNZ111" s="19"/>
      <c r="BOA111" s="19"/>
      <c r="BOB111" s="19"/>
      <c r="BOC111" s="19"/>
      <c r="BOD111" s="19"/>
      <c r="BOE111" s="19"/>
      <c r="BOF111" s="19"/>
      <c r="BOG111" s="19"/>
      <c r="BOH111" s="19"/>
      <c r="BOI111" s="19"/>
      <c r="BOJ111" s="19"/>
      <c r="BOK111" s="19"/>
      <c r="BOL111" s="19"/>
      <c r="BOM111" s="19"/>
      <c r="BON111" s="19"/>
      <c r="BOO111" s="19"/>
      <c r="BOP111" s="19"/>
      <c r="BOQ111" s="19"/>
      <c r="BOR111" s="19"/>
      <c r="BOS111" s="19"/>
      <c r="BOT111" s="19"/>
      <c r="BOU111" s="19"/>
      <c r="BOV111" s="19"/>
      <c r="BOW111" s="19"/>
      <c r="BOX111" s="19"/>
      <c r="BOY111" s="19"/>
      <c r="BOZ111" s="19"/>
      <c r="BPA111" s="19"/>
      <c r="BPB111" s="19"/>
      <c r="BPC111" s="19"/>
      <c r="BPD111" s="19"/>
      <c r="BPE111" s="19"/>
      <c r="BPF111" s="19"/>
      <c r="BPG111" s="19"/>
      <c r="BPH111" s="19"/>
      <c r="BPI111" s="19"/>
      <c r="BPJ111" s="19"/>
      <c r="BPK111" s="19"/>
      <c r="BPL111" s="19"/>
      <c r="BPM111" s="19"/>
      <c r="BPN111" s="19"/>
      <c r="BPO111" s="19"/>
      <c r="BPP111" s="19"/>
      <c r="BPQ111" s="19"/>
      <c r="BPR111" s="19"/>
      <c r="BPS111" s="19"/>
      <c r="BPT111" s="19"/>
      <c r="BPU111" s="19"/>
      <c r="BPV111" s="19"/>
      <c r="BPW111" s="19"/>
      <c r="BPX111" s="19"/>
      <c r="BPY111" s="19"/>
      <c r="BPZ111" s="19"/>
      <c r="BQA111" s="19"/>
      <c r="BQB111" s="19"/>
      <c r="BQC111" s="19"/>
      <c r="BQD111" s="19"/>
      <c r="BQE111" s="19"/>
      <c r="BQF111" s="19"/>
      <c r="BQG111" s="19"/>
      <c r="BQH111" s="19"/>
      <c r="BQI111" s="19"/>
      <c r="BQJ111" s="19"/>
      <c r="BQK111" s="19"/>
      <c r="BQL111" s="19"/>
      <c r="BQM111" s="19"/>
      <c r="BQN111" s="19"/>
      <c r="BQO111" s="19"/>
      <c r="BQP111" s="19"/>
      <c r="BQQ111" s="19"/>
      <c r="BQR111" s="19"/>
      <c r="BQS111" s="19"/>
      <c r="BQT111" s="19"/>
      <c r="BQU111" s="19"/>
      <c r="BQV111" s="19"/>
      <c r="BQW111" s="19"/>
      <c r="BQX111" s="19"/>
      <c r="BQY111" s="19"/>
      <c r="BQZ111" s="19"/>
      <c r="BRA111" s="19"/>
      <c r="BRB111" s="19"/>
      <c r="BRC111" s="19"/>
      <c r="BRD111" s="19"/>
      <c r="BRE111" s="19"/>
      <c r="BRF111" s="19"/>
      <c r="BRG111" s="19"/>
      <c r="BRH111" s="19"/>
      <c r="BRI111" s="19"/>
      <c r="BRJ111" s="19"/>
      <c r="BRK111" s="19"/>
      <c r="BRL111" s="19"/>
      <c r="BRM111" s="19"/>
      <c r="BRN111" s="19"/>
      <c r="BRO111" s="19"/>
      <c r="BRP111" s="19"/>
      <c r="BRQ111" s="19"/>
      <c r="BRR111" s="19"/>
      <c r="BRS111" s="19"/>
      <c r="BRT111" s="19"/>
      <c r="BRU111" s="19"/>
      <c r="BRV111" s="19"/>
      <c r="BRW111" s="19"/>
      <c r="BRX111" s="19"/>
      <c r="BRY111" s="19"/>
      <c r="BRZ111" s="19"/>
      <c r="BSA111" s="19"/>
      <c r="BSB111" s="19"/>
      <c r="BSC111" s="19"/>
      <c r="BSD111" s="19"/>
      <c r="BSE111" s="19"/>
      <c r="BSF111" s="19"/>
      <c r="BSG111" s="19"/>
      <c r="BSH111" s="19"/>
      <c r="BSI111" s="19"/>
      <c r="BSJ111" s="19"/>
      <c r="BSK111" s="19"/>
      <c r="BSL111" s="19"/>
      <c r="BSM111" s="19"/>
      <c r="BSN111" s="19"/>
      <c r="BSO111" s="19"/>
      <c r="BSP111" s="19"/>
      <c r="BSQ111" s="19"/>
      <c r="BSR111" s="19"/>
      <c r="BSS111" s="19"/>
      <c r="BST111" s="19"/>
      <c r="BSU111" s="19"/>
      <c r="BSV111" s="19"/>
      <c r="BSW111" s="19"/>
      <c r="BSX111" s="19"/>
      <c r="BSY111" s="19"/>
      <c r="BSZ111" s="19"/>
      <c r="BTA111" s="19"/>
      <c r="BTB111" s="19"/>
      <c r="BTC111" s="19"/>
      <c r="BTD111" s="19"/>
      <c r="BTE111" s="19"/>
      <c r="BTF111" s="19"/>
      <c r="BTG111" s="19"/>
      <c r="BTH111" s="19"/>
      <c r="BTI111" s="19"/>
      <c r="BTJ111" s="19"/>
      <c r="BTK111" s="19"/>
      <c r="BTL111" s="19"/>
      <c r="BTM111" s="19"/>
      <c r="BTN111" s="19"/>
      <c r="BTO111" s="19"/>
      <c r="BTP111" s="19"/>
      <c r="BTQ111" s="19"/>
      <c r="BTR111" s="19"/>
      <c r="BTS111" s="19"/>
      <c r="BTT111" s="19"/>
      <c r="BTU111" s="19"/>
      <c r="BTV111" s="19"/>
      <c r="BTW111" s="19"/>
      <c r="BTX111" s="19"/>
      <c r="BTY111" s="19"/>
      <c r="BTZ111" s="19"/>
      <c r="BUA111" s="19"/>
      <c r="BUB111" s="19"/>
      <c r="BUC111" s="19"/>
      <c r="BUD111" s="19"/>
      <c r="BUE111" s="19"/>
      <c r="BUF111" s="19"/>
      <c r="BUG111" s="19"/>
      <c r="BUH111" s="19"/>
      <c r="BUI111" s="19"/>
      <c r="BUJ111" s="19"/>
      <c r="BUK111" s="19"/>
      <c r="BUL111" s="19"/>
      <c r="BUM111" s="19"/>
      <c r="BUN111" s="19"/>
      <c r="BUO111" s="19"/>
      <c r="BUP111" s="19"/>
      <c r="BUQ111" s="19"/>
      <c r="BUR111" s="19"/>
      <c r="BUS111" s="19"/>
      <c r="BUT111" s="19"/>
      <c r="BUU111" s="19"/>
      <c r="BUV111" s="19"/>
      <c r="BUW111" s="19"/>
      <c r="BUX111" s="19"/>
      <c r="BUY111" s="19"/>
      <c r="BUZ111" s="19"/>
      <c r="BVA111" s="19"/>
      <c r="BVB111" s="19"/>
      <c r="BVC111" s="19"/>
      <c r="BVD111" s="19"/>
      <c r="BVE111" s="19"/>
      <c r="BVF111" s="19"/>
      <c r="BVG111" s="19"/>
      <c r="BVH111" s="19"/>
      <c r="BVI111" s="19"/>
      <c r="BVJ111" s="19"/>
      <c r="BVK111" s="19"/>
      <c r="BVL111" s="19"/>
      <c r="BVM111" s="19"/>
      <c r="BVN111" s="19"/>
      <c r="BVO111" s="19"/>
      <c r="BVP111" s="19"/>
      <c r="BVQ111" s="19"/>
      <c r="BVR111" s="19"/>
      <c r="BVS111" s="19"/>
      <c r="BVT111" s="19"/>
      <c r="BVU111" s="19"/>
      <c r="BVV111" s="19"/>
      <c r="BVW111" s="19"/>
      <c r="BVX111" s="19"/>
      <c r="BVY111" s="19"/>
      <c r="BVZ111" s="19"/>
      <c r="BWA111" s="19"/>
      <c r="BWB111" s="19"/>
      <c r="BWC111" s="19"/>
      <c r="BWD111" s="19"/>
      <c r="BWE111" s="19"/>
      <c r="BWF111" s="19"/>
      <c r="BWG111" s="19"/>
      <c r="BWH111" s="19"/>
      <c r="BWI111" s="19"/>
      <c r="BWJ111" s="19"/>
      <c r="BWK111" s="19"/>
      <c r="BWL111" s="19"/>
      <c r="BWM111" s="19"/>
      <c r="BWN111" s="19"/>
      <c r="BWO111" s="19"/>
      <c r="BWP111" s="19"/>
      <c r="BWQ111" s="19"/>
      <c r="BWR111" s="19"/>
      <c r="BWS111" s="19"/>
      <c r="BWT111" s="19"/>
      <c r="BWU111" s="19"/>
      <c r="BWV111" s="19"/>
      <c r="BWW111" s="19"/>
      <c r="BWX111" s="19"/>
      <c r="BWY111" s="19"/>
      <c r="BWZ111" s="19"/>
      <c r="BXA111" s="19"/>
      <c r="BXB111" s="19"/>
      <c r="BXC111" s="19"/>
      <c r="BXD111" s="19"/>
      <c r="BXE111" s="19"/>
      <c r="BXF111" s="19"/>
      <c r="BXG111" s="19"/>
      <c r="BXH111" s="19"/>
      <c r="BXI111" s="19"/>
      <c r="BXJ111" s="19"/>
      <c r="BXK111" s="19"/>
      <c r="BXL111" s="19"/>
      <c r="BXM111" s="19"/>
      <c r="BXN111" s="19"/>
      <c r="BXO111" s="19"/>
      <c r="BXP111" s="19"/>
      <c r="BXQ111" s="19"/>
      <c r="BXR111" s="19"/>
      <c r="BXS111" s="19"/>
      <c r="BXT111" s="19"/>
      <c r="BXU111" s="19"/>
      <c r="BXV111" s="19"/>
      <c r="BXW111" s="19"/>
      <c r="BXX111" s="19"/>
      <c r="BXY111" s="19"/>
      <c r="BXZ111" s="19"/>
      <c r="BYA111" s="19"/>
      <c r="BYB111" s="19"/>
      <c r="BYC111" s="19"/>
      <c r="BYD111" s="19"/>
      <c r="BYE111" s="19"/>
      <c r="BYF111" s="19"/>
      <c r="BYG111" s="19"/>
      <c r="BYH111" s="19"/>
      <c r="BYI111" s="19"/>
      <c r="BYJ111" s="19"/>
      <c r="BYK111" s="19"/>
      <c r="BYL111" s="19"/>
      <c r="BYM111" s="19"/>
      <c r="BYN111" s="19"/>
      <c r="BYO111" s="19"/>
      <c r="BYP111" s="19"/>
      <c r="BYQ111" s="19"/>
      <c r="BYR111" s="19"/>
      <c r="BYS111" s="19"/>
      <c r="BYT111" s="19"/>
      <c r="BYU111" s="19"/>
      <c r="BYV111" s="19"/>
      <c r="BYW111" s="19"/>
      <c r="BYX111" s="19"/>
      <c r="BYY111" s="19"/>
      <c r="BYZ111" s="19"/>
      <c r="BZA111" s="19"/>
      <c r="BZB111" s="19"/>
      <c r="BZC111" s="19"/>
      <c r="BZD111" s="19"/>
      <c r="BZE111" s="19"/>
      <c r="BZF111" s="19"/>
      <c r="BZG111" s="19"/>
      <c r="BZH111" s="19"/>
      <c r="BZI111" s="19"/>
      <c r="BZJ111" s="19"/>
      <c r="BZK111" s="19"/>
      <c r="BZL111" s="19"/>
      <c r="BZM111" s="19"/>
      <c r="BZN111" s="19"/>
      <c r="BZO111" s="19"/>
      <c r="BZP111" s="19"/>
      <c r="BZQ111" s="19"/>
      <c r="BZR111" s="19"/>
      <c r="BZS111" s="19"/>
      <c r="BZT111" s="19"/>
      <c r="BZU111" s="19"/>
      <c r="BZV111" s="19"/>
      <c r="BZW111" s="19"/>
      <c r="BZX111" s="19"/>
      <c r="BZY111" s="19"/>
      <c r="BZZ111" s="19"/>
      <c r="CAA111" s="19"/>
      <c r="CAB111" s="19"/>
      <c r="CAC111" s="19"/>
      <c r="CAD111" s="19"/>
      <c r="CAE111" s="19"/>
      <c r="CAF111" s="19"/>
      <c r="CAG111" s="19"/>
      <c r="CAH111" s="19"/>
      <c r="CAI111" s="19"/>
      <c r="CAJ111" s="19"/>
      <c r="CAK111" s="19"/>
      <c r="CAL111" s="19"/>
      <c r="CAM111" s="19"/>
      <c r="CAN111" s="19"/>
      <c r="CAO111" s="19"/>
      <c r="CAP111" s="19"/>
      <c r="CAQ111" s="19"/>
      <c r="CAR111" s="19"/>
      <c r="CAS111" s="19"/>
      <c r="CAT111" s="19"/>
      <c r="CAU111" s="19"/>
      <c r="CAV111" s="19"/>
      <c r="CAW111" s="19"/>
      <c r="CAX111" s="19"/>
      <c r="CAY111" s="19"/>
      <c r="CAZ111" s="19"/>
      <c r="CBA111" s="19"/>
      <c r="CBB111" s="19"/>
      <c r="CBC111" s="19"/>
      <c r="CBD111" s="19"/>
      <c r="CBE111" s="19"/>
      <c r="CBF111" s="19"/>
      <c r="CBG111" s="19"/>
      <c r="CBH111" s="19"/>
      <c r="CBI111" s="19"/>
      <c r="CBJ111" s="19"/>
      <c r="CBK111" s="19"/>
      <c r="CBL111" s="19"/>
      <c r="CBM111" s="19"/>
      <c r="CBN111" s="19"/>
      <c r="CBO111" s="19"/>
      <c r="CBP111" s="19"/>
      <c r="CBQ111" s="19"/>
      <c r="CBR111" s="19"/>
      <c r="CBS111" s="19"/>
      <c r="CBT111" s="19"/>
      <c r="CBU111" s="19"/>
      <c r="CBV111" s="19"/>
      <c r="CBW111" s="19"/>
      <c r="CBX111" s="19"/>
      <c r="CBY111" s="19"/>
      <c r="CBZ111" s="19"/>
      <c r="CCA111" s="19"/>
      <c r="CCB111" s="19"/>
      <c r="CCC111" s="19"/>
      <c r="CCD111" s="19"/>
      <c r="CCE111" s="19"/>
      <c r="CCF111" s="19"/>
      <c r="CCG111" s="19"/>
      <c r="CCH111" s="19"/>
      <c r="CCI111" s="19"/>
      <c r="CCJ111" s="19"/>
      <c r="CCK111" s="19"/>
      <c r="CCL111" s="19"/>
      <c r="CCM111" s="19"/>
      <c r="CCN111" s="19"/>
      <c r="CCO111" s="19"/>
      <c r="CCP111" s="19"/>
      <c r="CCQ111" s="19"/>
      <c r="CCR111" s="19"/>
      <c r="CCS111" s="19"/>
      <c r="CCT111" s="19"/>
      <c r="CCU111" s="19"/>
      <c r="CCV111" s="19"/>
      <c r="CCW111" s="19"/>
      <c r="CCX111" s="19"/>
      <c r="CCY111" s="19"/>
      <c r="CCZ111" s="19"/>
      <c r="CDA111" s="19"/>
      <c r="CDB111" s="19"/>
      <c r="CDC111" s="19"/>
      <c r="CDD111" s="19"/>
      <c r="CDE111" s="19"/>
      <c r="CDF111" s="19"/>
      <c r="CDG111" s="19"/>
      <c r="CDH111" s="19"/>
      <c r="CDI111" s="19"/>
      <c r="CDJ111" s="19"/>
      <c r="CDK111" s="19"/>
      <c r="CDL111" s="19"/>
      <c r="CDM111" s="19"/>
      <c r="CDN111" s="19"/>
      <c r="CDO111" s="19"/>
      <c r="CDP111" s="19"/>
      <c r="CDQ111" s="19"/>
      <c r="CDR111" s="19"/>
      <c r="CDS111" s="19"/>
      <c r="CDT111" s="19"/>
      <c r="CDU111" s="19"/>
      <c r="CDV111" s="19"/>
      <c r="CDW111" s="19"/>
      <c r="CDX111" s="19"/>
      <c r="CDY111" s="19"/>
      <c r="CDZ111" s="19"/>
      <c r="CEA111" s="19"/>
      <c r="CEB111" s="19"/>
      <c r="CEC111" s="19"/>
      <c r="CED111" s="19"/>
      <c r="CEE111" s="19"/>
      <c r="CEF111" s="19"/>
      <c r="CEG111" s="19"/>
      <c r="CEH111" s="19"/>
      <c r="CEI111" s="19"/>
      <c r="CEJ111" s="19"/>
      <c r="CEK111" s="19"/>
      <c r="CEL111" s="19"/>
      <c r="CEM111" s="19"/>
      <c r="CEN111" s="19"/>
      <c r="CEO111" s="19"/>
      <c r="CEP111" s="19"/>
      <c r="CEQ111" s="19"/>
      <c r="CER111" s="19"/>
      <c r="CES111" s="19"/>
      <c r="CET111" s="19"/>
      <c r="CEU111" s="19"/>
      <c r="CEV111" s="19"/>
      <c r="CEW111" s="19"/>
      <c r="CEX111" s="19"/>
      <c r="CEY111" s="19"/>
      <c r="CEZ111" s="19"/>
      <c r="CFA111" s="19"/>
      <c r="CFB111" s="19"/>
      <c r="CFC111" s="19"/>
      <c r="CFD111" s="19"/>
      <c r="CFE111" s="19"/>
      <c r="CFF111" s="19"/>
      <c r="CFG111" s="19"/>
      <c r="CFH111" s="19"/>
      <c r="CFI111" s="19"/>
      <c r="CFJ111" s="19"/>
      <c r="CFK111" s="19"/>
      <c r="CFL111" s="19"/>
      <c r="CFM111" s="19"/>
      <c r="CFN111" s="19"/>
      <c r="CFO111" s="19"/>
      <c r="CFP111" s="19"/>
      <c r="CFQ111" s="19"/>
      <c r="CFR111" s="19"/>
      <c r="CFS111" s="19"/>
      <c r="CFT111" s="19"/>
      <c r="CFU111" s="19"/>
      <c r="CFV111" s="19"/>
      <c r="CFW111" s="19"/>
      <c r="CFX111" s="19"/>
      <c r="CFY111" s="19"/>
      <c r="CFZ111" s="19"/>
      <c r="CGA111" s="19"/>
      <c r="CGB111" s="19"/>
      <c r="CGC111" s="19"/>
      <c r="CGD111" s="19"/>
      <c r="CGE111" s="19"/>
      <c r="CGF111" s="19"/>
      <c r="CGG111" s="19"/>
      <c r="CGH111" s="19"/>
      <c r="CGI111" s="19"/>
      <c r="CGJ111" s="19"/>
      <c r="CGK111" s="19"/>
      <c r="CGL111" s="19"/>
      <c r="CGM111" s="19"/>
      <c r="CGN111" s="19"/>
      <c r="CGO111" s="19"/>
      <c r="CGP111" s="19"/>
      <c r="CGQ111" s="19"/>
      <c r="CGR111" s="19"/>
      <c r="CGS111" s="19"/>
      <c r="CGT111" s="19"/>
      <c r="CGU111" s="19"/>
      <c r="CGV111" s="19"/>
      <c r="CGW111" s="19"/>
      <c r="CGX111" s="19"/>
      <c r="CGY111" s="19"/>
      <c r="CGZ111" s="19"/>
      <c r="CHA111" s="19"/>
      <c r="CHB111" s="19"/>
      <c r="CHC111" s="19"/>
      <c r="CHD111" s="19"/>
      <c r="CHE111" s="19"/>
      <c r="CHF111" s="19"/>
      <c r="CHG111" s="19"/>
      <c r="CHH111" s="19"/>
      <c r="CHI111" s="19"/>
      <c r="CHJ111" s="19"/>
      <c r="CHK111" s="19"/>
      <c r="CHL111" s="19"/>
      <c r="CHM111" s="19"/>
      <c r="CHN111" s="19"/>
      <c r="CHO111" s="19"/>
      <c r="CHP111" s="19"/>
      <c r="CHQ111" s="19"/>
      <c r="CHR111" s="19"/>
      <c r="CHS111" s="19"/>
      <c r="CHT111" s="19"/>
      <c r="CHU111" s="19"/>
      <c r="CHV111" s="19"/>
      <c r="CHW111" s="19"/>
      <c r="CHX111" s="19"/>
      <c r="CHY111" s="19"/>
      <c r="CHZ111" s="19"/>
      <c r="CIA111" s="19"/>
      <c r="CIB111" s="19"/>
      <c r="CIC111" s="19"/>
      <c r="CID111" s="19"/>
      <c r="CIE111" s="19"/>
      <c r="CIF111" s="19"/>
      <c r="CIG111" s="19"/>
      <c r="CIH111" s="19"/>
      <c r="CII111" s="19"/>
      <c r="CIJ111" s="19"/>
      <c r="CIK111" s="19"/>
      <c r="CIL111" s="19"/>
      <c r="CIM111" s="19"/>
      <c r="CIN111" s="19"/>
      <c r="CIO111" s="19"/>
      <c r="CIP111" s="19"/>
      <c r="CIQ111" s="19"/>
      <c r="CIR111" s="19"/>
      <c r="CIS111" s="19"/>
      <c r="CIT111" s="19"/>
      <c r="CIU111" s="19"/>
      <c r="CIV111" s="19"/>
      <c r="CIW111" s="19"/>
      <c r="CIX111" s="19"/>
      <c r="CIY111" s="19"/>
      <c r="CIZ111" s="19"/>
      <c r="CJA111" s="19"/>
      <c r="CJB111" s="19"/>
      <c r="CJC111" s="19"/>
      <c r="CJD111" s="19"/>
      <c r="CJE111" s="19"/>
      <c r="CJF111" s="19"/>
      <c r="CJG111" s="19"/>
      <c r="CJH111" s="19"/>
      <c r="CJI111" s="19"/>
      <c r="CJJ111" s="19"/>
      <c r="CJK111" s="19"/>
      <c r="CJL111" s="19"/>
      <c r="CJM111" s="19"/>
      <c r="CJN111" s="19"/>
      <c r="CJO111" s="19"/>
      <c r="CJP111" s="19"/>
      <c r="CJQ111" s="19"/>
      <c r="CJR111" s="19"/>
      <c r="CJS111" s="19"/>
      <c r="CJT111" s="19"/>
      <c r="CJU111" s="19"/>
      <c r="CJV111" s="19"/>
      <c r="CJW111" s="19"/>
      <c r="CJX111" s="19"/>
      <c r="CJY111" s="19"/>
      <c r="CJZ111" s="19"/>
      <c r="CKA111" s="19"/>
      <c r="CKB111" s="19"/>
      <c r="CKC111" s="19"/>
      <c r="CKD111" s="19"/>
      <c r="CKE111" s="19"/>
      <c r="CKF111" s="19"/>
      <c r="CKG111" s="19"/>
      <c r="CKH111" s="19"/>
      <c r="CKI111" s="19"/>
      <c r="CKJ111" s="19"/>
      <c r="CKK111" s="19"/>
      <c r="CKL111" s="19"/>
      <c r="CKM111" s="19"/>
      <c r="CKN111" s="19"/>
      <c r="CKO111" s="19"/>
      <c r="CKP111" s="19"/>
      <c r="CKQ111" s="19"/>
      <c r="CKR111" s="19"/>
      <c r="CKS111" s="19"/>
      <c r="CKT111" s="19"/>
      <c r="CKU111" s="19"/>
      <c r="CKV111" s="19"/>
      <c r="CKW111" s="19"/>
      <c r="CKX111" s="19"/>
      <c r="CKY111" s="19"/>
      <c r="CKZ111" s="19"/>
      <c r="CLA111" s="19"/>
      <c r="CLB111" s="19"/>
      <c r="CLC111" s="19"/>
      <c r="CLD111" s="19"/>
      <c r="CLE111" s="19"/>
      <c r="CLF111" s="19"/>
      <c r="CLG111" s="19"/>
      <c r="CLH111" s="19"/>
      <c r="CLI111" s="19"/>
      <c r="CLJ111" s="19"/>
      <c r="CLK111" s="19"/>
      <c r="CLL111" s="19"/>
      <c r="CLM111" s="19"/>
      <c r="CLN111" s="19"/>
      <c r="CLO111" s="19"/>
      <c r="CLP111" s="19"/>
      <c r="CLQ111" s="19"/>
      <c r="CLR111" s="19"/>
      <c r="CLS111" s="19"/>
      <c r="CLT111" s="19"/>
      <c r="CLU111" s="19"/>
      <c r="CLV111" s="19"/>
      <c r="CLW111" s="19"/>
      <c r="CLX111" s="19"/>
      <c r="CLY111" s="19"/>
      <c r="CLZ111" s="19"/>
      <c r="CMA111" s="19"/>
      <c r="CMB111" s="19"/>
      <c r="CMC111" s="19"/>
      <c r="CMD111" s="19"/>
      <c r="CME111" s="19"/>
      <c r="CMF111" s="19"/>
      <c r="CMG111" s="19"/>
      <c r="CMH111" s="19"/>
      <c r="CMI111" s="19"/>
      <c r="CMJ111" s="19"/>
      <c r="CMK111" s="19"/>
      <c r="CML111" s="19"/>
      <c r="CMM111" s="19"/>
      <c r="CMN111" s="19"/>
      <c r="CMO111" s="19"/>
      <c r="CMP111" s="19"/>
      <c r="CMQ111" s="19"/>
      <c r="CMR111" s="19"/>
      <c r="CMS111" s="19"/>
      <c r="CMT111" s="19"/>
      <c r="CMU111" s="19"/>
      <c r="CMV111" s="19"/>
      <c r="CMW111" s="19"/>
      <c r="CMX111" s="19"/>
      <c r="CMY111" s="19"/>
      <c r="CMZ111" s="19"/>
      <c r="CNA111" s="19"/>
      <c r="CNB111" s="19"/>
      <c r="CNC111" s="19"/>
      <c r="CND111" s="19"/>
      <c r="CNE111" s="19"/>
      <c r="CNF111" s="19"/>
      <c r="CNG111" s="19"/>
      <c r="CNH111" s="19"/>
      <c r="CNI111" s="19"/>
      <c r="CNJ111" s="19"/>
      <c r="CNK111" s="19"/>
      <c r="CNL111" s="19"/>
      <c r="CNM111" s="19"/>
      <c r="CNN111" s="19"/>
      <c r="CNO111" s="19"/>
      <c r="CNP111" s="19"/>
      <c r="CNQ111" s="19"/>
      <c r="CNR111" s="19"/>
      <c r="CNS111" s="19"/>
      <c r="CNT111" s="19"/>
      <c r="CNU111" s="19"/>
      <c r="CNV111" s="19"/>
      <c r="CNW111" s="19"/>
      <c r="CNX111" s="19"/>
      <c r="CNY111" s="19"/>
      <c r="CNZ111" s="19"/>
      <c r="COA111" s="19"/>
      <c r="COB111" s="19"/>
      <c r="COC111" s="19"/>
      <c r="COD111" s="19"/>
      <c r="COE111" s="19"/>
      <c r="COF111" s="19"/>
      <c r="COG111" s="19"/>
      <c r="COH111" s="19"/>
      <c r="COI111" s="19"/>
      <c r="COJ111" s="19"/>
      <c r="COK111" s="19"/>
      <c r="COL111" s="19"/>
      <c r="COM111" s="19"/>
      <c r="CON111" s="19"/>
      <c r="COO111" s="19"/>
      <c r="COP111" s="19"/>
      <c r="COQ111" s="19"/>
      <c r="COR111" s="19"/>
      <c r="COS111" s="19"/>
      <c r="COT111" s="19"/>
      <c r="COU111" s="19"/>
      <c r="COV111" s="19"/>
      <c r="COW111" s="19"/>
      <c r="COX111" s="19"/>
      <c r="COY111" s="19"/>
      <c r="COZ111" s="19"/>
      <c r="CPA111" s="19"/>
      <c r="CPB111" s="19"/>
      <c r="CPC111" s="19"/>
      <c r="CPD111" s="19"/>
      <c r="CPE111" s="19"/>
      <c r="CPF111" s="19"/>
      <c r="CPG111" s="19"/>
      <c r="CPH111" s="19"/>
      <c r="CPI111" s="19"/>
      <c r="CPJ111" s="19"/>
      <c r="CPK111" s="19"/>
      <c r="CPL111" s="19"/>
      <c r="CPM111" s="19"/>
      <c r="CPN111" s="19"/>
      <c r="CPO111" s="19"/>
      <c r="CPP111" s="19"/>
      <c r="CPQ111" s="19"/>
      <c r="CPR111" s="19"/>
      <c r="CPS111" s="19"/>
      <c r="CPT111" s="19"/>
      <c r="CPU111" s="19"/>
      <c r="CPV111" s="19"/>
      <c r="CPW111" s="19"/>
      <c r="CPX111" s="19"/>
      <c r="CPY111" s="19"/>
      <c r="CPZ111" s="19"/>
      <c r="CQA111" s="19"/>
      <c r="CQB111" s="19"/>
      <c r="CQC111" s="19"/>
      <c r="CQD111" s="19"/>
      <c r="CQE111" s="19"/>
      <c r="CQF111" s="19"/>
      <c r="CQG111" s="19"/>
      <c r="CQH111" s="19"/>
      <c r="CQI111" s="19"/>
      <c r="CQJ111" s="19"/>
      <c r="CQK111" s="19"/>
      <c r="CQL111" s="19"/>
      <c r="CQM111" s="19"/>
      <c r="CQN111" s="19"/>
      <c r="CQO111" s="19"/>
      <c r="CQP111" s="19"/>
      <c r="CQQ111" s="19"/>
      <c r="CQR111" s="19"/>
      <c r="CQS111" s="19"/>
      <c r="CQT111" s="19"/>
      <c r="CQU111" s="19"/>
      <c r="CQV111" s="19"/>
      <c r="CQW111" s="19"/>
      <c r="CQX111" s="19"/>
      <c r="CQY111" s="19"/>
      <c r="CQZ111" s="19"/>
      <c r="CRA111" s="19"/>
      <c r="CRB111" s="19"/>
      <c r="CRC111" s="19"/>
      <c r="CRD111" s="19"/>
      <c r="CRE111" s="19"/>
      <c r="CRF111" s="19"/>
      <c r="CRG111" s="19"/>
      <c r="CRH111" s="19"/>
      <c r="CRI111" s="19"/>
      <c r="CRJ111" s="19"/>
      <c r="CRK111" s="19"/>
      <c r="CRL111" s="19"/>
      <c r="CRM111" s="19"/>
      <c r="CRN111" s="19"/>
      <c r="CRO111" s="19"/>
      <c r="CRP111" s="19"/>
      <c r="CRQ111" s="19"/>
      <c r="CRR111" s="19"/>
      <c r="CRS111" s="19"/>
      <c r="CRT111" s="19"/>
      <c r="CRU111" s="19"/>
      <c r="CRV111" s="19"/>
      <c r="CRW111" s="19"/>
      <c r="CRX111" s="19"/>
      <c r="CRY111" s="19"/>
      <c r="CRZ111" s="19"/>
      <c r="CSA111" s="19"/>
      <c r="CSB111" s="19"/>
      <c r="CSC111" s="19"/>
      <c r="CSD111" s="19"/>
      <c r="CSE111" s="19"/>
      <c r="CSF111" s="19"/>
      <c r="CSG111" s="19"/>
      <c r="CSH111" s="19"/>
      <c r="CSI111" s="19"/>
      <c r="CSJ111" s="19"/>
      <c r="CSK111" s="19"/>
      <c r="CSL111" s="19"/>
      <c r="CSM111" s="19"/>
      <c r="CSN111" s="19"/>
      <c r="CSO111" s="19"/>
      <c r="CSP111" s="19"/>
      <c r="CSQ111" s="19"/>
      <c r="CSR111" s="19"/>
      <c r="CSS111" s="19"/>
      <c r="CST111" s="19"/>
      <c r="CSU111" s="19"/>
      <c r="CSV111" s="19"/>
      <c r="CSW111" s="19"/>
      <c r="CSX111" s="19"/>
      <c r="CSY111" s="19"/>
      <c r="CSZ111" s="19"/>
      <c r="CTA111" s="19"/>
      <c r="CTB111" s="19"/>
      <c r="CTC111" s="19"/>
      <c r="CTD111" s="19"/>
      <c r="CTE111" s="19"/>
      <c r="CTF111" s="19"/>
      <c r="CTG111" s="19"/>
      <c r="CTH111" s="19"/>
      <c r="CTI111" s="19"/>
      <c r="CTJ111" s="19"/>
      <c r="CTK111" s="19"/>
      <c r="CTL111" s="19"/>
      <c r="CTM111" s="19"/>
      <c r="CTN111" s="19"/>
      <c r="CTO111" s="19"/>
      <c r="CTP111" s="19"/>
      <c r="CTQ111" s="19"/>
      <c r="CTR111" s="19"/>
      <c r="CTS111" s="19"/>
      <c r="CTT111" s="19"/>
      <c r="CTU111" s="19"/>
      <c r="CTV111" s="19"/>
      <c r="CTW111" s="19"/>
      <c r="CTX111" s="19"/>
      <c r="CTY111" s="19"/>
      <c r="CTZ111" s="19"/>
      <c r="CUA111" s="19"/>
      <c r="CUB111" s="19"/>
      <c r="CUC111" s="19"/>
      <c r="CUD111" s="19"/>
      <c r="CUE111" s="19"/>
      <c r="CUF111" s="19"/>
      <c r="CUG111" s="19"/>
      <c r="CUH111" s="19"/>
      <c r="CUI111" s="19"/>
      <c r="CUJ111" s="19"/>
      <c r="CUK111" s="19"/>
      <c r="CUL111" s="19"/>
      <c r="CUM111" s="19"/>
      <c r="CUN111" s="19"/>
      <c r="CUO111" s="19"/>
      <c r="CUP111" s="19"/>
      <c r="CUQ111" s="19"/>
      <c r="CUR111" s="19"/>
      <c r="CUS111" s="19"/>
      <c r="CUT111" s="19"/>
      <c r="CUU111" s="19"/>
      <c r="CUV111" s="19"/>
      <c r="CUW111" s="19"/>
      <c r="CUX111" s="19"/>
      <c r="CUY111" s="19"/>
      <c r="CUZ111" s="19"/>
      <c r="CVA111" s="19"/>
      <c r="CVB111" s="19"/>
      <c r="CVC111" s="19"/>
      <c r="CVD111" s="19"/>
      <c r="CVE111" s="19"/>
      <c r="CVF111" s="19"/>
      <c r="CVG111" s="19"/>
      <c r="CVH111" s="19"/>
      <c r="CVI111" s="19"/>
      <c r="CVJ111" s="19"/>
      <c r="CVK111" s="19"/>
      <c r="CVL111" s="19"/>
      <c r="CVM111" s="19"/>
      <c r="CVN111" s="19"/>
      <c r="CVO111" s="19"/>
      <c r="CVP111" s="19"/>
      <c r="CVQ111" s="19"/>
      <c r="CVR111" s="19"/>
      <c r="CVS111" s="19"/>
      <c r="CVT111" s="19"/>
      <c r="CVU111" s="19"/>
      <c r="CVV111" s="19"/>
      <c r="CVW111" s="19"/>
      <c r="CVX111" s="19"/>
      <c r="CVY111" s="19"/>
      <c r="CVZ111" s="19"/>
      <c r="CWA111" s="19"/>
      <c r="CWB111" s="19"/>
      <c r="CWC111" s="19"/>
      <c r="CWD111" s="19"/>
      <c r="CWE111" s="19"/>
      <c r="CWF111" s="19"/>
      <c r="CWG111" s="19"/>
      <c r="CWH111" s="19"/>
      <c r="CWI111" s="19"/>
      <c r="CWJ111" s="19"/>
      <c r="CWK111" s="19"/>
      <c r="CWL111" s="19"/>
      <c r="CWM111" s="19"/>
      <c r="CWN111" s="19"/>
      <c r="CWO111" s="19"/>
      <c r="CWP111" s="19"/>
      <c r="CWQ111" s="19"/>
      <c r="CWR111" s="19"/>
      <c r="CWS111" s="19"/>
      <c r="CWT111" s="19"/>
      <c r="CWU111" s="19"/>
      <c r="CWV111" s="19"/>
      <c r="CWW111" s="19"/>
      <c r="CWX111" s="19"/>
      <c r="CWY111" s="19"/>
      <c r="CWZ111" s="19"/>
      <c r="CXA111" s="19"/>
      <c r="CXB111" s="19"/>
      <c r="CXC111" s="19"/>
      <c r="CXD111" s="19"/>
      <c r="CXE111" s="19"/>
      <c r="CXF111" s="19"/>
      <c r="CXG111" s="19"/>
      <c r="CXH111" s="19"/>
      <c r="CXI111" s="19"/>
      <c r="CXJ111" s="19"/>
      <c r="CXK111" s="19"/>
      <c r="CXL111" s="19"/>
      <c r="CXM111" s="19"/>
      <c r="CXN111" s="19"/>
      <c r="CXO111" s="19"/>
      <c r="CXP111" s="19"/>
      <c r="CXQ111" s="19"/>
      <c r="CXR111" s="19"/>
      <c r="CXS111" s="19"/>
      <c r="CXT111" s="19"/>
      <c r="CXU111" s="19"/>
      <c r="CXV111" s="19"/>
      <c r="CXW111" s="19"/>
      <c r="CXX111" s="19"/>
      <c r="CXY111" s="19"/>
      <c r="CXZ111" s="19"/>
      <c r="CYA111" s="19"/>
      <c r="CYB111" s="19"/>
      <c r="CYC111" s="19"/>
      <c r="CYD111" s="19"/>
      <c r="CYE111" s="19"/>
      <c r="CYF111" s="19"/>
      <c r="CYG111" s="19"/>
      <c r="CYH111" s="19"/>
      <c r="CYI111" s="19"/>
      <c r="CYJ111" s="19"/>
      <c r="CYK111" s="19"/>
      <c r="CYL111" s="19"/>
      <c r="CYM111" s="19"/>
      <c r="CYN111" s="19"/>
      <c r="CYO111" s="19"/>
      <c r="CYP111" s="19"/>
      <c r="CYQ111" s="19"/>
      <c r="CYR111" s="19"/>
      <c r="CYS111" s="19"/>
      <c r="CYT111" s="19"/>
      <c r="CYU111" s="19"/>
      <c r="CYV111" s="19"/>
      <c r="CYW111" s="19"/>
      <c r="CYX111" s="19"/>
      <c r="CYY111" s="19"/>
      <c r="CYZ111" s="19"/>
      <c r="CZA111" s="19"/>
      <c r="CZB111" s="19"/>
      <c r="CZC111" s="19"/>
      <c r="CZD111" s="19"/>
      <c r="CZE111" s="19"/>
      <c r="CZF111" s="19"/>
      <c r="CZG111" s="19"/>
      <c r="CZH111" s="19"/>
      <c r="CZI111" s="19"/>
      <c r="CZJ111" s="19"/>
      <c r="CZK111" s="19"/>
      <c r="CZL111" s="19"/>
      <c r="CZM111" s="19"/>
      <c r="CZN111" s="19"/>
      <c r="CZO111" s="19"/>
      <c r="CZP111" s="19"/>
      <c r="CZQ111" s="19"/>
      <c r="CZR111" s="19"/>
      <c r="CZS111" s="19"/>
      <c r="CZT111" s="19"/>
      <c r="CZU111" s="19"/>
      <c r="CZV111" s="19"/>
      <c r="CZW111" s="19"/>
      <c r="CZX111" s="19"/>
      <c r="CZY111" s="19"/>
      <c r="CZZ111" s="19"/>
      <c r="DAA111" s="19"/>
      <c r="DAB111" s="19"/>
      <c r="DAC111" s="19"/>
      <c r="DAD111" s="19"/>
      <c r="DAE111" s="19"/>
      <c r="DAF111" s="19"/>
      <c r="DAG111" s="19"/>
      <c r="DAH111" s="19"/>
      <c r="DAI111" s="19"/>
      <c r="DAJ111" s="19"/>
      <c r="DAK111" s="19"/>
      <c r="DAL111" s="19"/>
      <c r="DAM111" s="19"/>
      <c r="DAN111" s="19"/>
      <c r="DAO111" s="19"/>
      <c r="DAP111" s="19"/>
      <c r="DAQ111" s="19"/>
      <c r="DAR111" s="19"/>
      <c r="DAS111" s="19"/>
      <c r="DAT111" s="19"/>
      <c r="DAU111" s="19"/>
      <c r="DAV111" s="19"/>
      <c r="DAW111" s="19"/>
      <c r="DAX111" s="19"/>
      <c r="DAY111" s="19"/>
      <c r="DAZ111" s="19"/>
      <c r="DBA111" s="19"/>
      <c r="DBB111" s="19"/>
      <c r="DBC111" s="19"/>
      <c r="DBD111" s="19"/>
      <c r="DBE111" s="19"/>
      <c r="DBF111" s="19"/>
      <c r="DBG111" s="19"/>
      <c r="DBH111" s="19"/>
      <c r="DBI111" s="19"/>
      <c r="DBJ111" s="19"/>
      <c r="DBK111" s="19"/>
      <c r="DBL111" s="19"/>
      <c r="DBM111" s="19"/>
      <c r="DBN111" s="19"/>
      <c r="DBO111" s="19"/>
      <c r="DBP111" s="19"/>
      <c r="DBQ111" s="19"/>
      <c r="DBR111" s="19"/>
      <c r="DBS111" s="19"/>
      <c r="DBT111" s="19"/>
      <c r="DBU111" s="19"/>
      <c r="DBV111" s="19"/>
      <c r="DBW111" s="19"/>
      <c r="DBX111" s="19"/>
      <c r="DBY111" s="19"/>
      <c r="DBZ111" s="19"/>
      <c r="DCA111" s="19"/>
      <c r="DCB111" s="19"/>
      <c r="DCC111" s="19"/>
      <c r="DCD111" s="19"/>
      <c r="DCE111" s="19"/>
      <c r="DCF111" s="19"/>
      <c r="DCG111" s="19"/>
      <c r="DCH111" s="19"/>
      <c r="DCI111" s="19"/>
      <c r="DCJ111" s="19"/>
      <c r="DCK111" s="19"/>
      <c r="DCL111" s="19"/>
      <c r="DCM111" s="19"/>
      <c r="DCN111" s="19"/>
      <c r="DCO111" s="19"/>
      <c r="DCP111" s="19"/>
      <c r="DCQ111" s="19"/>
      <c r="DCR111" s="19"/>
      <c r="DCS111" s="19"/>
      <c r="DCT111" s="19"/>
      <c r="DCU111" s="19"/>
      <c r="DCV111" s="19"/>
      <c r="DCW111" s="19"/>
      <c r="DCX111" s="19"/>
      <c r="DCY111" s="19"/>
      <c r="DCZ111" s="19"/>
      <c r="DDA111" s="19"/>
      <c r="DDB111" s="19"/>
      <c r="DDC111" s="19"/>
      <c r="DDD111" s="19"/>
      <c r="DDE111" s="19"/>
      <c r="DDF111" s="19"/>
      <c r="DDG111" s="19"/>
      <c r="DDH111" s="19"/>
      <c r="DDI111" s="19"/>
      <c r="DDJ111" s="19"/>
      <c r="DDK111" s="19"/>
      <c r="DDL111" s="19"/>
      <c r="DDM111" s="19"/>
      <c r="DDN111" s="19"/>
      <c r="DDO111" s="19"/>
      <c r="DDP111" s="19"/>
      <c r="DDQ111" s="19"/>
      <c r="DDR111" s="19"/>
      <c r="DDS111" s="19"/>
      <c r="DDT111" s="19"/>
      <c r="DDU111" s="19"/>
      <c r="DDV111" s="19"/>
      <c r="DDW111" s="19"/>
      <c r="DDX111" s="19"/>
      <c r="DDY111" s="19"/>
      <c r="DDZ111" s="19"/>
      <c r="DEA111" s="19"/>
      <c r="DEB111" s="19"/>
      <c r="DEC111" s="19"/>
      <c r="DED111" s="19"/>
      <c r="DEE111" s="19"/>
      <c r="DEF111" s="19"/>
      <c r="DEG111" s="19"/>
      <c r="DEH111" s="19"/>
      <c r="DEI111" s="19"/>
      <c r="DEJ111" s="19"/>
      <c r="DEK111" s="19"/>
      <c r="DEL111" s="19"/>
      <c r="DEM111" s="19"/>
      <c r="DEN111" s="19"/>
      <c r="DEO111" s="19"/>
      <c r="DEP111" s="19"/>
      <c r="DEQ111" s="19"/>
      <c r="DER111" s="19"/>
      <c r="DES111" s="19"/>
      <c r="DET111" s="19"/>
      <c r="DEU111" s="19"/>
      <c r="DEV111" s="19"/>
      <c r="DEW111" s="19"/>
      <c r="DEX111" s="19"/>
      <c r="DEY111" s="19"/>
      <c r="DEZ111" s="19"/>
      <c r="DFA111" s="19"/>
      <c r="DFB111" s="19"/>
      <c r="DFC111" s="19"/>
      <c r="DFD111" s="19"/>
      <c r="DFE111" s="19"/>
      <c r="DFF111" s="19"/>
      <c r="DFG111" s="19"/>
      <c r="DFH111" s="19"/>
      <c r="DFI111" s="19"/>
      <c r="DFJ111" s="19"/>
      <c r="DFK111" s="19"/>
      <c r="DFL111" s="19"/>
      <c r="DFM111" s="19"/>
      <c r="DFN111" s="19"/>
      <c r="DFO111" s="19"/>
      <c r="DFP111" s="19"/>
      <c r="DFQ111" s="19"/>
      <c r="DFR111" s="19"/>
      <c r="DFS111" s="19"/>
      <c r="DFT111" s="19"/>
      <c r="DFU111" s="19"/>
      <c r="DFV111" s="19"/>
      <c r="DFW111" s="19"/>
      <c r="DFX111" s="19"/>
      <c r="DFY111" s="19"/>
      <c r="DFZ111" s="19"/>
      <c r="DGA111" s="19"/>
      <c r="DGB111" s="19"/>
      <c r="DGC111" s="19"/>
      <c r="DGD111" s="19"/>
      <c r="DGE111" s="19"/>
      <c r="DGF111" s="19"/>
      <c r="DGG111" s="19"/>
      <c r="DGH111" s="19"/>
      <c r="DGI111" s="19"/>
      <c r="DGJ111" s="19"/>
      <c r="DGK111" s="19"/>
      <c r="DGL111" s="19"/>
      <c r="DGM111" s="19"/>
      <c r="DGN111" s="19"/>
      <c r="DGO111" s="19"/>
      <c r="DGP111" s="19"/>
      <c r="DGQ111" s="19"/>
      <c r="DGR111" s="19"/>
      <c r="DGS111" s="19"/>
      <c r="DGT111" s="19"/>
      <c r="DGU111" s="19"/>
      <c r="DGV111" s="19"/>
      <c r="DGW111" s="19"/>
      <c r="DGX111" s="19"/>
      <c r="DGY111" s="19"/>
      <c r="DGZ111" s="19"/>
      <c r="DHA111" s="19"/>
      <c r="DHB111" s="19"/>
      <c r="DHC111" s="19"/>
      <c r="DHD111" s="19"/>
      <c r="DHE111" s="19"/>
      <c r="DHF111" s="19"/>
      <c r="DHG111" s="19"/>
      <c r="DHH111" s="19"/>
      <c r="DHI111" s="19"/>
      <c r="DHJ111" s="19"/>
      <c r="DHK111" s="19"/>
      <c r="DHL111" s="19"/>
      <c r="DHM111" s="19"/>
      <c r="DHN111" s="19"/>
      <c r="DHO111" s="19"/>
      <c r="DHP111" s="19"/>
      <c r="DHQ111" s="19"/>
      <c r="DHR111" s="19"/>
      <c r="DHS111" s="19"/>
      <c r="DHT111" s="19"/>
      <c r="DHU111" s="19"/>
      <c r="DHV111" s="19"/>
      <c r="DHW111" s="19"/>
      <c r="DHX111" s="19"/>
      <c r="DHY111" s="19"/>
      <c r="DHZ111" s="19"/>
      <c r="DIA111" s="19"/>
      <c r="DIB111" s="19"/>
      <c r="DIC111" s="19"/>
      <c r="DID111" s="19"/>
      <c r="DIE111" s="19"/>
      <c r="DIF111" s="19"/>
      <c r="DIG111" s="19"/>
      <c r="DIH111" s="19"/>
      <c r="DII111" s="19"/>
      <c r="DIJ111" s="19"/>
      <c r="DIK111" s="19"/>
      <c r="DIL111" s="19"/>
      <c r="DIM111" s="19"/>
      <c r="DIN111" s="19"/>
      <c r="DIO111" s="19"/>
      <c r="DIP111" s="19"/>
      <c r="DIQ111" s="19"/>
      <c r="DIR111" s="19"/>
      <c r="DIS111" s="19"/>
      <c r="DIT111" s="19"/>
      <c r="DIU111" s="19"/>
      <c r="DIV111" s="19"/>
      <c r="DIW111" s="19"/>
      <c r="DIX111" s="19"/>
      <c r="DIY111" s="19"/>
      <c r="DIZ111" s="19"/>
      <c r="DJA111" s="19"/>
      <c r="DJB111" s="19"/>
      <c r="DJC111" s="19"/>
      <c r="DJD111" s="19"/>
      <c r="DJE111" s="19"/>
      <c r="DJF111" s="19"/>
      <c r="DJG111" s="19"/>
      <c r="DJH111" s="19"/>
      <c r="DJI111" s="19"/>
      <c r="DJJ111" s="19"/>
      <c r="DJK111" s="19"/>
      <c r="DJL111" s="19"/>
      <c r="DJM111" s="19"/>
      <c r="DJN111" s="19"/>
      <c r="DJO111" s="19"/>
      <c r="DJP111" s="19"/>
      <c r="DJQ111" s="19"/>
      <c r="DJR111" s="19"/>
      <c r="DJS111" s="19"/>
      <c r="DJT111" s="19"/>
      <c r="DJU111" s="19"/>
      <c r="DJV111" s="19"/>
      <c r="DJW111" s="19"/>
      <c r="DJX111" s="19"/>
      <c r="DJY111" s="19"/>
      <c r="DJZ111" s="19"/>
      <c r="DKA111" s="19"/>
      <c r="DKB111" s="19"/>
      <c r="DKC111" s="19"/>
      <c r="DKD111" s="19"/>
      <c r="DKE111" s="19"/>
      <c r="DKF111" s="19"/>
      <c r="DKG111" s="19"/>
      <c r="DKH111" s="19"/>
      <c r="DKI111" s="19"/>
      <c r="DKJ111" s="19"/>
      <c r="DKK111" s="19"/>
      <c r="DKL111" s="19"/>
      <c r="DKM111" s="19"/>
      <c r="DKN111" s="19"/>
      <c r="DKO111" s="19"/>
      <c r="DKP111" s="19"/>
      <c r="DKQ111" s="19"/>
      <c r="DKR111" s="19"/>
      <c r="DKS111" s="19"/>
      <c r="DKT111" s="19"/>
      <c r="DKU111" s="19"/>
      <c r="DKV111" s="19"/>
      <c r="DKW111" s="19"/>
      <c r="DKX111" s="19"/>
      <c r="DKY111" s="19"/>
      <c r="DKZ111" s="19"/>
      <c r="DLA111" s="19"/>
      <c r="DLB111" s="19"/>
      <c r="DLC111" s="19"/>
      <c r="DLD111" s="19"/>
      <c r="DLE111" s="19"/>
      <c r="DLF111" s="19"/>
      <c r="DLG111" s="19"/>
      <c r="DLH111" s="19"/>
      <c r="DLI111" s="19"/>
      <c r="DLJ111" s="19"/>
      <c r="DLK111" s="19"/>
      <c r="DLL111" s="19"/>
      <c r="DLM111" s="19"/>
      <c r="DLN111" s="19"/>
      <c r="DLO111" s="19"/>
      <c r="DLP111" s="19"/>
      <c r="DLQ111" s="19"/>
      <c r="DLR111" s="19"/>
      <c r="DLS111" s="19"/>
      <c r="DLT111" s="19"/>
      <c r="DLU111" s="19"/>
      <c r="DLV111" s="19"/>
      <c r="DLW111" s="19"/>
      <c r="DLX111" s="19"/>
      <c r="DLY111" s="19"/>
      <c r="DLZ111" s="19"/>
      <c r="DMA111" s="19"/>
      <c r="DMB111" s="19"/>
      <c r="DMC111" s="19"/>
      <c r="DMD111" s="19"/>
      <c r="DME111" s="19"/>
      <c r="DMF111" s="19"/>
      <c r="DMG111" s="19"/>
      <c r="DMH111" s="19"/>
      <c r="DMI111" s="19"/>
      <c r="DMJ111" s="19"/>
      <c r="DMK111" s="19"/>
      <c r="DML111" s="19"/>
      <c r="DMM111" s="19"/>
      <c r="DMN111" s="19"/>
      <c r="DMO111" s="19"/>
      <c r="DMP111" s="19"/>
      <c r="DMQ111" s="19"/>
      <c r="DMR111" s="19"/>
      <c r="DMS111" s="19"/>
      <c r="DMT111" s="19"/>
      <c r="DMU111" s="19"/>
      <c r="DMV111" s="19"/>
      <c r="DMW111" s="19"/>
      <c r="DMX111" s="19"/>
      <c r="DMY111" s="19"/>
      <c r="DMZ111" s="19"/>
      <c r="DNA111" s="19"/>
      <c r="DNB111" s="19"/>
      <c r="DNC111" s="19"/>
      <c r="DND111" s="19"/>
      <c r="DNE111" s="19"/>
      <c r="DNF111" s="19"/>
      <c r="DNG111" s="19"/>
      <c r="DNH111" s="19"/>
      <c r="DNI111" s="19"/>
      <c r="DNJ111" s="19"/>
      <c r="DNK111" s="19"/>
      <c r="DNL111" s="19"/>
      <c r="DNM111" s="19"/>
      <c r="DNN111" s="19"/>
      <c r="DNO111" s="19"/>
      <c r="DNP111" s="19"/>
      <c r="DNQ111" s="19"/>
      <c r="DNR111" s="19"/>
      <c r="DNS111" s="19"/>
      <c r="DNT111" s="19"/>
      <c r="DNU111" s="19"/>
      <c r="DNV111" s="19"/>
      <c r="DNW111" s="19"/>
      <c r="DNX111" s="19"/>
      <c r="DNY111" s="19"/>
      <c r="DNZ111" s="19"/>
      <c r="DOA111" s="19"/>
      <c r="DOB111" s="19"/>
      <c r="DOC111" s="19"/>
      <c r="DOD111" s="19"/>
      <c r="DOE111" s="19"/>
      <c r="DOF111" s="19"/>
      <c r="DOG111" s="19"/>
      <c r="DOH111" s="19"/>
      <c r="DOI111" s="19"/>
      <c r="DOJ111" s="19"/>
      <c r="DOK111" s="19"/>
      <c r="DOL111" s="19"/>
      <c r="DOM111" s="19"/>
      <c r="DON111" s="19"/>
      <c r="DOO111" s="19"/>
      <c r="DOP111" s="19"/>
      <c r="DOQ111" s="19"/>
      <c r="DOR111" s="19"/>
      <c r="DOS111" s="19"/>
      <c r="DOT111" s="19"/>
      <c r="DOU111" s="19"/>
      <c r="DOV111" s="19"/>
      <c r="DOW111" s="19"/>
      <c r="DOX111" s="19"/>
      <c r="DOY111" s="19"/>
      <c r="DOZ111" s="19"/>
      <c r="DPA111" s="19"/>
      <c r="DPB111" s="19"/>
      <c r="DPC111" s="19"/>
      <c r="DPD111" s="19"/>
      <c r="DPE111" s="19"/>
      <c r="DPF111" s="19"/>
      <c r="DPG111" s="19"/>
      <c r="DPH111" s="19"/>
      <c r="DPI111" s="19"/>
      <c r="DPJ111" s="19"/>
      <c r="DPK111" s="19"/>
      <c r="DPL111" s="19"/>
      <c r="DPM111" s="19"/>
      <c r="DPN111" s="19"/>
      <c r="DPO111" s="19"/>
      <c r="DPP111" s="19"/>
      <c r="DPQ111" s="19"/>
      <c r="DPR111" s="19"/>
      <c r="DPS111" s="19"/>
      <c r="DPT111" s="19"/>
      <c r="DPU111" s="19"/>
      <c r="DPV111" s="19"/>
      <c r="DPW111" s="19"/>
      <c r="DPX111" s="19"/>
      <c r="DPY111" s="19"/>
      <c r="DPZ111" s="19"/>
      <c r="DQA111" s="19"/>
      <c r="DQB111" s="19"/>
      <c r="DQC111" s="19"/>
      <c r="DQD111" s="19"/>
      <c r="DQE111" s="19"/>
      <c r="DQF111" s="19"/>
      <c r="DQG111" s="19"/>
      <c r="DQH111" s="19"/>
      <c r="DQI111" s="19"/>
      <c r="DQJ111" s="19"/>
      <c r="DQK111" s="19"/>
      <c r="DQL111" s="19"/>
      <c r="DQM111" s="19"/>
      <c r="DQN111" s="19"/>
      <c r="DQO111" s="19"/>
      <c r="DQP111" s="19"/>
      <c r="DQQ111" s="19"/>
      <c r="DQR111" s="19"/>
      <c r="DQS111" s="19"/>
      <c r="DQT111" s="19"/>
      <c r="DQU111" s="19"/>
      <c r="DQV111" s="19"/>
      <c r="DQW111" s="19"/>
      <c r="DQX111" s="19"/>
      <c r="DQY111" s="19"/>
      <c r="DQZ111" s="19"/>
      <c r="DRA111" s="19"/>
      <c r="DRB111" s="19"/>
      <c r="DRC111" s="19"/>
      <c r="DRD111" s="19"/>
      <c r="DRE111" s="19"/>
      <c r="DRF111" s="19"/>
      <c r="DRG111" s="19"/>
      <c r="DRH111" s="19"/>
      <c r="DRI111" s="19"/>
      <c r="DRJ111" s="19"/>
      <c r="DRK111" s="19"/>
      <c r="DRL111" s="19"/>
      <c r="DRM111" s="19"/>
      <c r="DRN111" s="19"/>
      <c r="DRO111" s="19"/>
      <c r="DRP111" s="19"/>
      <c r="DRQ111" s="19"/>
      <c r="DRR111" s="19"/>
      <c r="DRS111" s="19"/>
      <c r="DRT111" s="19"/>
      <c r="DRU111" s="19"/>
      <c r="DRV111" s="19"/>
      <c r="DRW111" s="19"/>
      <c r="DRX111" s="19"/>
      <c r="DRY111" s="19"/>
      <c r="DRZ111" s="19"/>
      <c r="DSA111" s="19"/>
      <c r="DSB111" s="19"/>
      <c r="DSC111" s="19"/>
      <c r="DSD111" s="19"/>
      <c r="DSE111" s="19"/>
      <c r="DSF111" s="19"/>
      <c r="DSG111" s="19"/>
      <c r="DSH111" s="19"/>
      <c r="DSI111" s="19"/>
      <c r="DSJ111" s="19"/>
      <c r="DSK111" s="19"/>
      <c r="DSL111" s="19"/>
      <c r="DSM111" s="19"/>
      <c r="DSN111" s="19"/>
      <c r="DSO111" s="19"/>
      <c r="DSP111" s="19"/>
      <c r="DSQ111" s="19"/>
      <c r="DSR111" s="19"/>
      <c r="DSS111" s="19"/>
      <c r="DST111" s="19"/>
      <c r="DSU111" s="19"/>
      <c r="DSV111" s="19"/>
      <c r="DSW111" s="19"/>
      <c r="DSX111" s="19"/>
      <c r="DSY111" s="19"/>
      <c r="DSZ111" s="19"/>
      <c r="DTA111" s="19"/>
      <c r="DTB111" s="19"/>
      <c r="DTC111" s="19"/>
      <c r="DTD111" s="19"/>
      <c r="DTE111" s="19"/>
      <c r="DTF111" s="19"/>
      <c r="DTG111" s="19"/>
      <c r="DTH111" s="19"/>
      <c r="DTI111" s="19"/>
      <c r="DTJ111" s="19"/>
      <c r="DTK111" s="19"/>
      <c r="DTL111" s="19"/>
      <c r="DTM111" s="19"/>
      <c r="DTN111" s="19"/>
      <c r="DTO111" s="19"/>
      <c r="DTP111" s="19"/>
      <c r="DTQ111" s="19"/>
      <c r="DTR111" s="19"/>
      <c r="DTS111" s="19"/>
      <c r="DTT111" s="19"/>
      <c r="DTU111" s="19"/>
      <c r="DTV111" s="19"/>
      <c r="DTW111" s="19"/>
      <c r="DTX111" s="19"/>
      <c r="DTY111" s="19"/>
      <c r="DTZ111" s="19"/>
      <c r="DUA111" s="19"/>
      <c r="DUB111" s="19"/>
      <c r="DUC111" s="19"/>
      <c r="DUD111" s="19"/>
      <c r="DUE111" s="19"/>
      <c r="DUF111" s="19"/>
      <c r="DUG111" s="19"/>
      <c r="DUH111" s="19"/>
      <c r="DUI111" s="19"/>
      <c r="DUJ111" s="19"/>
      <c r="DUK111" s="19"/>
      <c r="DUL111" s="19"/>
      <c r="DUM111" s="19"/>
      <c r="DUN111" s="19"/>
      <c r="DUO111" s="19"/>
      <c r="DUP111" s="19"/>
      <c r="DUQ111" s="19"/>
      <c r="DUR111" s="19"/>
      <c r="DUS111" s="19"/>
      <c r="DUT111" s="19"/>
      <c r="DUU111" s="19"/>
      <c r="DUV111" s="19"/>
      <c r="DUW111" s="19"/>
      <c r="DUX111" s="19"/>
      <c r="DUY111" s="19"/>
      <c r="DUZ111" s="19"/>
      <c r="DVA111" s="19"/>
      <c r="DVB111" s="19"/>
      <c r="DVC111" s="19"/>
      <c r="DVD111" s="19"/>
      <c r="DVE111" s="19"/>
      <c r="DVF111" s="19"/>
      <c r="DVG111" s="19"/>
      <c r="DVH111" s="19"/>
      <c r="DVI111" s="19"/>
      <c r="DVJ111" s="19"/>
      <c r="DVK111" s="19"/>
      <c r="DVL111" s="19"/>
      <c r="DVM111" s="19"/>
      <c r="DVN111" s="19"/>
      <c r="DVO111" s="19"/>
      <c r="DVP111" s="19"/>
      <c r="DVQ111" s="19"/>
      <c r="DVR111" s="19"/>
      <c r="DVS111" s="19"/>
      <c r="DVT111" s="19"/>
      <c r="DVU111" s="19"/>
      <c r="DVV111" s="19"/>
      <c r="DVW111" s="19"/>
      <c r="DVX111" s="19"/>
      <c r="DVY111" s="19"/>
      <c r="DVZ111" s="19"/>
      <c r="DWA111" s="19"/>
      <c r="DWB111" s="19"/>
      <c r="DWC111" s="19"/>
      <c r="DWD111" s="19"/>
      <c r="DWE111" s="19"/>
      <c r="DWF111" s="19"/>
      <c r="DWG111" s="19"/>
      <c r="DWH111" s="19"/>
      <c r="DWI111" s="19"/>
      <c r="DWJ111" s="19"/>
      <c r="DWK111" s="19"/>
      <c r="DWL111" s="19"/>
      <c r="DWM111" s="19"/>
      <c r="DWN111" s="19"/>
      <c r="DWO111" s="19"/>
      <c r="DWP111" s="19"/>
      <c r="DWQ111" s="19"/>
      <c r="DWR111" s="19"/>
      <c r="DWS111" s="19"/>
      <c r="DWT111" s="19"/>
      <c r="DWU111" s="19"/>
      <c r="DWV111" s="19"/>
      <c r="DWW111" s="19"/>
      <c r="DWX111" s="19"/>
      <c r="DWY111" s="19"/>
      <c r="DWZ111" s="19"/>
      <c r="DXA111" s="19"/>
      <c r="DXB111" s="19"/>
      <c r="DXC111" s="19"/>
      <c r="DXD111" s="19"/>
      <c r="DXE111" s="19"/>
      <c r="DXF111" s="19"/>
      <c r="DXG111" s="19"/>
      <c r="DXH111" s="19"/>
      <c r="DXI111" s="19"/>
      <c r="DXJ111" s="19"/>
      <c r="DXK111" s="19"/>
      <c r="DXL111" s="19"/>
      <c r="DXM111" s="19"/>
      <c r="DXN111" s="19"/>
      <c r="DXO111" s="19"/>
      <c r="DXP111" s="19"/>
      <c r="DXQ111" s="19"/>
      <c r="DXR111" s="19"/>
      <c r="DXS111" s="19"/>
      <c r="DXT111" s="19"/>
      <c r="DXU111" s="19"/>
      <c r="DXV111" s="19"/>
      <c r="DXW111" s="19"/>
      <c r="DXX111" s="19"/>
      <c r="DXY111" s="19"/>
      <c r="DXZ111" s="19"/>
      <c r="DYA111" s="19"/>
      <c r="DYB111" s="19"/>
      <c r="DYC111" s="19"/>
      <c r="DYD111" s="19"/>
      <c r="DYE111" s="19"/>
      <c r="DYF111" s="19"/>
      <c r="DYG111" s="19"/>
      <c r="DYH111" s="19"/>
      <c r="DYI111" s="19"/>
      <c r="DYJ111" s="19"/>
      <c r="DYK111" s="19"/>
      <c r="DYL111" s="19"/>
      <c r="DYM111" s="19"/>
      <c r="DYN111" s="19"/>
      <c r="DYO111" s="19"/>
      <c r="DYP111" s="19"/>
      <c r="DYQ111" s="19"/>
      <c r="DYR111" s="19"/>
      <c r="DYS111" s="19"/>
      <c r="DYT111" s="19"/>
      <c r="DYU111" s="19"/>
      <c r="DYV111" s="19"/>
      <c r="DYW111" s="19"/>
      <c r="DYX111" s="19"/>
      <c r="DYY111" s="19"/>
      <c r="DYZ111" s="19"/>
      <c r="DZA111" s="19"/>
      <c r="DZB111" s="19"/>
      <c r="DZC111" s="19"/>
      <c r="DZD111" s="19"/>
      <c r="DZE111" s="19"/>
      <c r="DZF111" s="19"/>
      <c r="DZG111" s="19"/>
      <c r="DZH111" s="19"/>
      <c r="DZI111" s="19"/>
      <c r="DZJ111" s="19"/>
      <c r="DZK111" s="19"/>
      <c r="DZL111" s="19"/>
      <c r="DZM111" s="19"/>
      <c r="DZN111" s="19"/>
      <c r="DZO111" s="19"/>
      <c r="DZP111" s="19"/>
      <c r="DZQ111" s="19"/>
      <c r="DZR111" s="19"/>
      <c r="DZS111" s="19"/>
      <c r="DZT111" s="19"/>
      <c r="DZU111" s="19"/>
      <c r="DZV111" s="19"/>
      <c r="DZW111" s="19"/>
      <c r="DZX111" s="19"/>
      <c r="DZY111" s="19"/>
      <c r="DZZ111" s="19"/>
      <c r="EAA111" s="19"/>
      <c r="EAB111" s="19"/>
      <c r="EAC111" s="19"/>
      <c r="EAD111" s="19"/>
      <c r="EAE111" s="19"/>
      <c r="EAF111" s="19"/>
      <c r="EAG111" s="19"/>
      <c r="EAH111" s="19"/>
      <c r="EAI111" s="19"/>
      <c r="EAJ111" s="19"/>
      <c r="EAK111" s="19"/>
      <c r="EAL111" s="19"/>
      <c r="EAM111" s="19"/>
      <c r="EAN111" s="19"/>
      <c r="EAO111" s="19"/>
      <c r="EAP111" s="19"/>
      <c r="EAQ111" s="19"/>
      <c r="EAR111" s="19"/>
      <c r="EAS111" s="19"/>
      <c r="EAT111" s="19"/>
      <c r="EAU111" s="19"/>
      <c r="EAV111" s="19"/>
      <c r="EAW111" s="19"/>
      <c r="EAX111" s="19"/>
      <c r="EAY111" s="19"/>
      <c r="EAZ111" s="19"/>
      <c r="EBA111" s="19"/>
      <c r="EBB111" s="19"/>
      <c r="EBC111" s="19"/>
      <c r="EBD111" s="19"/>
      <c r="EBE111" s="19"/>
      <c r="EBF111" s="19"/>
      <c r="EBG111" s="19"/>
      <c r="EBH111" s="19"/>
      <c r="EBI111" s="19"/>
      <c r="EBJ111" s="19"/>
      <c r="EBK111" s="19"/>
      <c r="EBL111" s="19"/>
      <c r="EBM111" s="19"/>
      <c r="EBN111" s="19"/>
      <c r="EBO111" s="19"/>
      <c r="EBP111" s="19"/>
      <c r="EBQ111" s="19"/>
      <c r="EBR111" s="19"/>
      <c r="EBS111" s="19"/>
      <c r="EBT111" s="19"/>
      <c r="EBU111" s="19"/>
      <c r="EBV111" s="19"/>
      <c r="EBW111" s="19"/>
      <c r="EBX111" s="19"/>
      <c r="EBY111" s="19"/>
      <c r="EBZ111" s="19"/>
      <c r="ECA111" s="19"/>
      <c r="ECB111" s="19"/>
      <c r="ECC111" s="19"/>
      <c r="ECD111" s="19"/>
      <c r="ECE111" s="19"/>
      <c r="ECF111" s="19"/>
      <c r="ECG111" s="19"/>
      <c r="ECH111" s="19"/>
      <c r="ECI111" s="19"/>
      <c r="ECJ111" s="19"/>
      <c r="ECK111" s="19"/>
      <c r="ECL111" s="19"/>
      <c r="ECM111" s="19"/>
      <c r="ECN111" s="19"/>
      <c r="ECO111" s="19"/>
      <c r="ECP111" s="19"/>
      <c r="ECQ111" s="19"/>
      <c r="ECR111" s="19"/>
      <c r="ECS111" s="19"/>
      <c r="ECT111" s="19"/>
      <c r="ECU111" s="19"/>
      <c r="ECV111" s="19"/>
      <c r="ECW111" s="19"/>
      <c r="ECX111" s="19"/>
      <c r="ECY111" s="19"/>
      <c r="ECZ111" s="19"/>
      <c r="EDA111" s="19"/>
      <c r="EDB111" s="19"/>
      <c r="EDC111" s="19"/>
      <c r="EDD111" s="19"/>
      <c r="EDE111" s="19"/>
      <c r="EDF111" s="19"/>
      <c r="EDG111" s="19"/>
      <c r="EDH111" s="19"/>
      <c r="EDI111" s="19"/>
      <c r="EDJ111" s="19"/>
      <c r="EDK111" s="19"/>
      <c r="EDL111" s="19"/>
      <c r="EDM111" s="19"/>
      <c r="EDN111" s="19"/>
      <c r="EDO111" s="19"/>
      <c r="EDP111" s="19"/>
      <c r="EDQ111" s="19"/>
      <c r="EDR111" s="19"/>
      <c r="EDS111" s="19"/>
      <c r="EDT111" s="19"/>
      <c r="EDU111" s="19"/>
      <c r="EDV111" s="19"/>
      <c r="EDW111" s="19"/>
      <c r="EDX111" s="19"/>
      <c r="EDY111" s="19"/>
      <c r="EDZ111" s="19"/>
      <c r="EEA111" s="19"/>
      <c r="EEB111" s="19"/>
      <c r="EEC111" s="19"/>
      <c r="EED111" s="19"/>
      <c r="EEE111" s="19"/>
      <c r="EEF111" s="19"/>
      <c r="EEG111" s="19"/>
      <c r="EEH111" s="19"/>
      <c r="EEI111" s="19"/>
      <c r="EEJ111" s="19"/>
      <c r="EEK111" s="19"/>
      <c r="EEL111" s="19"/>
      <c r="EEM111" s="19"/>
      <c r="EEN111" s="19"/>
      <c r="EEO111" s="19"/>
      <c r="EEP111" s="19"/>
      <c r="EEQ111" s="19"/>
      <c r="EER111" s="19"/>
      <c r="EES111" s="19"/>
      <c r="EET111" s="19"/>
      <c r="EEU111" s="19"/>
      <c r="EEV111" s="19"/>
      <c r="EEW111" s="19"/>
      <c r="EEX111" s="19"/>
      <c r="EEY111" s="19"/>
      <c r="EEZ111" s="19"/>
      <c r="EFA111" s="19"/>
      <c r="EFB111" s="19"/>
      <c r="EFC111" s="19"/>
      <c r="EFD111" s="19"/>
      <c r="EFE111" s="19"/>
      <c r="EFF111" s="19"/>
      <c r="EFG111" s="19"/>
      <c r="EFH111" s="19"/>
      <c r="EFI111" s="19"/>
      <c r="EFJ111" s="19"/>
      <c r="EFK111" s="19"/>
      <c r="EFL111" s="19"/>
      <c r="EFM111" s="19"/>
      <c r="EFN111" s="19"/>
      <c r="EFO111" s="19"/>
      <c r="EFP111" s="19"/>
      <c r="EFQ111" s="19"/>
      <c r="EFR111" s="19"/>
      <c r="EFS111" s="19"/>
      <c r="EFT111" s="19"/>
      <c r="EFU111" s="19"/>
      <c r="EFV111" s="19"/>
      <c r="EFW111" s="19"/>
      <c r="EFX111" s="19"/>
      <c r="EFY111" s="19"/>
      <c r="EFZ111" s="19"/>
      <c r="EGA111" s="19"/>
      <c r="EGB111" s="19"/>
      <c r="EGC111" s="19"/>
      <c r="EGD111" s="19"/>
      <c r="EGE111" s="19"/>
      <c r="EGF111" s="19"/>
      <c r="EGG111" s="19"/>
      <c r="EGH111" s="19"/>
      <c r="EGI111" s="19"/>
      <c r="EGJ111" s="19"/>
      <c r="EGK111" s="19"/>
      <c r="EGL111" s="19"/>
      <c r="EGM111" s="19"/>
      <c r="EGN111" s="19"/>
      <c r="EGO111" s="19"/>
      <c r="EGP111" s="19"/>
      <c r="EGQ111" s="19"/>
      <c r="EGR111" s="19"/>
      <c r="EGS111" s="19"/>
      <c r="EGT111" s="19"/>
      <c r="EGU111" s="19"/>
      <c r="EGV111" s="19"/>
      <c r="EGW111" s="19"/>
      <c r="EGX111" s="19"/>
      <c r="EGY111" s="19"/>
      <c r="EGZ111" s="19"/>
      <c r="EHA111" s="19"/>
      <c r="EHB111" s="19"/>
      <c r="EHC111" s="19"/>
      <c r="EHD111" s="19"/>
      <c r="EHE111" s="19"/>
      <c r="EHF111" s="19"/>
      <c r="EHG111" s="19"/>
      <c r="EHH111" s="19"/>
      <c r="EHI111" s="19"/>
      <c r="EHJ111" s="19"/>
      <c r="EHK111" s="19"/>
      <c r="EHL111" s="19"/>
      <c r="EHM111" s="19"/>
      <c r="EHN111" s="19"/>
      <c r="EHO111" s="19"/>
      <c r="EHP111" s="19"/>
      <c r="EHQ111" s="19"/>
      <c r="EHR111" s="19"/>
      <c r="EHS111" s="19"/>
      <c r="EHT111" s="19"/>
      <c r="EHU111" s="19"/>
      <c r="EHV111" s="19"/>
      <c r="EHW111" s="19"/>
      <c r="EHX111" s="19"/>
      <c r="EHY111" s="19"/>
      <c r="EHZ111" s="19"/>
      <c r="EIA111" s="19"/>
      <c r="EIB111" s="19"/>
      <c r="EIC111" s="19"/>
      <c r="EID111" s="19"/>
      <c r="EIE111" s="19"/>
      <c r="EIF111" s="19"/>
      <c r="EIG111" s="19"/>
      <c r="EIH111" s="19"/>
      <c r="EII111" s="19"/>
      <c r="EIJ111" s="19"/>
      <c r="EIK111" s="19"/>
      <c r="EIL111" s="19"/>
      <c r="EIM111" s="19"/>
      <c r="EIN111" s="19"/>
      <c r="EIO111" s="19"/>
      <c r="EIP111" s="19"/>
      <c r="EIQ111" s="19"/>
      <c r="EIR111" s="19"/>
      <c r="EIS111" s="19"/>
      <c r="EIT111" s="19"/>
      <c r="EIU111" s="19"/>
      <c r="EIV111" s="19"/>
      <c r="EIW111" s="19"/>
      <c r="EIX111" s="19"/>
      <c r="EIY111" s="19"/>
      <c r="EIZ111" s="19"/>
      <c r="EJA111" s="19"/>
      <c r="EJB111" s="19"/>
      <c r="EJC111" s="19"/>
      <c r="EJD111" s="19"/>
      <c r="EJE111" s="19"/>
      <c r="EJF111" s="19"/>
      <c r="EJG111" s="19"/>
      <c r="EJH111" s="19"/>
      <c r="EJI111" s="19"/>
      <c r="EJJ111" s="19"/>
      <c r="EJK111" s="19"/>
      <c r="EJL111" s="19"/>
      <c r="EJM111" s="19"/>
      <c r="EJN111" s="19"/>
      <c r="EJO111" s="19"/>
      <c r="EJP111" s="19"/>
      <c r="EJQ111" s="19"/>
      <c r="EJR111" s="19"/>
      <c r="EJS111" s="19"/>
      <c r="EJT111" s="19"/>
      <c r="EJU111" s="19"/>
      <c r="EJV111" s="19"/>
      <c r="EJW111" s="19"/>
      <c r="EJX111" s="19"/>
      <c r="EJY111" s="19"/>
      <c r="EJZ111" s="19"/>
      <c r="EKA111" s="19"/>
      <c r="EKB111" s="19"/>
      <c r="EKC111" s="19"/>
      <c r="EKD111" s="19"/>
      <c r="EKE111" s="19"/>
      <c r="EKF111" s="19"/>
      <c r="EKG111" s="19"/>
      <c r="EKH111" s="19"/>
      <c r="EKI111" s="19"/>
      <c r="EKJ111" s="19"/>
      <c r="EKK111" s="19"/>
      <c r="EKL111" s="19"/>
      <c r="EKM111" s="19"/>
      <c r="EKN111" s="19"/>
      <c r="EKO111" s="19"/>
      <c r="EKP111" s="19"/>
      <c r="EKQ111" s="19"/>
      <c r="EKR111" s="19"/>
      <c r="EKS111" s="19"/>
      <c r="EKT111" s="19"/>
      <c r="EKU111" s="19"/>
      <c r="EKV111" s="19"/>
      <c r="EKW111" s="19"/>
      <c r="EKX111" s="19"/>
      <c r="EKY111" s="19"/>
      <c r="EKZ111" s="19"/>
      <c r="ELA111" s="19"/>
      <c r="ELB111" s="19"/>
      <c r="ELC111" s="19"/>
      <c r="ELD111" s="19"/>
      <c r="ELE111" s="19"/>
      <c r="ELF111" s="19"/>
      <c r="ELG111" s="19"/>
      <c r="ELH111" s="19"/>
      <c r="ELI111" s="19"/>
      <c r="ELJ111" s="19"/>
      <c r="ELK111" s="19"/>
      <c r="ELL111" s="19"/>
      <c r="ELM111" s="19"/>
      <c r="ELN111" s="19"/>
      <c r="ELO111" s="19"/>
      <c r="ELP111" s="19"/>
      <c r="ELQ111" s="19"/>
      <c r="ELR111" s="19"/>
      <c r="ELS111" s="19"/>
      <c r="ELT111" s="19"/>
      <c r="ELU111" s="19"/>
      <c r="ELV111" s="19"/>
      <c r="ELW111" s="19"/>
      <c r="ELX111" s="19"/>
      <c r="ELY111" s="19"/>
      <c r="ELZ111" s="19"/>
      <c r="EMA111" s="19"/>
      <c r="EMB111" s="19"/>
      <c r="EMC111" s="19"/>
      <c r="EMD111" s="19"/>
      <c r="EME111" s="19"/>
      <c r="EMF111" s="19"/>
      <c r="EMG111" s="19"/>
      <c r="EMH111" s="19"/>
      <c r="EMI111" s="19"/>
      <c r="EMJ111" s="19"/>
      <c r="EMK111" s="19"/>
      <c r="EML111" s="19"/>
      <c r="EMM111" s="19"/>
      <c r="EMN111" s="19"/>
      <c r="EMO111" s="19"/>
      <c r="EMP111" s="19"/>
      <c r="EMQ111" s="19"/>
      <c r="EMR111" s="19"/>
      <c r="EMS111" s="19"/>
      <c r="EMT111" s="19"/>
      <c r="EMU111" s="19"/>
      <c r="EMV111" s="19"/>
      <c r="EMW111" s="19"/>
      <c r="EMX111" s="19"/>
      <c r="EMY111" s="19"/>
      <c r="EMZ111" s="19"/>
      <c r="ENA111" s="19"/>
      <c r="ENB111" s="19"/>
      <c r="ENC111" s="19"/>
      <c r="END111" s="19"/>
      <c r="ENE111" s="19"/>
      <c r="ENF111" s="19"/>
      <c r="ENG111" s="19"/>
      <c r="ENH111" s="19"/>
      <c r="ENI111" s="19"/>
      <c r="ENJ111" s="19"/>
      <c r="ENK111" s="19"/>
      <c r="ENL111" s="19"/>
      <c r="ENM111" s="19"/>
      <c r="ENN111" s="19"/>
      <c r="ENO111" s="19"/>
      <c r="ENP111" s="19"/>
      <c r="ENQ111" s="19"/>
      <c r="ENR111" s="19"/>
      <c r="ENS111" s="19"/>
      <c r="ENT111" s="19"/>
      <c r="ENU111" s="19"/>
      <c r="ENV111" s="19"/>
      <c r="ENW111" s="19"/>
      <c r="ENX111" s="19"/>
      <c r="ENY111" s="19"/>
      <c r="ENZ111" s="19"/>
      <c r="EOA111" s="19"/>
      <c r="EOB111" s="19"/>
      <c r="EOC111" s="19"/>
      <c r="EOD111" s="19"/>
      <c r="EOE111" s="19"/>
      <c r="EOF111" s="19"/>
      <c r="EOG111" s="19"/>
      <c r="EOH111" s="19"/>
      <c r="EOI111" s="19"/>
      <c r="EOJ111" s="19"/>
      <c r="EOK111" s="19"/>
      <c r="EOL111" s="19"/>
      <c r="EOM111" s="19"/>
      <c r="EON111" s="19"/>
      <c r="EOO111" s="19"/>
      <c r="EOP111" s="19"/>
      <c r="EOQ111" s="19"/>
      <c r="EOR111" s="19"/>
      <c r="EOS111" s="19"/>
      <c r="EOT111" s="19"/>
      <c r="EOU111" s="19"/>
      <c r="EOV111" s="19"/>
      <c r="EOW111" s="19"/>
      <c r="EOX111" s="19"/>
      <c r="EOY111" s="19"/>
      <c r="EOZ111" s="19"/>
      <c r="EPA111" s="19"/>
      <c r="EPB111" s="19"/>
      <c r="EPC111" s="19"/>
      <c r="EPD111" s="19"/>
      <c r="EPE111" s="19"/>
      <c r="EPF111" s="19"/>
      <c r="EPG111" s="19"/>
      <c r="EPH111" s="19"/>
      <c r="EPI111" s="19"/>
      <c r="EPJ111" s="19"/>
      <c r="EPK111" s="19"/>
      <c r="EPL111" s="19"/>
      <c r="EPM111" s="19"/>
      <c r="EPN111" s="19"/>
      <c r="EPO111" s="19"/>
      <c r="EPP111" s="19"/>
      <c r="EPQ111" s="19"/>
      <c r="EPR111" s="19"/>
      <c r="EPS111" s="19"/>
      <c r="EPT111" s="19"/>
      <c r="EPU111" s="19"/>
      <c r="EPV111" s="19"/>
      <c r="EPW111" s="19"/>
      <c r="EPX111" s="19"/>
      <c r="EPY111" s="19"/>
      <c r="EPZ111" s="19"/>
      <c r="EQA111" s="19"/>
      <c r="EQB111" s="19"/>
      <c r="EQC111" s="19"/>
      <c r="EQD111" s="19"/>
      <c r="EQE111" s="19"/>
      <c r="EQF111" s="19"/>
      <c r="EQG111" s="19"/>
      <c r="EQH111" s="19"/>
      <c r="EQI111" s="19"/>
      <c r="EQJ111" s="19"/>
      <c r="EQK111" s="19"/>
      <c r="EQL111" s="19"/>
      <c r="EQM111" s="19"/>
      <c r="EQN111" s="19"/>
      <c r="EQO111" s="19"/>
      <c r="EQP111" s="19"/>
      <c r="EQQ111" s="19"/>
      <c r="EQR111" s="19"/>
      <c r="EQS111" s="19"/>
      <c r="EQT111" s="19"/>
      <c r="EQU111" s="19"/>
      <c r="EQV111" s="19"/>
      <c r="EQW111" s="19"/>
      <c r="EQX111" s="19"/>
      <c r="EQY111" s="19"/>
      <c r="EQZ111" s="19"/>
      <c r="ERA111" s="19"/>
      <c r="ERB111" s="19"/>
      <c r="ERC111" s="19"/>
      <c r="ERD111" s="19"/>
      <c r="ERE111" s="19"/>
      <c r="ERF111" s="19"/>
      <c r="ERG111" s="19"/>
      <c r="ERH111" s="19"/>
      <c r="ERI111" s="19"/>
      <c r="ERJ111" s="19"/>
      <c r="ERK111" s="19"/>
      <c r="ERL111" s="19"/>
      <c r="ERM111" s="19"/>
      <c r="ERN111" s="19"/>
      <c r="ERO111" s="19"/>
      <c r="ERP111" s="19"/>
      <c r="ERQ111" s="19"/>
      <c r="ERR111" s="19"/>
      <c r="ERS111" s="19"/>
      <c r="ERT111" s="19"/>
      <c r="ERU111" s="19"/>
      <c r="ERV111" s="19"/>
      <c r="ERW111" s="19"/>
      <c r="ERX111" s="19"/>
      <c r="ERY111" s="19"/>
      <c r="ERZ111" s="19"/>
      <c r="ESA111" s="19"/>
      <c r="ESB111" s="19"/>
      <c r="ESC111" s="19"/>
      <c r="ESD111" s="19"/>
      <c r="ESE111" s="19"/>
      <c r="ESF111" s="19"/>
      <c r="ESG111" s="19"/>
      <c r="ESH111" s="19"/>
      <c r="ESI111" s="19"/>
      <c r="ESJ111" s="19"/>
      <c r="ESK111" s="19"/>
      <c r="ESL111" s="19"/>
      <c r="ESM111" s="19"/>
      <c r="ESN111" s="19"/>
      <c r="ESO111" s="19"/>
      <c r="ESP111" s="19"/>
      <c r="ESQ111" s="19"/>
      <c r="ESR111" s="19"/>
      <c r="ESS111" s="19"/>
      <c r="EST111" s="19"/>
      <c r="ESU111" s="19"/>
      <c r="ESV111" s="19"/>
      <c r="ESW111" s="19"/>
      <c r="ESX111" s="19"/>
      <c r="ESY111" s="19"/>
      <c r="ESZ111" s="19"/>
      <c r="ETA111" s="19"/>
      <c r="ETB111" s="19"/>
      <c r="ETC111" s="19"/>
      <c r="ETD111" s="19"/>
      <c r="ETE111" s="19"/>
      <c r="ETF111" s="19"/>
      <c r="ETG111" s="19"/>
      <c r="ETH111" s="19"/>
      <c r="ETI111" s="19"/>
      <c r="ETJ111" s="19"/>
      <c r="ETK111" s="19"/>
      <c r="ETL111" s="19"/>
      <c r="ETM111" s="19"/>
      <c r="ETN111" s="19"/>
      <c r="ETO111" s="19"/>
      <c r="ETP111" s="19"/>
      <c r="ETQ111" s="19"/>
      <c r="ETR111" s="19"/>
      <c r="ETS111" s="19"/>
      <c r="ETT111" s="19"/>
      <c r="ETU111" s="19"/>
      <c r="ETV111" s="19"/>
      <c r="ETW111" s="19"/>
      <c r="ETX111" s="19"/>
      <c r="ETY111" s="19"/>
      <c r="ETZ111" s="19"/>
      <c r="EUA111" s="19"/>
      <c r="EUB111" s="19"/>
      <c r="EUC111" s="19"/>
      <c r="EUD111" s="19"/>
      <c r="EUE111" s="19"/>
      <c r="EUF111" s="19"/>
      <c r="EUG111" s="19"/>
      <c r="EUH111" s="19"/>
      <c r="EUI111" s="19"/>
      <c r="EUJ111" s="19"/>
      <c r="EUK111" s="19"/>
      <c r="EUL111" s="19"/>
      <c r="EUM111" s="19"/>
      <c r="EUN111" s="19"/>
      <c r="EUO111" s="19"/>
      <c r="EUP111" s="19"/>
      <c r="EUQ111" s="19"/>
      <c r="EUR111" s="19"/>
      <c r="EUS111" s="19"/>
      <c r="EUT111" s="19"/>
      <c r="EUU111" s="19"/>
      <c r="EUV111" s="19"/>
      <c r="EUW111" s="19"/>
      <c r="EUX111" s="19"/>
      <c r="EUY111" s="19"/>
      <c r="EUZ111" s="19"/>
      <c r="EVA111" s="19"/>
      <c r="EVB111" s="19"/>
      <c r="EVC111" s="19"/>
      <c r="EVD111" s="19"/>
      <c r="EVE111" s="19"/>
      <c r="EVF111" s="19"/>
      <c r="EVG111" s="19"/>
      <c r="EVH111" s="19"/>
      <c r="EVI111" s="19"/>
      <c r="EVJ111" s="19"/>
      <c r="EVK111" s="19"/>
      <c r="EVL111" s="19"/>
      <c r="EVM111" s="19"/>
      <c r="EVN111" s="19"/>
      <c r="EVO111" s="19"/>
      <c r="EVP111" s="19"/>
      <c r="EVQ111" s="19"/>
      <c r="EVR111" s="19"/>
      <c r="EVS111" s="19"/>
      <c r="EVT111" s="19"/>
      <c r="EVU111" s="19"/>
      <c r="EVV111" s="19"/>
      <c r="EVW111" s="19"/>
      <c r="EVX111" s="19"/>
      <c r="EVY111" s="19"/>
      <c r="EVZ111" s="19"/>
      <c r="EWA111" s="19"/>
      <c r="EWB111" s="19"/>
      <c r="EWC111" s="19"/>
      <c r="EWD111" s="19"/>
      <c r="EWE111" s="19"/>
      <c r="EWF111" s="19"/>
      <c r="EWG111" s="19"/>
      <c r="EWH111" s="19"/>
      <c r="EWI111" s="19"/>
      <c r="EWJ111" s="19"/>
      <c r="EWK111" s="19"/>
      <c r="EWL111" s="19"/>
      <c r="EWM111" s="19"/>
      <c r="EWN111" s="19"/>
      <c r="EWO111" s="19"/>
      <c r="EWP111" s="19"/>
      <c r="EWQ111" s="19"/>
      <c r="EWR111" s="19"/>
      <c r="EWS111" s="19"/>
      <c r="EWT111" s="19"/>
      <c r="EWU111" s="19"/>
      <c r="EWV111" s="19"/>
      <c r="EWW111" s="19"/>
      <c r="EWX111" s="19"/>
      <c r="EWY111" s="19"/>
      <c r="EWZ111" s="19"/>
      <c r="EXA111" s="19"/>
      <c r="EXB111" s="19"/>
      <c r="EXC111" s="19"/>
      <c r="EXD111" s="19"/>
      <c r="EXE111" s="19"/>
      <c r="EXF111" s="19"/>
      <c r="EXG111" s="19"/>
      <c r="EXH111" s="19"/>
      <c r="EXI111" s="19"/>
      <c r="EXJ111" s="19"/>
      <c r="EXK111" s="19"/>
      <c r="EXL111" s="19"/>
      <c r="EXM111" s="19"/>
      <c r="EXN111" s="19"/>
      <c r="EXO111" s="19"/>
      <c r="EXP111" s="19"/>
      <c r="EXQ111" s="19"/>
      <c r="EXR111" s="19"/>
      <c r="EXS111" s="19"/>
      <c r="EXT111" s="19"/>
      <c r="EXU111" s="19"/>
      <c r="EXV111" s="19"/>
      <c r="EXW111" s="19"/>
      <c r="EXX111" s="19"/>
      <c r="EXY111" s="19"/>
      <c r="EXZ111" s="19"/>
      <c r="EYA111" s="19"/>
      <c r="EYB111" s="19"/>
      <c r="EYC111" s="19"/>
      <c r="EYD111" s="19"/>
      <c r="EYE111" s="19"/>
      <c r="EYF111" s="19"/>
      <c r="EYG111" s="19"/>
      <c r="EYH111" s="19"/>
      <c r="EYI111" s="19"/>
      <c r="EYJ111" s="19"/>
      <c r="EYK111" s="19"/>
      <c r="EYL111" s="19"/>
      <c r="EYM111" s="19"/>
      <c r="EYN111" s="19"/>
      <c r="EYO111" s="19"/>
      <c r="EYP111" s="19"/>
      <c r="EYQ111" s="19"/>
      <c r="EYR111" s="19"/>
      <c r="EYS111" s="19"/>
      <c r="EYT111" s="19"/>
      <c r="EYU111" s="19"/>
      <c r="EYV111" s="19"/>
      <c r="EYW111" s="19"/>
      <c r="EYX111" s="19"/>
      <c r="EYY111" s="19"/>
      <c r="EYZ111" s="19"/>
      <c r="EZA111" s="19"/>
      <c r="EZB111" s="19"/>
      <c r="EZC111" s="19"/>
      <c r="EZD111" s="19"/>
      <c r="EZE111" s="19"/>
      <c r="EZF111" s="19"/>
      <c r="EZG111" s="19"/>
      <c r="EZH111" s="19"/>
      <c r="EZI111" s="19"/>
      <c r="EZJ111" s="19"/>
      <c r="EZK111" s="19"/>
      <c r="EZL111" s="19"/>
      <c r="EZM111" s="19"/>
      <c r="EZN111" s="19"/>
      <c r="EZO111" s="19"/>
      <c r="EZP111" s="19"/>
      <c r="EZQ111" s="19"/>
      <c r="EZR111" s="19"/>
      <c r="EZS111" s="19"/>
      <c r="EZT111" s="19"/>
      <c r="EZU111" s="19"/>
      <c r="EZV111" s="19"/>
      <c r="EZW111" s="19"/>
      <c r="EZX111" s="19"/>
      <c r="EZY111" s="19"/>
      <c r="EZZ111" s="19"/>
      <c r="FAA111" s="19"/>
      <c r="FAB111" s="19"/>
      <c r="FAC111" s="19"/>
      <c r="FAD111" s="19"/>
      <c r="FAE111" s="19"/>
      <c r="FAF111" s="19"/>
      <c r="FAG111" s="19"/>
      <c r="FAH111" s="19"/>
      <c r="FAI111" s="19"/>
      <c r="FAJ111" s="19"/>
      <c r="FAK111" s="19"/>
      <c r="FAL111" s="19"/>
      <c r="FAM111" s="19"/>
      <c r="FAN111" s="19"/>
      <c r="FAO111" s="19"/>
      <c r="FAP111" s="19"/>
      <c r="FAQ111" s="19"/>
      <c r="FAR111" s="19"/>
      <c r="FAS111" s="19"/>
      <c r="FAT111" s="19"/>
      <c r="FAU111" s="19"/>
      <c r="FAV111" s="19"/>
      <c r="FAW111" s="19"/>
      <c r="FAX111" s="19"/>
      <c r="FAY111" s="19"/>
      <c r="FAZ111" s="19"/>
      <c r="FBA111" s="19"/>
      <c r="FBB111" s="19"/>
      <c r="FBC111" s="19"/>
      <c r="FBD111" s="19"/>
      <c r="FBE111" s="19"/>
      <c r="FBF111" s="19"/>
      <c r="FBG111" s="19"/>
      <c r="FBH111" s="19"/>
      <c r="FBI111" s="19"/>
      <c r="FBJ111" s="19"/>
      <c r="FBK111" s="19"/>
      <c r="FBL111" s="19"/>
      <c r="FBM111" s="19"/>
      <c r="FBN111" s="19"/>
      <c r="FBO111" s="19"/>
      <c r="FBP111" s="19"/>
      <c r="FBQ111" s="19"/>
      <c r="FBR111" s="19"/>
      <c r="FBS111" s="19"/>
      <c r="FBT111" s="19"/>
      <c r="FBU111" s="19"/>
      <c r="FBV111" s="19"/>
      <c r="FBW111" s="19"/>
      <c r="FBX111" s="19"/>
      <c r="FBY111" s="19"/>
      <c r="FBZ111" s="19"/>
      <c r="FCA111" s="19"/>
      <c r="FCB111" s="19"/>
      <c r="FCC111" s="19"/>
      <c r="FCD111" s="19"/>
      <c r="FCE111" s="19"/>
      <c r="FCF111" s="19"/>
      <c r="FCG111" s="19"/>
      <c r="FCH111" s="19"/>
      <c r="FCI111" s="19"/>
      <c r="FCJ111" s="19"/>
      <c r="FCK111" s="19"/>
      <c r="FCL111" s="19"/>
      <c r="FCM111" s="19"/>
      <c r="FCN111" s="19"/>
      <c r="FCO111" s="19"/>
      <c r="FCP111" s="19"/>
      <c r="FCQ111" s="19"/>
      <c r="FCR111" s="19"/>
      <c r="FCS111" s="19"/>
      <c r="FCT111" s="19"/>
      <c r="FCU111" s="19"/>
      <c r="FCV111" s="19"/>
      <c r="FCW111" s="19"/>
      <c r="FCX111" s="19"/>
      <c r="FCY111" s="19"/>
      <c r="FCZ111" s="19"/>
      <c r="FDA111" s="19"/>
      <c r="FDB111" s="19"/>
      <c r="FDC111" s="19"/>
      <c r="FDD111" s="19"/>
      <c r="FDE111" s="19"/>
      <c r="FDF111" s="19"/>
      <c r="FDG111" s="19"/>
      <c r="FDH111" s="19"/>
      <c r="FDI111" s="19"/>
      <c r="FDJ111" s="19"/>
      <c r="FDK111" s="19"/>
      <c r="FDL111" s="19"/>
      <c r="FDM111" s="19"/>
      <c r="FDN111" s="19"/>
      <c r="FDO111" s="19"/>
      <c r="FDP111" s="19"/>
      <c r="FDQ111" s="19"/>
      <c r="FDR111" s="19"/>
      <c r="FDS111" s="19"/>
      <c r="FDT111" s="19"/>
      <c r="FDU111" s="19"/>
      <c r="FDV111" s="19"/>
      <c r="FDW111" s="19"/>
      <c r="FDX111" s="19"/>
      <c r="FDY111" s="19"/>
      <c r="FDZ111" s="19"/>
      <c r="FEA111" s="19"/>
      <c r="FEB111" s="19"/>
      <c r="FEC111" s="19"/>
      <c r="FED111" s="19"/>
      <c r="FEE111" s="19"/>
      <c r="FEF111" s="19"/>
      <c r="FEG111" s="19"/>
      <c r="FEH111" s="19"/>
      <c r="FEI111" s="19"/>
      <c r="FEJ111" s="19"/>
      <c r="FEK111" s="19"/>
      <c r="FEL111" s="19"/>
      <c r="FEM111" s="19"/>
      <c r="FEN111" s="19"/>
      <c r="FEO111" s="19"/>
      <c r="FEP111" s="19"/>
      <c r="FEQ111" s="19"/>
      <c r="FER111" s="19"/>
      <c r="FES111" s="19"/>
      <c r="FET111" s="19"/>
      <c r="FEU111" s="19"/>
      <c r="FEV111" s="19"/>
      <c r="FEW111" s="19"/>
      <c r="FEX111" s="19"/>
      <c r="FEY111" s="19"/>
      <c r="FEZ111" s="19"/>
      <c r="FFA111" s="19"/>
      <c r="FFB111" s="19"/>
      <c r="FFC111" s="19"/>
      <c r="FFD111" s="19"/>
      <c r="FFE111" s="19"/>
      <c r="FFF111" s="19"/>
      <c r="FFG111" s="19"/>
      <c r="FFH111" s="19"/>
      <c r="FFI111" s="19"/>
      <c r="FFJ111" s="19"/>
      <c r="FFK111" s="19"/>
      <c r="FFL111" s="19"/>
      <c r="FFM111" s="19"/>
      <c r="FFN111" s="19"/>
      <c r="FFO111" s="19"/>
      <c r="FFP111" s="19"/>
      <c r="FFQ111" s="19"/>
      <c r="FFR111" s="19"/>
      <c r="FFS111" s="19"/>
      <c r="FFT111" s="19"/>
      <c r="FFU111" s="19"/>
      <c r="FFV111" s="19"/>
      <c r="FFW111" s="19"/>
      <c r="FFX111" s="19"/>
      <c r="FFY111" s="19"/>
      <c r="FFZ111" s="19"/>
      <c r="FGA111" s="19"/>
      <c r="FGB111" s="19"/>
      <c r="FGC111" s="19"/>
      <c r="FGD111" s="19"/>
      <c r="FGE111" s="19"/>
      <c r="FGF111" s="19"/>
      <c r="FGG111" s="19"/>
      <c r="FGH111" s="19"/>
      <c r="FGI111" s="19"/>
      <c r="FGJ111" s="19"/>
      <c r="FGK111" s="19"/>
      <c r="FGL111" s="19"/>
      <c r="FGM111" s="19"/>
      <c r="FGN111" s="19"/>
      <c r="FGO111" s="19"/>
      <c r="FGP111" s="19"/>
      <c r="FGQ111" s="19"/>
      <c r="FGR111" s="19"/>
      <c r="FGS111" s="19"/>
      <c r="FGT111" s="19"/>
      <c r="FGU111" s="19"/>
      <c r="FGV111" s="19"/>
      <c r="FGW111" s="19"/>
      <c r="FGX111" s="19"/>
      <c r="FGY111" s="19"/>
      <c r="FGZ111" s="19"/>
      <c r="FHA111" s="19"/>
      <c r="FHB111" s="19"/>
      <c r="FHC111" s="19"/>
      <c r="FHD111" s="19"/>
      <c r="FHE111" s="19"/>
      <c r="FHF111" s="19"/>
      <c r="FHG111" s="19"/>
      <c r="FHH111" s="19"/>
      <c r="FHI111" s="19"/>
      <c r="FHJ111" s="19"/>
      <c r="FHK111" s="19"/>
      <c r="FHL111" s="19"/>
      <c r="FHM111" s="19"/>
      <c r="FHN111" s="19"/>
      <c r="FHO111" s="19"/>
      <c r="FHP111" s="19"/>
      <c r="FHQ111" s="19"/>
      <c r="FHR111" s="19"/>
      <c r="FHS111" s="19"/>
      <c r="FHT111" s="19"/>
      <c r="FHU111" s="19"/>
      <c r="FHV111" s="19"/>
      <c r="FHW111" s="19"/>
      <c r="FHX111" s="19"/>
      <c r="FHY111" s="19"/>
      <c r="FHZ111" s="19"/>
      <c r="FIA111" s="19"/>
      <c r="FIB111" s="19"/>
      <c r="FIC111" s="19"/>
      <c r="FID111" s="19"/>
      <c r="FIE111" s="19"/>
      <c r="FIF111" s="19"/>
      <c r="FIG111" s="19"/>
      <c r="FIH111" s="19"/>
      <c r="FII111" s="19"/>
      <c r="FIJ111" s="19"/>
      <c r="FIK111" s="19"/>
      <c r="FIL111" s="19"/>
      <c r="FIM111" s="19"/>
      <c r="FIN111" s="19"/>
      <c r="FIO111" s="19"/>
      <c r="FIP111" s="19"/>
      <c r="FIQ111" s="19"/>
      <c r="FIR111" s="19"/>
      <c r="FIS111" s="19"/>
      <c r="FIT111" s="19"/>
      <c r="FIU111" s="19"/>
      <c r="FIV111" s="19"/>
      <c r="FIW111" s="19"/>
      <c r="FIX111" s="19"/>
      <c r="FIY111" s="19"/>
      <c r="FIZ111" s="19"/>
      <c r="FJA111" s="19"/>
      <c r="FJB111" s="19"/>
      <c r="FJC111" s="19"/>
      <c r="FJD111" s="19"/>
      <c r="FJE111" s="19"/>
      <c r="FJF111" s="19"/>
      <c r="FJG111" s="19"/>
      <c r="FJH111" s="19"/>
      <c r="FJI111" s="19"/>
      <c r="FJJ111" s="19"/>
      <c r="FJK111" s="19"/>
      <c r="FJL111" s="19"/>
      <c r="FJM111" s="19"/>
      <c r="FJN111" s="19"/>
      <c r="FJO111" s="19"/>
      <c r="FJP111" s="19"/>
      <c r="FJQ111" s="19"/>
      <c r="FJR111" s="19"/>
      <c r="FJS111" s="19"/>
      <c r="FJT111" s="19"/>
      <c r="FJU111" s="19"/>
      <c r="FJV111" s="19"/>
      <c r="FJW111" s="19"/>
      <c r="FJX111" s="19"/>
      <c r="FJY111" s="19"/>
      <c r="FJZ111" s="19"/>
      <c r="FKA111" s="19"/>
      <c r="FKB111" s="19"/>
      <c r="FKC111" s="19"/>
      <c r="FKD111" s="19"/>
      <c r="FKE111" s="19"/>
      <c r="FKF111" s="19"/>
      <c r="FKG111" s="19"/>
      <c r="FKH111" s="19"/>
      <c r="FKI111" s="19"/>
      <c r="FKJ111" s="19"/>
      <c r="FKK111" s="19"/>
      <c r="FKL111" s="19"/>
      <c r="FKM111" s="19"/>
      <c r="FKN111" s="19"/>
      <c r="FKO111" s="19"/>
      <c r="FKP111" s="19"/>
      <c r="FKQ111" s="19"/>
      <c r="FKR111" s="19"/>
      <c r="FKS111" s="19"/>
      <c r="FKT111" s="19"/>
      <c r="FKU111" s="19"/>
      <c r="FKV111" s="19"/>
      <c r="FKW111" s="19"/>
      <c r="FKX111" s="19"/>
      <c r="FKY111" s="19"/>
      <c r="FKZ111" s="19"/>
      <c r="FLA111" s="19"/>
      <c r="FLB111" s="19"/>
      <c r="FLC111" s="19"/>
      <c r="FLD111" s="19"/>
      <c r="FLE111" s="19"/>
      <c r="FLF111" s="19"/>
      <c r="FLG111" s="19"/>
      <c r="FLH111" s="19"/>
      <c r="FLI111" s="19"/>
      <c r="FLJ111" s="19"/>
      <c r="FLK111" s="19"/>
      <c r="FLL111" s="19"/>
      <c r="FLM111" s="19"/>
      <c r="FLN111" s="19"/>
      <c r="FLO111" s="19"/>
      <c r="FLP111" s="19"/>
      <c r="FLQ111" s="19"/>
      <c r="FLR111" s="19"/>
      <c r="FLS111" s="19"/>
      <c r="FLT111" s="19"/>
      <c r="FLU111" s="19"/>
      <c r="FLV111" s="19"/>
      <c r="FLW111" s="19"/>
      <c r="FLX111" s="19"/>
      <c r="FLY111" s="19"/>
      <c r="FLZ111" s="19"/>
      <c r="FMA111" s="19"/>
      <c r="FMB111" s="19"/>
      <c r="FMC111" s="19"/>
      <c r="FMD111" s="19"/>
      <c r="FME111" s="19"/>
      <c r="FMF111" s="19"/>
      <c r="FMG111" s="19"/>
      <c r="FMH111" s="19"/>
      <c r="FMI111" s="19"/>
      <c r="FMJ111" s="19"/>
      <c r="FMK111" s="19"/>
      <c r="FML111" s="19"/>
      <c r="FMM111" s="19"/>
      <c r="FMN111" s="19"/>
      <c r="FMO111" s="19"/>
      <c r="FMP111" s="19"/>
      <c r="FMQ111" s="19"/>
      <c r="FMR111" s="19"/>
      <c r="FMS111" s="19"/>
      <c r="FMT111" s="19"/>
      <c r="FMU111" s="19"/>
      <c r="FMV111" s="19"/>
      <c r="FMW111" s="19"/>
      <c r="FMX111" s="19"/>
      <c r="FMY111" s="19"/>
      <c r="FMZ111" s="19"/>
      <c r="FNA111" s="19"/>
      <c r="FNB111" s="19"/>
      <c r="FNC111" s="19"/>
      <c r="FND111" s="19"/>
      <c r="FNE111" s="19"/>
      <c r="FNF111" s="19"/>
      <c r="FNG111" s="19"/>
      <c r="FNH111" s="19"/>
      <c r="FNI111" s="19"/>
      <c r="FNJ111" s="19"/>
      <c r="FNK111" s="19"/>
      <c r="FNL111" s="19"/>
      <c r="FNM111" s="19"/>
      <c r="FNN111" s="19"/>
      <c r="FNO111" s="19"/>
      <c r="FNP111" s="19"/>
      <c r="FNQ111" s="19"/>
      <c r="FNR111" s="19"/>
      <c r="FNS111" s="19"/>
      <c r="FNT111" s="19"/>
      <c r="FNU111" s="19"/>
      <c r="FNV111" s="19"/>
      <c r="FNW111" s="19"/>
      <c r="FNX111" s="19"/>
      <c r="FNY111" s="19"/>
      <c r="FNZ111" s="19"/>
      <c r="FOA111" s="19"/>
      <c r="FOB111" s="19"/>
      <c r="FOC111" s="19"/>
      <c r="FOD111" s="19"/>
      <c r="FOE111" s="19"/>
      <c r="FOF111" s="19"/>
      <c r="FOG111" s="19"/>
      <c r="FOH111" s="19"/>
      <c r="FOI111" s="19"/>
      <c r="FOJ111" s="19"/>
      <c r="FOK111" s="19"/>
      <c r="FOL111" s="19"/>
      <c r="FOM111" s="19"/>
      <c r="FON111" s="19"/>
      <c r="FOO111" s="19"/>
      <c r="FOP111" s="19"/>
      <c r="FOQ111" s="19"/>
      <c r="FOR111" s="19"/>
      <c r="FOS111" s="19"/>
      <c r="FOT111" s="19"/>
      <c r="FOU111" s="19"/>
      <c r="FOV111" s="19"/>
      <c r="FOW111" s="19"/>
      <c r="FOX111" s="19"/>
      <c r="FOY111" s="19"/>
      <c r="FOZ111" s="19"/>
      <c r="FPA111" s="19"/>
      <c r="FPB111" s="19"/>
      <c r="FPC111" s="19"/>
      <c r="FPD111" s="19"/>
      <c r="FPE111" s="19"/>
      <c r="FPF111" s="19"/>
      <c r="FPG111" s="19"/>
      <c r="FPH111" s="19"/>
      <c r="FPI111" s="19"/>
      <c r="FPJ111" s="19"/>
      <c r="FPK111" s="19"/>
      <c r="FPL111" s="19"/>
      <c r="FPM111" s="19"/>
      <c r="FPN111" s="19"/>
      <c r="FPO111" s="19"/>
      <c r="FPP111" s="19"/>
      <c r="FPQ111" s="19"/>
      <c r="FPR111" s="19"/>
      <c r="FPS111" s="19"/>
      <c r="FPT111" s="19"/>
      <c r="FPU111" s="19"/>
      <c r="FPV111" s="19"/>
      <c r="FPW111" s="19"/>
      <c r="FPX111" s="19"/>
      <c r="FPY111" s="19"/>
      <c r="FPZ111" s="19"/>
      <c r="FQA111" s="19"/>
      <c r="FQB111" s="19"/>
      <c r="FQC111" s="19"/>
      <c r="FQD111" s="19"/>
      <c r="FQE111" s="19"/>
      <c r="FQF111" s="19"/>
      <c r="FQG111" s="19"/>
      <c r="FQH111" s="19"/>
      <c r="FQI111" s="19"/>
      <c r="FQJ111" s="19"/>
      <c r="FQK111" s="19"/>
      <c r="FQL111" s="19"/>
      <c r="FQM111" s="19"/>
      <c r="FQN111" s="19"/>
      <c r="FQO111" s="19"/>
      <c r="FQP111" s="19"/>
      <c r="FQQ111" s="19"/>
      <c r="FQR111" s="19"/>
      <c r="FQS111" s="19"/>
      <c r="FQT111" s="19"/>
      <c r="FQU111" s="19"/>
      <c r="FQV111" s="19"/>
      <c r="FQW111" s="19"/>
      <c r="FQX111" s="19"/>
      <c r="FQY111" s="19"/>
      <c r="FQZ111" s="19"/>
      <c r="FRA111" s="19"/>
      <c r="FRB111" s="19"/>
      <c r="FRC111" s="19"/>
      <c r="FRD111" s="19"/>
      <c r="FRE111" s="19"/>
      <c r="FRF111" s="19"/>
      <c r="FRG111" s="19"/>
      <c r="FRH111" s="19"/>
      <c r="FRI111" s="19"/>
      <c r="FRJ111" s="19"/>
      <c r="FRK111" s="19"/>
      <c r="FRL111" s="19"/>
      <c r="FRM111" s="19"/>
      <c r="FRN111" s="19"/>
      <c r="FRO111" s="19"/>
      <c r="FRP111" s="19"/>
      <c r="FRQ111" s="19"/>
      <c r="FRR111" s="19"/>
      <c r="FRS111" s="19"/>
      <c r="FRT111" s="19"/>
      <c r="FRU111" s="19"/>
      <c r="FRV111" s="19"/>
      <c r="FRW111" s="19"/>
      <c r="FRX111" s="19"/>
      <c r="FRY111" s="19"/>
      <c r="FRZ111" s="19"/>
      <c r="FSA111" s="19"/>
      <c r="FSB111" s="19"/>
      <c r="FSC111" s="19"/>
      <c r="FSD111" s="19"/>
      <c r="FSE111" s="19"/>
      <c r="FSF111" s="19"/>
      <c r="FSG111" s="19"/>
      <c r="FSH111" s="19"/>
      <c r="FSI111" s="19"/>
      <c r="FSJ111" s="19"/>
      <c r="FSK111" s="19"/>
      <c r="FSL111" s="19"/>
      <c r="FSM111" s="19"/>
      <c r="FSN111" s="19"/>
      <c r="FSO111" s="19"/>
      <c r="FSP111" s="19"/>
      <c r="FSQ111" s="19"/>
      <c r="FSR111" s="19"/>
      <c r="FSS111" s="19"/>
      <c r="FST111" s="19"/>
      <c r="FSU111" s="19"/>
      <c r="FSV111" s="19"/>
      <c r="FSW111" s="19"/>
      <c r="FSX111" s="19"/>
      <c r="FSY111" s="19"/>
      <c r="FSZ111" s="19"/>
      <c r="FTA111" s="19"/>
      <c r="FTB111" s="19"/>
      <c r="FTC111" s="19"/>
      <c r="FTD111" s="19"/>
      <c r="FTE111" s="19"/>
      <c r="FTF111" s="19"/>
      <c r="FTG111" s="19"/>
      <c r="FTH111" s="19"/>
      <c r="FTI111" s="19"/>
      <c r="FTJ111" s="19"/>
      <c r="FTK111" s="19"/>
      <c r="FTL111" s="19"/>
      <c r="FTM111" s="19"/>
      <c r="FTN111" s="19"/>
      <c r="FTO111" s="19"/>
      <c r="FTP111" s="19"/>
      <c r="FTQ111" s="19"/>
      <c r="FTR111" s="19"/>
      <c r="FTS111" s="19"/>
      <c r="FTT111" s="19"/>
      <c r="FTU111" s="19"/>
      <c r="FTV111" s="19"/>
      <c r="FTW111" s="19"/>
      <c r="FTX111" s="19"/>
      <c r="FTY111" s="19"/>
      <c r="FTZ111" s="19"/>
      <c r="FUA111" s="19"/>
      <c r="FUB111" s="19"/>
      <c r="FUC111" s="19"/>
      <c r="FUD111" s="19"/>
      <c r="FUE111" s="19"/>
      <c r="FUF111" s="19"/>
      <c r="FUG111" s="19"/>
      <c r="FUH111" s="19"/>
      <c r="FUI111" s="19"/>
      <c r="FUJ111" s="19"/>
      <c r="FUK111" s="19"/>
      <c r="FUL111" s="19"/>
      <c r="FUM111" s="19"/>
      <c r="FUN111" s="19"/>
      <c r="FUO111" s="19"/>
      <c r="FUP111" s="19"/>
      <c r="FUQ111" s="19"/>
      <c r="FUR111" s="19"/>
      <c r="FUS111" s="19"/>
      <c r="FUT111" s="19"/>
      <c r="FUU111" s="19"/>
      <c r="FUV111" s="19"/>
      <c r="FUW111" s="19"/>
      <c r="FUX111" s="19"/>
      <c r="FUY111" s="19"/>
      <c r="FUZ111" s="19"/>
      <c r="FVA111" s="19"/>
      <c r="FVB111" s="19"/>
      <c r="FVC111" s="19"/>
      <c r="FVD111" s="19"/>
      <c r="FVE111" s="19"/>
      <c r="FVF111" s="19"/>
      <c r="FVG111" s="19"/>
      <c r="FVH111" s="19"/>
      <c r="FVI111" s="19"/>
      <c r="FVJ111" s="19"/>
      <c r="FVK111" s="19"/>
      <c r="FVL111" s="19"/>
      <c r="FVM111" s="19"/>
      <c r="FVN111" s="19"/>
      <c r="FVO111" s="19"/>
      <c r="FVP111" s="19"/>
      <c r="FVQ111" s="19"/>
      <c r="FVR111" s="19"/>
      <c r="FVS111" s="19"/>
      <c r="FVT111" s="19"/>
      <c r="FVU111" s="19"/>
      <c r="FVV111" s="19"/>
      <c r="FVW111" s="19"/>
      <c r="FVX111" s="19"/>
      <c r="FVY111" s="19"/>
      <c r="FVZ111" s="19"/>
      <c r="FWA111" s="19"/>
      <c r="FWB111" s="19"/>
      <c r="FWC111" s="19"/>
      <c r="FWD111" s="19"/>
      <c r="FWE111" s="19"/>
      <c r="FWF111" s="19"/>
      <c r="FWG111" s="19"/>
      <c r="FWH111" s="19"/>
      <c r="FWI111" s="19"/>
      <c r="FWJ111" s="19"/>
      <c r="FWK111" s="19"/>
      <c r="FWL111" s="19"/>
      <c r="FWM111" s="19"/>
      <c r="FWN111" s="19"/>
      <c r="FWO111" s="19"/>
      <c r="FWP111" s="19"/>
      <c r="FWQ111" s="19"/>
      <c r="FWR111" s="19"/>
      <c r="FWS111" s="19"/>
      <c r="FWT111" s="19"/>
      <c r="FWU111" s="19"/>
      <c r="FWV111" s="19"/>
      <c r="FWW111" s="19"/>
      <c r="FWX111" s="19"/>
      <c r="FWY111" s="19"/>
      <c r="FWZ111" s="19"/>
      <c r="FXA111" s="19"/>
      <c r="FXB111" s="19"/>
      <c r="FXC111" s="19"/>
      <c r="FXD111" s="19"/>
      <c r="FXE111" s="19"/>
      <c r="FXF111" s="19"/>
      <c r="FXG111" s="19"/>
      <c r="FXH111" s="19"/>
      <c r="FXI111" s="19"/>
      <c r="FXJ111" s="19"/>
      <c r="FXK111" s="19"/>
      <c r="FXL111" s="19"/>
      <c r="FXM111" s="19"/>
      <c r="FXN111" s="19"/>
      <c r="FXO111" s="19"/>
      <c r="FXP111" s="19"/>
      <c r="FXQ111" s="19"/>
      <c r="FXR111" s="19"/>
      <c r="FXS111" s="19"/>
      <c r="FXT111" s="19"/>
      <c r="FXU111" s="19"/>
      <c r="FXV111" s="19"/>
      <c r="FXW111" s="19"/>
      <c r="FXX111" s="19"/>
      <c r="FXY111" s="19"/>
      <c r="FXZ111" s="19"/>
      <c r="FYA111" s="19"/>
      <c r="FYB111" s="19"/>
      <c r="FYC111" s="19"/>
      <c r="FYD111" s="19"/>
      <c r="FYE111" s="19"/>
      <c r="FYF111" s="19"/>
      <c r="FYG111" s="19"/>
      <c r="FYH111" s="19"/>
      <c r="FYI111" s="19"/>
      <c r="FYJ111" s="19"/>
      <c r="FYK111" s="19"/>
      <c r="FYL111" s="19"/>
      <c r="FYM111" s="19"/>
      <c r="FYN111" s="19"/>
      <c r="FYO111" s="19"/>
      <c r="FYP111" s="19"/>
      <c r="FYQ111" s="19"/>
      <c r="FYR111" s="19"/>
      <c r="FYS111" s="19"/>
      <c r="FYT111" s="19"/>
      <c r="FYU111" s="19"/>
      <c r="FYV111" s="19"/>
      <c r="FYW111" s="19"/>
      <c r="FYX111" s="19"/>
      <c r="FYY111" s="19"/>
      <c r="FYZ111" s="19"/>
      <c r="FZA111" s="19"/>
      <c r="FZB111" s="19"/>
      <c r="FZC111" s="19"/>
      <c r="FZD111" s="19"/>
      <c r="FZE111" s="19"/>
      <c r="FZF111" s="19"/>
      <c r="FZG111" s="19"/>
      <c r="FZH111" s="19"/>
      <c r="FZI111" s="19"/>
      <c r="FZJ111" s="19"/>
      <c r="FZK111" s="19"/>
      <c r="FZL111" s="19"/>
      <c r="FZM111" s="19"/>
      <c r="FZN111" s="19"/>
      <c r="FZO111" s="19"/>
      <c r="FZP111" s="19"/>
      <c r="FZQ111" s="19"/>
      <c r="FZR111" s="19"/>
      <c r="FZS111" s="19"/>
      <c r="FZT111" s="19"/>
      <c r="FZU111" s="19"/>
      <c r="FZV111" s="19"/>
      <c r="FZW111" s="19"/>
      <c r="FZX111" s="19"/>
      <c r="FZY111" s="19"/>
      <c r="FZZ111" s="19"/>
      <c r="GAA111" s="19"/>
      <c r="GAB111" s="19"/>
      <c r="GAC111" s="19"/>
      <c r="GAD111" s="19"/>
      <c r="GAE111" s="19"/>
      <c r="GAF111" s="19"/>
      <c r="GAG111" s="19"/>
      <c r="GAH111" s="19"/>
      <c r="GAI111" s="19"/>
      <c r="GAJ111" s="19"/>
      <c r="GAK111" s="19"/>
      <c r="GAL111" s="19"/>
      <c r="GAM111" s="19"/>
      <c r="GAN111" s="19"/>
      <c r="GAO111" s="19"/>
      <c r="GAP111" s="19"/>
      <c r="GAQ111" s="19"/>
      <c r="GAR111" s="19"/>
      <c r="GAS111" s="19"/>
      <c r="GAT111" s="19"/>
      <c r="GAU111" s="19"/>
      <c r="GAV111" s="19"/>
      <c r="GAW111" s="19"/>
      <c r="GAX111" s="19"/>
      <c r="GAY111" s="19"/>
      <c r="GAZ111" s="19"/>
      <c r="GBA111" s="19"/>
      <c r="GBB111" s="19"/>
      <c r="GBC111" s="19"/>
      <c r="GBD111" s="19"/>
      <c r="GBE111" s="19"/>
      <c r="GBF111" s="19"/>
      <c r="GBG111" s="19"/>
      <c r="GBH111" s="19"/>
      <c r="GBI111" s="19"/>
      <c r="GBJ111" s="19"/>
      <c r="GBK111" s="19"/>
      <c r="GBL111" s="19"/>
      <c r="GBM111" s="19"/>
      <c r="GBN111" s="19"/>
      <c r="GBO111" s="19"/>
      <c r="GBP111" s="19"/>
      <c r="GBQ111" s="19"/>
      <c r="GBR111" s="19"/>
      <c r="GBS111" s="19"/>
      <c r="GBT111" s="19"/>
      <c r="GBU111" s="19"/>
      <c r="GBV111" s="19"/>
      <c r="GBW111" s="19"/>
      <c r="GBX111" s="19"/>
      <c r="GBY111" s="19"/>
      <c r="GBZ111" s="19"/>
      <c r="GCA111" s="19"/>
      <c r="GCB111" s="19"/>
      <c r="GCC111" s="19"/>
      <c r="GCD111" s="19"/>
      <c r="GCE111" s="19"/>
      <c r="GCF111" s="19"/>
      <c r="GCG111" s="19"/>
      <c r="GCH111" s="19"/>
      <c r="GCI111" s="19"/>
      <c r="GCJ111" s="19"/>
      <c r="GCK111" s="19"/>
      <c r="GCL111" s="19"/>
      <c r="GCM111" s="19"/>
      <c r="GCN111" s="19"/>
      <c r="GCO111" s="19"/>
      <c r="GCP111" s="19"/>
      <c r="GCQ111" s="19"/>
      <c r="GCR111" s="19"/>
      <c r="GCS111" s="19"/>
      <c r="GCT111" s="19"/>
      <c r="GCU111" s="19"/>
      <c r="GCV111" s="19"/>
      <c r="GCW111" s="19"/>
      <c r="GCX111" s="19"/>
      <c r="GCY111" s="19"/>
      <c r="GCZ111" s="19"/>
      <c r="GDA111" s="19"/>
      <c r="GDB111" s="19"/>
      <c r="GDC111" s="19"/>
      <c r="GDD111" s="19"/>
      <c r="GDE111" s="19"/>
      <c r="GDF111" s="19"/>
      <c r="GDG111" s="19"/>
      <c r="GDH111" s="19"/>
      <c r="GDI111" s="19"/>
      <c r="GDJ111" s="19"/>
      <c r="GDK111" s="19"/>
      <c r="GDL111" s="19"/>
      <c r="GDM111" s="19"/>
      <c r="GDN111" s="19"/>
      <c r="GDO111" s="19"/>
      <c r="GDP111" s="19"/>
      <c r="GDQ111" s="19"/>
      <c r="GDR111" s="19"/>
      <c r="GDS111" s="19"/>
      <c r="GDT111" s="19"/>
      <c r="GDU111" s="19"/>
      <c r="GDV111" s="19"/>
      <c r="GDW111" s="19"/>
      <c r="GDX111" s="19"/>
      <c r="GDY111" s="19"/>
      <c r="GDZ111" s="19"/>
      <c r="GEA111" s="19"/>
      <c r="GEB111" s="19"/>
      <c r="GEC111" s="19"/>
      <c r="GED111" s="19"/>
      <c r="GEE111" s="19"/>
      <c r="GEF111" s="19"/>
      <c r="GEG111" s="19"/>
      <c r="GEH111" s="19"/>
      <c r="GEI111" s="19"/>
      <c r="GEJ111" s="19"/>
      <c r="GEK111" s="19"/>
      <c r="GEL111" s="19"/>
      <c r="GEM111" s="19"/>
      <c r="GEN111" s="19"/>
      <c r="GEO111" s="19"/>
      <c r="GEP111" s="19"/>
      <c r="GEQ111" s="19"/>
      <c r="GER111" s="19"/>
      <c r="GES111" s="19"/>
      <c r="GET111" s="19"/>
      <c r="GEU111" s="19"/>
      <c r="GEV111" s="19"/>
      <c r="GEW111" s="19"/>
      <c r="GEX111" s="19"/>
      <c r="GEY111" s="19"/>
      <c r="GEZ111" s="19"/>
      <c r="GFA111" s="19"/>
      <c r="GFB111" s="19"/>
      <c r="GFC111" s="19"/>
      <c r="GFD111" s="19"/>
      <c r="GFE111" s="19"/>
      <c r="GFF111" s="19"/>
      <c r="GFG111" s="19"/>
      <c r="GFH111" s="19"/>
      <c r="GFI111" s="19"/>
      <c r="GFJ111" s="19"/>
      <c r="GFK111" s="19"/>
      <c r="GFL111" s="19"/>
      <c r="GFM111" s="19"/>
      <c r="GFN111" s="19"/>
      <c r="GFO111" s="19"/>
      <c r="GFP111" s="19"/>
      <c r="GFQ111" s="19"/>
      <c r="GFR111" s="19"/>
      <c r="GFS111" s="19"/>
      <c r="GFT111" s="19"/>
      <c r="GFU111" s="19"/>
      <c r="GFV111" s="19"/>
      <c r="GFW111" s="19"/>
      <c r="GFX111" s="19"/>
      <c r="GFY111" s="19"/>
      <c r="GFZ111" s="19"/>
      <c r="GGA111" s="19"/>
      <c r="GGB111" s="19"/>
      <c r="GGC111" s="19"/>
      <c r="GGD111" s="19"/>
      <c r="GGE111" s="19"/>
      <c r="GGF111" s="19"/>
      <c r="GGG111" s="19"/>
      <c r="GGH111" s="19"/>
      <c r="GGI111" s="19"/>
      <c r="GGJ111" s="19"/>
      <c r="GGK111" s="19"/>
      <c r="GGL111" s="19"/>
      <c r="GGM111" s="19"/>
      <c r="GGN111" s="19"/>
      <c r="GGO111" s="19"/>
      <c r="GGP111" s="19"/>
      <c r="GGQ111" s="19"/>
      <c r="GGR111" s="19"/>
      <c r="GGS111" s="19"/>
      <c r="GGT111" s="19"/>
      <c r="GGU111" s="19"/>
      <c r="GGV111" s="19"/>
      <c r="GGW111" s="19"/>
      <c r="GGX111" s="19"/>
      <c r="GGY111" s="19"/>
      <c r="GGZ111" s="19"/>
      <c r="GHA111" s="19"/>
      <c r="GHB111" s="19"/>
      <c r="GHC111" s="19"/>
      <c r="GHD111" s="19"/>
      <c r="GHE111" s="19"/>
      <c r="GHF111" s="19"/>
      <c r="GHG111" s="19"/>
      <c r="GHH111" s="19"/>
      <c r="GHI111" s="19"/>
      <c r="GHJ111" s="19"/>
      <c r="GHK111" s="19"/>
      <c r="GHL111" s="19"/>
      <c r="GHM111" s="19"/>
      <c r="GHN111" s="19"/>
      <c r="GHO111" s="19"/>
      <c r="GHP111" s="19"/>
      <c r="GHQ111" s="19"/>
      <c r="GHR111" s="19"/>
      <c r="GHS111" s="19"/>
      <c r="GHT111" s="19"/>
      <c r="GHU111" s="19"/>
      <c r="GHV111" s="19"/>
      <c r="GHW111" s="19"/>
      <c r="GHX111" s="19"/>
      <c r="GHY111" s="19"/>
      <c r="GHZ111" s="19"/>
      <c r="GIA111" s="19"/>
      <c r="GIB111" s="19"/>
      <c r="GIC111" s="19"/>
      <c r="GID111" s="19"/>
      <c r="GIE111" s="19"/>
      <c r="GIF111" s="19"/>
      <c r="GIG111" s="19"/>
      <c r="GIH111" s="19"/>
      <c r="GII111" s="19"/>
      <c r="GIJ111" s="19"/>
      <c r="GIK111" s="19"/>
      <c r="GIL111" s="19"/>
      <c r="GIM111" s="19"/>
      <c r="GIN111" s="19"/>
      <c r="GIO111" s="19"/>
      <c r="GIP111" s="19"/>
      <c r="GIQ111" s="19"/>
      <c r="GIR111" s="19"/>
      <c r="GIS111" s="19"/>
      <c r="GIT111" s="19"/>
      <c r="GIU111" s="19"/>
      <c r="GIV111" s="19"/>
      <c r="GIW111" s="19"/>
      <c r="GIX111" s="19"/>
      <c r="GIY111" s="19"/>
      <c r="GIZ111" s="19"/>
      <c r="GJA111" s="19"/>
      <c r="GJB111" s="19"/>
      <c r="GJC111" s="19"/>
      <c r="GJD111" s="19"/>
      <c r="GJE111" s="19"/>
      <c r="GJF111" s="19"/>
      <c r="GJG111" s="19"/>
      <c r="GJH111" s="19"/>
      <c r="GJI111" s="19"/>
      <c r="GJJ111" s="19"/>
      <c r="GJK111" s="19"/>
      <c r="GJL111" s="19"/>
      <c r="GJM111" s="19"/>
      <c r="GJN111" s="19"/>
      <c r="GJO111" s="19"/>
      <c r="GJP111" s="19"/>
      <c r="GJQ111" s="19"/>
      <c r="GJR111" s="19"/>
      <c r="GJS111" s="19"/>
      <c r="GJT111" s="19"/>
      <c r="GJU111" s="19"/>
      <c r="GJV111" s="19"/>
      <c r="GJW111" s="19"/>
      <c r="GJX111" s="19"/>
      <c r="GJY111" s="19"/>
      <c r="GJZ111" s="19"/>
      <c r="GKA111" s="19"/>
      <c r="GKB111" s="19"/>
      <c r="GKC111" s="19"/>
      <c r="GKD111" s="19"/>
      <c r="GKE111" s="19"/>
      <c r="GKF111" s="19"/>
      <c r="GKG111" s="19"/>
      <c r="GKH111" s="19"/>
      <c r="GKI111" s="19"/>
      <c r="GKJ111" s="19"/>
      <c r="GKK111" s="19"/>
      <c r="GKL111" s="19"/>
      <c r="GKM111" s="19"/>
      <c r="GKN111" s="19"/>
      <c r="GKO111" s="19"/>
      <c r="GKP111" s="19"/>
      <c r="GKQ111" s="19"/>
      <c r="GKR111" s="19"/>
      <c r="GKS111" s="19"/>
      <c r="GKT111" s="19"/>
      <c r="GKU111" s="19"/>
      <c r="GKV111" s="19"/>
      <c r="GKW111" s="19"/>
      <c r="GKX111" s="19"/>
      <c r="GKY111" s="19"/>
      <c r="GKZ111" s="19"/>
      <c r="GLA111" s="19"/>
      <c r="GLB111" s="19"/>
      <c r="GLC111" s="19"/>
      <c r="GLD111" s="19"/>
      <c r="GLE111" s="19"/>
      <c r="GLF111" s="19"/>
      <c r="GLG111" s="19"/>
      <c r="GLH111" s="19"/>
      <c r="GLI111" s="19"/>
      <c r="GLJ111" s="19"/>
      <c r="GLK111" s="19"/>
      <c r="GLL111" s="19"/>
      <c r="GLM111" s="19"/>
      <c r="GLN111" s="19"/>
      <c r="GLO111" s="19"/>
      <c r="GLP111" s="19"/>
      <c r="GLQ111" s="19"/>
      <c r="GLR111" s="19"/>
      <c r="GLS111" s="19"/>
      <c r="GLT111" s="19"/>
      <c r="GLU111" s="19"/>
      <c r="GLV111" s="19"/>
      <c r="GLW111" s="19"/>
      <c r="GLX111" s="19"/>
      <c r="GLY111" s="19"/>
      <c r="GLZ111" s="19"/>
      <c r="GMA111" s="19"/>
      <c r="GMB111" s="19"/>
      <c r="GMC111" s="19"/>
      <c r="GMD111" s="19"/>
      <c r="GME111" s="19"/>
      <c r="GMF111" s="19"/>
      <c r="GMG111" s="19"/>
      <c r="GMH111" s="19"/>
      <c r="GMI111" s="19"/>
      <c r="GMJ111" s="19"/>
      <c r="GMK111" s="19"/>
      <c r="GML111" s="19"/>
      <c r="GMM111" s="19"/>
      <c r="GMN111" s="19"/>
      <c r="GMO111" s="19"/>
      <c r="GMP111" s="19"/>
      <c r="GMQ111" s="19"/>
      <c r="GMR111" s="19"/>
      <c r="GMS111" s="19"/>
      <c r="GMT111" s="19"/>
      <c r="GMU111" s="19"/>
      <c r="GMV111" s="19"/>
      <c r="GMW111" s="19"/>
      <c r="GMX111" s="19"/>
      <c r="GMY111" s="19"/>
      <c r="GMZ111" s="19"/>
      <c r="GNA111" s="19"/>
      <c r="GNB111" s="19"/>
      <c r="GNC111" s="19"/>
      <c r="GND111" s="19"/>
      <c r="GNE111" s="19"/>
      <c r="GNF111" s="19"/>
      <c r="GNG111" s="19"/>
      <c r="GNH111" s="19"/>
      <c r="GNI111" s="19"/>
      <c r="GNJ111" s="19"/>
      <c r="GNK111" s="19"/>
      <c r="GNL111" s="19"/>
      <c r="GNM111" s="19"/>
      <c r="GNN111" s="19"/>
      <c r="GNO111" s="19"/>
      <c r="GNP111" s="19"/>
      <c r="GNQ111" s="19"/>
      <c r="GNR111" s="19"/>
      <c r="GNS111" s="19"/>
      <c r="GNT111" s="19"/>
      <c r="GNU111" s="19"/>
      <c r="GNV111" s="19"/>
      <c r="GNW111" s="19"/>
      <c r="GNX111" s="19"/>
      <c r="GNY111" s="19"/>
      <c r="GNZ111" s="19"/>
      <c r="GOA111" s="19"/>
      <c r="GOB111" s="19"/>
      <c r="GOC111" s="19"/>
      <c r="GOD111" s="19"/>
      <c r="GOE111" s="19"/>
      <c r="GOF111" s="19"/>
      <c r="GOG111" s="19"/>
      <c r="GOH111" s="19"/>
      <c r="GOI111" s="19"/>
      <c r="GOJ111" s="19"/>
      <c r="GOK111" s="19"/>
      <c r="GOL111" s="19"/>
      <c r="GOM111" s="19"/>
      <c r="GON111" s="19"/>
      <c r="GOO111" s="19"/>
      <c r="GOP111" s="19"/>
      <c r="GOQ111" s="19"/>
      <c r="GOR111" s="19"/>
      <c r="GOS111" s="19"/>
      <c r="GOT111" s="19"/>
      <c r="GOU111" s="19"/>
      <c r="GOV111" s="19"/>
      <c r="GOW111" s="19"/>
      <c r="GOX111" s="19"/>
      <c r="GOY111" s="19"/>
      <c r="GOZ111" s="19"/>
      <c r="GPA111" s="19"/>
      <c r="GPB111" s="19"/>
      <c r="GPC111" s="19"/>
      <c r="GPD111" s="19"/>
      <c r="GPE111" s="19"/>
      <c r="GPF111" s="19"/>
      <c r="GPG111" s="19"/>
      <c r="GPH111" s="19"/>
      <c r="GPI111" s="19"/>
      <c r="GPJ111" s="19"/>
      <c r="GPK111" s="19"/>
      <c r="GPL111" s="19"/>
      <c r="GPM111" s="19"/>
      <c r="GPN111" s="19"/>
      <c r="GPO111" s="19"/>
      <c r="GPP111" s="19"/>
      <c r="GPQ111" s="19"/>
      <c r="GPR111" s="19"/>
      <c r="GPS111" s="19"/>
      <c r="GPT111" s="19"/>
      <c r="GPU111" s="19"/>
      <c r="GPV111" s="19"/>
      <c r="GPW111" s="19"/>
      <c r="GPX111" s="19"/>
      <c r="GPY111" s="19"/>
      <c r="GPZ111" s="19"/>
      <c r="GQA111" s="19"/>
      <c r="GQB111" s="19"/>
      <c r="GQC111" s="19"/>
      <c r="GQD111" s="19"/>
      <c r="GQE111" s="19"/>
      <c r="GQF111" s="19"/>
      <c r="GQG111" s="19"/>
      <c r="GQH111" s="19"/>
      <c r="GQI111" s="19"/>
      <c r="GQJ111" s="19"/>
      <c r="GQK111" s="19"/>
      <c r="GQL111" s="19"/>
      <c r="GQM111" s="19"/>
      <c r="GQN111" s="19"/>
      <c r="GQO111" s="19"/>
      <c r="GQP111" s="19"/>
      <c r="GQQ111" s="19"/>
      <c r="GQR111" s="19"/>
      <c r="GQS111" s="19"/>
      <c r="GQT111" s="19"/>
      <c r="GQU111" s="19"/>
      <c r="GQV111" s="19"/>
      <c r="GQW111" s="19"/>
      <c r="GQX111" s="19"/>
      <c r="GQY111" s="19"/>
      <c r="GQZ111" s="19"/>
      <c r="GRA111" s="19"/>
      <c r="GRB111" s="19"/>
      <c r="GRC111" s="19"/>
      <c r="GRD111" s="19"/>
      <c r="GRE111" s="19"/>
      <c r="GRF111" s="19"/>
      <c r="GRG111" s="19"/>
      <c r="GRH111" s="19"/>
      <c r="GRI111" s="19"/>
      <c r="GRJ111" s="19"/>
      <c r="GRK111" s="19"/>
      <c r="GRL111" s="19"/>
      <c r="GRM111" s="19"/>
      <c r="GRN111" s="19"/>
      <c r="GRO111" s="19"/>
      <c r="GRP111" s="19"/>
      <c r="GRQ111" s="19"/>
      <c r="GRR111" s="19"/>
      <c r="GRS111" s="19"/>
      <c r="GRT111" s="19"/>
      <c r="GRU111" s="19"/>
      <c r="GRV111" s="19"/>
      <c r="GRW111" s="19"/>
      <c r="GRX111" s="19"/>
      <c r="GRY111" s="19"/>
      <c r="GRZ111" s="19"/>
      <c r="GSA111" s="19"/>
      <c r="GSB111" s="19"/>
      <c r="GSC111" s="19"/>
      <c r="GSD111" s="19"/>
      <c r="GSE111" s="19"/>
      <c r="GSF111" s="19"/>
      <c r="GSG111" s="19"/>
      <c r="GSH111" s="19"/>
      <c r="GSI111" s="19"/>
      <c r="GSJ111" s="19"/>
      <c r="GSK111" s="19"/>
      <c r="GSL111" s="19"/>
      <c r="GSM111" s="19"/>
      <c r="GSN111" s="19"/>
      <c r="GSO111" s="19"/>
      <c r="GSP111" s="19"/>
      <c r="GSQ111" s="19"/>
      <c r="GSR111" s="19"/>
      <c r="GSS111" s="19"/>
      <c r="GST111" s="19"/>
      <c r="GSU111" s="19"/>
      <c r="GSV111" s="19"/>
      <c r="GSW111" s="19"/>
      <c r="GSX111" s="19"/>
      <c r="GSY111" s="19"/>
      <c r="GSZ111" s="19"/>
      <c r="GTA111" s="19"/>
      <c r="GTB111" s="19"/>
      <c r="GTC111" s="19"/>
      <c r="GTD111" s="19"/>
      <c r="GTE111" s="19"/>
      <c r="GTF111" s="19"/>
      <c r="GTG111" s="19"/>
      <c r="GTH111" s="19"/>
      <c r="GTI111" s="19"/>
      <c r="GTJ111" s="19"/>
      <c r="GTK111" s="19"/>
      <c r="GTL111" s="19"/>
      <c r="GTM111" s="19"/>
      <c r="GTN111" s="19"/>
      <c r="GTO111" s="19"/>
      <c r="GTP111" s="19"/>
      <c r="GTQ111" s="19"/>
      <c r="GTR111" s="19"/>
      <c r="GTS111" s="19"/>
      <c r="GTT111" s="19"/>
      <c r="GTU111" s="19"/>
      <c r="GTV111" s="19"/>
      <c r="GTW111" s="19"/>
      <c r="GTX111" s="19"/>
      <c r="GTY111" s="19"/>
      <c r="GTZ111" s="19"/>
      <c r="GUA111" s="19"/>
      <c r="GUB111" s="19"/>
      <c r="GUC111" s="19"/>
      <c r="GUD111" s="19"/>
      <c r="GUE111" s="19"/>
      <c r="GUF111" s="19"/>
      <c r="GUG111" s="19"/>
      <c r="GUH111" s="19"/>
      <c r="GUI111" s="19"/>
      <c r="GUJ111" s="19"/>
      <c r="GUK111" s="19"/>
      <c r="GUL111" s="19"/>
      <c r="GUM111" s="19"/>
      <c r="GUN111" s="19"/>
      <c r="GUO111" s="19"/>
      <c r="GUP111" s="19"/>
      <c r="GUQ111" s="19"/>
      <c r="GUR111" s="19"/>
      <c r="GUS111" s="19"/>
      <c r="GUT111" s="19"/>
      <c r="GUU111" s="19"/>
      <c r="GUV111" s="19"/>
      <c r="GUW111" s="19"/>
      <c r="GUX111" s="19"/>
      <c r="GUY111" s="19"/>
      <c r="GUZ111" s="19"/>
      <c r="GVA111" s="19"/>
      <c r="GVB111" s="19"/>
      <c r="GVC111" s="19"/>
      <c r="GVD111" s="19"/>
      <c r="GVE111" s="19"/>
      <c r="GVF111" s="19"/>
      <c r="GVG111" s="19"/>
      <c r="GVH111" s="19"/>
      <c r="GVI111" s="19"/>
      <c r="GVJ111" s="19"/>
      <c r="GVK111" s="19"/>
      <c r="GVL111" s="19"/>
      <c r="GVM111" s="19"/>
      <c r="GVN111" s="19"/>
      <c r="GVO111" s="19"/>
      <c r="GVP111" s="19"/>
      <c r="GVQ111" s="19"/>
      <c r="GVR111" s="19"/>
      <c r="GVS111" s="19"/>
      <c r="GVT111" s="19"/>
      <c r="GVU111" s="19"/>
      <c r="GVV111" s="19"/>
      <c r="GVW111" s="19"/>
      <c r="GVX111" s="19"/>
      <c r="GVY111" s="19"/>
      <c r="GVZ111" s="19"/>
      <c r="GWA111" s="19"/>
      <c r="GWB111" s="19"/>
      <c r="GWC111" s="19"/>
      <c r="GWD111" s="19"/>
      <c r="GWE111" s="19"/>
      <c r="GWF111" s="19"/>
      <c r="GWG111" s="19"/>
      <c r="GWH111" s="19"/>
      <c r="GWI111" s="19"/>
      <c r="GWJ111" s="19"/>
      <c r="GWK111" s="19"/>
      <c r="GWL111" s="19"/>
      <c r="GWM111" s="19"/>
      <c r="GWN111" s="19"/>
      <c r="GWO111" s="19"/>
      <c r="GWP111" s="19"/>
      <c r="GWQ111" s="19"/>
      <c r="GWR111" s="19"/>
      <c r="GWS111" s="19"/>
      <c r="GWT111" s="19"/>
      <c r="GWU111" s="19"/>
      <c r="GWV111" s="19"/>
      <c r="GWW111" s="19"/>
      <c r="GWX111" s="19"/>
      <c r="GWY111" s="19"/>
      <c r="GWZ111" s="19"/>
      <c r="GXA111" s="19"/>
      <c r="GXB111" s="19"/>
      <c r="GXC111" s="19"/>
      <c r="GXD111" s="19"/>
      <c r="GXE111" s="19"/>
      <c r="GXF111" s="19"/>
      <c r="GXG111" s="19"/>
      <c r="GXH111" s="19"/>
      <c r="GXI111" s="19"/>
      <c r="GXJ111" s="19"/>
      <c r="GXK111" s="19"/>
      <c r="GXL111" s="19"/>
      <c r="GXM111" s="19"/>
      <c r="GXN111" s="19"/>
      <c r="GXO111" s="19"/>
      <c r="GXP111" s="19"/>
      <c r="GXQ111" s="19"/>
      <c r="GXR111" s="19"/>
      <c r="GXS111" s="19"/>
      <c r="GXT111" s="19"/>
      <c r="GXU111" s="19"/>
      <c r="GXV111" s="19"/>
      <c r="GXW111" s="19"/>
      <c r="GXX111" s="19"/>
      <c r="GXY111" s="19"/>
      <c r="GXZ111" s="19"/>
      <c r="GYA111" s="19"/>
      <c r="GYB111" s="19"/>
      <c r="GYC111" s="19"/>
      <c r="GYD111" s="19"/>
      <c r="GYE111" s="19"/>
      <c r="GYF111" s="19"/>
      <c r="GYG111" s="19"/>
      <c r="GYH111" s="19"/>
      <c r="GYI111" s="19"/>
      <c r="GYJ111" s="19"/>
      <c r="GYK111" s="19"/>
      <c r="GYL111" s="19"/>
      <c r="GYM111" s="19"/>
      <c r="GYN111" s="19"/>
      <c r="GYO111" s="19"/>
      <c r="GYP111" s="19"/>
      <c r="GYQ111" s="19"/>
      <c r="GYR111" s="19"/>
      <c r="GYS111" s="19"/>
      <c r="GYT111" s="19"/>
      <c r="GYU111" s="19"/>
      <c r="GYV111" s="19"/>
      <c r="GYW111" s="19"/>
      <c r="GYX111" s="19"/>
      <c r="GYY111" s="19"/>
      <c r="GYZ111" s="19"/>
      <c r="GZA111" s="19"/>
      <c r="GZB111" s="19"/>
      <c r="GZC111" s="19"/>
      <c r="GZD111" s="19"/>
      <c r="GZE111" s="19"/>
      <c r="GZF111" s="19"/>
      <c r="GZG111" s="19"/>
      <c r="GZH111" s="19"/>
      <c r="GZI111" s="19"/>
      <c r="GZJ111" s="19"/>
      <c r="GZK111" s="19"/>
      <c r="GZL111" s="19"/>
      <c r="GZM111" s="19"/>
      <c r="GZN111" s="19"/>
      <c r="GZO111" s="19"/>
      <c r="GZP111" s="19"/>
      <c r="GZQ111" s="19"/>
      <c r="GZR111" s="19"/>
      <c r="GZS111" s="19"/>
      <c r="GZT111" s="19"/>
      <c r="GZU111" s="19"/>
      <c r="GZV111" s="19"/>
      <c r="GZW111" s="19"/>
      <c r="GZX111" s="19"/>
      <c r="GZY111" s="19"/>
      <c r="GZZ111" s="19"/>
      <c r="HAA111" s="19"/>
      <c r="HAB111" s="19"/>
      <c r="HAC111" s="19"/>
      <c r="HAD111" s="19"/>
      <c r="HAE111" s="19"/>
      <c r="HAF111" s="19"/>
      <c r="HAG111" s="19"/>
      <c r="HAH111" s="19"/>
      <c r="HAI111" s="19"/>
      <c r="HAJ111" s="19"/>
      <c r="HAK111" s="19"/>
      <c r="HAL111" s="19"/>
      <c r="HAM111" s="19"/>
      <c r="HAN111" s="19"/>
      <c r="HAO111" s="19"/>
      <c r="HAP111" s="19"/>
      <c r="HAQ111" s="19"/>
      <c r="HAR111" s="19"/>
      <c r="HAS111" s="19"/>
      <c r="HAT111" s="19"/>
      <c r="HAU111" s="19"/>
      <c r="HAV111" s="19"/>
      <c r="HAW111" s="19"/>
      <c r="HAX111" s="19"/>
      <c r="HAY111" s="19"/>
      <c r="HAZ111" s="19"/>
      <c r="HBA111" s="19"/>
      <c r="HBB111" s="19"/>
      <c r="HBC111" s="19"/>
      <c r="HBD111" s="19"/>
      <c r="HBE111" s="19"/>
      <c r="HBF111" s="19"/>
      <c r="HBG111" s="19"/>
      <c r="HBH111" s="19"/>
      <c r="HBI111" s="19"/>
      <c r="HBJ111" s="19"/>
      <c r="HBK111" s="19"/>
      <c r="HBL111" s="19"/>
      <c r="HBM111" s="19"/>
      <c r="HBN111" s="19"/>
      <c r="HBO111" s="19"/>
      <c r="HBP111" s="19"/>
      <c r="HBQ111" s="19"/>
      <c r="HBR111" s="19"/>
      <c r="HBS111" s="19"/>
      <c r="HBT111" s="19"/>
      <c r="HBU111" s="19"/>
      <c r="HBV111" s="19"/>
      <c r="HBW111" s="19"/>
      <c r="HBX111" s="19"/>
      <c r="HBY111" s="19"/>
      <c r="HBZ111" s="19"/>
      <c r="HCA111" s="19"/>
      <c r="HCB111" s="19"/>
      <c r="HCC111" s="19"/>
      <c r="HCD111" s="19"/>
      <c r="HCE111" s="19"/>
      <c r="HCF111" s="19"/>
      <c r="HCG111" s="19"/>
      <c r="HCH111" s="19"/>
      <c r="HCI111" s="19"/>
      <c r="HCJ111" s="19"/>
      <c r="HCK111" s="19"/>
      <c r="HCL111" s="19"/>
      <c r="HCM111" s="19"/>
      <c r="HCN111" s="19"/>
      <c r="HCO111" s="19"/>
      <c r="HCP111" s="19"/>
      <c r="HCQ111" s="19"/>
      <c r="HCR111" s="19"/>
      <c r="HCS111" s="19"/>
      <c r="HCT111" s="19"/>
      <c r="HCU111" s="19"/>
      <c r="HCV111" s="19"/>
      <c r="HCW111" s="19"/>
      <c r="HCX111" s="19"/>
      <c r="HCY111" s="19"/>
      <c r="HCZ111" s="19"/>
      <c r="HDA111" s="19"/>
      <c r="HDB111" s="19"/>
      <c r="HDC111" s="19"/>
      <c r="HDD111" s="19"/>
      <c r="HDE111" s="19"/>
      <c r="HDF111" s="19"/>
      <c r="HDG111" s="19"/>
      <c r="HDH111" s="19"/>
      <c r="HDI111" s="19"/>
      <c r="HDJ111" s="19"/>
      <c r="HDK111" s="19"/>
      <c r="HDL111" s="19"/>
      <c r="HDM111" s="19"/>
      <c r="HDN111" s="19"/>
      <c r="HDO111" s="19"/>
      <c r="HDP111" s="19"/>
      <c r="HDQ111" s="19"/>
      <c r="HDR111" s="19"/>
      <c r="HDS111" s="19"/>
      <c r="HDT111" s="19"/>
      <c r="HDU111" s="19"/>
      <c r="HDV111" s="19"/>
      <c r="HDW111" s="19"/>
      <c r="HDX111" s="19"/>
      <c r="HDY111" s="19"/>
      <c r="HDZ111" s="19"/>
      <c r="HEA111" s="19"/>
      <c r="HEB111" s="19"/>
      <c r="HEC111" s="19"/>
      <c r="HED111" s="19"/>
      <c r="HEE111" s="19"/>
      <c r="HEF111" s="19"/>
      <c r="HEG111" s="19"/>
      <c r="HEH111" s="19"/>
      <c r="HEI111" s="19"/>
      <c r="HEJ111" s="19"/>
      <c r="HEK111" s="19"/>
      <c r="HEL111" s="19"/>
      <c r="HEM111" s="19"/>
      <c r="HEN111" s="19"/>
      <c r="HEO111" s="19"/>
      <c r="HEP111" s="19"/>
      <c r="HEQ111" s="19"/>
      <c r="HER111" s="19"/>
      <c r="HES111" s="19"/>
      <c r="HET111" s="19"/>
      <c r="HEU111" s="19"/>
      <c r="HEV111" s="19"/>
      <c r="HEW111" s="19"/>
      <c r="HEX111" s="19"/>
      <c r="HEY111" s="19"/>
      <c r="HEZ111" s="19"/>
      <c r="HFA111" s="19"/>
      <c r="HFB111" s="19"/>
      <c r="HFC111" s="19"/>
      <c r="HFD111" s="19"/>
      <c r="HFE111" s="19"/>
      <c r="HFF111" s="19"/>
      <c r="HFG111" s="19"/>
      <c r="HFH111" s="19"/>
      <c r="HFI111" s="19"/>
      <c r="HFJ111" s="19"/>
      <c r="HFK111" s="19"/>
      <c r="HFL111" s="19"/>
      <c r="HFM111" s="19"/>
      <c r="HFN111" s="19"/>
      <c r="HFO111" s="19"/>
      <c r="HFP111" s="19"/>
      <c r="HFQ111" s="19"/>
      <c r="HFR111" s="19"/>
      <c r="HFS111" s="19"/>
      <c r="HFT111" s="19"/>
      <c r="HFU111" s="19"/>
      <c r="HFV111" s="19"/>
      <c r="HFW111" s="19"/>
      <c r="HFX111" s="19"/>
      <c r="HFY111" s="19"/>
      <c r="HFZ111" s="19"/>
      <c r="HGA111" s="19"/>
      <c r="HGB111" s="19"/>
      <c r="HGC111" s="19"/>
      <c r="HGD111" s="19"/>
      <c r="HGE111" s="19"/>
      <c r="HGF111" s="19"/>
      <c r="HGG111" s="19"/>
      <c r="HGH111" s="19"/>
      <c r="HGI111" s="19"/>
      <c r="HGJ111" s="19"/>
      <c r="HGK111" s="19"/>
      <c r="HGL111" s="19"/>
      <c r="HGM111" s="19"/>
      <c r="HGN111" s="19"/>
      <c r="HGO111" s="19"/>
      <c r="HGP111" s="19"/>
      <c r="HGQ111" s="19"/>
      <c r="HGR111" s="19"/>
      <c r="HGS111" s="19"/>
      <c r="HGT111" s="19"/>
      <c r="HGU111" s="19"/>
      <c r="HGV111" s="19"/>
      <c r="HGW111" s="19"/>
      <c r="HGX111" s="19"/>
      <c r="HGY111" s="19"/>
      <c r="HGZ111" s="19"/>
      <c r="HHA111" s="19"/>
      <c r="HHB111" s="19"/>
      <c r="HHC111" s="19"/>
      <c r="HHD111" s="19"/>
      <c r="HHE111" s="19"/>
      <c r="HHF111" s="19"/>
      <c r="HHG111" s="19"/>
      <c r="HHH111" s="19"/>
      <c r="HHI111" s="19"/>
      <c r="HHJ111" s="19"/>
      <c r="HHK111" s="19"/>
      <c r="HHL111" s="19"/>
      <c r="HHM111" s="19"/>
      <c r="HHN111" s="19"/>
      <c r="HHO111" s="19"/>
      <c r="HHP111" s="19"/>
      <c r="HHQ111" s="19"/>
      <c r="HHR111" s="19"/>
      <c r="HHS111" s="19"/>
      <c r="HHT111" s="19"/>
      <c r="HHU111" s="19"/>
      <c r="HHV111" s="19"/>
      <c r="HHW111" s="19"/>
      <c r="HHX111" s="19"/>
      <c r="HHY111" s="19"/>
      <c r="HHZ111" s="19"/>
      <c r="HIA111" s="19"/>
      <c r="HIB111" s="19"/>
      <c r="HIC111" s="19"/>
      <c r="HID111" s="19"/>
      <c r="HIE111" s="19"/>
      <c r="HIF111" s="19"/>
      <c r="HIG111" s="19"/>
      <c r="HIH111" s="19"/>
      <c r="HII111" s="19"/>
      <c r="HIJ111" s="19"/>
      <c r="HIK111" s="19"/>
      <c r="HIL111" s="19"/>
      <c r="HIM111" s="19"/>
      <c r="HIN111" s="19"/>
      <c r="HIO111" s="19"/>
      <c r="HIP111" s="19"/>
      <c r="HIQ111" s="19"/>
      <c r="HIR111" s="19"/>
      <c r="HIS111" s="19"/>
      <c r="HIT111" s="19"/>
      <c r="HIU111" s="19"/>
      <c r="HIV111" s="19"/>
      <c r="HIW111" s="19"/>
      <c r="HIX111" s="19"/>
      <c r="HIY111" s="19"/>
      <c r="HIZ111" s="19"/>
      <c r="HJA111" s="19"/>
      <c r="HJB111" s="19"/>
      <c r="HJC111" s="19"/>
      <c r="HJD111" s="19"/>
      <c r="HJE111" s="19"/>
      <c r="HJF111" s="19"/>
      <c r="HJG111" s="19"/>
      <c r="HJH111" s="19"/>
      <c r="HJI111" s="19"/>
      <c r="HJJ111" s="19"/>
      <c r="HJK111" s="19"/>
      <c r="HJL111" s="19"/>
      <c r="HJM111" s="19"/>
      <c r="HJN111" s="19"/>
      <c r="HJO111" s="19"/>
      <c r="HJP111" s="19"/>
      <c r="HJQ111" s="19"/>
      <c r="HJR111" s="19"/>
      <c r="HJS111" s="19"/>
      <c r="HJT111" s="19"/>
      <c r="HJU111" s="19"/>
      <c r="HJV111" s="19"/>
      <c r="HJW111" s="19"/>
      <c r="HJX111" s="19"/>
      <c r="HJY111" s="19"/>
      <c r="HJZ111" s="19"/>
      <c r="HKA111" s="19"/>
      <c r="HKB111" s="19"/>
      <c r="HKC111" s="19"/>
      <c r="HKD111" s="19"/>
      <c r="HKE111" s="19"/>
      <c r="HKF111" s="19"/>
      <c r="HKG111" s="19"/>
      <c r="HKH111" s="19"/>
      <c r="HKI111" s="19"/>
      <c r="HKJ111" s="19"/>
      <c r="HKK111" s="19"/>
      <c r="HKL111" s="19"/>
      <c r="HKM111" s="19"/>
      <c r="HKN111" s="19"/>
      <c r="HKO111" s="19"/>
      <c r="HKP111" s="19"/>
      <c r="HKQ111" s="19"/>
      <c r="HKR111" s="19"/>
      <c r="HKS111" s="19"/>
      <c r="HKT111" s="19"/>
      <c r="HKU111" s="19"/>
      <c r="HKV111" s="19"/>
      <c r="HKW111" s="19"/>
      <c r="HKX111" s="19"/>
      <c r="HKY111" s="19"/>
      <c r="HKZ111" s="19"/>
      <c r="HLA111" s="19"/>
      <c r="HLB111" s="19"/>
      <c r="HLC111" s="19"/>
      <c r="HLD111" s="19"/>
      <c r="HLE111" s="19"/>
      <c r="HLF111" s="19"/>
      <c r="HLG111" s="19"/>
      <c r="HLH111" s="19"/>
      <c r="HLI111" s="19"/>
      <c r="HLJ111" s="19"/>
      <c r="HLK111" s="19"/>
      <c r="HLL111" s="19"/>
      <c r="HLM111" s="19"/>
      <c r="HLN111" s="19"/>
      <c r="HLO111" s="19"/>
      <c r="HLP111" s="19"/>
      <c r="HLQ111" s="19"/>
      <c r="HLR111" s="19"/>
      <c r="HLS111" s="19"/>
      <c r="HLT111" s="19"/>
      <c r="HLU111" s="19"/>
      <c r="HLV111" s="19"/>
      <c r="HLW111" s="19"/>
      <c r="HLX111" s="19"/>
      <c r="HLY111" s="19"/>
      <c r="HLZ111" s="19"/>
      <c r="HMA111" s="19"/>
      <c r="HMB111" s="19"/>
      <c r="HMC111" s="19"/>
      <c r="HMD111" s="19"/>
      <c r="HME111" s="19"/>
      <c r="HMF111" s="19"/>
      <c r="HMG111" s="19"/>
      <c r="HMH111" s="19"/>
      <c r="HMI111" s="19"/>
      <c r="HMJ111" s="19"/>
      <c r="HMK111" s="19"/>
      <c r="HML111" s="19"/>
      <c r="HMM111" s="19"/>
      <c r="HMN111" s="19"/>
      <c r="HMO111" s="19"/>
      <c r="HMP111" s="19"/>
      <c r="HMQ111" s="19"/>
      <c r="HMR111" s="19"/>
      <c r="HMS111" s="19"/>
      <c r="HMT111" s="19"/>
      <c r="HMU111" s="19"/>
      <c r="HMV111" s="19"/>
      <c r="HMW111" s="19"/>
      <c r="HMX111" s="19"/>
      <c r="HMY111" s="19"/>
      <c r="HMZ111" s="19"/>
      <c r="HNA111" s="19"/>
      <c r="HNB111" s="19"/>
      <c r="HNC111" s="19"/>
      <c r="HND111" s="19"/>
      <c r="HNE111" s="19"/>
      <c r="HNF111" s="19"/>
      <c r="HNG111" s="19"/>
      <c r="HNH111" s="19"/>
      <c r="HNI111" s="19"/>
      <c r="HNJ111" s="19"/>
      <c r="HNK111" s="19"/>
      <c r="HNL111" s="19"/>
      <c r="HNM111" s="19"/>
      <c r="HNN111" s="19"/>
      <c r="HNO111" s="19"/>
      <c r="HNP111" s="19"/>
      <c r="HNQ111" s="19"/>
      <c r="HNR111" s="19"/>
      <c r="HNS111" s="19"/>
      <c r="HNT111" s="19"/>
      <c r="HNU111" s="19"/>
      <c r="HNV111" s="19"/>
      <c r="HNW111" s="19"/>
      <c r="HNX111" s="19"/>
      <c r="HNY111" s="19"/>
      <c r="HNZ111" s="19"/>
      <c r="HOA111" s="19"/>
      <c r="HOB111" s="19"/>
      <c r="HOC111" s="19"/>
      <c r="HOD111" s="19"/>
      <c r="HOE111" s="19"/>
      <c r="HOF111" s="19"/>
      <c r="HOG111" s="19"/>
      <c r="HOH111" s="19"/>
      <c r="HOI111" s="19"/>
      <c r="HOJ111" s="19"/>
      <c r="HOK111" s="19"/>
      <c r="HOL111" s="19"/>
      <c r="HOM111" s="19"/>
      <c r="HON111" s="19"/>
      <c r="HOO111" s="19"/>
      <c r="HOP111" s="19"/>
      <c r="HOQ111" s="19"/>
      <c r="HOR111" s="19"/>
      <c r="HOS111" s="19"/>
      <c r="HOT111" s="19"/>
      <c r="HOU111" s="19"/>
      <c r="HOV111" s="19"/>
      <c r="HOW111" s="19"/>
      <c r="HOX111" s="19"/>
      <c r="HOY111" s="19"/>
      <c r="HOZ111" s="19"/>
      <c r="HPA111" s="19"/>
      <c r="HPB111" s="19"/>
      <c r="HPC111" s="19"/>
      <c r="HPD111" s="19"/>
      <c r="HPE111" s="19"/>
      <c r="HPF111" s="19"/>
      <c r="HPG111" s="19"/>
      <c r="HPH111" s="19"/>
      <c r="HPI111" s="19"/>
      <c r="HPJ111" s="19"/>
      <c r="HPK111" s="19"/>
      <c r="HPL111" s="19"/>
      <c r="HPM111" s="19"/>
      <c r="HPN111" s="19"/>
      <c r="HPO111" s="19"/>
      <c r="HPP111" s="19"/>
      <c r="HPQ111" s="19"/>
      <c r="HPR111" s="19"/>
      <c r="HPS111" s="19"/>
      <c r="HPT111" s="19"/>
      <c r="HPU111" s="19"/>
      <c r="HPV111" s="19"/>
      <c r="HPW111" s="19"/>
      <c r="HPX111" s="19"/>
      <c r="HPY111" s="19"/>
      <c r="HPZ111" s="19"/>
      <c r="HQA111" s="19"/>
      <c r="HQB111" s="19"/>
      <c r="HQC111" s="19"/>
      <c r="HQD111" s="19"/>
      <c r="HQE111" s="19"/>
      <c r="HQF111" s="19"/>
      <c r="HQG111" s="19"/>
      <c r="HQH111" s="19"/>
      <c r="HQI111" s="19"/>
      <c r="HQJ111" s="19"/>
      <c r="HQK111" s="19"/>
      <c r="HQL111" s="19"/>
      <c r="HQM111" s="19"/>
      <c r="HQN111" s="19"/>
      <c r="HQO111" s="19"/>
      <c r="HQP111" s="19"/>
      <c r="HQQ111" s="19"/>
      <c r="HQR111" s="19"/>
      <c r="HQS111" s="19"/>
      <c r="HQT111" s="19"/>
      <c r="HQU111" s="19"/>
      <c r="HQV111" s="19"/>
      <c r="HQW111" s="19"/>
      <c r="HQX111" s="19"/>
      <c r="HQY111" s="19"/>
      <c r="HQZ111" s="19"/>
      <c r="HRA111" s="19"/>
      <c r="HRB111" s="19"/>
      <c r="HRC111" s="19"/>
      <c r="HRD111" s="19"/>
      <c r="HRE111" s="19"/>
      <c r="HRF111" s="19"/>
      <c r="HRG111" s="19"/>
      <c r="HRH111" s="19"/>
      <c r="HRI111" s="19"/>
      <c r="HRJ111" s="19"/>
      <c r="HRK111" s="19"/>
      <c r="HRL111" s="19"/>
      <c r="HRM111" s="19"/>
      <c r="HRN111" s="19"/>
      <c r="HRO111" s="19"/>
      <c r="HRP111" s="19"/>
      <c r="HRQ111" s="19"/>
      <c r="HRR111" s="19"/>
      <c r="HRS111" s="19"/>
      <c r="HRT111" s="19"/>
      <c r="HRU111" s="19"/>
      <c r="HRV111" s="19"/>
      <c r="HRW111" s="19"/>
      <c r="HRX111" s="19"/>
      <c r="HRY111" s="19"/>
      <c r="HRZ111" s="19"/>
      <c r="HSA111" s="19"/>
      <c r="HSB111" s="19"/>
      <c r="HSC111" s="19"/>
      <c r="HSD111" s="19"/>
      <c r="HSE111" s="19"/>
      <c r="HSF111" s="19"/>
      <c r="HSG111" s="19"/>
      <c r="HSH111" s="19"/>
      <c r="HSI111" s="19"/>
      <c r="HSJ111" s="19"/>
      <c r="HSK111" s="19"/>
      <c r="HSL111" s="19"/>
      <c r="HSM111" s="19"/>
      <c r="HSN111" s="19"/>
      <c r="HSO111" s="19"/>
      <c r="HSP111" s="19"/>
      <c r="HSQ111" s="19"/>
      <c r="HSR111" s="19"/>
      <c r="HSS111" s="19"/>
      <c r="HST111" s="19"/>
      <c r="HSU111" s="19"/>
      <c r="HSV111" s="19"/>
      <c r="HSW111" s="19"/>
      <c r="HSX111" s="19"/>
      <c r="HSY111" s="19"/>
      <c r="HSZ111" s="19"/>
      <c r="HTA111" s="19"/>
      <c r="HTB111" s="19"/>
      <c r="HTC111" s="19"/>
      <c r="HTD111" s="19"/>
      <c r="HTE111" s="19"/>
      <c r="HTF111" s="19"/>
      <c r="HTG111" s="19"/>
      <c r="HTH111" s="19"/>
      <c r="HTI111" s="19"/>
      <c r="HTJ111" s="19"/>
      <c r="HTK111" s="19"/>
      <c r="HTL111" s="19"/>
      <c r="HTM111" s="19"/>
      <c r="HTN111" s="19"/>
      <c r="HTO111" s="19"/>
      <c r="HTP111" s="19"/>
      <c r="HTQ111" s="19"/>
      <c r="HTR111" s="19"/>
      <c r="HTS111" s="19"/>
      <c r="HTT111" s="19"/>
      <c r="HTU111" s="19"/>
      <c r="HTV111" s="19"/>
      <c r="HTW111" s="19"/>
      <c r="HTX111" s="19"/>
      <c r="HTY111" s="19"/>
      <c r="HTZ111" s="19"/>
      <c r="HUA111" s="19"/>
      <c r="HUB111" s="19"/>
      <c r="HUC111" s="19"/>
      <c r="HUD111" s="19"/>
      <c r="HUE111" s="19"/>
      <c r="HUF111" s="19"/>
      <c r="HUG111" s="19"/>
      <c r="HUH111" s="19"/>
      <c r="HUI111" s="19"/>
      <c r="HUJ111" s="19"/>
      <c r="HUK111" s="19"/>
      <c r="HUL111" s="19"/>
      <c r="HUM111" s="19"/>
      <c r="HUN111" s="19"/>
      <c r="HUO111" s="19"/>
      <c r="HUP111" s="19"/>
      <c r="HUQ111" s="19"/>
      <c r="HUR111" s="19"/>
      <c r="HUS111" s="19"/>
      <c r="HUT111" s="19"/>
      <c r="HUU111" s="19"/>
      <c r="HUV111" s="19"/>
      <c r="HUW111" s="19"/>
      <c r="HUX111" s="19"/>
      <c r="HUY111" s="19"/>
      <c r="HUZ111" s="19"/>
      <c r="HVA111" s="19"/>
      <c r="HVB111" s="19"/>
      <c r="HVC111" s="19"/>
      <c r="HVD111" s="19"/>
      <c r="HVE111" s="19"/>
      <c r="HVF111" s="19"/>
      <c r="HVG111" s="19"/>
      <c r="HVH111" s="19"/>
      <c r="HVI111" s="19"/>
      <c r="HVJ111" s="19"/>
      <c r="HVK111" s="19"/>
      <c r="HVL111" s="19"/>
      <c r="HVM111" s="19"/>
      <c r="HVN111" s="19"/>
      <c r="HVO111" s="19"/>
      <c r="HVP111" s="19"/>
      <c r="HVQ111" s="19"/>
      <c r="HVR111" s="19"/>
      <c r="HVS111" s="19"/>
      <c r="HVT111" s="19"/>
      <c r="HVU111" s="19"/>
      <c r="HVV111" s="19"/>
      <c r="HVW111" s="19"/>
      <c r="HVX111" s="19"/>
      <c r="HVY111" s="19"/>
      <c r="HVZ111" s="19"/>
      <c r="HWA111" s="19"/>
      <c r="HWB111" s="19"/>
      <c r="HWC111" s="19"/>
      <c r="HWD111" s="19"/>
      <c r="HWE111" s="19"/>
      <c r="HWF111" s="19"/>
      <c r="HWG111" s="19"/>
      <c r="HWH111" s="19"/>
      <c r="HWI111" s="19"/>
      <c r="HWJ111" s="19"/>
      <c r="HWK111" s="19"/>
      <c r="HWL111" s="19"/>
      <c r="HWM111" s="19"/>
      <c r="HWN111" s="19"/>
      <c r="HWO111" s="19"/>
      <c r="HWP111" s="19"/>
      <c r="HWQ111" s="19"/>
      <c r="HWR111" s="19"/>
      <c r="HWS111" s="19"/>
      <c r="HWT111" s="19"/>
      <c r="HWU111" s="19"/>
      <c r="HWV111" s="19"/>
      <c r="HWW111" s="19"/>
      <c r="HWX111" s="19"/>
      <c r="HWY111" s="19"/>
      <c r="HWZ111" s="19"/>
      <c r="HXA111" s="19"/>
      <c r="HXB111" s="19"/>
      <c r="HXC111" s="19"/>
      <c r="HXD111" s="19"/>
      <c r="HXE111" s="19"/>
      <c r="HXF111" s="19"/>
      <c r="HXG111" s="19"/>
      <c r="HXH111" s="19"/>
      <c r="HXI111" s="19"/>
      <c r="HXJ111" s="19"/>
      <c r="HXK111" s="19"/>
      <c r="HXL111" s="19"/>
      <c r="HXM111" s="19"/>
      <c r="HXN111" s="19"/>
      <c r="HXO111" s="19"/>
      <c r="HXP111" s="19"/>
      <c r="HXQ111" s="19"/>
      <c r="HXR111" s="19"/>
      <c r="HXS111" s="19"/>
      <c r="HXT111" s="19"/>
      <c r="HXU111" s="19"/>
      <c r="HXV111" s="19"/>
      <c r="HXW111" s="19"/>
      <c r="HXX111" s="19"/>
      <c r="HXY111" s="19"/>
      <c r="HXZ111" s="19"/>
      <c r="HYA111" s="19"/>
      <c r="HYB111" s="19"/>
      <c r="HYC111" s="19"/>
      <c r="HYD111" s="19"/>
      <c r="HYE111" s="19"/>
      <c r="HYF111" s="19"/>
      <c r="HYG111" s="19"/>
      <c r="HYH111" s="19"/>
      <c r="HYI111" s="19"/>
      <c r="HYJ111" s="19"/>
      <c r="HYK111" s="19"/>
      <c r="HYL111" s="19"/>
      <c r="HYM111" s="19"/>
      <c r="HYN111" s="19"/>
      <c r="HYO111" s="19"/>
      <c r="HYP111" s="19"/>
      <c r="HYQ111" s="19"/>
      <c r="HYR111" s="19"/>
      <c r="HYS111" s="19"/>
      <c r="HYT111" s="19"/>
      <c r="HYU111" s="19"/>
      <c r="HYV111" s="19"/>
      <c r="HYW111" s="19"/>
      <c r="HYX111" s="19"/>
      <c r="HYY111" s="19"/>
      <c r="HYZ111" s="19"/>
      <c r="HZA111" s="19"/>
      <c r="HZB111" s="19"/>
      <c r="HZC111" s="19"/>
      <c r="HZD111" s="19"/>
      <c r="HZE111" s="19"/>
      <c r="HZF111" s="19"/>
      <c r="HZG111" s="19"/>
      <c r="HZH111" s="19"/>
      <c r="HZI111" s="19"/>
      <c r="HZJ111" s="19"/>
      <c r="HZK111" s="19"/>
      <c r="HZL111" s="19"/>
      <c r="HZM111" s="19"/>
      <c r="HZN111" s="19"/>
      <c r="HZO111" s="19"/>
      <c r="HZP111" s="19"/>
      <c r="HZQ111" s="19"/>
      <c r="HZR111" s="19"/>
      <c r="HZS111" s="19"/>
      <c r="HZT111" s="19"/>
      <c r="HZU111" s="19"/>
      <c r="HZV111" s="19"/>
      <c r="HZW111" s="19"/>
      <c r="HZX111" s="19"/>
      <c r="HZY111" s="19"/>
      <c r="HZZ111" s="19"/>
      <c r="IAA111" s="19"/>
      <c r="IAB111" s="19"/>
      <c r="IAC111" s="19"/>
      <c r="IAD111" s="19"/>
      <c r="IAE111" s="19"/>
      <c r="IAF111" s="19"/>
      <c r="IAG111" s="19"/>
      <c r="IAH111" s="19"/>
      <c r="IAI111" s="19"/>
      <c r="IAJ111" s="19"/>
      <c r="IAK111" s="19"/>
      <c r="IAL111" s="19"/>
      <c r="IAM111" s="19"/>
      <c r="IAN111" s="19"/>
      <c r="IAO111" s="19"/>
      <c r="IAP111" s="19"/>
      <c r="IAQ111" s="19"/>
      <c r="IAR111" s="19"/>
      <c r="IAS111" s="19"/>
      <c r="IAT111" s="19"/>
      <c r="IAU111" s="19"/>
      <c r="IAV111" s="19"/>
      <c r="IAW111" s="19"/>
      <c r="IAX111" s="19"/>
      <c r="IAY111" s="19"/>
      <c r="IAZ111" s="19"/>
      <c r="IBA111" s="19"/>
      <c r="IBB111" s="19"/>
      <c r="IBC111" s="19"/>
      <c r="IBD111" s="19"/>
      <c r="IBE111" s="19"/>
      <c r="IBF111" s="19"/>
      <c r="IBG111" s="19"/>
      <c r="IBH111" s="19"/>
      <c r="IBI111" s="19"/>
      <c r="IBJ111" s="19"/>
      <c r="IBK111" s="19"/>
      <c r="IBL111" s="19"/>
      <c r="IBM111" s="19"/>
      <c r="IBN111" s="19"/>
      <c r="IBO111" s="19"/>
      <c r="IBP111" s="19"/>
      <c r="IBQ111" s="19"/>
      <c r="IBR111" s="19"/>
      <c r="IBS111" s="19"/>
      <c r="IBT111" s="19"/>
      <c r="IBU111" s="19"/>
      <c r="IBV111" s="19"/>
      <c r="IBW111" s="19"/>
      <c r="IBX111" s="19"/>
      <c r="IBY111" s="19"/>
      <c r="IBZ111" s="19"/>
      <c r="ICA111" s="19"/>
      <c r="ICB111" s="19"/>
      <c r="ICC111" s="19"/>
      <c r="ICD111" s="19"/>
      <c r="ICE111" s="19"/>
      <c r="ICF111" s="19"/>
      <c r="ICG111" s="19"/>
      <c r="ICH111" s="19"/>
      <c r="ICI111" s="19"/>
      <c r="ICJ111" s="19"/>
      <c r="ICK111" s="19"/>
      <c r="ICL111" s="19"/>
      <c r="ICM111" s="19"/>
      <c r="ICN111" s="19"/>
      <c r="ICO111" s="19"/>
      <c r="ICP111" s="19"/>
      <c r="ICQ111" s="19"/>
      <c r="ICR111" s="19"/>
      <c r="ICS111" s="19"/>
      <c r="ICT111" s="19"/>
      <c r="ICU111" s="19"/>
      <c r="ICV111" s="19"/>
      <c r="ICW111" s="19"/>
      <c r="ICX111" s="19"/>
      <c r="ICY111" s="19"/>
      <c r="ICZ111" s="19"/>
      <c r="IDA111" s="19"/>
      <c r="IDB111" s="19"/>
      <c r="IDC111" s="19"/>
      <c r="IDD111" s="19"/>
      <c r="IDE111" s="19"/>
      <c r="IDF111" s="19"/>
      <c r="IDG111" s="19"/>
      <c r="IDH111" s="19"/>
      <c r="IDI111" s="19"/>
      <c r="IDJ111" s="19"/>
      <c r="IDK111" s="19"/>
      <c r="IDL111" s="19"/>
      <c r="IDM111" s="19"/>
      <c r="IDN111" s="19"/>
      <c r="IDO111" s="19"/>
      <c r="IDP111" s="19"/>
      <c r="IDQ111" s="19"/>
      <c r="IDR111" s="19"/>
      <c r="IDS111" s="19"/>
      <c r="IDT111" s="19"/>
      <c r="IDU111" s="19"/>
      <c r="IDV111" s="19"/>
      <c r="IDW111" s="19"/>
      <c r="IDX111" s="19"/>
      <c r="IDY111" s="19"/>
      <c r="IDZ111" s="19"/>
      <c r="IEA111" s="19"/>
      <c r="IEB111" s="19"/>
      <c r="IEC111" s="19"/>
      <c r="IED111" s="19"/>
      <c r="IEE111" s="19"/>
      <c r="IEF111" s="19"/>
      <c r="IEG111" s="19"/>
      <c r="IEH111" s="19"/>
      <c r="IEI111" s="19"/>
      <c r="IEJ111" s="19"/>
      <c r="IEK111" s="19"/>
      <c r="IEL111" s="19"/>
      <c r="IEM111" s="19"/>
      <c r="IEN111" s="19"/>
      <c r="IEO111" s="19"/>
      <c r="IEP111" s="19"/>
      <c r="IEQ111" s="19"/>
      <c r="IER111" s="19"/>
      <c r="IES111" s="19"/>
      <c r="IET111" s="19"/>
      <c r="IEU111" s="19"/>
      <c r="IEV111" s="19"/>
      <c r="IEW111" s="19"/>
      <c r="IEX111" s="19"/>
      <c r="IEY111" s="19"/>
      <c r="IEZ111" s="19"/>
      <c r="IFA111" s="19"/>
      <c r="IFB111" s="19"/>
      <c r="IFC111" s="19"/>
      <c r="IFD111" s="19"/>
      <c r="IFE111" s="19"/>
      <c r="IFF111" s="19"/>
      <c r="IFG111" s="19"/>
      <c r="IFH111" s="19"/>
      <c r="IFI111" s="19"/>
      <c r="IFJ111" s="19"/>
      <c r="IFK111" s="19"/>
      <c r="IFL111" s="19"/>
      <c r="IFM111" s="19"/>
      <c r="IFN111" s="19"/>
      <c r="IFO111" s="19"/>
      <c r="IFP111" s="19"/>
      <c r="IFQ111" s="19"/>
      <c r="IFR111" s="19"/>
      <c r="IFS111" s="19"/>
      <c r="IFT111" s="19"/>
      <c r="IFU111" s="19"/>
      <c r="IFV111" s="19"/>
      <c r="IFW111" s="19"/>
      <c r="IFX111" s="19"/>
      <c r="IFY111" s="19"/>
      <c r="IFZ111" s="19"/>
      <c r="IGA111" s="19"/>
      <c r="IGB111" s="19"/>
      <c r="IGC111" s="19"/>
      <c r="IGD111" s="19"/>
      <c r="IGE111" s="19"/>
      <c r="IGF111" s="19"/>
      <c r="IGG111" s="19"/>
      <c r="IGH111" s="19"/>
      <c r="IGI111" s="19"/>
      <c r="IGJ111" s="19"/>
      <c r="IGK111" s="19"/>
      <c r="IGL111" s="19"/>
      <c r="IGM111" s="19"/>
      <c r="IGN111" s="19"/>
      <c r="IGO111" s="19"/>
      <c r="IGP111" s="19"/>
      <c r="IGQ111" s="19"/>
      <c r="IGR111" s="19"/>
      <c r="IGS111" s="19"/>
      <c r="IGT111" s="19"/>
      <c r="IGU111" s="19"/>
      <c r="IGV111" s="19"/>
      <c r="IGW111" s="19"/>
      <c r="IGX111" s="19"/>
      <c r="IGY111" s="19"/>
      <c r="IGZ111" s="19"/>
      <c r="IHA111" s="19"/>
      <c r="IHB111" s="19"/>
      <c r="IHC111" s="19"/>
      <c r="IHD111" s="19"/>
      <c r="IHE111" s="19"/>
      <c r="IHF111" s="19"/>
      <c r="IHG111" s="19"/>
      <c r="IHH111" s="19"/>
      <c r="IHI111" s="19"/>
      <c r="IHJ111" s="19"/>
      <c r="IHK111" s="19"/>
      <c r="IHL111" s="19"/>
      <c r="IHM111" s="19"/>
      <c r="IHN111" s="19"/>
      <c r="IHO111" s="19"/>
      <c r="IHP111" s="19"/>
      <c r="IHQ111" s="19"/>
      <c r="IHR111" s="19"/>
      <c r="IHS111" s="19"/>
      <c r="IHT111" s="19"/>
      <c r="IHU111" s="19"/>
      <c r="IHV111" s="19"/>
      <c r="IHW111" s="19"/>
      <c r="IHX111" s="19"/>
      <c r="IHY111" s="19"/>
      <c r="IHZ111" s="19"/>
      <c r="IIA111" s="19"/>
      <c r="IIB111" s="19"/>
      <c r="IIC111" s="19"/>
      <c r="IID111" s="19"/>
      <c r="IIE111" s="19"/>
      <c r="IIF111" s="19"/>
      <c r="IIG111" s="19"/>
      <c r="IIH111" s="19"/>
      <c r="III111" s="19"/>
      <c r="IIJ111" s="19"/>
      <c r="IIK111" s="19"/>
      <c r="IIL111" s="19"/>
      <c r="IIM111" s="19"/>
      <c r="IIN111" s="19"/>
      <c r="IIO111" s="19"/>
      <c r="IIP111" s="19"/>
      <c r="IIQ111" s="19"/>
      <c r="IIR111" s="19"/>
      <c r="IIS111" s="19"/>
      <c r="IIT111" s="19"/>
      <c r="IIU111" s="19"/>
      <c r="IIV111" s="19"/>
      <c r="IIW111" s="19"/>
      <c r="IIX111" s="19"/>
      <c r="IIY111" s="19"/>
      <c r="IIZ111" s="19"/>
      <c r="IJA111" s="19"/>
      <c r="IJB111" s="19"/>
      <c r="IJC111" s="19"/>
      <c r="IJD111" s="19"/>
      <c r="IJE111" s="19"/>
      <c r="IJF111" s="19"/>
      <c r="IJG111" s="19"/>
      <c r="IJH111" s="19"/>
      <c r="IJI111" s="19"/>
      <c r="IJJ111" s="19"/>
      <c r="IJK111" s="19"/>
      <c r="IJL111" s="19"/>
      <c r="IJM111" s="19"/>
      <c r="IJN111" s="19"/>
      <c r="IJO111" s="19"/>
      <c r="IJP111" s="19"/>
      <c r="IJQ111" s="19"/>
      <c r="IJR111" s="19"/>
      <c r="IJS111" s="19"/>
      <c r="IJT111" s="19"/>
      <c r="IJU111" s="19"/>
      <c r="IJV111" s="19"/>
      <c r="IJW111" s="19"/>
      <c r="IJX111" s="19"/>
      <c r="IJY111" s="19"/>
      <c r="IJZ111" s="19"/>
      <c r="IKA111" s="19"/>
      <c r="IKB111" s="19"/>
      <c r="IKC111" s="19"/>
      <c r="IKD111" s="19"/>
      <c r="IKE111" s="19"/>
      <c r="IKF111" s="19"/>
      <c r="IKG111" s="19"/>
      <c r="IKH111" s="19"/>
      <c r="IKI111" s="19"/>
      <c r="IKJ111" s="19"/>
      <c r="IKK111" s="19"/>
      <c r="IKL111" s="19"/>
      <c r="IKM111" s="19"/>
      <c r="IKN111" s="19"/>
      <c r="IKO111" s="19"/>
      <c r="IKP111" s="19"/>
      <c r="IKQ111" s="19"/>
      <c r="IKR111" s="19"/>
      <c r="IKS111" s="19"/>
      <c r="IKT111" s="19"/>
      <c r="IKU111" s="19"/>
      <c r="IKV111" s="19"/>
      <c r="IKW111" s="19"/>
      <c r="IKX111" s="19"/>
      <c r="IKY111" s="19"/>
      <c r="IKZ111" s="19"/>
      <c r="ILA111" s="19"/>
      <c r="ILB111" s="19"/>
      <c r="ILC111" s="19"/>
      <c r="ILD111" s="19"/>
      <c r="ILE111" s="19"/>
      <c r="ILF111" s="19"/>
      <c r="ILG111" s="19"/>
      <c r="ILH111" s="19"/>
      <c r="ILI111" s="19"/>
      <c r="ILJ111" s="19"/>
      <c r="ILK111" s="19"/>
      <c r="ILL111" s="19"/>
      <c r="ILM111" s="19"/>
      <c r="ILN111" s="19"/>
      <c r="ILO111" s="19"/>
      <c r="ILP111" s="19"/>
      <c r="ILQ111" s="19"/>
      <c r="ILR111" s="19"/>
      <c r="ILS111" s="19"/>
      <c r="ILT111" s="19"/>
      <c r="ILU111" s="19"/>
      <c r="ILV111" s="19"/>
      <c r="ILW111" s="19"/>
      <c r="ILX111" s="19"/>
      <c r="ILY111" s="19"/>
      <c r="ILZ111" s="19"/>
      <c r="IMA111" s="19"/>
      <c r="IMB111" s="19"/>
      <c r="IMC111" s="19"/>
      <c r="IMD111" s="19"/>
      <c r="IME111" s="19"/>
      <c r="IMF111" s="19"/>
      <c r="IMG111" s="19"/>
      <c r="IMH111" s="19"/>
      <c r="IMI111" s="19"/>
      <c r="IMJ111" s="19"/>
      <c r="IMK111" s="19"/>
      <c r="IML111" s="19"/>
      <c r="IMM111" s="19"/>
      <c r="IMN111" s="19"/>
      <c r="IMO111" s="19"/>
      <c r="IMP111" s="19"/>
      <c r="IMQ111" s="19"/>
      <c r="IMR111" s="19"/>
      <c r="IMS111" s="19"/>
      <c r="IMT111" s="19"/>
      <c r="IMU111" s="19"/>
      <c r="IMV111" s="19"/>
      <c r="IMW111" s="19"/>
      <c r="IMX111" s="19"/>
      <c r="IMY111" s="19"/>
      <c r="IMZ111" s="19"/>
      <c r="INA111" s="19"/>
      <c r="INB111" s="19"/>
      <c r="INC111" s="19"/>
      <c r="IND111" s="19"/>
      <c r="INE111" s="19"/>
      <c r="INF111" s="19"/>
      <c r="ING111" s="19"/>
      <c r="INH111" s="19"/>
      <c r="INI111" s="19"/>
      <c r="INJ111" s="19"/>
      <c r="INK111" s="19"/>
      <c r="INL111" s="19"/>
      <c r="INM111" s="19"/>
      <c r="INN111" s="19"/>
      <c r="INO111" s="19"/>
      <c r="INP111" s="19"/>
      <c r="INQ111" s="19"/>
      <c r="INR111" s="19"/>
      <c r="INS111" s="19"/>
      <c r="INT111" s="19"/>
      <c r="INU111" s="19"/>
      <c r="INV111" s="19"/>
      <c r="INW111" s="19"/>
      <c r="INX111" s="19"/>
      <c r="INY111" s="19"/>
      <c r="INZ111" s="19"/>
      <c r="IOA111" s="19"/>
      <c r="IOB111" s="19"/>
      <c r="IOC111" s="19"/>
      <c r="IOD111" s="19"/>
      <c r="IOE111" s="19"/>
      <c r="IOF111" s="19"/>
      <c r="IOG111" s="19"/>
      <c r="IOH111" s="19"/>
      <c r="IOI111" s="19"/>
      <c r="IOJ111" s="19"/>
      <c r="IOK111" s="19"/>
      <c r="IOL111" s="19"/>
      <c r="IOM111" s="19"/>
      <c r="ION111" s="19"/>
      <c r="IOO111" s="19"/>
      <c r="IOP111" s="19"/>
      <c r="IOQ111" s="19"/>
      <c r="IOR111" s="19"/>
      <c r="IOS111" s="19"/>
      <c r="IOT111" s="19"/>
      <c r="IOU111" s="19"/>
      <c r="IOV111" s="19"/>
      <c r="IOW111" s="19"/>
      <c r="IOX111" s="19"/>
      <c r="IOY111" s="19"/>
      <c r="IOZ111" s="19"/>
      <c r="IPA111" s="19"/>
      <c r="IPB111" s="19"/>
      <c r="IPC111" s="19"/>
      <c r="IPD111" s="19"/>
      <c r="IPE111" s="19"/>
      <c r="IPF111" s="19"/>
      <c r="IPG111" s="19"/>
      <c r="IPH111" s="19"/>
      <c r="IPI111" s="19"/>
      <c r="IPJ111" s="19"/>
      <c r="IPK111" s="19"/>
      <c r="IPL111" s="19"/>
      <c r="IPM111" s="19"/>
      <c r="IPN111" s="19"/>
      <c r="IPO111" s="19"/>
      <c r="IPP111" s="19"/>
      <c r="IPQ111" s="19"/>
      <c r="IPR111" s="19"/>
      <c r="IPS111" s="19"/>
      <c r="IPT111" s="19"/>
      <c r="IPU111" s="19"/>
      <c r="IPV111" s="19"/>
      <c r="IPW111" s="19"/>
      <c r="IPX111" s="19"/>
      <c r="IPY111" s="19"/>
      <c r="IPZ111" s="19"/>
      <c r="IQA111" s="19"/>
      <c r="IQB111" s="19"/>
      <c r="IQC111" s="19"/>
      <c r="IQD111" s="19"/>
      <c r="IQE111" s="19"/>
      <c r="IQF111" s="19"/>
      <c r="IQG111" s="19"/>
      <c r="IQH111" s="19"/>
      <c r="IQI111" s="19"/>
      <c r="IQJ111" s="19"/>
      <c r="IQK111" s="19"/>
      <c r="IQL111" s="19"/>
      <c r="IQM111" s="19"/>
      <c r="IQN111" s="19"/>
      <c r="IQO111" s="19"/>
      <c r="IQP111" s="19"/>
      <c r="IQQ111" s="19"/>
      <c r="IQR111" s="19"/>
      <c r="IQS111" s="19"/>
      <c r="IQT111" s="19"/>
      <c r="IQU111" s="19"/>
      <c r="IQV111" s="19"/>
      <c r="IQW111" s="19"/>
      <c r="IQX111" s="19"/>
      <c r="IQY111" s="19"/>
      <c r="IQZ111" s="19"/>
      <c r="IRA111" s="19"/>
      <c r="IRB111" s="19"/>
      <c r="IRC111" s="19"/>
      <c r="IRD111" s="19"/>
      <c r="IRE111" s="19"/>
      <c r="IRF111" s="19"/>
      <c r="IRG111" s="19"/>
      <c r="IRH111" s="19"/>
      <c r="IRI111" s="19"/>
      <c r="IRJ111" s="19"/>
      <c r="IRK111" s="19"/>
      <c r="IRL111" s="19"/>
      <c r="IRM111" s="19"/>
      <c r="IRN111" s="19"/>
      <c r="IRO111" s="19"/>
      <c r="IRP111" s="19"/>
      <c r="IRQ111" s="19"/>
      <c r="IRR111" s="19"/>
      <c r="IRS111" s="19"/>
      <c r="IRT111" s="19"/>
      <c r="IRU111" s="19"/>
      <c r="IRV111" s="19"/>
      <c r="IRW111" s="19"/>
      <c r="IRX111" s="19"/>
      <c r="IRY111" s="19"/>
      <c r="IRZ111" s="19"/>
      <c r="ISA111" s="19"/>
      <c r="ISB111" s="19"/>
      <c r="ISC111" s="19"/>
      <c r="ISD111" s="19"/>
      <c r="ISE111" s="19"/>
      <c r="ISF111" s="19"/>
      <c r="ISG111" s="19"/>
      <c r="ISH111" s="19"/>
      <c r="ISI111" s="19"/>
      <c r="ISJ111" s="19"/>
      <c r="ISK111" s="19"/>
      <c r="ISL111" s="19"/>
      <c r="ISM111" s="19"/>
      <c r="ISN111" s="19"/>
      <c r="ISO111" s="19"/>
      <c r="ISP111" s="19"/>
      <c r="ISQ111" s="19"/>
      <c r="ISR111" s="19"/>
      <c r="ISS111" s="19"/>
      <c r="IST111" s="19"/>
      <c r="ISU111" s="19"/>
      <c r="ISV111" s="19"/>
      <c r="ISW111" s="19"/>
      <c r="ISX111" s="19"/>
      <c r="ISY111" s="19"/>
      <c r="ISZ111" s="19"/>
      <c r="ITA111" s="19"/>
      <c r="ITB111" s="19"/>
      <c r="ITC111" s="19"/>
      <c r="ITD111" s="19"/>
      <c r="ITE111" s="19"/>
      <c r="ITF111" s="19"/>
      <c r="ITG111" s="19"/>
      <c r="ITH111" s="19"/>
      <c r="ITI111" s="19"/>
      <c r="ITJ111" s="19"/>
      <c r="ITK111" s="19"/>
      <c r="ITL111" s="19"/>
      <c r="ITM111" s="19"/>
      <c r="ITN111" s="19"/>
      <c r="ITO111" s="19"/>
      <c r="ITP111" s="19"/>
      <c r="ITQ111" s="19"/>
      <c r="ITR111" s="19"/>
      <c r="ITS111" s="19"/>
      <c r="ITT111" s="19"/>
      <c r="ITU111" s="19"/>
      <c r="ITV111" s="19"/>
      <c r="ITW111" s="19"/>
      <c r="ITX111" s="19"/>
      <c r="ITY111" s="19"/>
      <c r="ITZ111" s="19"/>
      <c r="IUA111" s="19"/>
      <c r="IUB111" s="19"/>
      <c r="IUC111" s="19"/>
      <c r="IUD111" s="19"/>
      <c r="IUE111" s="19"/>
      <c r="IUF111" s="19"/>
      <c r="IUG111" s="19"/>
      <c r="IUH111" s="19"/>
      <c r="IUI111" s="19"/>
      <c r="IUJ111" s="19"/>
      <c r="IUK111" s="19"/>
      <c r="IUL111" s="19"/>
      <c r="IUM111" s="19"/>
      <c r="IUN111" s="19"/>
      <c r="IUO111" s="19"/>
      <c r="IUP111" s="19"/>
      <c r="IUQ111" s="19"/>
      <c r="IUR111" s="19"/>
      <c r="IUS111" s="19"/>
      <c r="IUT111" s="19"/>
      <c r="IUU111" s="19"/>
      <c r="IUV111" s="19"/>
      <c r="IUW111" s="19"/>
      <c r="IUX111" s="19"/>
      <c r="IUY111" s="19"/>
      <c r="IUZ111" s="19"/>
      <c r="IVA111" s="19"/>
      <c r="IVB111" s="19"/>
      <c r="IVC111" s="19"/>
      <c r="IVD111" s="19"/>
      <c r="IVE111" s="19"/>
      <c r="IVF111" s="19"/>
      <c r="IVG111" s="19"/>
      <c r="IVH111" s="19"/>
      <c r="IVI111" s="19"/>
      <c r="IVJ111" s="19"/>
      <c r="IVK111" s="19"/>
      <c r="IVL111" s="19"/>
      <c r="IVM111" s="19"/>
      <c r="IVN111" s="19"/>
      <c r="IVO111" s="19"/>
      <c r="IVP111" s="19"/>
      <c r="IVQ111" s="19"/>
      <c r="IVR111" s="19"/>
      <c r="IVS111" s="19"/>
      <c r="IVT111" s="19"/>
      <c r="IVU111" s="19"/>
      <c r="IVV111" s="19"/>
      <c r="IVW111" s="19"/>
      <c r="IVX111" s="19"/>
      <c r="IVY111" s="19"/>
      <c r="IVZ111" s="19"/>
      <c r="IWA111" s="19"/>
      <c r="IWB111" s="19"/>
      <c r="IWC111" s="19"/>
      <c r="IWD111" s="19"/>
      <c r="IWE111" s="19"/>
      <c r="IWF111" s="19"/>
      <c r="IWG111" s="19"/>
      <c r="IWH111" s="19"/>
      <c r="IWI111" s="19"/>
      <c r="IWJ111" s="19"/>
      <c r="IWK111" s="19"/>
      <c r="IWL111" s="19"/>
      <c r="IWM111" s="19"/>
      <c r="IWN111" s="19"/>
      <c r="IWO111" s="19"/>
      <c r="IWP111" s="19"/>
      <c r="IWQ111" s="19"/>
      <c r="IWR111" s="19"/>
      <c r="IWS111" s="19"/>
      <c r="IWT111" s="19"/>
      <c r="IWU111" s="19"/>
      <c r="IWV111" s="19"/>
      <c r="IWW111" s="19"/>
      <c r="IWX111" s="19"/>
      <c r="IWY111" s="19"/>
      <c r="IWZ111" s="19"/>
      <c r="IXA111" s="19"/>
      <c r="IXB111" s="19"/>
      <c r="IXC111" s="19"/>
      <c r="IXD111" s="19"/>
      <c r="IXE111" s="19"/>
      <c r="IXF111" s="19"/>
      <c r="IXG111" s="19"/>
      <c r="IXH111" s="19"/>
      <c r="IXI111" s="19"/>
      <c r="IXJ111" s="19"/>
      <c r="IXK111" s="19"/>
      <c r="IXL111" s="19"/>
      <c r="IXM111" s="19"/>
      <c r="IXN111" s="19"/>
      <c r="IXO111" s="19"/>
      <c r="IXP111" s="19"/>
      <c r="IXQ111" s="19"/>
      <c r="IXR111" s="19"/>
      <c r="IXS111" s="19"/>
      <c r="IXT111" s="19"/>
      <c r="IXU111" s="19"/>
      <c r="IXV111" s="19"/>
      <c r="IXW111" s="19"/>
      <c r="IXX111" s="19"/>
      <c r="IXY111" s="19"/>
      <c r="IXZ111" s="19"/>
      <c r="IYA111" s="19"/>
      <c r="IYB111" s="19"/>
      <c r="IYC111" s="19"/>
      <c r="IYD111" s="19"/>
      <c r="IYE111" s="19"/>
      <c r="IYF111" s="19"/>
      <c r="IYG111" s="19"/>
      <c r="IYH111" s="19"/>
      <c r="IYI111" s="19"/>
      <c r="IYJ111" s="19"/>
      <c r="IYK111" s="19"/>
      <c r="IYL111" s="19"/>
      <c r="IYM111" s="19"/>
      <c r="IYN111" s="19"/>
      <c r="IYO111" s="19"/>
      <c r="IYP111" s="19"/>
      <c r="IYQ111" s="19"/>
      <c r="IYR111" s="19"/>
      <c r="IYS111" s="19"/>
      <c r="IYT111" s="19"/>
      <c r="IYU111" s="19"/>
      <c r="IYV111" s="19"/>
      <c r="IYW111" s="19"/>
      <c r="IYX111" s="19"/>
      <c r="IYY111" s="19"/>
      <c r="IYZ111" s="19"/>
      <c r="IZA111" s="19"/>
      <c r="IZB111" s="19"/>
      <c r="IZC111" s="19"/>
      <c r="IZD111" s="19"/>
      <c r="IZE111" s="19"/>
      <c r="IZF111" s="19"/>
      <c r="IZG111" s="19"/>
      <c r="IZH111" s="19"/>
      <c r="IZI111" s="19"/>
      <c r="IZJ111" s="19"/>
      <c r="IZK111" s="19"/>
      <c r="IZL111" s="19"/>
      <c r="IZM111" s="19"/>
      <c r="IZN111" s="19"/>
      <c r="IZO111" s="19"/>
      <c r="IZP111" s="19"/>
      <c r="IZQ111" s="19"/>
      <c r="IZR111" s="19"/>
      <c r="IZS111" s="19"/>
      <c r="IZT111" s="19"/>
      <c r="IZU111" s="19"/>
      <c r="IZV111" s="19"/>
      <c r="IZW111" s="19"/>
      <c r="IZX111" s="19"/>
      <c r="IZY111" s="19"/>
      <c r="IZZ111" s="19"/>
      <c r="JAA111" s="19"/>
      <c r="JAB111" s="19"/>
      <c r="JAC111" s="19"/>
      <c r="JAD111" s="19"/>
      <c r="JAE111" s="19"/>
      <c r="JAF111" s="19"/>
      <c r="JAG111" s="19"/>
      <c r="JAH111" s="19"/>
      <c r="JAI111" s="19"/>
      <c r="JAJ111" s="19"/>
      <c r="JAK111" s="19"/>
      <c r="JAL111" s="19"/>
      <c r="JAM111" s="19"/>
      <c r="JAN111" s="19"/>
      <c r="JAO111" s="19"/>
      <c r="JAP111" s="19"/>
      <c r="JAQ111" s="19"/>
      <c r="JAR111" s="19"/>
      <c r="JAS111" s="19"/>
      <c r="JAT111" s="19"/>
      <c r="JAU111" s="19"/>
      <c r="JAV111" s="19"/>
      <c r="JAW111" s="19"/>
      <c r="JAX111" s="19"/>
      <c r="JAY111" s="19"/>
      <c r="JAZ111" s="19"/>
      <c r="JBA111" s="19"/>
      <c r="JBB111" s="19"/>
      <c r="JBC111" s="19"/>
      <c r="JBD111" s="19"/>
      <c r="JBE111" s="19"/>
      <c r="JBF111" s="19"/>
      <c r="JBG111" s="19"/>
      <c r="JBH111" s="19"/>
      <c r="JBI111" s="19"/>
      <c r="JBJ111" s="19"/>
      <c r="JBK111" s="19"/>
      <c r="JBL111" s="19"/>
      <c r="JBM111" s="19"/>
      <c r="JBN111" s="19"/>
      <c r="JBO111" s="19"/>
      <c r="JBP111" s="19"/>
      <c r="JBQ111" s="19"/>
      <c r="JBR111" s="19"/>
      <c r="JBS111" s="19"/>
      <c r="JBT111" s="19"/>
      <c r="JBU111" s="19"/>
      <c r="JBV111" s="19"/>
      <c r="JBW111" s="19"/>
      <c r="JBX111" s="19"/>
      <c r="JBY111" s="19"/>
      <c r="JBZ111" s="19"/>
      <c r="JCA111" s="19"/>
      <c r="JCB111" s="19"/>
      <c r="JCC111" s="19"/>
      <c r="JCD111" s="19"/>
      <c r="JCE111" s="19"/>
      <c r="JCF111" s="19"/>
      <c r="JCG111" s="19"/>
      <c r="JCH111" s="19"/>
      <c r="JCI111" s="19"/>
      <c r="JCJ111" s="19"/>
      <c r="JCK111" s="19"/>
      <c r="JCL111" s="19"/>
      <c r="JCM111" s="19"/>
      <c r="JCN111" s="19"/>
      <c r="JCO111" s="19"/>
      <c r="JCP111" s="19"/>
      <c r="JCQ111" s="19"/>
      <c r="JCR111" s="19"/>
      <c r="JCS111" s="19"/>
      <c r="JCT111" s="19"/>
      <c r="JCU111" s="19"/>
      <c r="JCV111" s="19"/>
      <c r="JCW111" s="19"/>
      <c r="JCX111" s="19"/>
      <c r="JCY111" s="19"/>
      <c r="JCZ111" s="19"/>
      <c r="JDA111" s="19"/>
      <c r="JDB111" s="19"/>
      <c r="JDC111" s="19"/>
      <c r="JDD111" s="19"/>
      <c r="JDE111" s="19"/>
      <c r="JDF111" s="19"/>
      <c r="JDG111" s="19"/>
      <c r="JDH111" s="19"/>
      <c r="JDI111" s="19"/>
      <c r="JDJ111" s="19"/>
      <c r="JDK111" s="19"/>
      <c r="JDL111" s="19"/>
      <c r="JDM111" s="19"/>
      <c r="JDN111" s="19"/>
      <c r="JDO111" s="19"/>
      <c r="JDP111" s="19"/>
      <c r="JDQ111" s="19"/>
      <c r="JDR111" s="19"/>
      <c r="JDS111" s="19"/>
      <c r="JDT111" s="19"/>
      <c r="JDU111" s="19"/>
      <c r="JDV111" s="19"/>
      <c r="JDW111" s="19"/>
      <c r="JDX111" s="19"/>
      <c r="JDY111" s="19"/>
      <c r="JDZ111" s="19"/>
      <c r="JEA111" s="19"/>
      <c r="JEB111" s="19"/>
      <c r="JEC111" s="19"/>
      <c r="JED111" s="19"/>
      <c r="JEE111" s="19"/>
      <c r="JEF111" s="19"/>
      <c r="JEG111" s="19"/>
      <c r="JEH111" s="19"/>
      <c r="JEI111" s="19"/>
      <c r="JEJ111" s="19"/>
      <c r="JEK111" s="19"/>
      <c r="JEL111" s="19"/>
      <c r="JEM111" s="19"/>
      <c r="JEN111" s="19"/>
      <c r="JEO111" s="19"/>
      <c r="JEP111" s="19"/>
      <c r="JEQ111" s="19"/>
      <c r="JER111" s="19"/>
      <c r="JES111" s="19"/>
      <c r="JET111" s="19"/>
      <c r="JEU111" s="19"/>
      <c r="JEV111" s="19"/>
      <c r="JEW111" s="19"/>
      <c r="JEX111" s="19"/>
      <c r="JEY111" s="19"/>
      <c r="JEZ111" s="19"/>
      <c r="JFA111" s="19"/>
      <c r="JFB111" s="19"/>
      <c r="JFC111" s="19"/>
      <c r="JFD111" s="19"/>
      <c r="JFE111" s="19"/>
      <c r="JFF111" s="19"/>
      <c r="JFG111" s="19"/>
      <c r="JFH111" s="19"/>
      <c r="JFI111" s="19"/>
      <c r="JFJ111" s="19"/>
      <c r="JFK111" s="19"/>
      <c r="JFL111" s="19"/>
      <c r="JFM111" s="19"/>
      <c r="JFN111" s="19"/>
      <c r="JFO111" s="19"/>
      <c r="JFP111" s="19"/>
      <c r="JFQ111" s="19"/>
      <c r="JFR111" s="19"/>
      <c r="JFS111" s="19"/>
      <c r="JFT111" s="19"/>
      <c r="JFU111" s="19"/>
      <c r="JFV111" s="19"/>
      <c r="JFW111" s="19"/>
      <c r="JFX111" s="19"/>
      <c r="JFY111" s="19"/>
      <c r="JFZ111" s="19"/>
      <c r="JGA111" s="19"/>
      <c r="JGB111" s="19"/>
      <c r="JGC111" s="19"/>
      <c r="JGD111" s="19"/>
      <c r="JGE111" s="19"/>
      <c r="JGF111" s="19"/>
      <c r="JGG111" s="19"/>
      <c r="JGH111" s="19"/>
      <c r="JGI111" s="19"/>
      <c r="JGJ111" s="19"/>
      <c r="JGK111" s="19"/>
      <c r="JGL111" s="19"/>
      <c r="JGM111" s="19"/>
      <c r="JGN111" s="19"/>
      <c r="JGO111" s="19"/>
      <c r="JGP111" s="19"/>
      <c r="JGQ111" s="19"/>
      <c r="JGR111" s="19"/>
      <c r="JGS111" s="19"/>
      <c r="JGT111" s="19"/>
      <c r="JGU111" s="19"/>
      <c r="JGV111" s="19"/>
      <c r="JGW111" s="19"/>
      <c r="JGX111" s="19"/>
      <c r="JGY111" s="19"/>
      <c r="JGZ111" s="19"/>
      <c r="JHA111" s="19"/>
      <c r="JHB111" s="19"/>
      <c r="JHC111" s="19"/>
      <c r="JHD111" s="19"/>
      <c r="JHE111" s="19"/>
      <c r="JHF111" s="19"/>
      <c r="JHG111" s="19"/>
      <c r="JHH111" s="19"/>
      <c r="JHI111" s="19"/>
      <c r="JHJ111" s="19"/>
      <c r="JHK111" s="19"/>
      <c r="JHL111" s="19"/>
      <c r="JHM111" s="19"/>
      <c r="JHN111" s="19"/>
      <c r="JHO111" s="19"/>
      <c r="JHP111" s="19"/>
      <c r="JHQ111" s="19"/>
      <c r="JHR111" s="19"/>
      <c r="JHS111" s="19"/>
      <c r="JHT111" s="19"/>
      <c r="JHU111" s="19"/>
      <c r="JHV111" s="19"/>
      <c r="JHW111" s="19"/>
      <c r="JHX111" s="19"/>
      <c r="JHY111" s="19"/>
      <c r="JHZ111" s="19"/>
      <c r="JIA111" s="19"/>
      <c r="JIB111" s="19"/>
      <c r="JIC111" s="19"/>
      <c r="JID111" s="19"/>
      <c r="JIE111" s="19"/>
      <c r="JIF111" s="19"/>
      <c r="JIG111" s="19"/>
      <c r="JIH111" s="19"/>
      <c r="JII111" s="19"/>
      <c r="JIJ111" s="19"/>
      <c r="JIK111" s="19"/>
      <c r="JIL111" s="19"/>
      <c r="JIM111" s="19"/>
      <c r="JIN111" s="19"/>
      <c r="JIO111" s="19"/>
      <c r="JIP111" s="19"/>
      <c r="JIQ111" s="19"/>
      <c r="JIR111" s="19"/>
      <c r="JIS111" s="19"/>
      <c r="JIT111" s="19"/>
      <c r="JIU111" s="19"/>
      <c r="JIV111" s="19"/>
      <c r="JIW111" s="19"/>
      <c r="JIX111" s="19"/>
      <c r="JIY111" s="19"/>
      <c r="JIZ111" s="19"/>
      <c r="JJA111" s="19"/>
      <c r="JJB111" s="19"/>
      <c r="JJC111" s="19"/>
      <c r="JJD111" s="19"/>
      <c r="JJE111" s="19"/>
      <c r="JJF111" s="19"/>
      <c r="JJG111" s="19"/>
      <c r="JJH111" s="19"/>
      <c r="JJI111" s="19"/>
      <c r="JJJ111" s="19"/>
      <c r="JJK111" s="19"/>
      <c r="JJL111" s="19"/>
      <c r="JJM111" s="19"/>
      <c r="JJN111" s="19"/>
      <c r="JJO111" s="19"/>
      <c r="JJP111" s="19"/>
      <c r="JJQ111" s="19"/>
      <c r="JJR111" s="19"/>
      <c r="JJS111" s="19"/>
      <c r="JJT111" s="19"/>
      <c r="JJU111" s="19"/>
      <c r="JJV111" s="19"/>
      <c r="JJW111" s="19"/>
      <c r="JJX111" s="19"/>
      <c r="JJY111" s="19"/>
      <c r="JJZ111" s="19"/>
      <c r="JKA111" s="19"/>
      <c r="JKB111" s="19"/>
      <c r="JKC111" s="19"/>
      <c r="JKD111" s="19"/>
      <c r="JKE111" s="19"/>
      <c r="JKF111" s="19"/>
      <c r="JKG111" s="19"/>
      <c r="JKH111" s="19"/>
      <c r="JKI111" s="19"/>
      <c r="JKJ111" s="19"/>
      <c r="JKK111" s="19"/>
      <c r="JKL111" s="19"/>
      <c r="JKM111" s="19"/>
      <c r="JKN111" s="19"/>
      <c r="JKO111" s="19"/>
      <c r="JKP111" s="19"/>
      <c r="JKQ111" s="19"/>
      <c r="JKR111" s="19"/>
      <c r="JKS111" s="19"/>
      <c r="JKT111" s="19"/>
      <c r="JKU111" s="19"/>
      <c r="JKV111" s="19"/>
      <c r="JKW111" s="19"/>
      <c r="JKX111" s="19"/>
      <c r="JKY111" s="19"/>
      <c r="JKZ111" s="19"/>
      <c r="JLA111" s="19"/>
      <c r="JLB111" s="19"/>
      <c r="JLC111" s="19"/>
      <c r="JLD111" s="19"/>
      <c r="JLE111" s="19"/>
      <c r="JLF111" s="19"/>
      <c r="JLG111" s="19"/>
      <c r="JLH111" s="19"/>
      <c r="JLI111" s="19"/>
      <c r="JLJ111" s="19"/>
      <c r="JLK111" s="19"/>
      <c r="JLL111" s="19"/>
      <c r="JLM111" s="19"/>
      <c r="JLN111" s="19"/>
      <c r="JLO111" s="19"/>
      <c r="JLP111" s="19"/>
      <c r="JLQ111" s="19"/>
      <c r="JLR111" s="19"/>
      <c r="JLS111" s="19"/>
      <c r="JLT111" s="19"/>
      <c r="JLU111" s="19"/>
      <c r="JLV111" s="19"/>
      <c r="JLW111" s="19"/>
      <c r="JLX111" s="19"/>
      <c r="JLY111" s="19"/>
      <c r="JLZ111" s="19"/>
      <c r="JMA111" s="19"/>
      <c r="JMB111" s="19"/>
      <c r="JMC111" s="19"/>
      <c r="JMD111" s="19"/>
      <c r="JME111" s="19"/>
      <c r="JMF111" s="19"/>
      <c r="JMG111" s="19"/>
      <c r="JMH111" s="19"/>
      <c r="JMI111" s="19"/>
      <c r="JMJ111" s="19"/>
      <c r="JMK111" s="19"/>
      <c r="JML111" s="19"/>
      <c r="JMM111" s="19"/>
      <c r="JMN111" s="19"/>
      <c r="JMO111" s="19"/>
      <c r="JMP111" s="19"/>
      <c r="JMQ111" s="19"/>
      <c r="JMR111" s="19"/>
      <c r="JMS111" s="19"/>
      <c r="JMT111" s="19"/>
      <c r="JMU111" s="19"/>
      <c r="JMV111" s="19"/>
      <c r="JMW111" s="19"/>
      <c r="JMX111" s="19"/>
      <c r="JMY111" s="19"/>
      <c r="JMZ111" s="19"/>
      <c r="JNA111" s="19"/>
      <c r="JNB111" s="19"/>
      <c r="JNC111" s="19"/>
      <c r="JND111" s="19"/>
      <c r="JNE111" s="19"/>
      <c r="JNF111" s="19"/>
      <c r="JNG111" s="19"/>
      <c r="JNH111" s="19"/>
      <c r="JNI111" s="19"/>
      <c r="JNJ111" s="19"/>
      <c r="JNK111" s="19"/>
      <c r="JNL111" s="19"/>
      <c r="JNM111" s="19"/>
      <c r="JNN111" s="19"/>
      <c r="JNO111" s="19"/>
      <c r="JNP111" s="19"/>
      <c r="JNQ111" s="19"/>
      <c r="JNR111" s="19"/>
      <c r="JNS111" s="19"/>
      <c r="JNT111" s="19"/>
      <c r="JNU111" s="19"/>
      <c r="JNV111" s="19"/>
      <c r="JNW111" s="19"/>
      <c r="JNX111" s="19"/>
      <c r="JNY111" s="19"/>
      <c r="JNZ111" s="19"/>
      <c r="JOA111" s="19"/>
      <c r="JOB111" s="19"/>
      <c r="JOC111" s="19"/>
      <c r="JOD111" s="19"/>
      <c r="JOE111" s="19"/>
      <c r="JOF111" s="19"/>
      <c r="JOG111" s="19"/>
      <c r="JOH111" s="19"/>
      <c r="JOI111" s="19"/>
      <c r="JOJ111" s="19"/>
      <c r="JOK111" s="19"/>
      <c r="JOL111" s="19"/>
      <c r="JOM111" s="19"/>
      <c r="JON111" s="19"/>
      <c r="JOO111" s="19"/>
      <c r="JOP111" s="19"/>
      <c r="JOQ111" s="19"/>
      <c r="JOR111" s="19"/>
      <c r="JOS111" s="19"/>
      <c r="JOT111" s="19"/>
      <c r="JOU111" s="19"/>
      <c r="JOV111" s="19"/>
      <c r="JOW111" s="19"/>
      <c r="JOX111" s="19"/>
      <c r="JOY111" s="19"/>
      <c r="JOZ111" s="19"/>
      <c r="JPA111" s="19"/>
      <c r="JPB111" s="19"/>
      <c r="JPC111" s="19"/>
      <c r="JPD111" s="19"/>
      <c r="JPE111" s="19"/>
      <c r="JPF111" s="19"/>
      <c r="JPG111" s="19"/>
      <c r="JPH111" s="19"/>
      <c r="JPI111" s="19"/>
      <c r="JPJ111" s="19"/>
      <c r="JPK111" s="19"/>
      <c r="JPL111" s="19"/>
      <c r="JPM111" s="19"/>
      <c r="JPN111" s="19"/>
      <c r="JPO111" s="19"/>
      <c r="JPP111" s="19"/>
      <c r="JPQ111" s="19"/>
      <c r="JPR111" s="19"/>
      <c r="JPS111" s="19"/>
      <c r="JPT111" s="19"/>
      <c r="JPU111" s="19"/>
      <c r="JPV111" s="19"/>
      <c r="JPW111" s="19"/>
      <c r="JPX111" s="19"/>
      <c r="JPY111" s="19"/>
      <c r="JPZ111" s="19"/>
      <c r="JQA111" s="19"/>
      <c r="JQB111" s="19"/>
      <c r="JQC111" s="19"/>
      <c r="JQD111" s="19"/>
      <c r="JQE111" s="19"/>
      <c r="JQF111" s="19"/>
      <c r="JQG111" s="19"/>
      <c r="JQH111" s="19"/>
      <c r="JQI111" s="19"/>
      <c r="JQJ111" s="19"/>
      <c r="JQK111" s="19"/>
      <c r="JQL111" s="19"/>
      <c r="JQM111" s="19"/>
      <c r="JQN111" s="19"/>
      <c r="JQO111" s="19"/>
      <c r="JQP111" s="19"/>
      <c r="JQQ111" s="19"/>
      <c r="JQR111" s="19"/>
      <c r="JQS111" s="19"/>
      <c r="JQT111" s="19"/>
      <c r="JQU111" s="19"/>
      <c r="JQV111" s="19"/>
      <c r="JQW111" s="19"/>
      <c r="JQX111" s="19"/>
      <c r="JQY111" s="19"/>
      <c r="JQZ111" s="19"/>
      <c r="JRA111" s="19"/>
      <c r="JRB111" s="19"/>
      <c r="JRC111" s="19"/>
      <c r="JRD111" s="19"/>
      <c r="JRE111" s="19"/>
      <c r="JRF111" s="19"/>
      <c r="JRG111" s="19"/>
      <c r="JRH111" s="19"/>
      <c r="JRI111" s="19"/>
      <c r="JRJ111" s="19"/>
      <c r="JRK111" s="19"/>
      <c r="JRL111" s="19"/>
      <c r="JRM111" s="19"/>
      <c r="JRN111" s="19"/>
      <c r="JRO111" s="19"/>
      <c r="JRP111" s="19"/>
      <c r="JRQ111" s="19"/>
      <c r="JRR111" s="19"/>
      <c r="JRS111" s="19"/>
      <c r="JRT111" s="19"/>
      <c r="JRU111" s="19"/>
      <c r="JRV111" s="19"/>
      <c r="JRW111" s="19"/>
      <c r="JRX111" s="19"/>
      <c r="JRY111" s="19"/>
      <c r="JRZ111" s="19"/>
      <c r="JSA111" s="19"/>
      <c r="JSB111" s="19"/>
      <c r="JSC111" s="19"/>
      <c r="JSD111" s="19"/>
      <c r="JSE111" s="19"/>
      <c r="JSF111" s="19"/>
      <c r="JSG111" s="19"/>
      <c r="JSH111" s="19"/>
      <c r="JSI111" s="19"/>
      <c r="JSJ111" s="19"/>
      <c r="JSK111" s="19"/>
      <c r="JSL111" s="19"/>
      <c r="JSM111" s="19"/>
      <c r="JSN111" s="19"/>
      <c r="JSO111" s="19"/>
      <c r="JSP111" s="19"/>
      <c r="JSQ111" s="19"/>
      <c r="JSR111" s="19"/>
      <c r="JSS111" s="19"/>
      <c r="JST111" s="19"/>
      <c r="JSU111" s="19"/>
      <c r="JSV111" s="19"/>
      <c r="JSW111" s="19"/>
      <c r="JSX111" s="19"/>
      <c r="JSY111" s="19"/>
      <c r="JSZ111" s="19"/>
      <c r="JTA111" s="19"/>
      <c r="JTB111" s="19"/>
      <c r="JTC111" s="19"/>
      <c r="JTD111" s="19"/>
      <c r="JTE111" s="19"/>
      <c r="JTF111" s="19"/>
      <c r="JTG111" s="19"/>
      <c r="JTH111" s="19"/>
      <c r="JTI111" s="19"/>
      <c r="JTJ111" s="19"/>
      <c r="JTK111" s="19"/>
      <c r="JTL111" s="19"/>
      <c r="JTM111" s="19"/>
      <c r="JTN111" s="19"/>
      <c r="JTO111" s="19"/>
      <c r="JTP111" s="19"/>
      <c r="JTQ111" s="19"/>
      <c r="JTR111" s="19"/>
      <c r="JTS111" s="19"/>
      <c r="JTT111" s="19"/>
      <c r="JTU111" s="19"/>
      <c r="JTV111" s="19"/>
      <c r="JTW111" s="19"/>
      <c r="JTX111" s="19"/>
      <c r="JTY111" s="19"/>
      <c r="JTZ111" s="19"/>
      <c r="JUA111" s="19"/>
      <c r="JUB111" s="19"/>
      <c r="JUC111" s="19"/>
      <c r="JUD111" s="19"/>
      <c r="JUE111" s="19"/>
      <c r="JUF111" s="19"/>
      <c r="JUG111" s="19"/>
      <c r="JUH111" s="19"/>
      <c r="JUI111" s="19"/>
      <c r="JUJ111" s="19"/>
      <c r="JUK111" s="19"/>
      <c r="JUL111" s="19"/>
      <c r="JUM111" s="19"/>
      <c r="JUN111" s="19"/>
      <c r="JUO111" s="19"/>
      <c r="JUP111" s="19"/>
      <c r="JUQ111" s="19"/>
      <c r="JUR111" s="19"/>
      <c r="JUS111" s="19"/>
      <c r="JUT111" s="19"/>
      <c r="JUU111" s="19"/>
      <c r="JUV111" s="19"/>
      <c r="JUW111" s="19"/>
      <c r="JUX111" s="19"/>
      <c r="JUY111" s="19"/>
      <c r="JUZ111" s="19"/>
      <c r="JVA111" s="19"/>
      <c r="JVB111" s="19"/>
      <c r="JVC111" s="19"/>
      <c r="JVD111" s="19"/>
      <c r="JVE111" s="19"/>
      <c r="JVF111" s="19"/>
      <c r="JVG111" s="19"/>
      <c r="JVH111" s="19"/>
      <c r="JVI111" s="19"/>
      <c r="JVJ111" s="19"/>
      <c r="JVK111" s="19"/>
      <c r="JVL111" s="19"/>
      <c r="JVM111" s="19"/>
      <c r="JVN111" s="19"/>
      <c r="JVO111" s="19"/>
      <c r="JVP111" s="19"/>
      <c r="JVQ111" s="19"/>
      <c r="JVR111" s="19"/>
      <c r="JVS111" s="19"/>
      <c r="JVT111" s="19"/>
      <c r="JVU111" s="19"/>
      <c r="JVV111" s="19"/>
      <c r="JVW111" s="19"/>
      <c r="JVX111" s="19"/>
      <c r="JVY111" s="19"/>
      <c r="JVZ111" s="19"/>
      <c r="JWA111" s="19"/>
      <c r="JWB111" s="19"/>
      <c r="JWC111" s="19"/>
      <c r="JWD111" s="19"/>
      <c r="JWE111" s="19"/>
      <c r="JWF111" s="19"/>
      <c r="JWG111" s="19"/>
      <c r="JWH111" s="19"/>
      <c r="JWI111" s="19"/>
      <c r="JWJ111" s="19"/>
      <c r="JWK111" s="19"/>
      <c r="JWL111" s="19"/>
      <c r="JWM111" s="19"/>
      <c r="JWN111" s="19"/>
      <c r="JWO111" s="19"/>
      <c r="JWP111" s="19"/>
      <c r="JWQ111" s="19"/>
      <c r="JWR111" s="19"/>
      <c r="JWS111" s="19"/>
      <c r="JWT111" s="19"/>
      <c r="JWU111" s="19"/>
      <c r="JWV111" s="19"/>
      <c r="JWW111" s="19"/>
      <c r="JWX111" s="19"/>
      <c r="JWY111" s="19"/>
      <c r="JWZ111" s="19"/>
      <c r="JXA111" s="19"/>
      <c r="JXB111" s="19"/>
      <c r="JXC111" s="19"/>
      <c r="JXD111" s="19"/>
      <c r="JXE111" s="19"/>
      <c r="JXF111" s="19"/>
      <c r="JXG111" s="19"/>
      <c r="JXH111" s="19"/>
      <c r="JXI111" s="19"/>
      <c r="JXJ111" s="19"/>
      <c r="JXK111" s="19"/>
      <c r="JXL111" s="19"/>
      <c r="JXM111" s="19"/>
      <c r="JXN111" s="19"/>
      <c r="JXO111" s="19"/>
      <c r="JXP111" s="19"/>
      <c r="JXQ111" s="19"/>
      <c r="JXR111" s="19"/>
      <c r="JXS111" s="19"/>
      <c r="JXT111" s="19"/>
      <c r="JXU111" s="19"/>
      <c r="JXV111" s="19"/>
      <c r="JXW111" s="19"/>
      <c r="JXX111" s="19"/>
      <c r="JXY111" s="19"/>
      <c r="JXZ111" s="19"/>
      <c r="JYA111" s="19"/>
      <c r="JYB111" s="19"/>
      <c r="JYC111" s="19"/>
      <c r="JYD111" s="19"/>
      <c r="JYE111" s="19"/>
      <c r="JYF111" s="19"/>
      <c r="JYG111" s="19"/>
      <c r="JYH111" s="19"/>
      <c r="JYI111" s="19"/>
      <c r="JYJ111" s="19"/>
      <c r="JYK111" s="19"/>
      <c r="JYL111" s="19"/>
      <c r="JYM111" s="19"/>
      <c r="JYN111" s="19"/>
      <c r="JYO111" s="19"/>
      <c r="JYP111" s="19"/>
      <c r="JYQ111" s="19"/>
      <c r="JYR111" s="19"/>
      <c r="JYS111" s="19"/>
      <c r="JYT111" s="19"/>
      <c r="JYU111" s="19"/>
      <c r="JYV111" s="19"/>
      <c r="JYW111" s="19"/>
      <c r="JYX111" s="19"/>
      <c r="JYY111" s="19"/>
      <c r="JYZ111" s="19"/>
      <c r="JZA111" s="19"/>
      <c r="JZB111" s="19"/>
      <c r="JZC111" s="19"/>
      <c r="JZD111" s="19"/>
      <c r="JZE111" s="19"/>
      <c r="JZF111" s="19"/>
      <c r="JZG111" s="19"/>
      <c r="JZH111" s="19"/>
      <c r="JZI111" s="19"/>
      <c r="JZJ111" s="19"/>
      <c r="JZK111" s="19"/>
      <c r="JZL111" s="19"/>
      <c r="JZM111" s="19"/>
      <c r="JZN111" s="19"/>
      <c r="JZO111" s="19"/>
      <c r="JZP111" s="19"/>
      <c r="JZQ111" s="19"/>
      <c r="JZR111" s="19"/>
      <c r="JZS111" s="19"/>
      <c r="JZT111" s="19"/>
      <c r="JZU111" s="19"/>
      <c r="JZV111" s="19"/>
      <c r="JZW111" s="19"/>
      <c r="JZX111" s="19"/>
      <c r="JZY111" s="19"/>
      <c r="JZZ111" s="19"/>
      <c r="KAA111" s="19"/>
      <c r="KAB111" s="19"/>
      <c r="KAC111" s="19"/>
      <c r="KAD111" s="19"/>
      <c r="KAE111" s="19"/>
      <c r="KAF111" s="19"/>
      <c r="KAG111" s="19"/>
      <c r="KAH111" s="19"/>
      <c r="KAI111" s="19"/>
      <c r="KAJ111" s="19"/>
      <c r="KAK111" s="19"/>
      <c r="KAL111" s="19"/>
      <c r="KAM111" s="19"/>
      <c r="KAN111" s="19"/>
      <c r="KAO111" s="19"/>
      <c r="KAP111" s="19"/>
      <c r="KAQ111" s="19"/>
      <c r="KAR111" s="19"/>
      <c r="KAS111" s="19"/>
      <c r="KAT111" s="19"/>
      <c r="KAU111" s="19"/>
      <c r="KAV111" s="19"/>
      <c r="KAW111" s="19"/>
      <c r="KAX111" s="19"/>
      <c r="KAY111" s="19"/>
      <c r="KAZ111" s="19"/>
      <c r="KBA111" s="19"/>
      <c r="KBB111" s="19"/>
      <c r="KBC111" s="19"/>
      <c r="KBD111" s="19"/>
      <c r="KBE111" s="19"/>
      <c r="KBF111" s="19"/>
      <c r="KBG111" s="19"/>
      <c r="KBH111" s="19"/>
      <c r="KBI111" s="19"/>
      <c r="KBJ111" s="19"/>
      <c r="KBK111" s="19"/>
      <c r="KBL111" s="19"/>
      <c r="KBM111" s="19"/>
      <c r="KBN111" s="19"/>
      <c r="KBO111" s="19"/>
      <c r="KBP111" s="19"/>
      <c r="KBQ111" s="19"/>
      <c r="KBR111" s="19"/>
      <c r="KBS111" s="19"/>
      <c r="KBT111" s="19"/>
      <c r="KBU111" s="19"/>
      <c r="KBV111" s="19"/>
      <c r="KBW111" s="19"/>
      <c r="KBX111" s="19"/>
      <c r="KBY111" s="19"/>
      <c r="KBZ111" s="19"/>
      <c r="KCA111" s="19"/>
      <c r="KCB111" s="19"/>
      <c r="KCC111" s="19"/>
      <c r="KCD111" s="19"/>
      <c r="KCE111" s="19"/>
      <c r="KCF111" s="19"/>
      <c r="KCG111" s="19"/>
      <c r="KCH111" s="19"/>
      <c r="KCI111" s="19"/>
      <c r="KCJ111" s="19"/>
      <c r="KCK111" s="19"/>
      <c r="KCL111" s="19"/>
      <c r="KCM111" s="19"/>
      <c r="KCN111" s="19"/>
      <c r="KCO111" s="19"/>
      <c r="KCP111" s="19"/>
      <c r="KCQ111" s="19"/>
      <c r="KCR111" s="19"/>
      <c r="KCS111" s="19"/>
      <c r="KCT111" s="19"/>
      <c r="KCU111" s="19"/>
      <c r="KCV111" s="19"/>
      <c r="KCW111" s="19"/>
      <c r="KCX111" s="19"/>
      <c r="KCY111" s="19"/>
      <c r="KCZ111" s="19"/>
      <c r="KDA111" s="19"/>
      <c r="KDB111" s="19"/>
      <c r="KDC111" s="19"/>
      <c r="KDD111" s="19"/>
      <c r="KDE111" s="19"/>
      <c r="KDF111" s="19"/>
      <c r="KDG111" s="19"/>
      <c r="KDH111" s="19"/>
      <c r="KDI111" s="19"/>
      <c r="KDJ111" s="19"/>
      <c r="KDK111" s="19"/>
      <c r="KDL111" s="19"/>
      <c r="KDM111" s="19"/>
      <c r="KDN111" s="19"/>
      <c r="KDO111" s="19"/>
      <c r="KDP111" s="19"/>
      <c r="KDQ111" s="19"/>
      <c r="KDR111" s="19"/>
      <c r="KDS111" s="19"/>
      <c r="KDT111" s="19"/>
      <c r="KDU111" s="19"/>
      <c r="KDV111" s="19"/>
      <c r="KDW111" s="19"/>
      <c r="KDX111" s="19"/>
      <c r="KDY111" s="19"/>
      <c r="KDZ111" s="19"/>
      <c r="KEA111" s="19"/>
      <c r="KEB111" s="19"/>
      <c r="KEC111" s="19"/>
      <c r="KED111" s="19"/>
      <c r="KEE111" s="19"/>
      <c r="KEF111" s="19"/>
      <c r="KEG111" s="19"/>
      <c r="KEH111" s="19"/>
      <c r="KEI111" s="19"/>
      <c r="KEJ111" s="19"/>
      <c r="KEK111" s="19"/>
      <c r="KEL111" s="19"/>
      <c r="KEM111" s="19"/>
      <c r="KEN111" s="19"/>
      <c r="KEO111" s="19"/>
      <c r="KEP111" s="19"/>
      <c r="KEQ111" s="19"/>
      <c r="KER111" s="19"/>
      <c r="KES111" s="19"/>
      <c r="KET111" s="19"/>
      <c r="KEU111" s="19"/>
      <c r="KEV111" s="19"/>
      <c r="KEW111" s="19"/>
      <c r="KEX111" s="19"/>
      <c r="KEY111" s="19"/>
      <c r="KEZ111" s="19"/>
      <c r="KFA111" s="19"/>
      <c r="KFB111" s="19"/>
      <c r="KFC111" s="19"/>
      <c r="KFD111" s="19"/>
      <c r="KFE111" s="19"/>
      <c r="KFF111" s="19"/>
      <c r="KFG111" s="19"/>
      <c r="KFH111" s="19"/>
      <c r="KFI111" s="19"/>
      <c r="KFJ111" s="19"/>
      <c r="KFK111" s="19"/>
      <c r="KFL111" s="19"/>
      <c r="KFM111" s="19"/>
      <c r="KFN111" s="19"/>
      <c r="KFO111" s="19"/>
      <c r="KFP111" s="19"/>
      <c r="KFQ111" s="19"/>
      <c r="KFR111" s="19"/>
      <c r="KFS111" s="19"/>
      <c r="KFT111" s="19"/>
      <c r="KFU111" s="19"/>
      <c r="KFV111" s="19"/>
      <c r="KFW111" s="19"/>
      <c r="KFX111" s="19"/>
      <c r="KFY111" s="19"/>
      <c r="KFZ111" s="19"/>
      <c r="KGA111" s="19"/>
      <c r="KGB111" s="19"/>
      <c r="KGC111" s="19"/>
      <c r="KGD111" s="19"/>
      <c r="KGE111" s="19"/>
      <c r="KGF111" s="19"/>
      <c r="KGG111" s="19"/>
      <c r="KGH111" s="19"/>
      <c r="KGI111" s="19"/>
      <c r="KGJ111" s="19"/>
      <c r="KGK111" s="19"/>
      <c r="KGL111" s="19"/>
      <c r="KGM111" s="19"/>
      <c r="KGN111" s="19"/>
      <c r="KGO111" s="19"/>
      <c r="KGP111" s="19"/>
      <c r="KGQ111" s="19"/>
      <c r="KGR111" s="19"/>
      <c r="KGS111" s="19"/>
      <c r="KGT111" s="19"/>
      <c r="KGU111" s="19"/>
      <c r="KGV111" s="19"/>
      <c r="KGW111" s="19"/>
      <c r="KGX111" s="19"/>
      <c r="KGY111" s="19"/>
      <c r="KGZ111" s="19"/>
      <c r="KHA111" s="19"/>
      <c r="KHB111" s="19"/>
      <c r="KHC111" s="19"/>
      <c r="KHD111" s="19"/>
      <c r="KHE111" s="19"/>
      <c r="KHF111" s="19"/>
      <c r="KHG111" s="19"/>
      <c r="KHH111" s="19"/>
      <c r="KHI111" s="19"/>
      <c r="KHJ111" s="19"/>
      <c r="KHK111" s="19"/>
      <c r="KHL111" s="19"/>
      <c r="KHM111" s="19"/>
      <c r="KHN111" s="19"/>
      <c r="KHO111" s="19"/>
      <c r="KHP111" s="19"/>
      <c r="KHQ111" s="19"/>
      <c r="KHR111" s="19"/>
      <c r="KHS111" s="19"/>
      <c r="KHT111" s="19"/>
      <c r="KHU111" s="19"/>
      <c r="KHV111" s="19"/>
      <c r="KHW111" s="19"/>
      <c r="KHX111" s="19"/>
      <c r="KHY111" s="19"/>
      <c r="KHZ111" s="19"/>
      <c r="KIA111" s="19"/>
      <c r="KIB111" s="19"/>
      <c r="KIC111" s="19"/>
      <c r="KID111" s="19"/>
      <c r="KIE111" s="19"/>
      <c r="KIF111" s="19"/>
      <c r="KIG111" s="19"/>
      <c r="KIH111" s="19"/>
      <c r="KII111" s="19"/>
      <c r="KIJ111" s="19"/>
      <c r="KIK111" s="19"/>
      <c r="KIL111" s="19"/>
      <c r="KIM111" s="19"/>
      <c r="KIN111" s="19"/>
      <c r="KIO111" s="19"/>
      <c r="KIP111" s="19"/>
      <c r="KIQ111" s="19"/>
      <c r="KIR111" s="19"/>
      <c r="KIS111" s="19"/>
      <c r="KIT111" s="19"/>
      <c r="KIU111" s="19"/>
      <c r="KIV111" s="19"/>
      <c r="KIW111" s="19"/>
      <c r="KIX111" s="19"/>
      <c r="KIY111" s="19"/>
      <c r="KIZ111" s="19"/>
      <c r="KJA111" s="19"/>
      <c r="KJB111" s="19"/>
      <c r="KJC111" s="19"/>
      <c r="KJD111" s="19"/>
      <c r="KJE111" s="19"/>
      <c r="KJF111" s="19"/>
      <c r="KJG111" s="19"/>
      <c r="KJH111" s="19"/>
      <c r="KJI111" s="19"/>
      <c r="KJJ111" s="19"/>
      <c r="KJK111" s="19"/>
      <c r="KJL111" s="19"/>
      <c r="KJM111" s="19"/>
      <c r="KJN111" s="19"/>
      <c r="KJO111" s="19"/>
      <c r="KJP111" s="19"/>
      <c r="KJQ111" s="19"/>
      <c r="KJR111" s="19"/>
      <c r="KJS111" s="19"/>
      <c r="KJT111" s="19"/>
      <c r="KJU111" s="19"/>
      <c r="KJV111" s="19"/>
      <c r="KJW111" s="19"/>
      <c r="KJX111" s="19"/>
      <c r="KJY111" s="19"/>
      <c r="KJZ111" s="19"/>
      <c r="KKA111" s="19"/>
      <c r="KKB111" s="19"/>
      <c r="KKC111" s="19"/>
      <c r="KKD111" s="19"/>
      <c r="KKE111" s="19"/>
      <c r="KKF111" s="19"/>
      <c r="KKG111" s="19"/>
      <c r="KKH111" s="19"/>
      <c r="KKI111" s="19"/>
      <c r="KKJ111" s="19"/>
      <c r="KKK111" s="19"/>
      <c r="KKL111" s="19"/>
      <c r="KKM111" s="19"/>
      <c r="KKN111" s="19"/>
      <c r="KKO111" s="19"/>
      <c r="KKP111" s="19"/>
      <c r="KKQ111" s="19"/>
      <c r="KKR111" s="19"/>
      <c r="KKS111" s="19"/>
      <c r="KKT111" s="19"/>
      <c r="KKU111" s="19"/>
      <c r="KKV111" s="19"/>
      <c r="KKW111" s="19"/>
      <c r="KKX111" s="19"/>
      <c r="KKY111" s="19"/>
      <c r="KKZ111" s="19"/>
      <c r="KLA111" s="19"/>
      <c r="KLB111" s="19"/>
      <c r="KLC111" s="19"/>
      <c r="KLD111" s="19"/>
      <c r="KLE111" s="19"/>
      <c r="KLF111" s="19"/>
      <c r="KLG111" s="19"/>
      <c r="KLH111" s="19"/>
      <c r="KLI111" s="19"/>
      <c r="KLJ111" s="19"/>
      <c r="KLK111" s="19"/>
      <c r="KLL111" s="19"/>
      <c r="KLM111" s="19"/>
      <c r="KLN111" s="19"/>
      <c r="KLO111" s="19"/>
      <c r="KLP111" s="19"/>
      <c r="KLQ111" s="19"/>
      <c r="KLR111" s="19"/>
      <c r="KLS111" s="19"/>
      <c r="KLT111" s="19"/>
      <c r="KLU111" s="19"/>
      <c r="KLV111" s="19"/>
      <c r="KLW111" s="19"/>
      <c r="KLX111" s="19"/>
      <c r="KLY111" s="19"/>
      <c r="KLZ111" s="19"/>
      <c r="KMA111" s="19"/>
      <c r="KMB111" s="19"/>
      <c r="KMC111" s="19"/>
      <c r="KMD111" s="19"/>
      <c r="KME111" s="19"/>
      <c r="KMF111" s="19"/>
      <c r="KMG111" s="19"/>
      <c r="KMH111" s="19"/>
      <c r="KMI111" s="19"/>
      <c r="KMJ111" s="19"/>
      <c r="KMK111" s="19"/>
      <c r="KML111" s="19"/>
      <c r="KMM111" s="19"/>
      <c r="KMN111" s="19"/>
      <c r="KMO111" s="19"/>
      <c r="KMP111" s="19"/>
      <c r="KMQ111" s="19"/>
      <c r="KMR111" s="19"/>
      <c r="KMS111" s="19"/>
      <c r="KMT111" s="19"/>
      <c r="KMU111" s="19"/>
      <c r="KMV111" s="19"/>
      <c r="KMW111" s="19"/>
      <c r="KMX111" s="19"/>
      <c r="KMY111" s="19"/>
      <c r="KMZ111" s="19"/>
      <c r="KNA111" s="19"/>
      <c r="KNB111" s="19"/>
      <c r="KNC111" s="19"/>
      <c r="KND111" s="19"/>
      <c r="KNE111" s="19"/>
      <c r="KNF111" s="19"/>
      <c r="KNG111" s="19"/>
      <c r="KNH111" s="19"/>
      <c r="KNI111" s="19"/>
      <c r="KNJ111" s="19"/>
      <c r="KNK111" s="19"/>
      <c r="KNL111" s="19"/>
      <c r="KNM111" s="19"/>
      <c r="KNN111" s="19"/>
      <c r="KNO111" s="19"/>
      <c r="KNP111" s="19"/>
      <c r="KNQ111" s="19"/>
      <c r="KNR111" s="19"/>
      <c r="KNS111" s="19"/>
      <c r="KNT111" s="19"/>
      <c r="KNU111" s="19"/>
      <c r="KNV111" s="19"/>
      <c r="KNW111" s="19"/>
      <c r="KNX111" s="19"/>
      <c r="KNY111" s="19"/>
      <c r="KNZ111" s="19"/>
      <c r="KOA111" s="19"/>
      <c r="KOB111" s="19"/>
      <c r="KOC111" s="19"/>
      <c r="KOD111" s="19"/>
      <c r="KOE111" s="19"/>
      <c r="KOF111" s="19"/>
      <c r="KOG111" s="19"/>
      <c r="KOH111" s="19"/>
      <c r="KOI111" s="19"/>
      <c r="KOJ111" s="19"/>
      <c r="KOK111" s="19"/>
      <c r="KOL111" s="19"/>
      <c r="KOM111" s="19"/>
      <c r="KON111" s="19"/>
      <c r="KOO111" s="19"/>
      <c r="KOP111" s="19"/>
      <c r="KOQ111" s="19"/>
      <c r="KOR111" s="19"/>
      <c r="KOS111" s="19"/>
      <c r="KOT111" s="19"/>
      <c r="KOU111" s="19"/>
      <c r="KOV111" s="19"/>
      <c r="KOW111" s="19"/>
      <c r="KOX111" s="19"/>
      <c r="KOY111" s="19"/>
      <c r="KOZ111" s="19"/>
      <c r="KPA111" s="19"/>
      <c r="KPB111" s="19"/>
      <c r="KPC111" s="19"/>
      <c r="KPD111" s="19"/>
      <c r="KPE111" s="19"/>
      <c r="KPF111" s="19"/>
      <c r="KPG111" s="19"/>
      <c r="KPH111" s="19"/>
      <c r="KPI111" s="19"/>
      <c r="KPJ111" s="19"/>
      <c r="KPK111" s="19"/>
      <c r="KPL111" s="19"/>
      <c r="KPM111" s="19"/>
      <c r="KPN111" s="19"/>
      <c r="KPO111" s="19"/>
      <c r="KPP111" s="19"/>
      <c r="KPQ111" s="19"/>
      <c r="KPR111" s="19"/>
      <c r="KPS111" s="19"/>
      <c r="KPT111" s="19"/>
      <c r="KPU111" s="19"/>
      <c r="KPV111" s="19"/>
      <c r="KPW111" s="19"/>
      <c r="KPX111" s="19"/>
      <c r="KPY111" s="19"/>
      <c r="KPZ111" s="19"/>
      <c r="KQA111" s="19"/>
      <c r="KQB111" s="19"/>
      <c r="KQC111" s="19"/>
      <c r="KQD111" s="19"/>
      <c r="KQE111" s="19"/>
      <c r="KQF111" s="19"/>
      <c r="KQG111" s="19"/>
      <c r="KQH111" s="19"/>
      <c r="KQI111" s="19"/>
      <c r="KQJ111" s="19"/>
      <c r="KQK111" s="19"/>
      <c r="KQL111" s="19"/>
      <c r="KQM111" s="19"/>
      <c r="KQN111" s="19"/>
      <c r="KQO111" s="19"/>
      <c r="KQP111" s="19"/>
      <c r="KQQ111" s="19"/>
      <c r="KQR111" s="19"/>
      <c r="KQS111" s="19"/>
      <c r="KQT111" s="19"/>
      <c r="KQU111" s="19"/>
      <c r="KQV111" s="19"/>
      <c r="KQW111" s="19"/>
      <c r="KQX111" s="19"/>
      <c r="KQY111" s="19"/>
      <c r="KQZ111" s="19"/>
      <c r="KRA111" s="19"/>
      <c r="KRB111" s="19"/>
      <c r="KRC111" s="19"/>
      <c r="KRD111" s="19"/>
      <c r="KRE111" s="19"/>
      <c r="KRF111" s="19"/>
      <c r="KRG111" s="19"/>
      <c r="KRH111" s="19"/>
      <c r="KRI111" s="19"/>
      <c r="KRJ111" s="19"/>
      <c r="KRK111" s="19"/>
      <c r="KRL111" s="19"/>
      <c r="KRM111" s="19"/>
      <c r="KRN111" s="19"/>
      <c r="KRO111" s="19"/>
      <c r="KRP111" s="19"/>
      <c r="KRQ111" s="19"/>
      <c r="KRR111" s="19"/>
      <c r="KRS111" s="19"/>
      <c r="KRT111" s="19"/>
      <c r="KRU111" s="19"/>
      <c r="KRV111" s="19"/>
      <c r="KRW111" s="19"/>
      <c r="KRX111" s="19"/>
      <c r="KRY111" s="19"/>
      <c r="KRZ111" s="19"/>
      <c r="KSA111" s="19"/>
      <c r="KSB111" s="19"/>
      <c r="KSC111" s="19"/>
      <c r="KSD111" s="19"/>
      <c r="KSE111" s="19"/>
      <c r="KSF111" s="19"/>
      <c r="KSG111" s="19"/>
      <c r="KSH111" s="19"/>
      <c r="KSI111" s="19"/>
      <c r="KSJ111" s="19"/>
      <c r="KSK111" s="19"/>
      <c r="KSL111" s="19"/>
      <c r="KSM111" s="19"/>
      <c r="KSN111" s="19"/>
      <c r="KSO111" s="19"/>
      <c r="KSP111" s="19"/>
      <c r="KSQ111" s="19"/>
      <c r="KSR111" s="19"/>
      <c r="KSS111" s="19"/>
      <c r="KST111" s="19"/>
      <c r="KSU111" s="19"/>
      <c r="KSV111" s="19"/>
      <c r="KSW111" s="19"/>
      <c r="KSX111" s="19"/>
      <c r="KSY111" s="19"/>
      <c r="KSZ111" s="19"/>
      <c r="KTA111" s="19"/>
      <c r="KTB111" s="19"/>
      <c r="KTC111" s="19"/>
      <c r="KTD111" s="19"/>
      <c r="KTE111" s="19"/>
      <c r="KTF111" s="19"/>
      <c r="KTG111" s="19"/>
      <c r="KTH111" s="19"/>
      <c r="KTI111" s="19"/>
      <c r="KTJ111" s="19"/>
      <c r="KTK111" s="19"/>
      <c r="KTL111" s="19"/>
      <c r="KTM111" s="19"/>
      <c r="KTN111" s="19"/>
      <c r="KTO111" s="19"/>
      <c r="KTP111" s="19"/>
      <c r="KTQ111" s="19"/>
      <c r="KTR111" s="19"/>
      <c r="KTS111" s="19"/>
      <c r="KTT111" s="19"/>
      <c r="KTU111" s="19"/>
      <c r="KTV111" s="19"/>
      <c r="KTW111" s="19"/>
      <c r="KTX111" s="19"/>
      <c r="KTY111" s="19"/>
      <c r="KTZ111" s="19"/>
      <c r="KUA111" s="19"/>
      <c r="KUB111" s="19"/>
      <c r="KUC111" s="19"/>
      <c r="KUD111" s="19"/>
      <c r="KUE111" s="19"/>
      <c r="KUF111" s="19"/>
      <c r="KUG111" s="19"/>
      <c r="KUH111" s="19"/>
      <c r="KUI111" s="19"/>
      <c r="KUJ111" s="19"/>
      <c r="KUK111" s="19"/>
      <c r="KUL111" s="19"/>
      <c r="KUM111" s="19"/>
      <c r="KUN111" s="19"/>
      <c r="KUO111" s="19"/>
      <c r="KUP111" s="19"/>
      <c r="KUQ111" s="19"/>
      <c r="KUR111" s="19"/>
      <c r="KUS111" s="19"/>
      <c r="KUT111" s="19"/>
      <c r="KUU111" s="19"/>
      <c r="KUV111" s="19"/>
      <c r="KUW111" s="19"/>
      <c r="KUX111" s="19"/>
      <c r="KUY111" s="19"/>
      <c r="KUZ111" s="19"/>
      <c r="KVA111" s="19"/>
      <c r="KVB111" s="19"/>
      <c r="KVC111" s="19"/>
      <c r="KVD111" s="19"/>
      <c r="KVE111" s="19"/>
      <c r="KVF111" s="19"/>
      <c r="KVG111" s="19"/>
      <c r="KVH111" s="19"/>
      <c r="KVI111" s="19"/>
      <c r="KVJ111" s="19"/>
      <c r="KVK111" s="19"/>
      <c r="KVL111" s="19"/>
      <c r="KVM111" s="19"/>
      <c r="KVN111" s="19"/>
      <c r="KVO111" s="19"/>
      <c r="KVP111" s="19"/>
      <c r="KVQ111" s="19"/>
      <c r="KVR111" s="19"/>
      <c r="KVS111" s="19"/>
      <c r="KVT111" s="19"/>
      <c r="KVU111" s="19"/>
      <c r="KVV111" s="19"/>
      <c r="KVW111" s="19"/>
      <c r="KVX111" s="19"/>
      <c r="KVY111" s="19"/>
      <c r="KVZ111" s="19"/>
      <c r="KWA111" s="19"/>
      <c r="KWB111" s="19"/>
      <c r="KWC111" s="19"/>
      <c r="KWD111" s="19"/>
      <c r="KWE111" s="19"/>
      <c r="KWF111" s="19"/>
      <c r="KWG111" s="19"/>
      <c r="KWH111" s="19"/>
      <c r="KWI111" s="19"/>
      <c r="KWJ111" s="19"/>
      <c r="KWK111" s="19"/>
      <c r="KWL111" s="19"/>
      <c r="KWM111" s="19"/>
      <c r="KWN111" s="19"/>
      <c r="KWO111" s="19"/>
      <c r="KWP111" s="19"/>
      <c r="KWQ111" s="19"/>
      <c r="KWR111" s="19"/>
      <c r="KWS111" s="19"/>
      <c r="KWT111" s="19"/>
      <c r="KWU111" s="19"/>
      <c r="KWV111" s="19"/>
      <c r="KWW111" s="19"/>
      <c r="KWX111" s="19"/>
      <c r="KWY111" s="19"/>
      <c r="KWZ111" s="19"/>
      <c r="KXA111" s="19"/>
      <c r="KXB111" s="19"/>
      <c r="KXC111" s="19"/>
      <c r="KXD111" s="19"/>
      <c r="KXE111" s="19"/>
      <c r="KXF111" s="19"/>
      <c r="KXG111" s="19"/>
      <c r="KXH111" s="19"/>
      <c r="KXI111" s="19"/>
      <c r="KXJ111" s="19"/>
      <c r="KXK111" s="19"/>
      <c r="KXL111" s="19"/>
      <c r="KXM111" s="19"/>
      <c r="KXN111" s="19"/>
      <c r="KXO111" s="19"/>
      <c r="KXP111" s="19"/>
      <c r="KXQ111" s="19"/>
      <c r="KXR111" s="19"/>
      <c r="KXS111" s="19"/>
      <c r="KXT111" s="19"/>
      <c r="KXU111" s="19"/>
      <c r="KXV111" s="19"/>
      <c r="KXW111" s="19"/>
      <c r="KXX111" s="19"/>
      <c r="KXY111" s="19"/>
      <c r="KXZ111" s="19"/>
      <c r="KYA111" s="19"/>
      <c r="KYB111" s="19"/>
      <c r="KYC111" s="19"/>
      <c r="KYD111" s="19"/>
      <c r="KYE111" s="19"/>
      <c r="KYF111" s="19"/>
      <c r="KYG111" s="19"/>
      <c r="KYH111" s="19"/>
      <c r="KYI111" s="19"/>
      <c r="KYJ111" s="19"/>
      <c r="KYK111" s="19"/>
      <c r="KYL111" s="19"/>
      <c r="KYM111" s="19"/>
      <c r="KYN111" s="19"/>
      <c r="KYO111" s="19"/>
      <c r="KYP111" s="19"/>
      <c r="KYQ111" s="19"/>
      <c r="KYR111" s="19"/>
      <c r="KYS111" s="19"/>
      <c r="KYT111" s="19"/>
      <c r="KYU111" s="19"/>
      <c r="KYV111" s="19"/>
      <c r="KYW111" s="19"/>
      <c r="KYX111" s="19"/>
      <c r="KYY111" s="19"/>
      <c r="KYZ111" s="19"/>
      <c r="KZA111" s="19"/>
      <c r="KZB111" s="19"/>
      <c r="KZC111" s="19"/>
      <c r="KZD111" s="19"/>
      <c r="KZE111" s="19"/>
      <c r="KZF111" s="19"/>
      <c r="KZG111" s="19"/>
      <c r="KZH111" s="19"/>
      <c r="KZI111" s="19"/>
      <c r="KZJ111" s="19"/>
      <c r="KZK111" s="19"/>
      <c r="KZL111" s="19"/>
      <c r="KZM111" s="19"/>
      <c r="KZN111" s="19"/>
      <c r="KZO111" s="19"/>
      <c r="KZP111" s="19"/>
      <c r="KZQ111" s="19"/>
      <c r="KZR111" s="19"/>
      <c r="KZS111" s="19"/>
      <c r="KZT111" s="19"/>
      <c r="KZU111" s="19"/>
      <c r="KZV111" s="19"/>
      <c r="KZW111" s="19"/>
      <c r="KZX111" s="19"/>
      <c r="KZY111" s="19"/>
      <c r="KZZ111" s="19"/>
      <c r="LAA111" s="19"/>
      <c r="LAB111" s="19"/>
      <c r="LAC111" s="19"/>
      <c r="LAD111" s="19"/>
      <c r="LAE111" s="19"/>
      <c r="LAF111" s="19"/>
      <c r="LAG111" s="19"/>
      <c r="LAH111" s="19"/>
      <c r="LAI111" s="19"/>
      <c r="LAJ111" s="19"/>
      <c r="LAK111" s="19"/>
      <c r="LAL111" s="19"/>
      <c r="LAM111" s="19"/>
      <c r="LAN111" s="19"/>
      <c r="LAO111" s="19"/>
      <c r="LAP111" s="19"/>
      <c r="LAQ111" s="19"/>
      <c r="LAR111" s="19"/>
      <c r="LAS111" s="19"/>
      <c r="LAT111" s="19"/>
      <c r="LAU111" s="19"/>
      <c r="LAV111" s="19"/>
      <c r="LAW111" s="19"/>
      <c r="LAX111" s="19"/>
      <c r="LAY111" s="19"/>
      <c r="LAZ111" s="19"/>
      <c r="LBA111" s="19"/>
      <c r="LBB111" s="19"/>
      <c r="LBC111" s="19"/>
      <c r="LBD111" s="19"/>
      <c r="LBE111" s="19"/>
      <c r="LBF111" s="19"/>
      <c r="LBG111" s="19"/>
      <c r="LBH111" s="19"/>
      <c r="LBI111" s="19"/>
      <c r="LBJ111" s="19"/>
      <c r="LBK111" s="19"/>
      <c r="LBL111" s="19"/>
      <c r="LBM111" s="19"/>
      <c r="LBN111" s="19"/>
      <c r="LBO111" s="19"/>
      <c r="LBP111" s="19"/>
      <c r="LBQ111" s="19"/>
      <c r="LBR111" s="19"/>
      <c r="LBS111" s="19"/>
      <c r="LBT111" s="19"/>
      <c r="LBU111" s="19"/>
      <c r="LBV111" s="19"/>
      <c r="LBW111" s="19"/>
      <c r="LBX111" s="19"/>
      <c r="LBY111" s="19"/>
      <c r="LBZ111" s="19"/>
      <c r="LCA111" s="19"/>
      <c r="LCB111" s="19"/>
      <c r="LCC111" s="19"/>
      <c r="LCD111" s="19"/>
      <c r="LCE111" s="19"/>
      <c r="LCF111" s="19"/>
      <c r="LCG111" s="19"/>
      <c r="LCH111" s="19"/>
      <c r="LCI111" s="19"/>
      <c r="LCJ111" s="19"/>
      <c r="LCK111" s="19"/>
      <c r="LCL111" s="19"/>
      <c r="LCM111" s="19"/>
      <c r="LCN111" s="19"/>
      <c r="LCO111" s="19"/>
      <c r="LCP111" s="19"/>
      <c r="LCQ111" s="19"/>
      <c r="LCR111" s="19"/>
      <c r="LCS111" s="19"/>
      <c r="LCT111" s="19"/>
      <c r="LCU111" s="19"/>
      <c r="LCV111" s="19"/>
      <c r="LCW111" s="19"/>
      <c r="LCX111" s="19"/>
      <c r="LCY111" s="19"/>
      <c r="LCZ111" s="19"/>
      <c r="LDA111" s="19"/>
      <c r="LDB111" s="19"/>
      <c r="LDC111" s="19"/>
      <c r="LDD111" s="19"/>
      <c r="LDE111" s="19"/>
      <c r="LDF111" s="19"/>
      <c r="LDG111" s="19"/>
      <c r="LDH111" s="19"/>
      <c r="LDI111" s="19"/>
      <c r="LDJ111" s="19"/>
      <c r="LDK111" s="19"/>
      <c r="LDL111" s="19"/>
      <c r="LDM111" s="19"/>
      <c r="LDN111" s="19"/>
      <c r="LDO111" s="19"/>
      <c r="LDP111" s="19"/>
      <c r="LDQ111" s="19"/>
      <c r="LDR111" s="19"/>
      <c r="LDS111" s="19"/>
      <c r="LDT111" s="19"/>
      <c r="LDU111" s="19"/>
      <c r="LDV111" s="19"/>
      <c r="LDW111" s="19"/>
      <c r="LDX111" s="19"/>
      <c r="LDY111" s="19"/>
      <c r="LDZ111" s="19"/>
      <c r="LEA111" s="19"/>
      <c r="LEB111" s="19"/>
      <c r="LEC111" s="19"/>
      <c r="LED111" s="19"/>
      <c r="LEE111" s="19"/>
      <c r="LEF111" s="19"/>
      <c r="LEG111" s="19"/>
      <c r="LEH111" s="19"/>
      <c r="LEI111" s="19"/>
      <c r="LEJ111" s="19"/>
      <c r="LEK111" s="19"/>
      <c r="LEL111" s="19"/>
      <c r="LEM111" s="19"/>
      <c r="LEN111" s="19"/>
      <c r="LEO111" s="19"/>
      <c r="LEP111" s="19"/>
      <c r="LEQ111" s="19"/>
      <c r="LER111" s="19"/>
      <c r="LES111" s="19"/>
      <c r="LET111" s="19"/>
      <c r="LEU111" s="19"/>
      <c r="LEV111" s="19"/>
      <c r="LEW111" s="19"/>
      <c r="LEX111" s="19"/>
      <c r="LEY111" s="19"/>
      <c r="LEZ111" s="19"/>
      <c r="LFA111" s="19"/>
      <c r="LFB111" s="19"/>
      <c r="LFC111" s="19"/>
      <c r="LFD111" s="19"/>
      <c r="LFE111" s="19"/>
      <c r="LFF111" s="19"/>
      <c r="LFG111" s="19"/>
      <c r="LFH111" s="19"/>
      <c r="LFI111" s="19"/>
      <c r="LFJ111" s="19"/>
      <c r="LFK111" s="19"/>
      <c r="LFL111" s="19"/>
      <c r="LFM111" s="19"/>
      <c r="LFN111" s="19"/>
      <c r="LFO111" s="19"/>
      <c r="LFP111" s="19"/>
      <c r="LFQ111" s="19"/>
      <c r="LFR111" s="19"/>
      <c r="LFS111" s="19"/>
      <c r="LFT111" s="19"/>
      <c r="LFU111" s="19"/>
      <c r="LFV111" s="19"/>
      <c r="LFW111" s="19"/>
      <c r="LFX111" s="19"/>
      <c r="LFY111" s="19"/>
      <c r="LFZ111" s="19"/>
      <c r="LGA111" s="19"/>
      <c r="LGB111" s="19"/>
      <c r="LGC111" s="19"/>
      <c r="LGD111" s="19"/>
      <c r="LGE111" s="19"/>
      <c r="LGF111" s="19"/>
      <c r="LGG111" s="19"/>
      <c r="LGH111" s="19"/>
      <c r="LGI111" s="19"/>
      <c r="LGJ111" s="19"/>
      <c r="LGK111" s="19"/>
      <c r="LGL111" s="19"/>
      <c r="LGM111" s="19"/>
      <c r="LGN111" s="19"/>
      <c r="LGO111" s="19"/>
      <c r="LGP111" s="19"/>
      <c r="LGQ111" s="19"/>
      <c r="LGR111" s="19"/>
      <c r="LGS111" s="19"/>
      <c r="LGT111" s="19"/>
      <c r="LGU111" s="19"/>
      <c r="LGV111" s="19"/>
      <c r="LGW111" s="19"/>
      <c r="LGX111" s="19"/>
      <c r="LGY111" s="19"/>
      <c r="LGZ111" s="19"/>
      <c r="LHA111" s="19"/>
      <c r="LHB111" s="19"/>
      <c r="LHC111" s="19"/>
      <c r="LHD111" s="19"/>
      <c r="LHE111" s="19"/>
      <c r="LHF111" s="19"/>
      <c r="LHG111" s="19"/>
      <c r="LHH111" s="19"/>
      <c r="LHI111" s="19"/>
      <c r="LHJ111" s="19"/>
      <c r="LHK111" s="19"/>
      <c r="LHL111" s="19"/>
      <c r="LHM111" s="19"/>
      <c r="LHN111" s="19"/>
      <c r="LHO111" s="19"/>
      <c r="LHP111" s="19"/>
      <c r="LHQ111" s="19"/>
      <c r="LHR111" s="19"/>
      <c r="LHS111" s="19"/>
      <c r="LHT111" s="19"/>
      <c r="LHU111" s="19"/>
      <c r="LHV111" s="19"/>
      <c r="LHW111" s="19"/>
      <c r="LHX111" s="19"/>
      <c r="LHY111" s="19"/>
      <c r="LHZ111" s="19"/>
      <c r="LIA111" s="19"/>
      <c r="LIB111" s="19"/>
      <c r="LIC111" s="19"/>
      <c r="LID111" s="19"/>
      <c r="LIE111" s="19"/>
      <c r="LIF111" s="19"/>
      <c r="LIG111" s="19"/>
      <c r="LIH111" s="19"/>
      <c r="LII111" s="19"/>
      <c r="LIJ111" s="19"/>
      <c r="LIK111" s="19"/>
      <c r="LIL111" s="19"/>
      <c r="LIM111" s="19"/>
      <c r="LIN111" s="19"/>
      <c r="LIO111" s="19"/>
      <c r="LIP111" s="19"/>
      <c r="LIQ111" s="19"/>
      <c r="LIR111" s="19"/>
      <c r="LIS111" s="19"/>
      <c r="LIT111" s="19"/>
      <c r="LIU111" s="19"/>
      <c r="LIV111" s="19"/>
      <c r="LIW111" s="19"/>
      <c r="LIX111" s="19"/>
      <c r="LIY111" s="19"/>
      <c r="LIZ111" s="19"/>
      <c r="LJA111" s="19"/>
      <c r="LJB111" s="19"/>
      <c r="LJC111" s="19"/>
      <c r="LJD111" s="19"/>
      <c r="LJE111" s="19"/>
      <c r="LJF111" s="19"/>
      <c r="LJG111" s="19"/>
      <c r="LJH111" s="19"/>
      <c r="LJI111" s="19"/>
      <c r="LJJ111" s="19"/>
      <c r="LJK111" s="19"/>
      <c r="LJL111" s="19"/>
      <c r="LJM111" s="19"/>
      <c r="LJN111" s="19"/>
      <c r="LJO111" s="19"/>
      <c r="LJP111" s="19"/>
      <c r="LJQ111" s="19"/>
      <c r="LJR111" s="19"/>
      <c r="LJS111" s="19"/>
      <c r="LJT111" s="19"/>
      <c r="LJU111" s="19"/>
      <c r="LJV111" s="19"/>
      <c r="LJW111" s="19"/>
      <c r="LJX111" s="19"/>
      <c r="LJY111" s="19"/>
      <c r="LJZ111" s="19"/>
      <c r="LKA111" s="19"/>
      <c r="LKB111" s="19"/>
      <c r="LKC111" s="19"/>
      <c r="LKD111" s="19"/>
      <c r="LKE111" s="19"/>
      <c r="LKF111" s="19"/>
      <c r="LKG111" s="19"/>
      <c r="LKH111" s="19"/>
      <c r="LKI111" s="19"/>
      <c r="LKJ111" s="19"/>
      <c r="LKK111" s="19"/>
      <c r="LKL111" s="19"/>
      <c r="LKM111" s="19"/>
      <c r="LKN111" s="19"/>
      <c r="LKO111" s="19"/>
      <c r="LKP111" s="19"/>
      <c r="LKQ111" s="19"/>
      <c r="LKR111" s="19"/>
      <c r="LKS111" s="19"/>
      <c r="LKT111" s="19"/>
      <c r="LKU111" s="19"/>
      <c r="LKV111" s="19"/>
      <c r="LKW111" s="19"/>
      <c r="LKX111" s="19"/>
      <c r="LKY111" s="19"/>
      <c r="LKZ111" s="19"/>
      <c r="LLA111" s="19"/>
      <c r="LLB111" s="19"/>
      <c r="LLC111" s="19"/>
      <c r="LLD111" s="19"/>
      <c r="LLE111" s="19"/>
      <c r="LLF111" s="19"/>
      <c r="LLG111" s="19"/>
      <c r="LLH111" s="19"/>
      <c r="LLI111" s="19"/>
      <c r="LLJ111" s="19"/>
      <c r="LLK111" s="19"/>
      <c r="LLL111" s="19"/>
      <c r="LLM111" s="19"/>
      <c r="LLN111" s="19"/>
      <c r="LLO111" s="19"/>
      <c r="LLP111" s="19"/>
      <c r="LLQ111" s="19"/>
      <c r="LLR111" s="19"/>
      <c r="LLS111" s="19"/>
      <c r="LLT111" s="19"/>
      <c r="LLU111" s="19"/>
      <c r="LLV111" s="19"/>
      <c r="LLW111" s="19"/>
      <c r="LLX111" s="19"/>
      <c r="LLY111" s="19"/>
      <c r="LLZ111" s="19"/>
      <c r="LMA111" s="19"/>
      <c r="LMB111" s="19"/>
      <c r="LMC111" s="19"/>
      <c r="LMD111" s="19"/>
      <c r="LME111" s="19"/>
      <c r="LMF111" s="19"/>
      <c r="LMG111" s="19"/>
      <c r="LMH111" s="19"/>
      <c r="LMI111" s="19"/>
      <c r="LMJ111" s="19"/>
      <c r="LMK111" s="19"/>
      <c r="LML111" s="19"/>
      <c r="LMM111" s="19"/>
      <c r="LMN111" s="19"/>
      <c r="LMO111" s="19"/>
      <c r="LMP111" s="19"/>
      <c r="LMQ111" s="19"/>
      <c r="LMR111" s="19"/>
      <c r="LMS111" s="19"/>
      <c r="LMT111" s="19"/>
      <c r="LMU111" s="19"/>
      <c r="LMV111" s="19"/>
      <c r="LMW111" s="19"/>
      <c r="LMX111" s="19"/>
      <c r="LMY111" s="19"/>
      <c r="LMZ111" s="19"/>
      <c r="LNA111" s="19"/>
      <c r="LNB111" s="19"/>
      <c r="LNC111" s="19"/>
      <c r="LND111" s="19"/>
      <c r="LNE111" s="19"/>
      <c r="LNF111" s="19"/>
      <c r="LNG111" s="19"/>
      <c r="LNH111" s="19"/>
      <c r="LNI111" s="19"/>
      <c r="LNJ111" s="19"/>
      <c r="LNK111" s="19"/>
      <c r="LNL111" s="19"/>
      <c r="LNM111" s="19"/>
      <c r="LNN111" s="19"/>
      <c r="LNO111" s="19"/>
      <c r="LNP111" s="19"/>
      <c r="LNQ111" s="19"/>
      <c r="LNR111" s="19"/>
      <c r="LNS111" s="19"/>
      <c r="LNT111" s="19"/>
      <c r="LNU111" s="19"/>
      <c r="LNV111" s="19"/>
      <c r="LNW111" s="19"/>
      <c r="LNX111" s="19"/>
      <c r="LNY111" s="19"/>
      <c r="LNZ111" s="19"/>
      <c r="LOA111" s="19"/>
      <c r="LOB111" s="19"/>
      <c r="LOC111" s="19"/>
      <c r="LOD111" s="19"/>
      <c r="LOE111" s="19"/>
      <c r="LOF111" s="19"/>
      <c r="LOG111" s="19"/>
      <c r="LOH111" s="19"/>
      <c r="LOI111" s="19"/>
      <c r="LOJ111" s="19"/>
      <c r="LOK111" s="19"/>
      <c r="LOL111" s="19"/>
      <c r="LOM111" s="19"/>
      <c r="LON111" s="19"/>
      <c r="LOO111" s="19"/>
      <c r="LOP111" s="19"/>
      <c r="LOQ111" s="19"/>
      <c r="LOR111" s="19"/>
      <c r="LOS111" s="19"/>
      <c r="LOT111" s="19"/>
      <c r="LOU111" s="19"/>
      <c r="LOV111" s="19"/>
      <c r="LOW111" s="19"/>
      <c r="LOX111" s="19"/>
      <c r="LOY111" s="19"/>
      <c r="LOZ111" s="19"/>
      <c r="LPA111" s="19"/>
      <c r="LPB111" s="19"/>
      <c r="LPC111" s="19"/>
      <c r="LPD111" s="19"/>
      <c r="LPE111" s="19"/>
      <c r="LPF111" s="19"/>
      <c r="LPG111" s="19"/>
      <c r="LPH111" s="19"/>
      <c r="LPI111" s="19"/>
      <c r="LPJ111" s="19"/>
      <c r="LPK111" s="19"/>
      <c r="LPL111" s="19"/>
      <c r="LPM111" s="19"/>
      <c r="LPN111" s="19"/>
      <c r="LPO111" s="19"/>
      <c r="LPP111" s="19"/>
      <c r="LPQ111" s="19"/>
      <c r="LPR111" s="19"/>
      <c r="LPS111" s="19"/>
      <c r="LPT111" s="19"/>
      <c r="LPU111" s="19"/>
      <c r="LPV111" s="19"/>
      <c r="LPW111" s="19"/>
      <c r="LPX111" s="19"/>
      <c r="LPY111" s="19"/>
      <c r="LPZ111" s="19"/>
      <c r="LQA111" s="19"/>
      <c r="LQB111" s="19"/>
      <c r="LQC111" s="19"/>
      <c r="LQD111" s="19"/>
      <c r="LQE111" s="19"/>
      <c r="LQF111" s="19"/>
      <c r="LQG111" s="19"/>
      <c r="LQH111" s="19"/>
      <c r="LQI111" s="19"/>
      <c r="LQJ111" s="19"/>
      <c r="LQK111" s="19"/>
      <c r="LQL111" s="19"/>
      <c r="LQM111" s="19"/>
      <c r="LQN111" s="19"/>
      <c r="LQO111" s="19"/>
      <c r="LQP111" s="19"/>
      <c r="LQQ111" s="19"/>
      <c r="LQR111" s="19"/>
      <c r="LQS111" s="19"/>
      <c r="LQT111" s="19"/>
      <c r="LQU111" s="19"/>
      <c r="LQV111" s="19"/>
      <c r="LQW111" s="19"/>
      <c r="LQX111" s="19"/>
      <c r="LQY111" s="19"/>
      <c r="LQZ111" s="19"/>
      <c r="LRA111" s="19"/>
      <c r="LRB111" s="19"/>
      <c r="LRC111" s="19"/>
      <c r="LRD111" s="19"/>
      <c r="LRE111" s="19"/>
      <c r="LRF111" s="19"/>
      <c r="LRG111" s="19"/>
      <c r="LRH111" s="19"/>
      <c r="LRI111" s="19"/>
      <c r="LRJ111" s="19"/>
      <c r="LRK111" s="19"/>
      <c r="LRL111" s="19"/>
      <c r="LRM111" s="19"/>
      <c r="LRN111" s="19"/>
      <c r="LRO111" s="19"/>
      <c r="LRP111" s="19"/>
      <c r="LRQ111" s="19"/>
      <c r="LRR111" s="19"/>
      <c r="LRS111" s="19"/>
      <c r="LRT111" s="19"/>
      <c r="LRU111" s="19"/>
      <c r="LRV111" s="19"/>
      <c r="LRW111" s="19"/>
      <c r="LRX111" s="19"/>
      <c r="LRY111" s="19"/>
      <c r="LRZ111" s="19"/>
      <c r="LSA111" s="19"/>
      <c r="LSB111" s="19"/>
      <c r="LSC111" s="19"/>
      <c r="LSD111" s="19"/>
      <c r="LSE111" s="19"/>
      <c r="LSF111" s="19"/>
      <c r="LSG111" s="19"/>
      <c r="LSH111" s="19"/>
      <c r="LSI111" s="19"/>
      <c r="LSJ111" s="19"/>
      <c r="LSK111" s="19"/>
      <c r="LSL111" s="19"/>
      <c r="LSM111" s="19"/>
      <c r="LSN111" s="19"/>
      <c r="LSO111" s="19"/>
      <c r="LSP111" s="19"/>
      <c r="LSQ111" s="19"/>
      <c r="LSR111" s="19"/>
      <c r="LSS111" s="19"/>
      <c r="LST111" s="19"/>
      <c r="LSU111" s="19"/>
      <c r="LSV111" s="19"/>
      <c r="LSW111" s="19"/>
      <c r="LSX111" s="19"/>
      <c r="LSY111" s="19"/>
      <c r="LSZ111" s="19"/>
      <c r="LTA111" s="19"/>
      <c r="LTB111" s="19"/>
      <c r="LTC111" s="19"/>
      <c r="LTD111" s="19"/>
      <c r="LTE111" s="19"/>
      <c r="LTF111" s="19"/>
      <c r="LTG111" s="19"/>
      <c r="LTH111" s="19"/>
      <c r="LTI111" s="19"/>
      <c r="LTJ111" s="19"/>
      <c r="LTK111" s="19"/>
      <c r="LTL111" s="19"/>
      <c r="LTM111" s="19"/>
      <c r="LTN111" s="19"/>
      <c r="LTO111" s="19"/>
      <c r="LTP111" s="19"/>
      <c r="LTQ111" s="19"/>
      <c r="LTR111" s="19"/>
      <c r="LTS111" s="19"/>
      <c r="LTT111" s="19"/>
      <c r="LTU111" s="19"/>
      <c r="LTV111" s="19"/>
      <c r="LTW111" s="19"/>
      <c r="LTX111" s="19"/>
      <c r="LTY111" s="19"/>
      <c r="LTZ111" s="19"/>
      <c r="LUA111" s="19"/>
      <c r="LUB111" s="19"/>
      <c r="LUC111" s="19"/>
      <c r="LUD111" s="19"/>
      <c r="LUE111" s="19"/>
      <c r="LUF111" s="19"/>
      <c r="LUG111" s="19"/>
      <c r="LUH111" s="19"/>
      <c r="LUI111" s="19"/>
      <c r="LUJ111" s="19"/>
      <c r="LUK111" s="19"/>
      <c r="LUL111" s="19"/>
      <c r="LUM111" s="19"/>
      <c r="LUN111" s="19"/>
      <c r="LUO111" s="19"/>
      <c r="LUP111" s="19"/>
      <c r="LUQ111" s="19"/>
      <c r="LUR111" s="19"/>
      <c r="LUS111" s="19"/>
      <c r="LUT111" s="19"/>
      <c r="LUU111" s="19"/>
      <c r="LUV111" s="19"/>
      <c r="LUW111" s="19"/>
      <c r="LUX111" s="19"/>
      <c r="LUY111" s="19"/>
      <c r="LUZ111" s="19"/>
      <c r="LVA111" s="19"/>
      <c r="LVB111" s="19"/>
      <c r="LVC111" s="19"/>
      <c r="LVD111" s="19"/>
      <c r="LVE111" s="19"/>
      <c r="LVF111" s="19"/>
      <c r="LVG111" s="19"/>
      <c r="LVH111" s="19"/>
      <c r="LVI111" s="19"/>
      <c r="LVJ111" s="19"/>
      <c r="LVK111" s="19"/>
      <c r="LVL111" s="19"/>
      <c r="LVM111" s="19"/>
      <c r="LVN111" s="19"/>
      <c r="LVO111" s="19"/>
      <c r="LVP111" s="19"/>
      <c r="LVQ111" s="19"/>
      <c r="LVR111" s="19"/>
      <c r="LVS111" s="19"/>
      <c r="LVT111" s="19"/>
      <c r="LVU111" s="19"/>
      <c r="LVV111" s="19"/>
      <c r="LVW111" s="19"/>
      <c r="LVX111" s="19"/>
      <c r="LVY111" s="19"/>
      <c r="LVZ111" s="19"/>
      <c r="LWA111" s="19"/>
      <c r="LWB111" s="19"/>
      <c r="LWC111" s="19"/>
      <c r="LWD111" s="19"/>
      <c r="LWE111" s="19"/>
      <c r="LWF111" s="19"/>
      <c r="LWG111" s="19"/>
      <c r="LWH111" s="19"/>
      <c r="LWI111" s="19"/>
      <c r="LWJ111" s="19"/>
      <c r="LWK111" s="19"/>
      <c r="LWL111" s="19"/>
      <c r="LWM111" s="19"/>
      <c r="LWN111" s="19"/>
      <c r="LWO111" s="19"/>
      <c r="LWP111" s="19"/>
      <c r="LWQ111" s="19"/>
      <c r="LWR111" s="19"/>
      <c r="LWS111" s="19"/>
      <c r="LWT111" s="19"/>
      <c r="LWU111" s="19"/>
      <c r="LWV111" s="19"/>
      <c r="LWW111" s="19"/>
      <c r="LWX111" s="19"/>
      <c r="LWY111" s="19"/>
      <c r="LWZ111" s="19"/>
      <c r="LXA111" s="19"/>
      <c r="LXB111" s="19"/>
      <c r="LXC111" s="19"/>
      <c r="LXD111" s="19"/>
      <c r="LXE111" s="19"/>
      <c r="LXF111" s="19"/>
      <c r="LXG111" s="19"/>
      <c r="LXH111" s="19"/>
      <c r="LXI111" s="19"/>
      <c r="LXJ111" s="19"/>
      <c r="LXK111" s="19"/>
      <c r="LXL111" s="19"/>
      <c r="LXM111" s="19"/>
      <c r="LXN111" s="19"/>
      <c r="LXO111" s="19"/>
      <c r="LXP111" s="19"/>
      <c r="LXQ111" s="19"/>
      <c r="LXR111" s="19"/>
      <c r="LXS111" s="19"/>
      <c r="LXT111" s="19"/>
      <c r="LXU111" s="19"/>
      <c r="LXV111" s="19"/>
      <c r="LXW111" s="19"/>
      <c r="LXX111" s="19"/>
      <c r="LXY111" s="19"/>
      <c r="LXZ111" s="19"/>
      <c r="LYA111" s="19"/>
      <c r="LYB111" s="19"/>
      <c r="LYC111" s="19"/>
      <c r="LYD111" s="19"/>
      <c r="LYE111" s="19"/>
      <c r="LYF111" s="19"/>
      <c r="LYG111" s="19"/>
      <c r="LYH111" s="19"/>
      <c r="LYI111" s="19"/>
      <c r="LYJ111" s="19"/>
      <c r="LYK111" s="19"/>
      <c r="LYL111" s="19"/>
      <c r="LYM111" s="19"/>
      <c r="LYN111" s="19"/>
      <c r="LYO111" s="19"/>
      <c r="LYP111" s="19"/>
      <c r="LYQ111" s="19"/>
      <c r="LYR111" s="19"/>
      <c r="LYS111" s="19"/>
      <c r="LYT111" s="19"/>
      <c r="LYU111" s="19"/>
      <c r="LYV111" s="19"/>
      <c r="LYW111" s="19"/>
      <c r="LYX111" s="19"/>
      <c r="LYY111" s="19"/>
      <c r="LYZ111" s="19"/>
      <c r="LZA111" s="19"/>
      <c r="LZB111" s="19"/>
      <c r="LZC111" s="19"/>
      <c r="LZD111" s="19"/>
      <c r="LZE111" s="19"/>
      <c r="LZF111" s="19"/>
      <c r="LZG111" s="19"/>
      <c r="LZH111" s="19"/>
      <c r="LZI111" s="19"/>
      <c r="LZJ111" s="19"/>
      <c r="LZK111" s="19"/>
      <c r="LZL111" s="19"/>
      <c r="LZM111" s="19"/>
      <c r="LZN111" s="19"/>
      <c r="LZO111" s="19"/>
      <c r="LZP111" s="19"/>
      <c r="LZQ111" s="19"/>
      <c r="LZR111" s="19"/>
      <c r="LZS111" s="19"/>
      <c r="LZT111" s="19"/>
      <c r="LZU111" s="19"/>
      <c r="LZV111" s="19"/>
      <c r="LZW111" s="19"/>
      <c r="LZX111" s="19"/>
      <c r="LZY111" s="19"/>
      <c r="LZZ111" s="19"/>
      <c r="MAA111" s="19"/>
      <c r="MAB111" s="19"/>
      <c r="MAC111" s="19"/>
      <c r="MAD111" s="19"/>
      <c r="MAE111" s="19"/>
      <c r="MAF111" s="19"/>
      <c r="MAG111" s="19"/>
      <c r="MAH111" s="19"/>
      <c r="MAI111" s="19"/>
      <c r="MAJ111" s="19"/>
      <c r="MAK111" s="19"/>
      <c r="MAL111" s="19"/>
      <c r="MAM111" s="19"/>
      <c r="MAN111" s="19"/>
      <c r="MAO111" s="19"/>
      <c r="MAP111" s="19"/>
      <c r="MAQ111" s="19"/>
      <c r="MAR111" s="19"/>
      <c r="MAS111" s="19"/>
      <c r="MAT111" s="19"/>
      <c r="MAU111" s="19"/>
      <c r="MAV111" s="19"/>
      <c r="MAW111" s="19"/>
      <c r="MAX111" s="19"/>
      <c r="MAY111" s="19"/>
      <c r="MAZ111" s="19"/>
      <c r="MBA111" s="19"/>
      <c r="MBB111" s="19"/>
      <c r="MBC111" s="19"/>
      <c r="MBD111" s="19"/>
      <c r="MBE111" s="19"/>
      <c r="MBF111" s="19"/>
      <c r="MBG111" s="19"/>
      <c r="MBH111" s="19"/>
      <c r="MBI111" s="19"/>
      <c r="MBJ111" s="19"/>
      <c r="MBK111" s="19"/>
      <c r="MBL111" s="19"/>
      <c r="MBM111" s="19"/>
      <c r="MBN111" s="19"/>
      <c r="MBO111" s="19"/>
      <c r="MBP111" s="19"/>
      <c r="MBQ111" s="19"/>
      <c r="MBR111" s="19"/>
      <c r="MBS111" s="19"/>
      <c r="MBT111" s="19"/>
      <c r="MBU111" s="19"/>
      <c r="MBV111" s="19"/>
      <c r="MBW111" s="19"/>
      <c r="MBX111" s="19"/>
      <c r="MBY111" s="19"/>
      <c r="MBZ111" s="19"/>
      <c r="MCA111" s="19"/>
      <c r="MCB111" s="19"/>
      <c r="MCC111" s="19"/>
      <c r="MCD111" s="19"/>
      <c r="MCE111" s="19"/>
      <c r="MCF111" s="19"/>
      <c r="MCG111" s="19"/>
      <c r="MCH111" s="19"/>
      <c r="MCI111" s="19"/>
      <c r="MCJ111" s="19"/>
      <c r="MCK111" s="19"/>
      <c r="MCL111" s="19"/>
      <c r="MCM111" s="19"/>
      <c r="MCN111" s="19"/>
      <c r="MCO111" s="19"/>
      <c r="MCP111" s="19"/>
      <c r="MCQ111" s="19"/>
      <c r="MCR111" s="19"/>
      <c r="MCS111" s="19"/>
      <c r="MCT111" s="19"/>
      <c r="MCU111" s="19"/>
      <c r="MCV111" s="19"/>
      <c r="MCW111" s="19"/>
      <c r="MCX111" s="19"/>
      <c r="MCY111" s="19"/>
      <c r="MCZ111" s="19"/>
      <c r="MDA111" s="19"/>
      <c r="MDB111" s="19"/>
      <c r="MDC111" s="19"/>
      <c r="MDD111" s="19"/>
      <c r="MDE111" s="19"/>
      <c r="MDF111" s="19"/>
      <c r="MDG111" s="19"/>
      <c r="MDH111" s="19"/>
      <c r="MDI111" s="19"/>
      <c r="MDJ111" s="19"/>
      <c r="MDK111" s="19"/>
      <c r="MDL111" s="19"/>
      <c r="MDM111" s="19"/>
      <c r="MDN111" s="19"/>
      <c r="MDO111" s="19"/>
      <c r="MDP111" s="19"/>
      <c r="MDQ111" s="19"/>
      <c r="MDR111" s="19"/>
      <c r="MDS111" s="19"/>
      <c r="MDT111" s="19"/>
      <c r="MDU111" s="19"/>
      <c r="MDV111" s="19"/>
      <c r="MDW111" s="19"/>
      <c r="MDX111" s="19"/>
      <c r="MDY111" s="19"/>
      <c r="MDZ111" s="19"/>
      <c r="MEA111" s="19"/>
      <c r="MEB111" s="19"/>
      <c r="MEC111" s="19"/>
      <c r="MED111" s="19"/>
      <c r="MEE111" s="19"/>
      <c r="MEF111" s="19"/>
      <c r="MEG111" s="19"/>
      <c r="MEH111" s="19"/>
      <c r="MEI111" s="19"/>
      <c r="MEJ111" s="19"/>
      <c r="MEK111" s="19"/>
      <c r="MEL111" s="19"/>
      <c r="MEM111" s="19"/>
      <c r="MEN111" s="19"/>
      <c r="MEO111" s="19"/>
      <c r="MEP111" s="19"/>
      <c r="MEQ111" s="19"/>
      <c r="MER111" s="19"/>
      <c r="MES111" s="19"/>
      <c r="MET111" s="19"/>
      <c r="MEU111" s="19"/>
      <c r="MEV111" s="19"/>
      <c r="MEW111" s="19"/>
      <c r="MEX111" s="19"/>
      <c r="MEY111" s="19"/>
      <c r="MEZ111" s="19"/>
      <c r="MFA111" s="19"/>
      <c r="MFB111" s="19"/>
      <c r="MFC111" s="19"/>
      <c r="MFD111" s="19"/>
      <c r="MFE111" s="19"/>
      <c r="MFF111" s="19"/>
      <c r="MFG111" s="19"/>
      <c r="MFH111" s="19"/>
      <c r="MFI111" s="19"/>
      <c r="MFJ111" s="19"/>
      <c r="MFK111" s="19"/>
      <c r="MFL111" s="19"/>
      <c r="MFM111" s="19"/>
      <c r="MFN111" s="19"/>
      <c r="MFO111" s="19"/>
      <c r="MFP111" s="19"/>
      <c r="MFQ111" s="19"/>
      <c r="MFR111" s="19"/>
      <c r="MFS111" s="19"/>
      <c r="MFT111" s="19"/>
      <c r="MFU111" s="19"/>
      <c r="MFV111" s="19"/>
      <c r="MFW111" s="19"/>
      <c r="MFX111" s="19"/>
      <c r="MFY111" s="19"/>
      <c r="MFZ111" s="19"/>
      <c r="MGA111" s="19"/>
      <c r="MGB111" s="19"/>
      <c r="MGC111" s="19"/>
      <c r="MGD111" s="19"/>
      <c r="MGE111" s="19"/>
      <c r="MGF111" s="19"/>
      <c r="MGG111" s="19"/>
      <c r="MGH111" s="19"/>
      <c r="MGI111" s="19"/>
      <c r="MGJ111" s="19"/>
      <c r="MGK111" s="19"/>
      <c r="MGL111" s="19"/>
      <c r="MGM111" s="19"/>
      <c r="MGN111" s="19"/>
      <c r="MGO111" s="19"/>
      <c r="MGP111" s="19"/>
      <c r="MGQ111" s="19"/>
      <c r="MGR111" s="19"/>
      <c r="MGS111" s="19"/>
      <c r="MGT111" s="19"/>
      <c r="MGU111" s="19"/>
      <c r="MGV111" s="19"/>
      <c r="MGW111" s="19"/>
      <c r="MGX111" s="19"/>
      <c r="MGY111" s="19"/>
      <c r="MGZ111" s="19"/>
      <c r="MHA111" s="19"/>
      <c r="MHB111" s="19"/>
      <c r="MHC111" s="19"/>
      <c r="MHD111" s="19"/>
      <c r="MHE111" s="19"/>
      <c r="MHF111" s="19"/>
      <c r="MHG111" s="19"/>
      <c r="MHH111" s="19"/>
      <c r="MHI111" s="19"/>
      <c r="MHJ111" s="19"/>
      <c r="MHK111" s="19"/>
      <c r="MHL111" s="19"/>
      <c r="MHM111" s="19"/>
      <c r="MHN111" s="19"/>
      <c r="MHO111" s="19"/>
      <c r="MHP111" s="19"/>
      <c r="MHQ111" s="19"/>
      <c r="MHR111" s="19"/>
      <c r="MHS111" s="19"/>
      <c r="MHT111" s="19"/>
      <c r="MHU111" s="19"/>
      <c r="MHV111" s="19"/>
      <c r="MHW111" s="19"/>
      <c r="MHX111" s="19"/>
      <c r="MHY111" s="19"/>
      <c r="MHZ111" s="19"/>
      <c r="MIA111" s="19"/>
      <c r="MIB111" s="19"/>
      <c r="MIC111" s="19"/>
      <c r="MID111" s="19"/>
      <c r="MIE111" s="19"/>
      <c r="MIF111" s="19"/>
      <c r="MIG111" s="19"/>
      <c r="MIH111" s="19"/>
      <c r="MII111" s="19"/>
      <c r="MIJ111" s="19"/>
      <c r="MIK111" s="19"/>
      <c r="MIL111" s="19"/>
      <c r="MIM111" s="19"/>
      <c r="MIN111" s="19"/>
      <c r="MIO111" s="19"/>
      <c r="MIP111" s="19"/>
      <c r="MIQ111" s="19"/>
      <c r="MIR111" s="19"/>
      <c r="MIS111" s="19"/>
      <c r="MIT111" s="19"/>
      <c r="MIU111" s="19"/>
      <c r="MIV111" s="19"/>
      <c r="MIW111" s="19"/>
      <c r="MIX111" s="19"/>
      <c r="MIY111" s="19"/>
      <c r="MIZ111" s="19"/>
      <c r="MJA111" s="19"/>
      <c r="MJB111" s="19"/>
      <c r="MJC111" s="19"/>
      <c r="MJD111" s="19"/>
      <c r="MJE111" s="19"/>
      <c r="MJF111" s="19"/>
      <c r="MJG111" s="19"/>
      <c r="MJH111" s="19"/>
      <c r="MJI111" s="19"/>
      <c r="MJJ111" s="19"/>
      <c r="MJK111" s="19"/>
      <c r="MJL111" s="19"/>
      <c r="MJM111" s="19"/>
      <c r="MJN111" s="19"/>
      <c r="MJO111" s="19"/>
      <c r="MJP111" s="19"/>
      <c r="MJQ111" s="19"/>
      <c r="MJR111" s="19"/>
      <c r="MJS111" s="19"/>
      <c r="MJT111" s="19"/>
      <c r="MJU111" s="19"/>
      <c r="MJV111" s="19"/>
      <c r="MJW111" s="19"/>
      <c r="MJX111" s="19"/>
      <c r="MJY111" s="19"/>
      <c r="MJZ111" s="19"/>
      <c r="MKA111" s="19"/>
      <c r="MKB111" s="19"/>
      <c r="MKC111" s="19"/>
      <c r="MKD111" s="19"/>
      <c r="MKE111" s="19"/>
      <c r="MKF111" s="19"/>
      <c r="MKG111" s="19"/>
      <c r="MKH111" s="19"/>
      <c r="MKI111" s="19"/>
      <c r="MKJ111" s="19"/>
      <c r="MKK111" s="19"/>
      <c r="MKL111" s="19"/>
      <c r="MKM111" s="19"/>
      <c r="MKN111" s="19"/>
      <c r="MKO111" s="19"/>
      <c r="MKP111" s="19"/>
      <c r="MKQ111" s="19"/>
      <c r="MKR111" s="19"/>
      <c r="MKS111" s="19"/>
      <c r="MKT111" s="19"/>
      <c r="MKU111" s="19"/>
      <c r="MKV111" s="19"/>
      <c r="MKW111" s="19"/>
      <c r="MKX111" s="19"/>
      <c r="MKY111" s="19"/>
      <c r="MKZ111" s="19"/>
      <c r="MLA111" s="19"/>
      <c r="MLB111" s="19"/>
      <c r="MLC111" s="19"/>
      <c r="MLD111" s="19"/>
      <c r="MLE111" s="19"/>
      <c r="MLF111" s="19"/>
      <c r="MLG111" s="19"/>
      <c r="MLH111" s="19"/>
      <c r="MLI111" s="19"/>
      <c r="MLJ111" s="19"/>
      <c r="MLK111" s="19"/>
      <c r="MLL111" s="19"/>
      <c r="MLM111" s="19"/>
      <c r="MLN111" s="19"/>
      <c r="MLO111" s="19"/>
      <c r="MLP111" s="19"/>
      <c r="MLQ111" s="19"/>
      <c r="MLR111" s="19"/>
      <c r="MLS111" s="19"/>
      <c r="MLT111" s="19"/>
      <c r="MLU111" s="19"/>
      <c r="MLV111" s="19"/>
      <c r="MLW111" s="19"/>
      <c r="MLX111" s="19"/>
      <c r="MLY111" s="19"/>
      <c r="MLZ111" s="19"/>
      <c r="MMA111" s="19"/>
      <c r="MMB111" s="19"/>
      <c r="MMC111" s="19"/>
      <c r="MMD111" s="19"/>
      <c r="MME111" s="19"/>
      <c r="MMF111" s="19"/>
      <c r="MMG111" s="19"/>
      <c r="MMH111" s="19"/>
      <c r="MMI111" s="19"/>
      <c r="MMJ111" s="19"/>
      <c r="MMK111" s="19"/>
      <c r="MML111" s="19"/>
      <c r="MMM111" s="19"/>
      <c r="MMN111" s="19"/>
      <c r="MMO111" s="19"/>
      <c r="MMP111" s="19"/>
      <c r="MMQ111" s="19"/>
      <c r="MMR111" s="19"/>
      <c r="MMS111" s="19"/>
      <c r="MMT111" s="19"/>
      <c r="MMU111" s="19"/>
      <c r="MMV111" s="19"/>
      <c r="MMW111" s="19"/>
      <c r="MMX111" s="19"/>
      <c r="MMY111" s="19"/>
      <c r="MMZ111" s="19"/>
      <c r="MNA111" s="19"/>
      <c r="MNB111" s="19"/>
      <c r="MNC111" s="19"/>
      <c r="MND111" s="19"/>
      <c r="MNE111" s="19"/>
      <c r="MNF111" s="19"/>
      <c r="MNG111" s="19"/>
      <c r="MNH111" s="19"/>
      <c r="MNI111" s="19"/>
      <c r="MNJ111" s="19"/>
      <c r="MNK111" s="19"/>
      <c r="MNL111" s="19"/>
      <c r="MNM111" s="19"/>
      <c r="MNN111" s="19"/>
      <c r="MNO111" s="19"/>
      <c r="MNP111" s="19"/>
      <c r="MNQ111" s="19"/>
      <c r="MNR111" s="19"/>
      <c r="MNS111" s="19"/>
      <c r="MNT111" s="19"/>
      <c r="MNU111" s="19"/>
      <c r="MNV111" s="19"/>
      <c r="MNW111" s="19"/>
      <c r="MNX111" s="19"/>
      <c r="MNY111" s="19"/>
      <c r="MNZ111" s="19"/>
      <c r="MOA111" s="19"/>
      <c r="MOB111" s="19"/>
      <c r="MOC111" s="19"/>
      <c r="MOD111" s="19"/>
      <c r="MOE111" s="19"/>
      <c r="MOF111" s="19"/>
      <c r="MOG111" s="19"/>
      <c r="MOH111" s="19"/>
      <c r="MOI111" s="19"/>
      <c r="MOJ111" s="19"/>
      <c r="MOK111" s="19"/>
      <c r="MOL111" s="19"/>
      <c r="MOM111" s="19"/>
      <c r="MON111" s="19"/>
      <c r="MOO111" s="19"/>
      <c r="MOP111" s="19"/>
      <c r="MOQ111" s="19"/>
      <c r="MOR111" s="19"/>
      <c r="MOS111" s="19"/>
      <c r="MOT111" s="19"/>
      <c r="MOU111" s="19"/>
      <c r="MOV111" s="19"/>
      <c r="MOW111" s="19"/>
      <c r="MOX111" s="19"/>
      <c r="MOY111" s="19"/>
      <c r="MOZ111" s="19"/>
      <c r="MPA111" s="19"/>
      <c r="MPB111" s="19"/>
      <c r="MPC111" s="19"/>
      <c r="MPD111" s="19"/>
      <c r="MPE111" s="19"/>
      <c r="MPF111" s="19"/>
      <c r="MPG111" s="19"/>
      <c r="MPH111" s="19"/>
      <c r="MPI111" s="19"/>
      <c r="MPJ111" s="19"/>
      <c r="MPK111" s="19"/>
      <c r="MPL111" s="19"/>
      <c r="MPM111" s="19"/>
      <c r="MPN111" s="19"/>
      <c r="MPO111" s="19"/>
      <c r="MPP111" s="19"/>
      <c r="MPQ111" s="19"/>
      <c r="MPR111" s="19"/>
      <c r="MPS111" s="19"/>
      <c r="MPT111" s="19"/>
      <c r="MPU111" s="19"/>
      <c r="MPV111" s="19"/>
      <c r="MPW111" s="19"/>
      <c r="MPX111" s="19"/>
      <c r="MPY111" s="19"/>
      <c r="MPZ111" s="19"/>
      <c r="MQA111" s="19"/>
      <c r="MQB111" s="19"/>
      <c r="MQC111" s="19"/>
      <c r="MQD111" s="19"/>
      <c r="MQE111" s="19"/>
      <c r="MQF111" s="19"/>
      <c r="MQG111" s="19"/>
      <c r="MQH111" s="19"/>
      <c r="MQI111" s="19"/>
      <c r="MQJ111" s="19"/>
      <c r="MQK111" s="19"/>
      <c r="MQL111" s="19"/>
      <c r="MQM111" s="19"/>
      <c r="MQN111" s="19"/>
      <c r="MQO111" s="19"/>
      <c r="MQP111" s="19"/>
      <c r="MQQ111" s="19"/>
      <c r="MQR111" s="19"/>
      <c r="MQS111" s="19"/>
      <c r="MQT111" s="19"/>
      <c r="MQU111" s="19"/>
      <c r="MQV111" s="19"/>
      <c r="MQW111" s="19"/>
      <c r="MQX111" s="19"/>
      <c r="MQY111" s="19"/>
      <c r="MQZ111" s="19"/>
      <c r="MRA111" s="19"/>
      <c r="MRB111" s="19"/>
      <c r="MRC111" s="19"/>
      <c r="MRD111" s="19"/>
      <c r="MRE111" s="19"/>
      <c r="MRF111" s="19"/>
      <c r="MRG111" s="19"/>
      <c r="MRH111" s="19"/>
      <c r="MRI111" s="19"/>
      <c r="MRJ111" s="19"/>
      <c r="MRK111" s="19"/>
      <c r="MRL111" s="19"/>
      <c r="MRM111" s="19"/>
      <c r="MRN111" s="19"/>
      <c r="MRO111" s="19"/>
      <c r="MRP111" s="19"/>
      <c r="MRQ111" s="19"/>
      <c r="MRR111" s="19"/>
      <c r="MRS111" s="19"/>
      <c r="MRT111" s="19"/>
      <c r="MRU111" s="19"/>
      <c r="MRV111" s="19"/>
      <c r="MRW111" s="19"/>
      <c r="MRX111" s="19"/>
      <c r="MRY111" s="19"/>
      <c r="MRZ111" s="19"/>
      <c r="MSA111" s="19"/>
      <c r="MSB111" s="19"/>
      <c r="MSC111" s="19"/>
      <c r="MSD111" s="19"/>
      <c r="MSE111" s="19"/>
      <c r="MSF111" s="19"/>
      <c r="MSG111" s="19"/>
      <c r="MSH111" s="19"/>
      <c r="MSI111" s="19"/>
      <c r="MSJ111" s="19"/>
      <c r="MSK111" s="19"/>
      <c r="MSL111" s="19"/>
      <c r="MSM111" s="19"/>
      <c r="MSN111" s="19"/>
      <c r="MSO111" s="19"/>
      <c r="MSP111" s="19"/>
      <c r="MSQ111" s="19"/>
      <c r="MSR111" s="19"/>
      <c r="MSS111" s="19"/>
      <c r="MST111" s="19"/>
      <c r="MSU111" s="19"/>
      <c r="MSV111" s="19"/>
      <c r="MSW111" s="19"/>
      <c r="MSX111" s="19"/>
      <c r="MSY111" s="19"/>
      <c r="MSZ111" s="19"/>
      <c r="MTA111" s="19"/>
      <c r="MTB111" s="19"/>
      <c r="MTC111" s="19"/>
      <c r="MTD111" s="19"/>
      <c r="MTE111" s="19"/>
      <c r="MTF111" s="19"/>
      <c r="MTG111" s="19"/>
      <c r="MTH111" s="19"/>
      <c r="MTI111" s="19"/>
      <c r="MTJ111" s="19"/>
      <c r="MTK111" s="19"/>
      <c r="MTL111" s="19"/>
      <c r="MTM111" s="19"/>
      <c r="MTN111" s="19"/>
      <c r="MTO111" s="19"/>
      <c r="MTP111" s="19"/>
      <c r="MTQ111" s="19"/>
      <c r="MTR111" s="19"/>
      <c r="MTS111" s="19"/>
      <c r="MTT111" s="19"/>
      <c r="MTU111" s="19"/>
      <c r="MTV111" s="19"/>
      <c r="MTW111" s="19"/>
      <c r="MTX111" s="19"/>
      <c r="MTY111" s="19"/>
      <c r="MTZ111" s="19"/>
      <c r="MUA111" s="19"/>
      <c r="MUB111" s="19"/>
      <c r="MUC111" s="19"/>
      <c r="MUD111" s="19"/>
      <c r="MUE111" s="19"/>
      <c r="MUF111" s="19"/>
      <c r="MUG111" s="19"/>
      <c r="MUH111" s="19"/>
      <c r="MUI111" s="19"/>
      <c r="MUJ111" s="19"/>
      <c r="MUK111" s="19"/>
      <c r="MUL111" s="19"/>
      <c r="MUM111" s="19"/>
      <c r="MUN111" s="19"/>
      <c r="MUO111" s="19"/>
      <c r="MUP111" s="19"/>
      <c r="MUQ111" s="19"/>
      <c r="MUR111" s="19"/>
      <c r="MUS111" s="19"/>
      <c r="MUT111" s="19"/>
      <c r="MUU111" s="19"/>
      <c r="MUV111" s="19"/>
      <c r="MUW111" s="19"/>
      <c r="MUX111" s="19"/>
      <c r="MUY111" s="19"/>
      <c r="MUZ111" s="19"/>
      <c r="MVA111" s="19"/>
      <c r="MVB111" s="19"/>
      <c r="MVC111" s="19"/>
      <c r="MVD111" s="19"/>
      <c r="MVE111" s="19"/>
      <c r="MVF111" s="19"/>
      <c r="MVG111" s="19"/>
      <c r="MVH111" s="19"/>
      <c r="MVI111" s="19"/>
      <c r="MVJ111" s="19"/>
      <c r="MVK111" s="19"/>
      <c r="MVL111" s="19"/>
      <c r="MVM111" s="19"/>
      <c r="MVN111" s="19"/>
      <c r="MVO111" s="19"/>
      <c r="MVP111" s="19"/>
      <c r="MVQ111" s="19"/>
      <c r="MVR111" s="19"/>
      <c r="MVS111" s="19"/>
      <c r="MVT111" s="19"/>
      <c r="MVU111" s="19"/>
      <c r="MVV111" s="19"/>
      <c r="MVW111" s="19"/>
      <c r="MVX111" s="19"/>
      <c r="MVY111" s="19"/>
      <c r="MVZ111" s="19"/>
      <c r="MWA111" s="19"/>
      <c r="MWB111" s="19"/>
      <c r="MWC111" s="19"/>
      <c r="MWD111" s="19"/>
      <c r="MWE111" s="19"/>
      <c r="MWF111" s="19"/>
      <c r="MWG111" s="19"/>
      <c r="MWH111" s="19"/>
      <c r="MWI111" s="19"/>
      <c r="MWJ111" s="19"/>
      <c r="MWK111" s="19"/>
      <c r="MWL111" s="19"/>
      <c r="MWM111" s="19"/>
      <c r="MWN111" s="19"/>
      <c r="MWO111" s="19"/>
      <c r="MWP111" s="19"/>
      <c r="MWQ111" s="19"/>
      <c r="MWR111" s="19"/>
      <c r="MWS111" s="19"/>
      <c r="MWT111" s="19"/>
      <c r="MWU111" s="19"/>
      <c r="MWV111" s="19"/>
      <c r="MWW111" s="19"/>
      <c r="MWX111" s="19"/>
      <c r="MWY111" s="19"/>
      <c r="MWZ111" s="19"/>
      <c r="MXA111" s="19"/>
      <c r="MXB111" s="19"/>
      <c r="MXC111" s="19"/>
      <c r="MXD111" s="19"/>
      <c r="MXE111" s="19"/>
      <c r="MXF111" s="19"/>
      <c r="MXG111" s="19"/>
      <c r="MXH111" s="19"/>
      <c r="MXI111" s="19"/>
      <c r="MXJ111" s="19"/>
      <c r="MXK111" s="19"/>
      <c r="MXL111" s="19"/>
      <c r="MXM111" s="19"/>
      <c r="MXN111" s="19"/>
      <c r="MXO111" s="19"/>
      <c r="MXP111" s="19"/>
      <c r="MXQ111" s="19"/>
      <c r="MXR111" s="19"/>
      <c r="MXS111" s="19"/>
      <c r="MXT111" s="19"/>
      <c r="MXU111" s="19"/>
      <c r="MXV111" s="19"/>
      <c r="MXW111" s="19"/>
      <c r="MXX111" s="19"/>
      <c r="MXY111" s="19"/>
      <c r="MXZ111" s="19"/>
      <c r="MYA111" s="19"/>
      <c r="MYB111" s="19"/>
      <c r="MYC111" s="19"/>
      <c r="MYD111" s="19"/>
      <c r="MYE111" s="19"/>
      <c r="MYF111" s="19"/>
      <c r="MYG111" s="19"/>
      <c r="MYH111" s="19"/>
      <c r="MYI111" s="19"/>
      <c r="MYJ111" s="19"/>
      <c r="MYK111" s="19"/>
      <c r="MYL111" s="19"/>
      <c r="MYM111" s="19"/>
      <c r="MYN111" s="19"/>
      <c r="MYO111" s="19"/>
      <c r="MYP111" s="19"/>
      <c r="MYQ111" s="19"/>
      <c r="MYR111" s="19"/>
      <c r="MYS111" s="19"/>
      <c r="MYT111" s="19"/>
      <c r="MYU111" s="19"/>
      <c r="MYV111" s="19"/>
      <c r="MYW111" s="19"/>
      <c r="MYX111" s="19"/>
      <c r="MYY111" s="19"/>
      <c r="MYZ111" s="19"/>
      <c r="MZA111" s="19"/>
      <c r="MZB111" s="19"/>
      <c r="MZC111" s="19"/>
      <c r="MZD111" s="19"/>
      <c r="MZE111" s="19"/>
      <c r="MZF111" s="19"/>
      <c r="MZG111" s="19"/>
      <c r="MZH111" s="19"/>
      <c r="MZI111" s="19"/>
      <c r="MZJ111" s="19"/>
      <c r="MZK111" s="19"/>
      <c r="MZL111" s="19"/>
      <c r="MZM111" s="19"/>
      <c r="MZN111" s="19"/>
      <c r="MZO111" s="19"/>
      <c r="MZP111" s="19"/>
      <c r="MZQ111" s="19"/>
      <c r="MZR111" s="19"/>
      <c r="MZS111" s="19"/>
      <c r="MZT111" s="19"/>
      <c r="MZU111" s="19"/>
      <c r="MZV111" s="19"/>
      <c r="MZW111" s="19"/>
      <c r="MZX111" s="19"/>
      <c r="MZY111" s="19"/>
      <c r="MZZ111" s="19"/>
      <c r="NAA111" s="19"/>
      <c r="NAB111" s="19"/>
      <c r="NAC111" s="19"/>
      <c r="NAD111" s="19"/>
      <c r="NAE111" s="19"/>
      <c r="NAF111" s="19"/>
      <c r="NAG111" s="19"/>
      <c r="NAH111" s="19"/>
      <c r="NAI111" s="19"/>
      <c r="NAJ111" s="19"/>
      <c r="NAK111" s="19"/>
      <c r="NAL111" s="19"/>
      <c r="NAM111" s="19"/>
      <c r="NAN111" s="19"/>
      <c r="NAO111" s="19"/>
      <c r="NAP111" s="19"/>
      <c r="NAQ111" s="19"/>
      <c r="NAR111" s="19"/>
      <c r="NAS111" s="19"/>
      <c r="NAT111" s="19"/>
      <c r="NAU111" s="19"/>
      <c r="NAV111" s="19"/>
      <c r="NAW111" s="19"/>
      <c r="NAX111" s="19"/>
      <c r="NAY111" s="19"/>
      <c r="NAZ111" s="19"/>
      <c r="NBA111" s="19"/>
      <c r="NBB111" s="19"/>
      <c r="NBC111" s="19"/>
      <c r="NBD111" s="19"/>
      <c r="NBE111" s="19"/>
      <c r="NBF111" s="19"/>
      <c r="NBG111" s="19"/>
      <c r="NBH111" s="19"/>
      <c r="NBI111" s="19"/>
      <c r="NBJ111" s="19"/>
      <c r="NBK111" s="19"/>
      <c r="NBL111" s="19"/>
      <c r="NBM111" s="19"/>
      <c r="NBN111" s="19"/>
      <c r="NBO111" s="19"/>
      <c r="NBP111" s="19"/>
      <c r="NBQ111" s="19"/>
      <c r="NBR111" s="19"/>
      <c r="NBS111" s="19"/>
      <c r="NBT111" s="19"/>
      <c r="NBU111" s="19"/>
      <c r="NBV111" s="19"/>
      <c r="NBW111" s="19"/>
      <c r="NBX111" s="19"/>
      <c r="NBY111" s="19"/>
      <c r="NBZ111" s="19"/>
      <c r="NCA111" s="19"/>
      <c r="NCB111" s="19"/>
      <c r="NCC111" s="19"/>
      <c r="NCD111" s="19"/>
      <c r="NCE111" s="19"/>
      <c r="NCF111" s="19"/>
      <c r="NCG111" s="19"/>
      <c r="NCH111" s="19"/>
      <c r="NCI111" s="19"/>
      <c r="NCJ111" s="19"/>
      <c r="NCK111" s="19"/>
      <c r="NCL111" s="19"/>
      <c r="NCM111" s="19"/>
      <c r="NCN111" s="19"/>
      <c r="NCO111" s="19"/>
      <c r="NCP111" s="19"/>
      <c r="NCQ111" s="19"/>
      <c r="NCR111" s="19"/>
      <c r="NCS111" s="19"/>
      <c r="NCT111" s="19"/>
      <c r="NCU111" s="19"/>
      <c r="NCV111" s="19"/>
      <c r="NCW111" s="19"/>
      <c r="NCX111" s="19"/>
      <c r="NCY111" s="19"/>
      <c r="NCZ111" s="19"/>
      <c r="NDA111" s="19"/>
      <c r="NDB111" s="19"/>
      <c r="NDC111" s="19"/>
      <c r="NDD111" s="19"/>
      <c r="NDE111" s="19"/>
      <c r="NDF111" s="19"/>
      <c r="NDG111" s="19"/>
      <c r="NDH111" s="19"/>
      <c r="NDI111" s="19"/>
      <c r="NDJ111" s="19"/>
      <c r="NDK111" s="19"/>
      <c r="NDL111" s="19"/>
      <c r="NDM111" s="19"/>
      <c r="NDN111" s="19"/>
      <c r="NDO111" s="19"/>
      <c r="NDP111" s="19"/>
      <c r="NDQ111" s="19"/>
      <c r="NDR111" s="19"/>
      <c r="NDS111" s="19"/>
      <c r="NDT111" s="19"/>
      <c r="NDU111" s="19"/>
      <c r="NDV111" s="19"/>
      <c r="NDW111" s="19"/>
      <c r="NDX111" s="19"/>
      <c r="NDY111" s="19"/>
      <c r="NDZ111" s="19"/>
      <c r="NEA111" s="19"/>
      <c r="NEB111" s="19"/>
      <c r="NEC111" s="19"/>
      <c r="NED111" s="19"/>
      <c r="NEE111" s="19"/>
      <c r="NEF111" s="19"/>
      <c r="NEG111" s="19"/>
      <c r="NEH111" s="19"/>
      <c r="NEI111" s="19"/>
      <c r="NEJ111" s="19"/>
      <c r="NEK111" s="19"/>
      <c r="NEL111" s="19"/>
      <c r="NEM111" s="19"/>
      <c r="NEN111" s="19"/>
      <c r="NEO111" s="19"/>
      <c r="NEP111" s="19"/>
      <c r="NEQ111" s="19"/>
      <c r="NER111" s="19"/>
      <c r="NES111" s="19"/>
      <c r="NET111" s="19"/>
      <c r="NEU111" s="19"/>
      <c r="NEV111" s="19"/>
      <c r="NEW111" s="19"/>
      <c r="NEX111" s="19"/>
      <c r="NEY111" s="19"/>
      <c r="NEZ111" s="19"/>
      <c r="NFA111" s="19"/>
      <c r="NFB111" s="19"/>
      <c r="NFC111" s="19"/>
      <c r="NFD111" s="19"/>
      <c r="NFE111" s="19"/>
      <c r="NFF111" s="19"/>
      <c r="NFG111" s="19"/>
      <c r="NFH111" s="19"/>
      <c r="NFI111" s="19"/>
      <c r="NFJ111" s="19"/>
      <c r="NFK111" s="19"/>
      <c r="NFL111" s="19"/>
      <c r="NFM111" s="19"/>
      <c r="NFN111" s="19"/>
      <c r="NFO111" s="19"/>
      <c r="NFP111" s="19"/>
      <c r="NFQ111" s="19"/>
      <c r="NFR111" s="19"/>
      <c r="NFS111" s="19"/>
      <c r="NFT111" s="19"/>
      <c r="NFU111" s="19"/>
      <c r="NFV111" s="19"/>
      <c r="NFW111" s="19"/>
      <c r="NFX111" s="19"/>
      <c r="NFY111" s="19"/>
      <c r="NFZ111" s="19"/>
      <c r="NGA111" s="19"/>
      <c r="NGB111" s="19"/>
      <c r="NGC111" s="19"/>
      <c r="NGD111" s="19"/>
      <c r="NGE111" s="19"/>
      <c r="NGF111" s="19"/>
      <c r="NGG111" s="19"/>
      <c r="NGH111" s="19"/>
      <c r="NGI111" s="19"/>
      <c r="NGJ111" s="19"/>
      <c r="NGK111" s="19"/>
      <c r="NGL111" s="19"/>
      <c r="NGM111" s="19"/>
      <c r="NGN111" s="19"/>
      <c r="NGO111" s="19"/>
      <c r="NGP111" s="19"/>
      <c r="NGQ111" s="19"/>
      <c r="NGR111" s="19"/>
      <c r="NGS111" s="19"/>
      <c r="NGT111" s="19"/>
      <c r="NGU111" s="19"/>
      <c r="NGV111" s="19"/>
      <c r="NGW111" s="19"/>
      <c r="NGX111" s="19"/>
      <c r="NGY111" s="19"/>
      <c r="NGZ111" s="19"/>
      <c r="NHA111" s="19"/>
      <c r="NHB111" s="19"/>
      <c r="NHC111" s="19"/>
      <c r="NHD111" s="19"/>
      <c r="NHE111" s="19"/>
      <c r="NHF111" s="19"/>
      <c r="NHG111" s="19"/>
      <c r="NHH111" s="19"/>
      <c r="NHI111" s="19"/>
      <c r="NHJ111" s="19"/>
      <c r="NHK111" s="19"/>
      <c r="NHL111" s="19"/>
      <c r="NHM111" s="19"/>
      <c r="NHN111" s="19"/>
      <c r="NHO111" s="19"/>
      <c r="NHP111" s="19"/>
      <c r="NHQ111" s="19"/>
      <c r="NHR111" s="19"/>
      <c r="NHS111" s="19"/>
      <c r="NHT111" s="19"/>
      <c r="NHU111" s="19"/>
      <c r="NHV111" s="19"/>
      <c r="NHW111" s="19"/>
      <c r="NHX111" s="19"/>
      <c r="NHY111" s="19"/>
      <c r="NHZ111" s="19"/>
      <c r="NIA111" s="19"/>
      <c r="NIB111" s="19"/>
      <c r="NIC111" s="19"/>
      <c r="NID111" s="19"/>
      <c r="NIE111" s="19"/>
      <c r="NIF111" s="19"/>
      <c r="NIG111" s="19"/>
      <c r="NIH111" s="19"/>
      <c r="NII111" s="19"/>
      <c r="NIJ111" s="19"/>
      <c r="NIK111" s="19"/>
      <c r="NIL111" s="19"/>
      <c r="NIM111" s="19"/>
      <c r="NIN111" s="19"/>
      <c r="NIO111" s="19"/>
      <c r="NIP111" s="19"/>
      <c r="NIQ111" s="19"/>
      <c r="NIR111" s="19"/>
      <c r="NIS111" s="19"/>
      <c r="NIT111" s="19"/>
      <c r="NIU111" s="19"/>
      <c r="NIV111" s="19"/>
      <c r="NIW111" s="19"/>
      <c r="NIX111" s="19"/>
      <c r="NIY111" s="19"/>
      <c r="NIZ111" s="19"/>
      <c r="NJA111" s="19"/>
      <c r="NJB111" s="19"/>
      <c r="NJC111" s="19"/>
      <c r="NJD111" s="19"/>
      <c r="NJE111" s="19"/>
      <c r="NJF111" s="19"/>
      <c r="NJG111" s="19"/>
      <c r="NJH111" s="19"/>
      <c r="NJI111" s="19"/>
      <c r="NJJ111" s="19"/>
      <c r="NJK111" s="19"/>
      <c r="NJL111" s="19"/>
      <c r="NJM111" s="19"/>
      <c r="NJN111" s="19"/>
      <c r="NJO111" s="19"/>
      <c r="NJP111" s="19"/>
      <c r="NJQ111" s="19"/>
      <c r="NJR111" s="19"/>
      <c r="NJS111" s="19"/>
      <c r="NJT111" s="19"/>
      <c r="NJU111" s="19"/>
      <c r="NJV111" s="19"/>
      <c r="NJW111" s="19"/>
      <c r="NJX111" s="19"/>
      <c r="NJY111" s="19"/>
      <c r="NJZ111" s="19"/>
      <c r="NKA111" s="19"/>
      <c r="NKB111" s="19"/>
      <c r="NKC111" s="19"/>
      <c r="NKD111" s="19"/>
      <c r="NKE111" s="19"/>
      <c r="NKF111" s="19"/>
      <c r="NKG111" s="19"/>
      <c r="NKH111" s="19"/>
      <c r="NKI111" s="19"/>
      <c r="NKJ111" s="19"/>
      <c r="NKK111" s="19"/>
      <c r="NKL111" s="19"/>
      <c r="NKM111" s="19"/>
      <c r="NKN111" s="19"/>
      <c r="NKO111" s="19"/>
      <c r="NKP111" s="19"/>
      <c r="NKQ111" s="19"/>
      <c r="NKR111" s="19"/>
      <c r="NKS111" s="19"/>
      <c r="NKT111" s="19"/>
      <c r="NKU111" s="19"/>
      <c r="NKV111" s="19"/>
      <c r="NKW111" s="19"/>
      <c r="NKX111" s="19"/>
      <c r="NKY111" s="19"/>
      <c r="NKZ111" s="19"/>
      <c r="NLA111" s="19"/>
      <c r="NLB111" s="19"/>
      <c r="NLC111" s="19"/>
      <c r="NLD111" s="19"/>
      <c r="NLE111" s="19"/>
      <c r="NLF111" s="19"/>
      <c r="NLG111" s="19"/>
      <c r="NLH111" s="19"/>
      <c r="NLI111" s="19"/>
      <c r="NLJ111" s="19"/>
      <c r="NLK111" s="19"/>
      <c r="NLL111" s="19"/>
      <c r="NLM111" s="19"/>
      <c r="NLN111" s="19"/>
      <c r="NLO111" s="19"/>
      <c r="NLP111" s="19"/>
      <c r="NLQ111" s="19"/>
      <c r="NLR111" s="19"/>
      <c r="NLS111" s="19"/>
      <c r="NLT111" s="19"/>
      <c r="NLU111" s="19"/>
      <c r="NLV111" s="19"/>
      <c r="NLW111" s="19"/>
      <c r="NLX111" s="19"/>
      <c r="NLY111" s="19"/>
      <c r="NLZ111" s="19"/>
      <c r="NMA111" s="19"/>
      <c r="NMB111" s="19"/>
      <c r="NMC111" s="19"/>
      <c r="NMD111" s="19"/>
      <c r="NME111" s="19"/>
      <c r="NMF111" s="19"/>
      <c r="NMG111" s="19"/>
      <c r="NMH111" s="19"/>
      <c r="NMI111" s="19"/>
      <c r="NMJ111" s="19"/>
      <c r="NMK111" s="19"/>
      <c r="NML111" s="19"/>
      <c r="NMM111" s="19"/>
      <c r="NMN111" s="19"/>
      <c r="NMO111" s="19"/>
      <c r="NMP111" s="19"/>
      <c r="NMQ111" s="19"/>
      <c r="NMR111" s="19"/>
      <c r="NMS111" s="19"/>
      <c r="NMT111" s="19"/>
      <c r="NMU111" s="19"/>
      <c r="NMV111" s="19"/>
      <c r="NMW111" s="19"/>
      <c r="NMX111" s="19"/>
      <c r="NMY111" s="19"/>
      <c r="NMZ111" s="19"/>
      <c r="NNA111" s="19"/>
      <c r="NNB111" s="19"/>
      <c r="NNC111" s="19"/>
      <c r="NND111" s="19"/>
      <c r="NNE111" s="19"/>
      <c r="NNF111" s="19"/>
      <c r="NNG111" s="19"/>
      <c r="NNH111" s="19"/>
      <c r="NNI111" s="19"/>
      <c r="NNJ111" s="19"/>
      <c r="NNK111" s="19"/>
      <c r="NNL111" s="19"/>
      <c r="NNM111" s="19"/>
      <c r="NNN111" s="19"/>
      <c r="NNO111" s="19"/>
      <c r="NNP111" s="19"/>
      <c r="NNQ111" s="19"/>
      <c r="NNR111" s="19"/>
      <c r="NNS111" s="19"/>
      <c r="NNT111" s="19"/>
      <c r="NNU111" s="19"/>
      <c r="NNV111" s="19"/>
      <c r="NNW111" s="19"/>
      <c r="NNX111" s="19"/>
      <c r="NNY111" s="19"/>
      <c r="NNZ111" s="19"/>
      <c r="NOA111" s="19"/>
      <c r="NOB111" s="19"/>
      <c r="NOC111" s="19"/>
      <c r="NOD111" s="19"/>
      <c r="NOE111" s="19"/>
      <c r="NOF111" s="19"/>
      <c r="NOG111" s="19"/>
      <c r="NOH111" s="19"/>
      <c r="NOI111" s="19"/>
      <c r="NOJ111" s="19"/>
      <c r="NOK111" s="19"/>
      <c r="NOL111" s="19"/>
      <c r="NOM111" s="19"/>
      <c r="NON111" s="19"/>
      <c r="NOO111" s="19"/>
      <c r="NOP111" s="19"/>
      <c r="NOQ111" s="19"/>
      <c r="NOR111" s="19"/>
      <c r="NOS111" s="19"/>
      <c r="NOT111" s="19"/>
      <c r="NOU111" s="19"/>
      <c r="NOV111" s="19"/>
      <c r="NOW111" s="19"/>
      <c r="NOX111" s="19"/>
      <c r="NOY111" s="19"/>
      <c r="NOZ111" s="19"/>
      <c r="NPA111" s="19"/>
      <c r="NPB111" s="19"/>
      <c r="NPC111" s="19"/>
      <c r="NPD111" s="19"/>
      <c r="NPE111" s="19"/>
      <c r="NPF111" s="19"/>
      <c r="NPG111" s="19"/>
      <c r="NPH111" s="19"/>
      <c r="NPI111" s="19"/>
      <c r="NPJ111" s="19"/>
      <c r="NPK111" s="19"/>
      <c r="NPL111" s="19"/>
      <c r="NPM111" s="19"/>
      <c r="NPN111" s="19"/>
      <c r="NPO111" s="19"/>
      <c r="NPP111" s="19"/>
      <c r="NPQ111" s="19"/>
      <c r="NPR111" s="19"/>
      <c r="NPS111" s="19"/>
      <c r="NPT111" s="19"/>
      <c r="NPU111" s="19"/>
      <c r="NPV111" s="19"/>
      <c r="NPW111" s="19"/>
      <c r="NPX111" s="19"/>
      <c r="NPY111" s="19"/>
      <c r="NPZ111" s="19"/>
      <c r="NQA111" s="19"/>
      <c r="NQB111" s="19"/>
      <c r="NQC111" s="19"/>
      <c r="NQD111" s="19"/>
      <c r="NQE111" s="19"/>
      <c r="NQF111" s="19"/>
      <c r="NQG111" s="19"/>
      <c r="NQH111" s="19"/>
      <c r="NQI111" s="19"/>
      <c r="NQJ111" s="19"/>
      <c r="NQK111" s="19"/>
      <c r="NQL111" s="19"/>
      <c r="NQM111" s="19"/>
      <c r="NQN111" s="19"/>
      <c r="NQO111" s="19"/>
      <c r="NQP111" s="19"/>
      <c r="NQQ111" s="19"/>
      <c r="NQR111" s="19"/>
      <c r="NQS111" s="19"/>
      <c r="NQT111" s="19"/>
      <c r="NQU111" s="19"/>
      <c r="NQV111" s="19"/>
      <c r="NQW111" s="19"/>
      <c r="NQX111" s="19"/>
      <c r="NQY111" s="19"/>
      <c r="NQZ111" s="19"/>
      <c r="NRA111" s="19"/>
      <c r="NRB111" s="19"/>
      <c r="NRC111" s="19"/>
      <c r="NRD111" s="19"/>
      <c r="NRE111" s="19"/>
      <c r="NRF111" s="19"/>
      <c r="NRG111" s="19"/>
      <c r="NRH111" s="19"/>
      <c r="NRI111" s="19"/>
      <c r="NRJ111" s="19"/>
      <c r="NRK111" s="19"/>
      <c r="NRL111" s="19"/>
      <c r="NRM111" s="19"/>
      <c r="NRN111" s="19"/>
      <c r="NRO111" s="19"/>
      <c r="NRP111" s="19"/>
      <c r="NRQ111" s="19"/>
      <c r="NRR111" s="19"/>
      <c r="NRS111" s="19"/>
      <c r="NRT111" s="19"/>
      <c r="NRU111" s="19"/>
      <c r="NRV111" s="19"/>
      <c r="NRW111" s="19"/>
      <c r="NRX111" s="19"/>
      <c r="NRY111" s="19"/>
      <c r="NRZ111" s="19"/>
      <c r="NSA111" s="19"/>
      <c r="NSB111" s="19"/>
      <c r="NSC111" s="19"/>
      <c r="NSD111" s="19"/>
      <c r="NSE111" s="19"/>
      <c r="NSF111" s="19"/>
      <c r="NSG111" s="19"/>
      <c r="NSH111" s="19"/>
      <c r="NSI111" s="19"/>
      <c r="NSJ111" s="19"/>
      <c r="NSK111" s="19"/>
      <c r="NSL111" s="19"/>
      <c r="NSM111" s="19"/>
      <c r="NSN111" s="19"/>
      <c r="NSO111" s="19"/>
      <c r="NSP111" s="19"/>
      <c r="NSQ111" s="19"/>
      <c r="NSR111" s="19"/>
      <c r="NSS111" s="19"/>
      <c r="NST111" s="19"/>
      <c r="NSU111" s="19"/>
      <c r="NSV111" s="19"/>
      <c r="NSW111" s="19"/>
      <c r="NSX111" s="19"/>
      <c r="NSY111" s="19"/>
      <c r="NSZ111" s="19"/>
      <c r="NTA111" s="19"/>
      <c r="NTB111" s="19"/>
      <c r="NTC111" s="19"/>
      <c r="NTD111" s="19"/>
      <c r="NTE111" s="19"/>
      <c r="NTF111" s="19"/>
      <c r="NTG111" s="19"/>
      <c r="NTH111" s="19"/>
      <c r="NTI111" s="19"/>
      <c r="NTJ111" s="19"/>
      <c r="NTK111" s="19"/>
      <c r="NTL111" s="19"/>
      <c r="NTM111" s="19"/>
      <c r="NTN111" s="19"/>
      <c r="NTO111" s="19"/>
      <c r="NTP111" s="19"/>
      <c r="NTQ111" s="19"/>
      <c r="NTR111" s="19"/>
      <c r="NTS111" s="19"/>
      <c r="NTT111" s="19"/>
      <c r="NTU111" s="19"/>
      <c r="NTV111" s="19"/>
      <c r="NTW111" s="19"/>
      <c r="NTX111" s="19"/>
      <c r="NTY111" s="19"/>
      <c r="NTZ111" s="19"/>
      <c r="NUA111" s="19"/>
      <c r="NUB111" s="19"/>
      <c r="NUC111" s="19"/>
      <c r="NUD111" s="19"/>
      <c r="NUE111" s="19"/>
      <c r="NUF111" s="19"/>
      <c r="NUG111" s="19"/>
      <c r="NUH111" s="19"/>
      <c r="NUI111" s="19"/>
      <c r="NUJ111" s="19"/>
      <c r="NUK111" s="19"/>
      <c r="NUL111" s="19"/>
      <c r="NUM111" s="19"/>
      <c r="NUN111" s="19"/>
      <c r="NUO111" s="19"/>
      <c r="NUP111" s="19"/>
      <c r="NUQ111" s="19"/>
      <c r="NUR111" s="19"/>
      <c r="NUS111" s="19"/>
      <c r="NUT111" s="19"/>
      <c r="NUU111" s="19"/>
      <c r="NUV111" s="19"/>
      <c r="NUW111" s="19"/>
      <c r="NUX111" s="19"/>
      <c r="NUY111" s="19"/>
      <c r="NUZ111" s="19"/>
      <c r="NVA111" s="19"/>
      <c r="NVB111" s="19"/>
      <c r="NVC111" s="19"/>
      <c r="NVD111" s="19"/>
      <c r="NVE111" s="19"/>
      <c r="NVF111" s="19"/>
      <c r="NVG111" s="19"/>
      <c r="NVH111" s="19"/>
      <c r="NVI111" s="19"/>
      <c r="NVJ111" s="19"/>
      <c r="NVK111" s="19"/>
      <c r="NVL111" s="19"/>
      <c r="NVM111" s="19"/>
      <c r="NVN111" s="19"/>
      <c r="NVO111" s="19"/>
      <c r="NVP111" s="19"/>
      <c r="NVQ111" s="19"/>
      <c r="NVR111" s="19"/>
      <c r="NVS111" s="19"/>
      <c r="NVT111" s="19"/>
      <c r="NVU111" s="19"/>
      <c r="NVV111" s="19"/>
      <c r="NVW111" s="19"/>
      <c r="NVX111" s="19"/>
      <c r="NVY111" s="19"/>
      <c r="NVZ111" s="19"/>
      <c r="NWA111" s="19"/>
      <c r="NWB111" s="19"/>
      <c r="NWC111" s="19"/>
      <c r="NWD111" s="19"/>
      <c r="NWE111" s="19"/>
      <c r="NWF111" s="19"/>
      <c r="NWG111" s="19"/>
      <c r="NWH111" s="19"/>
      <c r="NWI111" s="19"/>
      <c r="NWJ111" s="19"/>
      <c r="NWK111" s="19"/>
      <c r="NWL111" s="19"/>
      <c r="NWM111" s="19"/>
      <c r="NWN111" s="19"/>
      <c r="NWO111" s="19"/>
      <c r="NWP111" s="19"/>
      <c r="NWQ111" s="19"/>
      <c r="NWR111" s="19"/>
      <c r="NWS111" s="19"/>
      <c r="NWT111" s="19"/>
      <c r="NWU111" s="19"/>
      <c r="NWV111" s="19"/>
      <c r="NWW111" s="19"/>
      <c r="NWX111" s="19"/>
      <c r="NWY111" s="19"/>
      <c r="NWZ111" s="19"/>
      <c r="NXA111" s="19"/>
      <c r="NXB111" s="19"/>
      <c r="NXC111" s="19"/>
      <c r="NXD111" s="19"/>
      <c r="NXE111" s="19"/>
      <c r="NXF111" s="19"/>
      <c r="NXG111" s="19"/>
      <c r="NXH111" s="19"/>
      <c r="NXI111" s="19"/>
      <c r="NXJ111" s="19"/>
      <c r="NXK111" s="19"/>
      <c r="NXL111" s="19"/>
      <c r="NXM111" s="19"/>
      <c r="NXN111" s="19"/>
      <c r="NXO111" s="19"/>
      <c r="NXP111" s="19"/>
      <c r="NXQ111" s="19"/>
      <c r="NXR111" s="19"/>
      <c r="NXS111" s="19"/>
      <c r="NXT111" s="19"/>
      <c r="NXU111" s="19"/>
      <c r="NXV111" s="19"/>
      <c r="NXW111" s="19"/>
      <c r="NXX111" s="19"/>
      <c r="NXY111" s="19"/>
      <c r="NXZ111" s="19"/>
      <c r="NYA111" s="19"/>
      <c r="NYB111" s="19"/>
      <c r="NYC111" s="19"/>
      <c r="NYD111" s="19"/>
      <c r="NYE111" s="19"/>
      <c r="NYF111" s="19"/>
      <c r="NYG111" s="19"/>
      <c r="NYH111" s="19"/>
      <c r="NYI111" s="19"/>
      <c r="NYJ111" s="19"/>
      <c r="NYK111" s="19"/>
      <c r="NYL111" s="19"/>
      <c r="NYM111" s="19"/>
      <c r="NYN111" s="19"/>
      <c r="NYO111" s="19"/>
      <c r="NYP111" s="19"/>
      <c r="NYQ111" s="19"/>
      <c r="NYR111" s="19"/>
      <c r="NYS111" s="19"/>
      <c r="NYT111" s="19"/>
      <c r="NYU111" s="19"/>
      <c r="NYV111" s="19"/>
      <c r="NYW111" s="19"/>
      <c r="NYX111" s="19"/>
      <c r="NYY111" s="19"/>
      <c r="NYZ111" s="19"/>
      <c r="NZA111" s="19"/>
      <c r="NZB111" s="19"/>
      <c r="NZC111" s="19"/>
      <c r="NZD111" s="19"/>
      <c r="NZE111" s="19"/>
      <c r="NZF111" s="19"/>
      <c r="NZG111" s="19"/>
      <c r="NZH111" s="19"/>
      <c r="NZI111" s="19"/>
      <c r="NZJ111" s="19"/>
      <c r="NZK111" s="19"/>
      <c r="NZL111" s="19"/>
      <c r="NZM111" s="19"/>
      <c r="NZN111" s="19"/>
      <c r="NZO111" s="19"/>
      <c r="NZP111" s="19"/>
      <c r="NZQ111" s="19"/>
      <c r="NZR111" s="19"/>
      <c r="NZS111" s="19"/>
      <c r="NZT111" s="19"/>
      <c r="NZU111" s="19"/>
      <c r="NZV111" s="19"/>
      <c r="NZW111" s="19"/>
      <c r="NZX111" s="19"/>
      <c r="NZY111" s="19"/>
      <c r="NZZ111" s="19"/>
      <c r="OAA111" s="19"/>
      <c r="OAB111" s="19"/>
      <c r="OAC111" s="19"/>
      <c r="OAD111" s="19"/>
      <c r="OAE111" s="19"/>
      <c r="OAF111" s="19"/>
      <c r="OAG111" s="19"/>
      <c r="OAH111" s="19"/>
      <c r="OAI111" s="19"/>
      <c r="OAJ111" s="19"/>
      <c r="OAK111" s="19"/>
      <c r="OAL111" s="19"/>
      <c r="OAM111" s="19"/>
      <c r="OAN111" s="19"/>
      <c r="OAO111" s="19"/>
      <c r="OAP111" s="19"/>
      <c r="OAQ111" s="19"/>
      <c r="OAR111" s="19"/>
      <c r="OAS111" s="19"/>
      <c r="OAT111" s="19"/>
      <c r="OAU111" s="19"/>
      <c r="OAV111" s="19"/>
      <c r="OAW111" s="19"/>
      <c r="OAX111" s="19"/>
      <c r="OAY111" s="19"/>
      <c r="OAZ111" s="19"/>
      <c r="OBA111" s="19"/>
      <c r="OBB111" s="19"/>
      <c r="OBC111" s="19"/>
      <c r="OBD111" s="19"/>
      <c r="OBE111" s="19"/>
      <c r="OBF111" s="19"/>
      <c r="OBG111" s="19"/>
      <c r="OBH111" s="19"/>
      <c r="OBI111" s="19"/>
      <c r="OBJ111" s="19"/>
      <c r="OBK111" s="19"/>
      <c r="OBL111" s="19"/>
      <c r="OBM111" s="19"/>
      <c r="OBN111" s="19"/>
      <c r="OBO111" s="19"/>
      <c r="OBP111" s="19"/>
      <c r="OBQ111" s="19"/>
      <c r="OBR111" s="19"/>
      <c r="OBS111" s="19"/>
      <c r="OBT111" s="19"/>
      <c r="OBU111" s="19"/>
      <c r="OBV111" s="19"/>
      <c r="OBW111" s="19"/>
      <c r="OBX111" s="19"/>
      <c r="OBY111" s="19"/>
      <c r="OBZ111" s="19"/>
      <c r="OCA111" s="19"/>
      <c r="OCB111" s="19"/>
      <c r="OCC111" s="19"/>
      <c r="OCD111" s="19"/>
      <c r="OCE111" s="19"/>
      <c r="OCF111" s="19"/>
      <c r="OCG111" s="19"/>
      <c r="OCH111" s="19"/>
      <c r="OCI111" s="19"/>
      <c r="OCJ111" s="19"/>
      <c r="OCK111" s="19"/>
      <c r="OCL111" s="19"/>
      <c r="OCM111" s="19"/>
      <c r="OCN111" s="19"/>
      <c r="OCO111" s="19"/>
      <c r="OCP111" s="19"/>
      <c r="OCQ111" s="19"/>
      <c r="OCR111" s="19"/>
      <c r="OCS111" s="19"/>
      <c r="OCT111" s="19"/>
      <c r="OCU111" s="19"/>
      <c r="OCV111" s="19"/>
      <c r="OCW111" s="19"/>
      <c r="OCX111" s="19"/>
      <c r="OCY111" s="19"/>
      <c r="OCZ111" s="19"/>
      <c r="ODA111" s="19"/>
      <c r="ODB111" s="19"/>
      <c r="ODC111" s="19"/>
      <c r="ODD111" s="19"/>
      <c r="ODE111" s="19"/>
      <c r="ODF111" s="19"/>
      <c r="ODG111" s="19"/>
      <c r="ODH111" s="19"/>
      <c r="ODI111" s="19"/>
      <c r="ODJ111" s="19"/>
      <c r="ODK111" s="19"/>
      <c r="ODL111" s="19"/>
      <c r="ODM111" s="19"/>
      <c r="ODN111" s="19"/>
      <c r="ODO111" s="19"/>
      <c r="ODP111" s="19"/>
      <c r="ODQ111" s="19"/>
      <c r="ODR111" s="19"/>
      <c r="ODS111" s="19"/>
      <c r="ODT111" s="19"/>
      <c r="ODU111" s="19"/>
      <c r="ODV111" s="19"/>
      <c r="ODW111" s="19"/>
      <c r="ODX111" s="19"/>
      <c r="ODY111" s="19"/>
      <c r="ODZ111" s="19"/>
      <c r="OEA111" s="19"/>
      <c r="OEB111" s="19"/>
      <c r="OEC111" s="19"/>
      <c r="OED111" s="19"/>
      <c r="OEE111" s="19"/>
      <c r="OEF111" s="19"/>
      <c r="OEG111" s="19"/>
      <c r="OEH111" s="19"/>
      <c r="OEI111" s="19"/>
      <c r="OEJ111" s="19"/>
      <c r="OEK111" s="19"/>
      <c r="OEL111" s="19"/>
      <c r="OEM111" s="19"/>
      <c r="OEN111" s="19"/>
      <c r="OEO111" s="19"/>
      <c r="OEP111" s="19"/>
      <c r="OEQ111" s="19"/>
      <c r="OER111" s="19"/>
      <c r="OES111" s="19"/>
      <c r="OET111" s="19"/>
      <c r="OEU111" s="19"/>
      <c r="OEV111" s="19"/>
      <c r="OEW111" s="19"/>
      <c r="OEX111" s="19"/>
      <c r="OEY111" s="19"/>
      <c r="OEZ111" s="19"/>
      <c r="OFA111" s="19"/>
      <c r="OFB111" s="19"/>
      <c r="OFC111" s="19"/>
      <c r="OFD111" s="19"/>
      <c r="OFE111" s="19"/>
      <c r="OFF111" s="19"/>
      <c r="OFG111" s="19"/>
      <c r="OFH111" s="19"/>
      <c r="OFI111" s="19"/>
      <c r="OFJ111" s="19"/>
      <c r="OFK111" s="19"/>
      <c r="OFL111" s="19"/>
      <c r="OFM111" s="19"/>
      <c r="OFN111" s="19"/>
      <c r="OFO111" s="19"/>
      <c r="OFP111" s="19"/>
      <c r="OFQ111" s="19"/>
      <c r="OFR111" s="19"/>
      <c r="OFS111" s="19"/>
      <c r="OFT111" s="19"/>
      <c r="OFU111" s="19"/>
      <c r="OFV111" s="19"/>
      <c r="OFW111" s="19"/>
      <c r="OFX111" s="19"/>
      <c r="OFY111" s="19"/>
      <c r="OFZ111" s="19"/>
      <c r="OGA111" s="19"/>
      <c r="OGB111" s="19"/>
      <c r="OGC111" s="19"/>
      <c r="OGD111" s="19"/>
      <c r="OGE111" s="19"/>
      <c r="OGF111" s="19"/>
      <c r="OGG111" s="19"/>
      <c r="OGH111" s="19"/>
      <c r="OGI111" s="19"/>
      <c r="OGJ111" s="19"/>
      <c r="OGK111" s="19"/>
      <c r="OGL111" s="19"/>
      <c r="OGM111" s="19"/>
      <c r="OGN111" s="19"/>
      <c r="OGO111" s="19"/>
      <c r="OGP111" s="19"/>
      <c r="OGQ111" s="19"/>
      <c r="OGR111" s="19"/>
      <c r="OGS111" s="19"/>
      <c r="OGT111" s="19"/>
      <c r="OGU111" s="19"/>
      <c r="OGV111" s="19"/>
      <c r="OGW111" s="19"/>
      <c r="OGX111" s="19"/>
      <c r="OGY111" s="19"/>
      <c r="OGZ111" s="19"/>
      <c r="OHA111" s="19"/>
      <c r="OHB111" s="19"/>
      <c r="OHC111" s="19"/>
      <c r="OHD111" s="19"/>
      <c r="OHE111" s="19"/>
      <c r="OHF111" s="19"/>
      <c r="OHG111" s="19"/>
      <c r="OHH111" s="19"/>
      <c r="OHI111" s="19"/>
      <c r="OHJ111" s="19"/>
      <c r="OHK111" s="19"/>
      <c r="OHL111" s="19"/>
      <c r="OHM111" s="19"/>
      <c r="OHN111" s="19"/>
      <c r="OHO111" s="19"/>
      <c r="OHP111" s="19"/>
      <c r="OHQ111" s="19"/>
      <c r="OHR111" s="19"/>
      <c r="OHS111" s="19"/>
      <c r="OHT111" s="19"/>
      <c r="OHU111" s="19"/>
      <c r="OHV111" s="19"/>
      <c r="OHW111" s="19"/>
      <c r="OHX111" s="19"/>
      <c r="OHY111" s="19"/>
      <c r="OHZ111" s="19"/>
      <c r="OIA111" s="19"/>
      <c r="OIB111" s="19"/>
      <c r="OIC111" s="19"/>
      <c r="OID111" s="19"/>
      <c r="OIE111" s="19"/>
      <c r="OIF111" s="19"/>
      <c r="OIG111" s="19"/>
      <c r="OIH111" s="19"/>
      <c r="OII111" s="19"/>
      <c r="OIJ111" s="19"/>
      <c r="OIK111" s="19"/>
      <c r="OIL111" s="19"/>
      <c r="OIM111" s="19"/>
      <c r="OIN111" s="19"/>
      <c r="OIO111" s="19"/>
      <c r="OIP111" s="19"/>
      <c r="OIQ111" s="19"/>
      <c r="OIR111" s="19"/>
      <c r="OIS111" s="19"/>
      <c r="OIT111" s="19"/>
      <c r="OIU111" s="19"/>
      <c r="OIV111" s="19"/>
      <c r="OIW111" s="19"/>
      <c r="OIX111" s="19"/>
      <c r="OIY111" s="19"/>
      <c r="OIZ111" s="19"/>
      <c r="OJA111" s="19"/>
      <c r="OJB111" s="19"/>
      <c r="OJC111" s="19"/>
      <c r="OJD111" s="19"/>
      <c r="OJE111" s="19"/>
      <c r="OJF111" s="19"/>
      <c r="OJG111" s="19"/>
      <c r="OJH111" s="19"/>
      <c r="OJI111" s="19"/>
      <c r="OJJ111" s="19"/>
      <c r="OJK111" s="19"/>
      <c r="OJL111" s="19"/>
      <c r="OJM111" s="19"/>
      <c r="OJN111" s="19"/>
      <c r="OJO111" s="19"/>
      <c r="OJP111" s="19"/>
      <c r="OJQ111" s="19"/>
      <c r="OJR111" s="19"/>
      <c r="OJS111" s="19"/>
      <c r="OJT111" s="19"/>
      <c r="OJU111" s="19"/>
      <c r="OJV111" s="19"/>
      <c r="OJW111" s="19"/>
      <c r="OJX111" s="19"/>
      <c r="OJY111" s="19"/>
      <c r="OJZ111" s="19"/>
      <c r="OKA111" s="19"/>
      <c r="OKB111" s="19"/>
      <c r="OKC111" s="19"/>
      <c r="OKD111" s="19"/>
      <c r="OKE111" s="19"/>
      <c r="OKF111" s="19"/>
      <c r="OKG111" s="19"/>
      <c r="OKH111" s="19"/>
      <c r="OKI111" s="19"/>
      <c r="OKJ111" s="19"/>
      <c r="OKK111" s="19"/>
      <c r="OKL111" s="19"/>
      <c r="OKM111" s="19"/>
      <c r="OKN111" s="19"/>
      <c r="OKO111" s="19"/>
      <c r="OKP111" s="19"/>
      <c r="OKQ111" s="19"/>
      <c r="OKR111" s="19"/>
      <c r="OKS111" s="19"/>
      <c r="OKT111" s="19"/>
      <c r="OKU111" s="19"/>
      <c r="OKV111" s="19"/>
      <c r="OKW111" s="19"/>
      <c r="OKX111" s="19"/>
      <c r="OKY111" s="19"/>
      <c r="OKZ111" s="19"/>
      <c r="OLA111" s="19"/>
      <c r="OLB111" s="19"/>
      <c r="OLC111" s="19"/>
      <c r="OLD111" s="19"/>
      <c r="OLE111" s="19"/>
      <c r="OLF111" s="19"/>
      <c r="OLG111" s="19"/>
      <c r="OLH111" s="19"/>
      <c r="OLI111" s="19"/>
      <c r="OLJ111" s="19"/>
      <c r="OLK111" s="19"/>
      <c r="OLL111" s="19"/>
      <c r="OLM111" s="19"/>
      <c r="OLN111" s="19"/>
      <c r="OLO111" s="19"/>
      <c r="OLP111" s="19"/>
      <c r="OLQ111" s="19"/>
      <c r="OLR111" s="19"/>
      <c r="OLS111" s="19"/>
      <c r="OLT111" s="19"/>
      <c r="OLU111" s="19"/>
      <c r="OLV111" s="19"/>
      <c r="OLW111" s="19"/>
      <c r="OLX111" s="19"/>
      <c r="OLY111" s="19"/>
      <c r="OLZ111" s="19"/>
      <c r="OMA111" s="19"/>
      <c r="OMB111" s="19"/>
      <c r="OMC111" s="19"/>
      <c r="OMD111" s="19"/>
      <c r="OME111" s="19"/>
      <c r="OMF111" s="19"/>
      <c r="OMG111" s="19"/>
      <c r="OMH111" s="19"/>
      <c r="OMI111" s="19"/>
      <c r="OMJ111" s="19"/>
      <c r="OMK111" s="19"/>
      <c r="OML111" s="19"/>
      <c r="OMM111" s="19"/>
      <c r="OMN111" s="19"/>
      <c r="OMO111" s="19"/>
      <c r="OMP111" s="19"/>
      <c r="OMQ111" s="19"/>
      <c r="OMR111" s="19"/>
      <c r="OMS111" s="19"/>
      <c r="OMT111" s="19"/>
      <c r="OMU111" s="19"/>
      <c r="OMV111" s="19"/>
      <c r="OMW111" s="19"/>
      <c r="OMX111" s="19"/>
      <c r="OMY111" s="19"/>
      <c r="OMZ111" s="19"/>
      <c r="ONA111" s="19"/>
      <c r="ONB111" s="19"/>
      <c r="ONC111" s="19"/>
      <c r="OND111" s="19"/>
      <c r="ONE111" s="19"/>
      <c r="ONF111" s="19"/>
      <c r="ONG111" s="19"/>
      <c r="ONH111" s="19"/>
      <c r="ONI111" s="19"/>
      <c r="ONJ111" s="19"/>
      <c r="ONK111" s="19"/>
      <c r="ONL111" s="19"/>
      <c r="ONM111" s="19"/>
      <c r="ONN111" s="19"/>
      <c r="ONO111" s="19"/>
      <c r="ONP111" s="19"/>
      <c r="ONQ111" s="19"/>
      <c r="ONR111" s="19"/>
      <c r="ONS111" s="19"/>
      <c r="ONT111" s="19"/>
      <c r="ONU111" s="19"/>
      <c r="ONV111" s="19"/>
      <c r="ONW111" s="19"/>
      <c r="ONX111" s="19"/>
      <c r="ONY111" s="19"/>
      <c r="ONZ111" s="19"/>
      <c r="OOA111" s="19"/>
      <c r="OOB111" s="19"/>
      <c r="OOC111" s="19"/>
      <c r="OOD111" s="19"/>
      <c r="OOE111" s="19"/>
      <c r="OOF111" s="19"/>
      <c r="OOG111" s="19"/>
      <c r="OOH111" s="19"/>
      <c r="OOI111" s="19"/>
      <c r="OOJ111" s="19"/>
      <c r="OOK111" s="19"/>
      <c r="OOL111" s="19"/>
      <c r="OOM111" s="19"/>
      <c r="OON111" s="19"/>
      <c r="OOO111" s="19"/>
      <c r="OOP111" s="19"/>
      <c r="OOQ111" s="19"/>
      <c r="OOR111" s="19"/>
      <c r="OOS111" s="19"/>
      <c r="OOT111" s="19"/>
      <c r="OOU111" s="19"/>
      <c r="OOV111" s="19"/>
      <c r="OOW111" s="19"/>
      <c r="OOX111" s="19"/>
      <c r="OOY111" s="19"/>
      <c r="OOZ111" s="19"/>
      <c r="OPA111" s="19"/>
      <c r="OPB111" s="19"/>
      <c r="OPC111" s="19"/>
      <c r="OPD111" s="19"/>
      <c r="OPE111" s="19"/>
      <c r="OPF111" s="19"/>
      <c r="OPG111" s="19"/>
      <c r="OPH111" s="19"/>
      <c r="OPI111" s="19"/>
      <c r="OPJ111" s="19"/>
      <c r="OPK111" s="19"/>
      <c r="OPL111" s="19"/>
      <c r="OPM111" s="19"/>
      <c r="OPN111" s="19"/>
      <c r="OPO111" s="19"/>
      <c r="OPP111" s="19"/>
      <c r="OPQ111" s="19"/>
      <c r="OPR111" s="19"/>
      <c r="OPS111" s="19"/>
      <c r="OPT111" s="19"/>
      <c r="OPU111" s="19"/>
      <c r="OPV111" s="19"/>
      <c r="OPW111" s="19"/>
      <c r="OPX111" s="19"/>
      <c r="OPY111" s="19"/>
      <c r="OPZ111" s="19"/>
      <c r="OQA111" s="19"/>
      <c r="OQB111" s="19"/>
      <c r="OQC111" s="19"/>
      <c r="OQD111" s="19"/>
      <c r="OQE111" s="19"/>
      <c r="OQF111" s="19"/>
      <c r="OQG111" s="19"/>
      <c r="OQH111" s="19"/>
      <c r="OQI111" s="19"/>
      <c r="OQJ111" s="19"/>
      <c r="OQK111" s="19"/>
      <c r="OQL111" s="19"/>
      <c r="OQM111" s="19"/>
      <c r="OQN111" s="19"/>
      <c r="OQO111" s="19"/>
      <c r="OQP111" s="19"/>
      <c r="OQQ111" s="19"/>
      <c r="OQR111" s="19"/>
      <c r="OQS111" s="19"/>
      <c r="OQT111" s="19"/>
      <c r="OQU111" s="19"/>
      <c r="OQV111" s="19"/>
      <c r="OQW111" s="19"/>
      <c r="OQX111" s="19"/>
      <c r="OQY111" s="19"/>
      <c r="OQZ111" s="19"/>
      <c r="ORA111" s="19"/>
      <c r="ORB111" s="19"/>
      <c r="ORC111" s="19"/>
      <c r="ORD111" s="19"/>
      <c r="ORE111" s="19"/>
      <c r="ORF111" s="19"/>
      <c r="ORG111" s="19"/>
      <c r="ORH111" s="19"/>
      <c r="ORI111" s="19"/>
      <c r="ORJ111" s="19"/>
      <c r="ORK111" s="19"/>
      <c r="ORL111" s="19"/>
      <c r="ORM111" s="19"/>
      <c r="ORN111" s="19"/>
      <c r="ORO111" s="19"/>
      <c r="ORP111" s="19"/>
      <c r="ORQ111" s="19"/>
      <c r="ORR111" s="19"/>
      <c r="ORS111" s="19"/>
      <c r="ORT111" s="19"/>
      <c r="ORU111" s="19"/>
      <c r="ORV111" s="19"/>
      <c r="ORW111" s="19"/>
      <c r="ORX111" s="19"/>
      <c r="ORY111" s="19"/>
      <c r="ORZ111" s="19"/>
      <c r="OSA111" s="19"/>
      <c r="OSB111" s="19"/>
      <c r="OSC111" s="19"/>
      <c r="OSD111" s="19"/>
      <c r="OSE111" s="19"/>
      <c r="OSF111" s="19"/>
      <c r="OSG111" s="19"/>
      <c r="OSH111" s="19"/>
      <c r="OSI111" s="19"/>
      <c r="OSJ111" s="19"/>
      <c r="OSK111" s="19"/>
      <c r="OSL111" s="19"/>
      <c r="OSM111" s="19"/>
      <c r="OSN111" s="19"/>
      <c r="OSO111" s="19"/>
      <c r="OSP111" s="19"/>
      <c r="OSQ111" s="19"/>
      <c r="OSR111" s="19"/>
      <c r="OSS111" s="19"/>
      <c r="OST111" s="19"/>
      <c r="OSU111" s="19"/>
      <c r="OSV111" s="19"/>
      <c r="OSW111" s="19"/>
      <c r="OSX111" s="19"/>
      <c r="OSY111" s="19"/>
      <c r="OSZ111" s="19"/>
      <c r="OTA111" s="19"/>
      <c r="OTB111" s="19"/>
      <c r="OTC111" s="19"/>
      <c r="OTD111" s="19"/>
      <c r="OTE111" s="19"/>
      <c r="OTF111" s="19"/>
      <c r="OTG111" s="19"/>
      <c r="OTH111" s="19"/>
      <c r="OTI111" s="19"/>
      <c r="OTJ111" s="19"/>
      <c r="OTK111" s="19"/>
      <c r="OTL111" s="19"/>
      <c r="OTM111" s="19"/>
      <c r="OTN111" s="19"/>
      <c r="OTO111" s="19"/>
      <c r="OTP111" s="19"/>
      <c r="OTQ111" s="19"/>
      <c r="OTR111" s="19"/>
      <c r="OTS111" s="19"/>
      <c r="OTT111" s="19"/>
      <c r="OTU111" s="19"/>
      <c r="OTV111" s="19"/>
      <c r="OTW111" s="19"/>
      <c r="OTX111" s="19"/>
      <c r="OTY111" s="19"/>
      <c r="OTZ111" s="19"/>
      <c r="OUA111" s="19"/>
      <c r="OUB111" s="19"/>
      <c r="OUC111" s="19"/>
      <c r="OUD111" s="19"/>
      <c r="OUE111" s="19"/>
      <c r="OUF111" s="19"/>
      <c r="OUG111" s="19"/>
      <c r="OUH111" s="19"/>
      <c r="OUI111" s="19"/>
      <c r="OUJ111" s="19"/>
      <c r="OUK111" s="19"/>
      <c r="OUL111" s="19"/>
      <c r="OUM111" s="19"/>
      <c r="OUN111" s="19"/>
      <c r="OUO111" s="19"/>
      <c r="OUP111" s="19"/>
      <c r="OUQ111" s="19"/>
      <c r="OUR111" s="19"/>
      <c r="OUS111" s="19"/>
      <c r="OUT111" s="19"/>
      <c r="OUU111" s="19"/>
      <c r="OUV111" s="19"/>
      <c r="OUW111" s="19"/>
      <c r="OUX111" s="19"/>
      <c r="OUY111" s="19"/>
      <c r="OUZ111" s="19"/>
      <c r="OVA111" s="19"/>
      <c r="OVB111" s="19"/>
      <c r="OVC111" s="19"/>
      <c r="OVD111" s="19"/>
      <c r="OVE111" s="19"/>
      <c r="OVF111" s="19"/>
      <c r="OVG111" s="19"/>
      <c r="OVH111" s="19"/>
      <c r="OVI111" s="19"/>
      <c r="OVJ111" s="19"/>
      <c r="OVK111" s="19"/>
      <c r="OVL111" s="19"/>
      <c r="OVM111" s="19"/>
      <c r="OVN111" s="19"/>
      <c r="OVO111" s="19"/>
      <c r="OVP111" s="19"/>
      <c r="OVQ111" s="19"/>
      <c r="OVR111" s="19"/>
      <c r="OVS111" s="19"/>
      <c r="OVT111" s="19"/>
      <c r="OVU111" s="19"/>
      <c r="OVV111" s="19"/>
      <c r="OVW111" s="19"/>
      <c r="OVX111" s="19"/>
      <c r="OVY111" s="19"/>
      <c r="OVZ111" s="19"/>
      <c r="OWA111" s="19"/>
      <c r="OWB111" s="19"/>
      <c r="OWC111" s="19"/>
      <c r="OWD111" s="19"/>
      <c r="OWE111" s="19"/>
      <c r="OWF111" s="19"/>
      <c r="OWG111" s="19"/>
      <c r="OWH111" s="19"/>
      <c r="OWI111" s="19"/>
      <c r="OWJ111" s="19"/>
      <c r="OWK111" s="19"/>
      <c r="OWL111" s="19"/>
      <c r="OWM111" s="19"/>
      <c r="OWN111" s="19"/>
      <c r="OWO111" s="19"/>
      <c r="OWP111" s="19"/>
      <c r="OWQ111" s="19"/>
      <c r="OWR111" s="19"/>
      <c r="OWS111" s="19"/>
      <c r="OWT111" s="19"/>
      <c r="OWU111" s="19"/>
      <c r="OWV111" s="19"/>
      <c r="OWW111" s="19"/>
      <c r="OWX111" s="19"/>
      <c r="OWY111" s="19"/>
      <c r="OWZ111" s="19"/>
      <c r="OXA111" s="19"/>
      <c r="OXB111" s="19"/>
      <c r="OXC111" s="19"/>
      <c r="OXD111" s="19"/>
      <c r="OXE111" s="19"/>
      <c r="OXF111" s="19"/>
      <c r="OXG111" s="19"/>
      <c r="OXH111" s="19"/>
      <c r="OXI111" s="19"/>
      <c r="OXJ111" s="19"/>
      <c r="OXK111" s="19"/>
      <c r="OXL111" s="19"/>
      <c r="OXM111" s="19"/>
      <c r="OXN111" s="19"/>
      <c r="OXO111" s="19"/>
      <c r="OXP111" s="19"/>
      <c r="OXQ111" s="19"/>
      <c r="OXR111" s="19"/>
      <c r="OXS111" s="19"/>
      <c r="OXT111" s="19"/>
      <c r="OXU111" s="19"/>
      <c r="OXV111" s="19"/>
      <c r="OXW111" s="19"/>
      <c r="OXX111" s="19"/>
      <c r="OXY111" s="19"/>
      <c r="OXZ111" s="19"/>
      <c r="OYA111" s="19"/>
      <c r="OYB111" s="19"/>
      <c r="OYC111" s="19"/>
      <c r="OYD111" s="19"/>
      <c r="OYE111" s="19"/>
      <c r="OYF111" s="19"/>
      <c r="OYG111" s="19"/>
      <c r="OYH111" s="19"/>
      <c r="OYI111" s="19"/>
      <c r="OYJ111" s="19"/>
      <c r="OYK111" s="19"/>
      <c r="OYL111" s="19"/>
      <c r="OYM111" s="19"/>
      <c r="OYN111" s="19"/>
      <c r="OYO111" s="19"/>
      <c r="OYP111" s="19"/>
      <c r="OYQ111" s="19"/>
      <c r="OYR111" s="19"/>
      <c r="OYS111" s="19"/>
      <c r="OYT111" s="19"/>
      <c r="OYU111" s="19"/>
      <c r="OYV111" s="19"/>
      <c r="OYW111" s="19"/>
      <c r="OYX111" s="19"/>
      <c r="OYY111" s="19"/>
      <c r="OYZ111" s="19"/>
      <c r="OZA111" s="19"/>
      <c r="OZB111" s="19"/>
      <c r="OZC111" s="19"/>
      <c r="OZD111" s="19"/>
      <c r="OZE111" s="19"/>
      <c r="OZF111" s="19"/>
      <c r="OZG111" s="19"/>
      <c r="OZH111" s="19"/>
      <c r="OZI111" s="19"/>
      <c r="OZJ111" s="19"/>
      <c r="OZK111" s="19"/>
      <c r="OZL111" s="19"/>
      <c r="OZM111" s="19"/>
      <c r="OZN111" s="19"/>
      <c r="OZO111" s="19"/>
      <c r="OZP111" s="19"/>
      <c r="OZQ111" s="19"/>
      <c r="OZR111" s="19"/>
      <c r="OZS111" s="19"/>
      <c r="OZT111" s="19"/>
      <c r="OZU111" s="19"/>
      <c r="OZV111" s="19"/>
      <c r="OZW111" s="19"/>
      <c r="OZX111" s="19"/>
      <c r="OZY111" s="19"/>
      <c r="OZZ111" s="19"/>
      <c r="PAA111" s="19"/>
      <c r="PAB111" s="19"/>
      <c r="PAC111" s="19"/>
      <c r="PAD111" s="19"/>
      <c r="PAE111" s="19"/>
      <c r="PAF111" s="19"/>
      <c r="PAG111" s="19"/>
      <c r="PAH111" s="19"/>
      <c r="PAI111" s="19"/>
      <c r="PAJ111" s="19"/>
      <c r="PAK111" s="19"/>
      <c r="PAL111" s="19"/>
      <c r="PAM111" s="19"/>
      <c r="PAN111" s="19"/>
      <c r="PAO111" s="19"/>
      <c r="PAP111" s="19"/>
      <c r="PAQ111" s="19"/>
      <c r="PAR111" s="19"/>
      <c r="PAS111" s="19"/>
      <c r="PAT111" s="19"/>
      <c r="PAU111" s="19"/>
      <c r="PAV111" s="19"/>
      <c r="PAW111" s="19"/>
      <c r="PAX111" s="19"/>
      <c r="PAY111" s="19"/>
      <c r="PAZ111" s="19"/>
      <c r="PBA111" s="19"/>
      <c r="PBB111" s="19"/>
      <c r="PBC111" s="19"/>
      <c r="PBD111" s="19"/>
      <c r="PBE111" s="19"/>
      <c r="PBF111" s="19"/>
      <c r="PBG111" s="19"/>
      <c r="PBH111" s="19"/>
      <c r="PBI111" s="19"/>
      <c r="PBJ111" s="19"/>
      <c r="PBK111" s="19"/>
      <c r="PBL111" s="19"/>
      <c r="PBM111" s="19"/>
      <c r="PBN111" s="19"/>
      <c r="PBO111" s="19"/>
      <c r="PBP111" s="19"/>
      <c r="PBQ111" s="19"/>
      <c r="PBR111" s="19"/>
      <c r="PBS111" s="19"/>
      <c r="PBT111" s="19"/>
      <c r="PBU111" s="19"/>
      <c r="PBV111" s="19"/>
      <c r="PBW111" s="19"/>
      <c r="PBX111" s="19"/>
      <c r="PBY111" s="19"/>
      <c r="PBZ111" s="19"/>
      <c r="PCA111" s="19"/>
      <c r="PCB111" s="19"/>
      <c r="PCC111" s="19"/>
      <c r="PCD111" s="19"/>
      <c r="PCE111" s="19"/>
      <c r="PCF111" s="19"/>
      <c r="PCG111" s="19"/>
      <c r="PCH111" s="19"/>
      <c r="PCI111" s="19"/>
      <c r="PCJ111" s="19"/>
      <c r="PCK111" s="19"/>
      <c r="PCL111" s="19"/>
      <c r="PCM111" s="19"/>
      <c r="PCN111" s="19"/>
      <c r="PCO111" s="19"/>
      <c r="PCP111" s="19"/>
      <c r="PCQ111" s="19"/>
      <c r="PCR111" s="19"/>
      <c r="PCS111" s="19"/>
      <c r="PCT111" s="19"/>
      <c r="PCU111" s="19"/>
      <c r="PCV111" s="19"/>
      <c r="PCW111" s="19"/>
      <c r="PCX111" s="19"/>
      <c r="PCY111" s="19"/>
      <c r="PCZ111" s="19"/>
      <c r="PDA111" s="19"/>
      <c r="PDB111" s="19"/>
      <c r="PDC111" s="19"/>
      <c r="PDD111" s="19"/>
      <c r="PDE111" s="19"/>
      <c r="PDF111" s="19"/>
      <c r="PDG111" s="19"/>
      <c r="PDH111" s="19"/>
      <c r="PDI111" s="19"/>
      <c r="PDJ111" s="19"/>
      <c r="PDK111" s="19"/>
      <c r="PDL111" s="19"/>
      <c r="PDM111" s="19"/>
      <c r="PDN111" s="19"/>
      <c r="PDO111" s="19"/>
      <c r="PDP111" s="19"/>
      <c r="PDQ111" s="19"/>
      <c r="PDR111" s="19"/>
      <c r="PDS111" s="19"/>
      <c r="PDT111" s="19"/>
      <c r="PDU111" s="19"/>
      <c r="PDV111" s="19"/>
      <c r="PDW111" s="19"/>
      <c r="PDX111" s="19"/>
      <c r="PDY111" s="19"/>
      <c r="PDZ111" s="19"/>
      <c r="PEA111" s="19"/>
      <c r="PEB111" s="19"/>
      <c r="PEC111" s="19"/>
      <c r="PED111" s="19"/>
      <c r="PEE111" s="19"/>
      <c r="PEF111" s="19"/>
      <c r="PEG111" s="19"/>
      <c r="PEH111" s="19"/>
      <c r="PEI111" s="19"/>
      <c r="PEJ111" s="19"/>
      <c r="PEK111" s="19"/>
      <c r="PEL111" s="19"/>
      <c r="PEM111" s="19"/>
      <c r="PEN111" s="19"/>
      <c r="PEO111" s="19"/>
      <c r="PEP111" s="19"/>
      <c r="PEQ111" s="19"/>
      <c r="PER111" s="19"/>
      <c r="PES111" s="19"/>
      <c r="PET111" s="19"/>
      <c r="PEU111" s="19"/>
      <c r="PEV111" s="19"/>
      <c r="PEW111" s="19"/>
      <c r="PEX111" s="19"/>
      <c r="PEY111" s="19"/>
      <c r="PEZ111" s="19"/>
      <c r="PFA111" s="19"/>
      <c r="PFB111" s="19"/>
      <c r="PFC111" s="19"/>
      <c r="PFD111" s="19"/>
      <c r="PFE111" s="19"/>
      <c r="PFF111" s="19"/>
      <c r="PFG111" s="19"/>
      <c r="PFH111" s="19"/>
      <c r="PFI111" s="19"/>
      <c r="PFJ111" s="19"/>
      <c r="PFK111" s="19"/>
      <c r="PFL111" s="19"/>
      <c r="PFM111" s="19"/>
      <c r="PFN111" s="19"/>
      <c r="PFO111" s="19"/>
      <c r="PFP111" s="19"/>
      <c r="PFQ111" s="19"/>
      <c r="PFR111" s="19"/>
      <c r="PFS111" s="19"/>
      <c r="PFT111" s="19"/>
      <c r="PFU111" s="19"/>
      <c r="PFV111" s="19"/>
      <c r="PFW111" s="19"/>
      <c r="PFX111" s="19"/>
      <c r="PFY111" s="19"/>
      <c r="PFZ111" s="19"/>
      <c r="PGA111" s="19"/>
      <c r="PGB111" s="19"/>
      <c r="PGC111" s="19"/>
      <c r="PGD111" s="19"/>
      <c r="PGE111" s="19"/>
      <c r="PGF111" s="19"/>
      <c r="PGG111" s="19"/>
      <c r="PGH111" s="19"/>
      <c r="PGI111" s="19"/>
      <c r="PGJ111" s="19"/>
      <c r="PGK111" s="19"/>
      <c r="PGL111" s="19"/>
      <c r="PGM111" s="19"/>
      <c r="PGN111" s="19"/>
      <c r="PGO111" s="19"/>
      <c r="PGP111" s="19"/>
      <c r="PGQ111" s="19"/>
      <c r="PGR111" s="19"/>
      <c r="PGS111" s="19"/>
      <c r="PGT111" s="19"/>
      <c r="PGU111" s="19"/>
      <c r="PGV111" s="19"/>
      <c r="PGW111" s="19"/>
      <c r="PGX111" s="19"/>
      <c r="PGY111" s="19"/>
      <c r="PGZ111" s="19"/>
      <c r="PHA111" s="19"/>
      <c r="PHB111" s="19"/>
      <c r="PHC111" s="19"/>
      <c r="PHD111" s="19"/>
      <c r="PHE111" s="19"/>
      <c r="PHF111" s="19"/>
      <c r="PHG111" s="19"/>
      <c r="PHH111" s="19"/>
      <c r="PHI111" s="19"/>
      <c r="PHJ111" s="19"/>
      <c r="PHK111" s="19"/>
      <c r="PHL111" s="19"/>
      <c r="PHM111" s="19"/>
      <c r="PHN111" s="19"/>
      <c r="PHO111" s="19"/>
      <c r="PHP111" s="19"/>
      <c r="PHQ111" s="19"/>
      <c r="PHR111" s="19"/>
      <c r="PHS111" s="19"/>
      <c r="PHT111" s="19"/>
      <c r="PHU111" s="19"/>
      <c r="PHV111" s="19"/>
      <c r="PHW111" s="19"/>
      <c r="PHX111" s="19"/>
      <c r="PHY111" s="19"/>
      <c r="PHZ111" s="19"/>
      <c r="PIA111" s="19"/>
      <c r="PIB111" s="19"/>
      <c r="PIC111" s="19"/>
      <c r="PID111" s="19"/>
      <c r="PIE111" s="19"/>
      <c r="PIF111" s="19"/>
      <c r="PIG111" s="19"/>
      <c r="PIH111" s="19"/>
      <c r="PII111" s="19"/>
      <c r="PIJ111" s="19"/>
      <c r="PIK111" s="19"/>
      <c r="PIL111" s="19"/>
      <c r="PIM111" s="19"/>
      <c r="PIN111" s="19"/>
      <c r="PIO111" s="19"/>
      <c r="PIP111" s="19"/>
      <c r="PIQ111" s="19"/>
      <c r="PIR111" s="19"/>
      <c r="PIS111" s="19"/>
      <c r="PIT111" s="19"/>
      <c r="PIU111" s="19"/>
      <c r="PIV111" s="19"/>
      <c r="PIW111" s="19"/>
      <c r="PIX111" s="19"/>
      <c r="PIY111" s="19"/>
      <c r="PIZ111" s="19"/>
      <c r="PJA111" s="19"/>
      <c r="PJB111" s="19"/>
      <c r="PJC111" s="19"/>
      <c r="PJD111" s="19"/>
      <c r="PJE111" s="19"/>
      <c r="PJF111" s="19"/>
      <c r="PJG111" s="19"/>
      <c r="PJH111" s="19"/>
      <c r="PJI111" s="19"/>
      <c r="PJJ111" s="19"/>
      <c r="PJK111" s="19"/>
      <c r="PJL111" s="19"/>
      <c r="PJM111" s="19"/>
      <c r="PJN111" s="19"/>
      <c r="PJO111" s="19"/>
      <c r="PJP111" s="19"/>
      <c r="PJQ111" s="19"/>
      <c r="PJR111" s="19"/>
      <c r="PJS111" s="19"/>
      <c r="PJT111" s="19"/>
      <c r="PJU111" s="19"/>
      <c r="PJV111" s="19"/>
      <c r="PJW111" s="19"/>
      <c r="PJX111" s="19"/>
      <c r="PJY111" s="19"/>
      <c r="PJZ111" s="19"/>
      <c r="PKA111" s="19"/>
      <c r="PKB111" s="19"/>
      <c r="PKC111" s="19"/>
      <c r="PKD111" s="19"/>
      <c r="PKE111" s="19"/>
      <c r="PKF111" s="19"/>
      <c r="PKG111" s="19"/>
      <c r="PKH111" s="19"/>
      <c r="PKI111" s="19"/>
      <c r="PKJ111" s="19"/>
      <c r="PKK111" s="19"/>
      <c r="PKL111" s="19"/>
      <c r="PKM111" s="19"/>
      <c r="PKN111" s="19"/>
      <c r="PKO111" s="19"/>
      <c r="PKP111" s="19"/>
      <c r="PKQ111" s="19"/>
      <c r="PKR111" s="19"/>
      <c r="PKS111" s="19"/>
      <c r="PKT111" s="19"/>
      <c r="PKU111" s="19"/>
      <c r="PKV111" s="19"/>
      <c r="PKW111" s="19"/>
      <c r="PKX111" s="19"/>
      <c r="PKY111" s="19"/>
      <c r="PKZ111" s="19"/>
      <c r="PLA111" s="19"/>
      <c r="PLB111" s="19"/>
      <c r="PLC111" s="19"/>
      <c r="PLD111" s="19"/>
      <c r="PLE111" s="19"/>
      <c r="PLF111" s="19"/>
      <c r="PLG111" s="19"/>
      <c r="PLH111" s="19"/>
      <c r="PLI111" s="19"/>
      <c r="PLJ111" s="19"/>
      <c r="PLK111" s="19"/>
      <c r="PLL111" s="19"/>
      <c r="PLM111" s="19"/>
      <c r="PLN111" s="19"/>
      <c r="PLO111" s="19"/>
      <c r="PLP111" s="19"/>
      <c r="PLQ111" s="19"/>
      <c r="PLR111" s="19"/>
      <c r="PLS111" s="19"/>
      <c r="PLT111" s="19"/>
      <c r="PLU111" s="19"/>
      <c r="PLV111" s="19"/>
      <c r="PLW111" s="19"/>
      <c r="PLX111" s="19"/>
      <c r="PLY111" s="19"/>
      <c r="PLZ111" s="19"/>
      <c r="PMA111" s="19"/>
      <c r="PMB111" s="19"/>
      <c r="PMC111" s="19"/>
      <c r="PMD111" s="19"/>
      <c r="PME111" s="19"/>
      <c r="PMF111" s="19"/>
      <c r="PMG111" s="19"/>
      <c r="PMH111" s="19"/>
      <c r="PMI111" s="19"/>
      <c r="PMJ111" s="19"/>
      <c r="PMK111" s="19"/>
      <c r="PML111" s="19"/>
      <c r="PMM111" s="19"/>
      <c r="PMN111" s="19"/>
      <c r="PMO111" s="19"/>
      <c r="PMP111" s="19"/>
      <c r="PMQ111" s="19"/>
      <c r="PMR111" s="19"/>
      <c r="PMS111" s="19"/>
      <c r="PMT111" s="19"/>
      <c r="PMU111" s="19"/>
      <c r="PMV111" s="19"/>
      <c r="PMW111" s="19"/>
      <c r="PMX111" s="19"/>
      <c r="PMY111" s="19"/>
      <c r="PMZ111" s="19"/>
      <c r="PNA111" s="19"/>
      <c r="PNB111" s="19"/>
      <c r="PNC111" s="19"/>
      <c r="PND111" s="19"/>
      <c r="PNE111" s="19"/>
      <c r="PNF111" s="19"/>
      <c r="PNG111" s="19"/>
      <c r="PNH111" s="19"/>
      <c r="PNI111" s="19"/>
      <c r="PNJ111" s="19"/>
      <c r="PNK111" s="19"/>
      <c r="PNL111" s="19"/>
      <c r="PNM111" s="19"/>
      <c r="PNN111" s="19"/>
      <c r="PNO111" s="19"/>
      <c r="PNP111" s="19"/>
      <c r="PNQ111" s="19"/>
      <c r="PNR111" s="19"/>
      <c r="PNS111" s="19"/>
      <c r="PNT111" s="19"/>
      <c r="PNU111" s="19"/>
      <c r="PNV111" s="19"/>
      <c r="PNW111" s="19"/>
      <c r="PNX111" s="19"/>
      <c r="PNY111" s="19"/>
      <c r="PNZ111" s="19"/>
      <c r="POA111" s="19"/>
      <c r="POB111" s="19"/>
      <c r="POC111" s="19"/>
      <c r="POD111" s="19"/>
      <c r="POE111" s="19"/>
      <c r="POF111" s="19"/>
      <c r="POG111" s="19"/>
      <c r="POH111" s="19"/>
      <c r="POI111" s="19"/>
      <c r="POJ111" s="19"/>
      <c r="POK111" s="19"/>
      <c r="POL111" s="19"/>
      <c r="POM111" s="19"/>
      <c r="PON111" s="19"/>
      <c r="POO111" s="19"/>
      <c r="POP111" s="19"/>
      <c r="POQ111" s="19"/>
      <c r="POR111" s="19"/>
      <c r="POS111" s="19"/>
      <c r="POT111" s="19"/>
      <c r="POU111" s="19"/>
      <c r="POV111" s="19"/>
      <c r="POW111" s="19"/>
      <c r="POX111" s="19"/>
      <c r="POY111" s="19"/>
      <c r="POZ111" s="19"/>
      <c r="PPA111" s="19"/>
      <c r="PPB111" s="19"/>
      <c r="PPC111" s="19"/>
      <c r="PPD111" s="19"/>
      <c r="PPE111" s="19"/>
      <c r="PPF111" s="19"/>
      <c r="PPG111" s="19"/>
      <c r="PPH111" s="19"/>
      <c r="PPI111" s="19"/>
      <c r="PPJ111" s="19"/>
      <c r="PPK111" s="19"/>
      <c r="PPL111" s="19"/>
      <c r="PPM111" s="19"/>
      <c r="PPN111" s="19"/>
      <c r="PPO111" s="19"/>
      <c r="PPP111" s="19"/>
      <c r="PPQ111" s="19"/>
      <c r="PPR111" s="19"/>
      <c r="PPS111" s="19"/>
      <c r="PPT111" s="19"/>
      <c r="PPU111" s="19"/>
      <c r="PPV111" s="19"/>
      <c r="PPW111" s="19"/>
      <c r="PPX111" s="19"/>
      <c r="PPY111" s="19"/>
      <c r="PPZ111" s="19"/>
      <c r="PQA111" s="19"/>
      <c r="PQB111" s="19"/>
      <c r="PQC111" s="19"/>
      <c r="PQD111" s="19"/>
      <c r="PQE111" s="19"/>
      <c r="PQF111" s="19"/>
      <c r="PQG111" s="19"/>
      <c r="PQH111" s="19"/>
      <c r="PQI111" s="19"/>
      <c r="PQJ111" s="19"/>
      <c r="PQK111" s="19"/>
      <c r="PQL111" s="19"/>
      <c r="PQM111" s="19"/>
      <c r="PQN111" s="19"/>
      <c r="PQO111" s="19"/>
      <c r="PQP111" s="19"/>
      <c r="PQQ111" s="19"/>
      <c r="PQR111" s="19"/>
      <c r="PQS111" s="19"/>
      <c r="PQT111" s="19"/>
      <c r="PQU111" s="19"/>
      <c r="PQV111" s="19"/>
      <c r="PQW111" s="19"/>
      <c r="PQX111" s="19"/>
      <c r="PQY111" s="19"/>
      <c r="PQZ111" s="19"/>
      <c r="PRA111" s="19"/>
      <c r="PRB111" s="19"/>
      <c r="PRC111" s="19"/>
      <c r="PRD111" s="19"/>
      <c r="PRE111" s="19"/>
      <c r="PRF111" s="19"/>
      <c r="PRG111" s="19"/>
      <c r="PRH111" s="19"/>
      <c r="PRI111" s="19"/>
      <c r="PRJ111" s="19"/>
      <c r="PRK111" s="19"/>
      <c r="PRL111" s="19"/>
      <c r="PRM111" s="19"/>
      <c r="PRN111" s="19"/>
      <c r="PRO111" s="19"/>
      <c r="PRP111" s="19"/>
      <c r="PRQ111" s="19"/>
      <c r="PRR111" s="19"/>
      <c r="PRS111" s="19"/>
      <c r="PRT111" s="19"/>
      <c r="PRU111" s="19"/>
      <c r="PRV111" s="19"/>
      <c r="PRW111" s="19"/>
      <c r="PRX111" s="19"/>
      <c r="PRY111" s="19"/>
      <c r="PRZ111" s="19"/>
      <c r="PSA111" s="19"/>
      <c r="PSB111" s="19"/>
      <c r="PSC111" s="19"/>
      <c r="PSD111" s="19"/>
      <c r="PSE111" s="19"/>
      <c r="PSF111" s="19"/>
      <c r="PSG111" s="19"/>
      <c r="PSH111" s="19"/>
      <c r="PSI111" s="19"/>
      <c r="PSJ111" s="19"/>
      <c r="PSK111" s="19"/>
      <c r="PSL111" s="19"/>
      <c r="PSM111" s="19"/>
      <c r="PSN111" s="19"/>
      <c r="PSO111" s="19"/>
      <c r="PSP111" s="19"/>
      <c r="PSQ111" s="19"/>
      <c r="PSR111" s="19"/>
      <c r="PSS111" s="19"/>
      <c r="PST111" s="19"/>
      <c r="PSU111" s="19"/>
      <c r="PSV111" s="19"/>
      <c r="PSW111" s="19"/>
      <c r="PSX111" s="19"/>
      <c r="PSY111" s="19"/>
      <c r="PSZ111" s="19"/>
      <c r="PTA111" s="19"/>
      <c r="PTB111" s="19"/>
      <c r="PTC111" s="19"/>
      <c r="PTD111" s="19"/>
      <c r="PTE111" s="19"/>
      <c r="PTF111" s="19"/>
      <c r="PTG111" s="19"/>
      <c r="PTH111" s="19"/>
      <c r="PTI111" s="19"/>
      <c r="PTJ111" s="19"/>
      <c r="PTK111" s="19"/>
      <c r="PTL111" s="19"/>
      <c r="PTM111" s="19"/>
      <c r="PTN111" s="19"/>
      <c r="PTO111" s="19"/>
      <c r="PTP111" s="19"/>
      <c r="PTQ111" s="19"/>
      <c r="PTR111" s="19"/>
      <c r="PTS111" s="19"/>
      <c r="PTT111" s="19"/>
      <c r="PTU111" s="19"/>
      <c r="PTV111" s="19"/>
      <c r="PTW111" s="19"/>
      <c r="PTX111" s="19"/>
      <c r="PTY111" s="19"/>
      <c r="PTZ111" s="19"/>
      <c r="PUA111" s="19"/>
      <c r="PUB111" s="19"/>
      <c r="PUC111" s="19"/>
      <c r="PUD111" s="19"/>
      <c r="PUE111" s="19"/>
      <c r="PUF111" s="19"/>
      <c r="PUG111" s="19"/>
      <c r="PUH111" s="19"/>
      <c r="PUI111" s="19"/>
      <c r="PUJ111" s="19"/>
      <c r="PUK111" s="19"/>
      <c r="PUL111" s="19"/>
      <c r="PUM111" s="19"/>
      <c r="PUN111" s="19"/>
      <c r="PUO111" s="19"/>
      <c r="PUP111" s="19"/>
      <c r="PUQ111" s="19"/>
      <c r="PUR111" s="19"/>
      <c r="PUS111" s="19"/>
      <c r="PUT111" s="19"/>
      <c r="PUU111" s="19"/>
      <c r="PUV111" s="19"/>
      <c r="PUW111" s="19"/>
      <c r="PUX111" s="19"/>
      <c r="PUY111" s="19"/>
      <c r="PUZ111" s="19"/>
      <c r="PVA111" s="19"/>
      <c r="PVB111" s="19"/>
      <c r="PVC111" s="19"/>
      <c r="PVD111" s="19"/>
      <c r="PVE111" s="19"/>
      <c r="PVF111" s="19"/>
      <c r="PVG111" s="19"/>
      <c r="PVH111" s="19"/>
      <c r="PVI111" s="19"/>
      <c r="PVJ111" s="19"/>
      <c r="PVK111" s="19"/>
      <c r="PVL111" s="19"/>
      <c r="PVM111" s="19"/>
      <c r="PVN111" s="19"/>
      <c r="PVO111" s="19"/>
      <c r="PVP111" s="19"/>
      <c r="PVQ111" s="19"/>
      <c r="PVR111" s="19"/>
      <c r="PVS111" s="19"/>
      <c r="PVT111" s="19"/>
      <c r="PVU111" s="19"/>
      <c r="PVV111" s="19"/>
      <c r="PVW111" s="19"/>
      <c r="PVX111" s="19"/>
      <c r="PVY111" s="19"/>
      <c r="PVZ111" s="19"/>
      <c r="PWA111" s="19"/>
      <c r="PWB111" s="19"/>
      <c r="PWC111" s="19"/>
      <c r="PWD111" s="19"/>
      <c r="PWE111" s="19"/>
      <c r="PWF111" s="19"/>
      <c r="PWG111" s="19"/>
      <c r="PWH111" s="19"/>
      <c r="PWI111" s="19"/>
      <c r="PWJ111" s="19"/>
      <c r="PWK111" s="19"/>
      <c r="PWL111" s="19"/>
      <c r="PWM111" s="19"/>
      <c r="PWN111" s="19"/>
      <c r="PWO111" s="19"/>
      <c r="PWP111" s="19"/>
      <c r="PWQ111" s="19"/>
      <c r="PWR111" s="19"/>
      <c r="PWS111" s="19"/>
      <c r="PWT111" s="19"/>
      <c r="PWU111" s="19"/>
      <c r="PWV111" s="19"/>
      <c r="PWW111" s="19"/>
      <c r="PWX111" s="19"/>
      <c r="PWY111" s="19"/>
      <c r="PWZ111" s="19"/>
      <c r="PXA111" s="19"/>
      <c r="PXB111" s="19"/>
      <c r="PXC111" s="19"/>
      <c r="PXD111" s="19"/>
      <c r="PXE111" s="19"/>
      <c r="PXF111" s="19"/>
      <c r="PXG111" s="19"/>
      <c r="PXH111" s="19"/>
      <c r="PXI111" s="19"/>
      <c r="PXJ111" s="19"/>
      <c r="PXK111" s="19"/>
      <c r="PXL111" s="19"/>
      <c r="PXM111" s="19"/>
      <c r="PXN111" s="19"/>
      <c r="PXO111" s="19"/>
      <c r="PXP111" s="19"/>
      <c r="PXQ111" s="19"/>
      <c r="PXR111" s="19"/>
      <c r="PXS111" s="19"/>
      <c r="PXT111" s="19"/>
      <c r="PXU111" s="19"/>
      <c r="PXV111" s="19"/>
      <c r="PXW111" s="19"/>
      <c r="PXX111" s="19"/>
      <c r="PXY111" s="19"/>
      <c r="PXZ111" s="19"/>
      <c r="PYA111" s="19"/>
      <c r="PYB111" s="19"/>
      <c r="PYC111" s="19"/>
      <c r="PYD111" s="19"/>
      <c r="PYE111" s="19"/>
      <c r="PYF111" s="19"/>
      <c r="PYG111" s="19"/>
      <c r="PYH111" s="19"/>
      <c r="PYI111" s="19"/>
      <c r="PYJ111" s="19"/>
      <c r="PYK111" s="19"/>
      <c r="PYL111" s="19"/>
      <c r="PYM111" s="19"/>
      <c r="PYN111" s="19"/>
      <c r="PYO111" s="19"/>
      <c r="PYP111" s="19"/>
      <c r="PYQ111" s="19"/>
      <c r="PYR111" s="19"/>
      <c r="PYS111" s="19"/>
      <c r="PYT111" s="19"/>
      <c r="PYU111" s="19"/>
      <c r="PYV111" s="19"/>
      <c r="PYW111" s="19"/>
      <c r="PYX111" s="19"/>
      <c r="PYY111" s="19"/>
      <c r="PYZ111" s="19"/>
      <c r="PZA111" s="19"/>
      <c r="PZB111" s="19"/>
      <c r="PZC111" s="19"/>
      <c r="PZD111" s="19"/>
      <c r="PZE111" s="19"/>
      <c r="PZF111" s="19"/>
      <c r="PZG111" s="19"/>
      <c r="PZH111" s="19"/>
      <c r="PZI111" s="19"/>
      <c r="PZJ111" s="19"/>
      <c r="PZK111" s="19"/>
      <c r="PZL111" s="19"/>
      <c r="PZM111" s="19"/>
      <c r="PZN111" s="19"/>
      <c r="PZO111" s="19"/>
      <c r="PZP111" s="19"/>
      <c r="PZQ111" s="19"/>
      <c r="PZR111" s="19"/>
      <c r="PZS111" s="19"/>
      <c r="PZT111" s="19"/>
      <c r="PZU111" s="19"/>
      <c r="PZV111" s="19"/>
      <c r="PZW111" s="19"/>
      <c r="PZX111" s="19"/>
      <c r="PZY111" s="19"/>
      <c r="PZZ111" s="19"/>
      <c r="QAA111" s="19"/>
      <c r="QAB111" s="19"/>
      <c r="QAC111" s="19"/>
      <c r="QAD111" s="19"/>
      <c r="QAE111" s="19"/>
      <c r="QAF111" s="19"/>
      <c r="QAG111" s="19"/>
      <c r="QAH111" s="19"/>
      <c r="QAI111" s="19"/>
      <c r="QAJ111" s="19"/>
      <c r="QAK111" s="19"/>
      <c r="QAL111" s="19"/>
      <c r="QAM111" s="19"/>
      <c r="QAN111" s="19"/>
      <c r="QAO111" s="19"/>
      <c r="QAP111" s="19"/>
      <c r="QAQ111" s="19"/>
      <c r="QAR111" s="19"/>
      <c r="QAS111" s="19"/>
      <c r="QAT111" s="19"/>
      <c r="QAU111" s="19"/>
      <c r="QAV111" s="19"/>
      <c r="QAW111" s="19"/>
      <c r="QAX111" s="19"/>
      <c r="QAY111" s="19"/>
      <c r="QAZ111" s="19"/>
      <c r="QBA111" s="19"/>
      <c r="QBB111" s="19"/>
      <c r="QBC111" s="19"/>
      <c r="QBD111" s="19"/>
      <c r="QBE111" s="19"/>
      <c r="QBF111" s="19"/>
      <c r="QBG111" s="19"/>
      <c r="QBH111" s="19"/>
      <c r="QBI111" s="19"/>
      <c r="QBJ111" s="19"/>
      <c r="QBK111" s="19"/>
      <c r="QBL111" s="19"/>
      <c r="QBM111" s="19"/>
      <c r="QBN111" s="19"/>
      <c r="QBO111" s="19"/>
      <c r="QBP111" s="19"/>
      <c r="QBQ111" s="19"/>
      <c r="QBR111" s="19"/>
      <c r="QBS111" s="19"/>
      <c r="QBT111" s="19"/>
      <c r="QBU111" s="19"/>
      <c r="QBV111" s="19"/>
      <c r="QBW111" s="19"/>
      <c r="QBX111" s="19"/>
      <c r="QBY111" s="19"/>
      <c r="QBZ111" s="19"/>
      <c r="QCA111" s="19"/>
      <c r="QCB111" s="19"/>
      <c r="QCC111" s="19"/>
      <c r="QCD111" s="19"/>
      <c r="QCE111" s="19"/>
      <c r="QCF111" s="19"/>
      <c r="QCG111" s="19"/>
      <c r="QCH111" s="19"/>
      <c r="QCI111" s="19"/>
      <c r="QCJ111" s="19"/>
      <c r="QCK111" s="19"/>
      <c r="QCL111" s="19"/>
      <c r="QCM111" s="19"/>
      <c r="QCN111" s="19"/>
      <c r="QCO111" s="19"/>
      <c r="QCP111" s="19"/>
      <c r="QCQ111" s="19"/>
      <c r="QCR111" s="19"/>
      <c r="QCS111" s="19"/>
      <c r="QCT111" s="19"/>
      <c r="QCU111" s="19"/>
      <c r="QCV111" s="19"/>
      <c r="QCW111" s="19"/>
      <c r="QCX111" s="19"/>
      <c r="QCY111" s="19"/>
      <c r="QCZ111" s="19"/>
      <c r="QDA111" s="19"/>
      <c r="QDB111" s="19"/>
      <c r="QDC111" s="19"/>
      <c r="QDD111" s="19"/>
      <c r="QDE111" s="19"/>
      <c r="QDF111" s="19"/>
      <c r="QDG111" s="19"/>
      <c r="QDH111" s="19"/>
      <c r="QDI111" s="19"/>
      <c r="QDJ111" s="19"/>
      <c r="QDK111" s="19"/>
      <c r="QDL111" s="19"/>
      <c r="QDM111" s="19"/>
      <c r="QDN111" s="19"/>
      <c r="QDO111" s="19"/>
      <c r="QDP111" s="19"/>
      <c r="QDQ111" s="19"/>
      <c r="QDR111" s="19"/>
      <c r="QDS111" s="19"/>
      <c r="QDT111" s="19"/>
      <c r="QDU111" s="19"/>
      <c r="QDV111" s="19"/>
      <c r="QDW111" s="19"/>
      <c r="QDX111" s="19"/>
      <c r="QDY111" s="19"/>
      <c r="QDZ111" s="19"/>
      <c r="QEA111" s="19"/>
      <c r="QEB111" s="19"/>
      <c r="QEC111" s="19"/>
      <c r="QED111" s="19"/>
      <c r="QEE111" s="19"/>
      <c r="QEF111" s="19"/>
      <c r="QEG111" s="19"/>
      <c r="QEH111" s="19"/>
      <c r="QEI111" s="19"/>
      <c r="QEJ111" s="19"/>
      <c r="QEK111" s="19"/>
      <c r="QEL111" s="19"/>
      <c r="QEM111" s="19"/>
      <c r="QEN111" s="19"/>
      <c r="QEO111" s="19"/>
      <c r="QEP111" s="19"/>
      <c r="QEQ111" s="19"/>
      <c r="QER111" s="19"/>
      <c r="QES111" s="19"/>
      <c r="QET111" s="19"/>
      <c r="QEU111" s="19"/>
      <c r="QEV111" s="19"/>
      <c r="QEW111" s="19"/>
      <c r="QEX111" s="19"/>
      <c r="QEY111" s="19"/>
      <c r="QEZ111" s="19"/>
      <c r="QFA111" s="19"/>
      <c r="QFB111" s="19"/>
      <c r="QFC111" s="19"/>
      <c r="QFD111" s="19"/>
      <c r="QFE111" s="19"/>
      <c r="QFF111" s="19"/>
      <c r="QFG111" s="19"/>
      <c r="QFH111" s="19"/>
      <c r="QFI111" s="19"/>
      <c r="QFJ111" s="19"/>
      <c r="QFK111" s="19"/>
      <c r="QFL111" s="19"/>
      <c r="QFM111" s="19"/>
      <c r="QFN111" s="19"/>
      <c r="QFO111" s="19"/>
      <c r="QFP111" s="19"/>
      <c r="QFQ111" s="19"/>
      <c r="QFR111" s="19"/>
      <c r="QFS111" s="19"/>
      <c r="QFT111" s="19"/>
      <c r="QFU111" s="19"/>
      <c r="QFV111" s="19"/>
      <c r="QFW111" s="19"/>
      <c r="QFX111" s="19"/>
      <c r="QFY111" s="19"/>
      <c r="QFZ111" s="19"/>
      <c r="QGA111" s="19"/>
      <c r="QGB111" s="19"/>
      <c r="QGC111" s="19"/>
      <c r="QGD111" s="19"/>
      <c r="QGE111" s="19"/>
      <c r="QGF111" s="19"/>
      <c r="QGG111" s="19"/>
      <c r="QGH111" s="19"/>
      <c r="QGI111" s="19"/>
      <c r="QGJ111" s="19"/>
      <c r="QGK111" s="19"/>
      <c r="QGL111" s="19"/>
      <c r="QGM111" s="19"/>
      <c r="QGN111" s="19"/>
      <c r="QGO111" s="19"/>
      <c r="QGP111" s="19"/>
      <c r="QGQ111" s="19"/>
      <c r="QGR111" s="19"/>
      <c r="QGS111" s="19"/>
      <c r="QGT111" s="19"/>
      <c r="QGU111" s="19"/>
      <c r="QGV111" s="19"/>
      <c r="QGW111" s="19"/>
      <c r="QGX111" s="19"/>
      <c r="QGY111" s="19"/>
      <c r="QGZ111" s="19"/>
      <c r="QHA111" s="19"/>
      <c r="QHB111" s="19"/>
      <c r="QHC111" s="19"/>
      <c r="QHD111" s="19"/>
      <c r="QHE111" s="19"/>
      <c r="QHF111" s="19"/>
      <c r="QHG111" s="19"/>
      <c r="QHH111" s="19"/>
      <c r="QHI111" s="19"/>
      <c r="QHJ111" s="19"/>
      <c r="QHK111" s="19"/>
      <c r="QHL111" s="19"/>
      <c r="QHM111" s="19"/>
      <c r="QHN111" s="19"/>
      <c r="QHO111" s="19"/>
      <c r="QHP111" s="19"/>
      <c r="QHQ111" s="19"/>
      <c r="QHR111" s="19"/>
      <c r="QHS111" s="19"/>
      <c r="QHT111" s="19"/>
      <c r="QHU111" s="19"/>
      <c r="QHV111" s="19"/>
      <c r="QHW111" s="19"/>
      <c r="QHX111" s="19"/>
      <c r="QHY111" s="19"/>
      <c r="QHZ111" s="19"/>
      <c r="QIA111" s="19"/>
      <c r="QIB111" s="19"/>
      <c r="QIC111" s="19"/>
      <c r="QID111" s="19"/>
      <c r="QIE111" s="19"/>
      <c r="QIF111" s="19"/>
      <c r="QIG111" s="19"/>
      <c r="QIH111" s="19"/>
      <c r="QII111" s="19"/>
      <c r="QIJ111" s="19"/>
      <c r="QIK111" s="19"/>
      <c r="QIL111" s="19"/>
      <c r="QIM111" s="19"/>
      <c r="QIN111" s="19"/>
      <c r="QIO111" s="19"/>
      <c r="QIP111" s="19"/>
      <c r="QIQ111" s="19"/>
      <c r="QIR111" s="19"/>
      <c r="QIS111" s="19"/>
      <c r="QIT111" s="19"/>
      <c r="QIU111" s="19"/>
      <c r="QIV111" s="19"/>
      <c r="QIW111" s="19"/>
      <c r="QIX111" s="19"/>
      <c r="QIY111" s="19"/>
      <c r="QIZ111" s="19"/>
      <c r="QJA111" s="19"/>
      <c r="QJB111" s="19"/>
      <c r="QJC111" s="19"/>
      <c r="QJD111" s="19"/>
      <c r="QJE111" s="19"/>
      <c r="QJF111" s="19"/>
      <c r="QJG111" s="19"/>
      <c r="QJH111" s="19"/>
      <c r="QJI111" s="19"/>
      <c r="QJJ111" s="19"/>
      <c r="QJK111" s="19"/>
      <c r="QJL111" s="19"/>
      <c r="QJM111" s="19"/>
      <c r="QJN111" s="19"/>
      <c r="QJO111" s="19"/>
      <c r="QJP111" s="19"/>
      <c r="QJQ111" s="19"/>
      <c r="QJR111" s="19"/>
      <c r="QJS111" s="19"/>
      <c r="QJT111" s="19"/>
      <c r="QJU111" s="19"/>
      <c r="QJV111" s="19"/>
      <c r="QJW111" s="19"/>
      <c r="QJX111" s="19"/>
      <c r="QJY111" s="19"/>
      <c r="QJZ111" s="19"/>
      <c r="QKA111" s="19"/>
      <c r="QKB111" s="19"/>
      <c r="QKC111" s="19"/>
      <c r="QKD111" s="19"/>
      <c r="QKE111" s="19"/>
      <c r="QKF111" s="19"/>
      <c r="QKG111" s="19"/>
      <c r="QKH111" s="19"/>
      <c r="QKI111" s="19"/>
      <c r="QKJ111" s="19"/>
      <c r="QKK111" s="19"/>
      <c r="QKL111" s="19"/>
      <c r="QKM111" s="19"/>
      <c r="QKN111" s="19"/>
      <c r="QKO111" s="19"/>
      <c r="QKP111" s="19"/>
      <c r="QKQ111" s="19"/>
      <c r="QKR111" s="19"/>
      <c r="QKS111" s="19"/>
      <c r="QKT111" s="19"/>
      <c r="QKU111" s="19"/>
      <c r="QKV111" s="19"/>
      <c r="QKW111" s="19"/>
      <c r="QKX111" s="19"/>
      <c r="QKY111" s="19"/>
      <c r="QKZ111" s="19"/>
      <c r="QLA111" s="19"/>
      <c r="QLB111" s="19"/>
      <c r="QLC111" s="19"/>
      <c r="QLD111" s="19"/>
      <c r="QLE111" s="19"/>
      <c r="QLF111" s="19"/>
      <c r="QLG111" s="19"/>
      <c r="QLH111" s="19"/>
      <c r="QLI111" s="19"/>
      <c r="QLJ111" s="19"/>
      <c r="QLK111" s="19"/>
      <c r="QLL111" s="19"/>
      <c r="QLM111" s="19"/>
      <c r="QLN111" s="19"/>
      <c r="QLO111" s="19"/>
      <c r="QLP111" s="19"/>
      <c r="QLQ111" s="19"/>
      <c r="QLR111" s="19"/>
      <c r="QLS111" s="19"/>
      <c r="QLT111" s="19"/>
      <c r="QLU111" s="19"/>
      <c r="QLV111" s="19"/>
      <c r="QLW111" s="19"/>
      <c r="QLX111" s="19"/>
      <c r="QLY111" s="19"/>
      <c r="QLZ111" s="19"/>
      <c r="QMA111" s="19"/>
      <c r="QMB111" s="19"/>
      <c r="QMC111" s="19"/>
      <c r="QMD111" s="19"/>
      <c r="QME111" s="19"/>
      <c r="QMF111" s="19"/>
      <c r="QMG111" s="19"/>
      <c r="QMH111" s="19"/>
      <c r="QMI111" s="19"/>
      <c r="QMJ111" s="19"/>
      <c r="QMK111" s="19"/>
      <c r="QML111" s="19"/>
      <c r="QMM111" s="19"/>
      <c r="QMN111" s="19"/>
      <c r="QMO111" s="19"/>
      <c r="QMP111" s="19"/>
      <c r="QMQ111" s="19"/>
      <c r="QMR111" s="19"/>
      <c r="QMS111" s="19"/>
      <c r="QMT111" s="19"/>
      <c r="QMU111" s="19"/>
      <c r="QMV111" s="19"/>
      <c r="QMW111" s="19"/>
      <c r="QMX111" s="19"/>
      <c r="QMY111" s="19"/>
      <c r="QMZ111" s="19"/>
      <c r="QNA111" s="19"/>
      <c r="QNB111" s="19"/>
      <c r="QNC111" s="19"/>
      <c r="QND111" s="19"/>
      <c r="QNE111" s="19"/>
      <c r="QNF111" s="19"/>
      <c r="QNG111" s="19"/>
      <c r="QNH111" s="19"/>
      <c r="QNI111" s="19"/>
      <c r="QNJ111" s="19"/>
      <c r="QNK111" s="19"/>
      <c r="QNL111" s="19"/>
      <c r="QNM111" s="19"/>
      <c r="QNN111" s="19"/>
      <c r="QNO111" s="19"/>
      <c r="QNP111" s="19"/>
      <c r="QNQ111" s="19"/>
      <c r="QNR111" s="19"/>
      <c r="QNS111" s="19"/>
      <c r="QNT111" s="19"/>
      <c r="QNU111" s="19"/>
      <c r="QNV111" s="19"/>
      <c r="QNW111" s="19"/>
      <c r="QNX111" s="19"/>
      <c r="QNY111" s="19"/>
      <c r="QNZ111" s="19"/>
      <c r="QOA111" s="19"/>
      <c r="QOB111" s="19"/>
      <c r="QOC111" s="19"/>
      <c r="QOD111" s="19"/>
      <c r="QOE111" s="19"/>
      <c r="QOF111" s="19"/>
      <c r="QOG111" s="19"/>
      <c r="QOH111" s="19"/>
      <c r="QOI111" s="19"/>
      <c r="QOJ111" s="19"/>
      <c r="QOK111" s="19"/>
      <c r="QOL111" s="19"/>
      <c r="QOM111" s="19"/>
      <c r="QON111" s="19"/>
      <c r="QOO111" s="19"/>
      <c r="QOP111" s="19"/>
      <c r="QOQ111" s="19"/>
      <c r="QOR111" s="19"/>
      <c r="QOS111" s="19"/>
      <c r="QOT111" s="19"/>
      <c r="QOU111" s="19"/>
      <c r="QOV111" s="19"/>
      <c r="QOW111" s="19"/>
      <c r="QOX111" s="19"/>
      <c r="QOY111" s="19"/>
      <c r="QOZ111" s="19"/>
      <c r="QPA111" s="19"/>
      <c r="QPB111" s="19"/>
      <c r="QPC111" s="19"/>
      <c r="QPD111" s="19"/>
      <c r="QPE111" s="19"/>
      <c r="QPF111" s="19"/>
      <c r="QPG111" s="19"/>
      <c r="QPH111" s="19"/>
      <c r="QPI111" s="19"/>
      <c r="QPJ111" s="19"/>
      <c r="QPK111" s="19"/>
      <c r="QPL111" s="19"/>
      <c r="QPM111" s="19"/>
      <c r="QPN111" s="19"/>
      <c r="QPO111" s="19"/>
      <c r="QPP111" s="19"/>
      <c r="QPQ111" s="19"/>
      <c r="QPR111" s="19"/>
      <c r="QPS111" s="19"/>
      <c r="QPT111" s="19"/>
      <c r="QPU111" s="19"/>
      <c r="QPV111" s="19"/>
      <c r="QPW111" s="19"/>
      <c r="QPX111" s="19"/>
      <c r="QPY111" s="19"/>
      <c r="QPZ111" s="19"/>
      <c r="QQA111" s="19"/>
      <c r="QQB111" s="19"/>
      <c r="QQC111" s="19"/>
      <c r="QQD111" s="19"/>
      <c r="QQE111" s="19"/>
      <c r="QQF111" s="19"/>
      <c r="QQG111" s="19"/>
      <c r="QQH111" s="19"/>
      <c r="QQI111" s="19"/>
      <c r="QQJ111" s="19"/>
      <c r="QQK111" s="19"/>
      <c r="QQL111" s="19"/>
      <c r="QQM111" s="19"/>
      <c r="QQN111" s="19"/>
      <c r="QQO111" s="19"/>
      <c r="QQP111" s="19"/>
      <c r="QQQ111" s="19"/>
      <c r="QQR111" s="19"/>
      <c r="QQS111" s="19"/>
      <c r="QQT111" s="19"/>
      <c r="QQU111" s="19"/>
      <c r="QQV111" s="19"/>
      <c r="QQW111" s="19"/>
      <c r="QQX111" s="19"/>
      <c r="QQY111" s="19"/>
      <c r="QQZ111" s="19"/>
      <c r="QRA111" s="19"/>
      <c r="QRB111" s="19"/>
      <c r="QRC111" s="19"/>
      <c r="QRD111" s="19"/>
      <c r="QRE111" s="19"/>
      <c r="QRF111" s="19"/>
      <c r="QRG111" s="19"/>
      <c r="QRH111" s="19"/>
      <c r="QRI111" s="19"/>
      <c r="QRJ111" s="19"/>
      <c r="QRK111" s="19"/>
      <c r="QRL111" s="19"/>
      <c r="QRM111" s="19"/>
      <c r="QRN111" s="19"/>
      <c r="QRO111" s="19"/>
      <c r="QRP111" s="19"/>
      <c r="QRQ111" s="19"/>
      <c r="QRR111" s="19"/>
      <c r="QRS111" s="19"/>
      <c r="QRT111" s="19"/>
      <c r="QRU111" s="19"/>
      <c r="QRV111" s="19"/>
      <c r="QRW111" s="19"/>
      <c r="QRX111" s="19"/>
      <c r="QRY111" s="19"/>
      <c r="QRZ111" s="19"/>
      <c r="QSA111" s="19"/>
      <c r="QSB111" s="19"/>
      <c r="QSC111" s="19"/>
      <c r="QSD111" s="19"/>
      <c r="QSE111" s="19"/>
      <c r="QSF111" s="19"/>
      <c r="QSG111" s="19"/>
      <c r="QSH111" s="19"/>
      <c r="QSI111" s="19"/>
      <c r="QSJ111" s="19"/>
      <c r="QSK111" s="19"/>
      <c r="QSL111" s="19"/>
      <c r="QSM111" s="19"/>
      <c r="QSN111" s="19"/>
      <c r="QSO111" s="19"/>
      <c r="QSP111" s="19"/>
      <c r="QSQ111" s="19"/>
      <c r="QSR111" s="19"/>
      <c r="QSS111" s="19"/>
      <c r="QST111" s="19"/>
      <c r="QSU111" s="19"/>
      <c r="QSV111" s="19"/>
      <c r="QSW111" s="19"/>
      <c r="QSX111" s="19"/>
      <c r="QSY111" s="19"/>
      <c r="QSZ111" s="19"/>
      <c r="QTA111" s="19"/>
      <c r="QTB111" s="19"/>
      <c r="QTC111" s="19"/>
      <c r="QTD111" s="19"/>
      <c r="QTE111" s="19"/>
      <c r="QTF111" s="19"/>
      <c r="QTG111" s="19"/>
      <c r="QTH111" s="19"/>
      <c r="QTI111" s="19"/>
      <c r="QTJ111" s="19"/>
      <c r="QTK111" s="19"/>
      <c r="QTL111" s="19"/>
      <c r="QTM111" s="19"/>
      <c r="QTN111" s="19"/>
      <c r="QTO111" s="19"/>
      <c r="QTP111" s="19"/>
      <c r="QTQ111" s="19"/>
      <c r="QTR111" s="19"/>
      <c r="QTS111" s="19"/>
      <c r="QTT111" s="19"/>
      <c r="QTU111" s="19"/>
      <c r="QTV111" s="19"/>
      <c r="QTW111" s="19"/>
      <c r="QTX111" s="19"/>
      <c r="QTY111" s="19"/>
      <c r="QTZ111" s="19"/>
      <c r="QUA111" s="19"/>
      <c r="QUB111" s="19"/>
      <c r="QUC111" s="19"/>
      <c r="QUD111" s="19"/>
      <c r="QUE111" s="19"/>
      <c r="QUF111" s="19"/>
      <c r="QUG111" s="19"/>
      <c r="QUH111" s="19"/>
      <c r="QUI111" s="19"/>
      <c r="QUJ111" s="19"/>
      <c r="QUK111" s="19"/>
      <c r="QUL111" s="19"/>
      <c r="QUM111" s="19"/>
      <c r="QUN111" s="19"/>
      <c r="QUO111" s="19"/>
      <c r="QUP111" s="19"/>
      <c r="QUQ111" s="19"/>
      <c r="QUR111" s="19"/>
      <c r="QUS111" s="19"/>
      <c r="QUT111" s="19"/>
      <c r="QUU111" s="19"/>
      <c r="QUV111" s="19"/>
      <c r="QUW111" s="19"/>
      <c r="QUX111" s="19"/>
      <c r="QUY111" s="19"/>
      <c r="QUZ111" s="19"/>
      <c r="QVA111" s="19"/>
      <c r="QVB111" s="19"/>
      <c r="QVC111" s="19"/>
      <c r="QVD111" s="19"/>
      <c r="QVE111" s="19"/>
      <c r="QVF111" s="19"/>
      <c r="QVG111" s="19"/>
      <c r="QVH111" s="19"/>
      <c r="QVI111" s="19"/>
      <c r="QVJ111" s="19"/>
      <c r="QVK111" s="19"/>
      <c r="QVL111" s="19"/>
      <c r="QVM111" s="19"/>
      <c r="QVN111" s="19"/>
      <c r="QVO111" s="19"/>
      <c r="QVP111" s="19"/>
      <c r="QVQ111" s="19"/>
      <c r="QVR111" s="19"/>
      <c r="QVS111" s="19"/>
      <c r="QVT111" s="19"/>
      <c r="QVU111" s="19"/>
      <c r="QVV111" s="19"/>
      <c r="QVW111" s="19"/>
      <c r="QVX111" s="19"/>
      <c r="QVY111" s="19"/>
      <c r="QVZ111" s="19"/>
      <c r="QWA111" s="19"/>
      <c r="QWB111" s="19"/>
      <c r="QWC111" s="19"/>
      <c r="QWD111" s="19"/>
      <c r="QWE111" s="19"/>
      <c r="QWF111" s="19"/>
      <c r="QWG111" s="19"/>
      <c r="QWH111" s="19"/>
      <c r="QWI111" s="19"/>
      <c r="QWJ111" s="19"/>
      <c r="QWK111" s="19"/>
      <c r="QWL111" s="19"/>
      <c r="QWM111" s="19"/>
      <c r="QWN111" s="19"/>
      <c r="QWO111" s="19"/>
      <c r="QWP111" s="19"/>
      <c r="QWQ111" s="19"/>
      <c r="QWR111" s="19"/>
      <c r="QWS111" s="19"/>
      <c r="QWT111" s="19"/>
      <c r="QWU111" s="19"/>
      <c r="QWV111" s="19"/>
      <c r="QWW111" s="19"/>
      <c r="QWX111" s="19"/>
      <c r="QWY111" s="19"/>
      <c r="QWZ111" s="19"/>
      <c r="QXA111" s="19"/>
      <c r="QXB111" s="19"/>
      <c r="QXC111" s="19"/>
      <c r="QXD111" s="19"/>
      <c r="QXE111" s="19"/>
      <c r="QXF111" s="19"/>
      <c r="QXG111" s="19"/>
      <c r="QXH111" s="19"/>
      <c r="QXI111" s="19"/>
      <c r="QXJ111" s="19"/>
      <c r="QXK111" s="19"/>
      <c r="QXL111" s="19"/>
      <c r="QXM111" s="19"/>
      <c r="QXN111" s="19"/>
      <c r="QXO111" s="19"/>
      <c r="QXP111" s="19"/>
      <c r="QXQ111" s="19"/>
      <c r="QXR111" s="19"/>
      <c r="QXS111" s="19"/>
      <c r="QXT111" s="19"/>
      <c r="QXU111" s="19"/>
      <c r="QXV111" s="19"/>
      <c r="QXW111" s="19"/>
      <c r="QXX111" s="19"/>
      <c r="QXY111" s="19"/>
      <c r="QXZ111" s="19"/>
      <c r="QYA111" s="19"/>
      <c r="QYB111" s="19"/>
      <c r="QYC111" s="19"/>
      <c r="QYD111" s="19"/>
      <c r="QYE111" s="19"/>
      <c r="QYF111" s="19"/>
      <c r="QYG111" s="19"/>
      <c r="QYH111" s="19"/>
      <c r="QYI111" s="19"/>
      <c r="QYJ111" s="19"/>
      <c r="QYK111" s="19"/>
      <c r="QYL111" s="19"/>
      <c r="QYM111" s="19"/>
      <c r="QYN111" s="19"/>
      <c r="QYO111" s="19"/>
      <c r="QYP111" s="19"/>
      <c r="QYQ111" s="19"/>
      <c r="QYR111" s="19"/>
      <c r="QYS111" s="19"/>
      <c r="QYT111" s="19"/>
      <c r="QYU111" s="19"/>
      <c r="QYV111" s="19"/>
      <c r="QYW111" s="19"/>
      <c r="QYX111" s="19"/>
      <c r="QYY111" s="19"/>
      <c r="QYZ111" s="19"/>
      <c r="QZA111" s="19"/>
      <c r="QZB111" s="19"/>
      <c r="QZC111" s="19"/>
      <c r="QZD111" s="19"/>
      <c r="QZE111" s="19"/>
      <c r="QZF111" s="19"/>
      <c r="QZG111" s="19"/>
      <c r="QZH111" s="19"/>
      <c r="QZI111" s="19"/>
      <c r="QZJ111" s="19"/>
      <c r="QZK111" s="19"/>
      <c r="QZL111" s="19"/>
      <c r="QZM111" s="19"/>
      <c r="QZN111" s="19"/>
      <c r="QZO111" s="19"/>
      <c r="QZP111" s="19"/>
      <c r="QZQ111" s="19"/>
      <c r="QZR111" s="19"/>
      <c r="QZS111" s="19"/>
      <c r="QZT111" s="19"/>
      <c r="QZU111" s="19"/>
      <c r="QZV111" s="19"/>
      <c r="QZW111" s="19"/>
      <c r="QZX111" s="19"/>
      <c r="QZY111" s="19"/>
      <c r="QZZ111" s="19"/>
      <c r="RAA111" s="19"/>
      <c r="RAB111" s="19"/>
      <c r="RAC111" s="19"/>
      <c r="RAD111" s="19"/>
      <c r="RAE111" s="19"/>
      <c r="RAF111" s="19"/>
      <c r="RAG111" s="19"/>
      <c r="RAH111" s="19"/>
      <c r="RAI111" s="19"/>
      <c r="RAJ111" s="19"/>
      <c r="RAK111" s="19"/>
      <c r="RAL111" s="19"/>
      <c r="RAM111" s="19"/>
      <c r="RAN111" s="19"/>
      <c r="RAO111" s="19"/>
      <c r="RAP111" s="19"/>
      <c r="RAQ111" s="19"/>
      <c r="RAR111" s="19"/>
      <c r="RAS111" s="19"/>
      <c r="RAT111" s="19"/>
      <c r="RAU111" s="19"/>
      <c r="RAV111" s="19"/>
      <c r="RAW111" s="19"/>
      <c r="RAX111" s="19"/>
      <c r="RAY111" s="19"/>
      <c r="RAZ111" s="19"/>
      <c r="RBA111" s="19"/>
      <c r="RBB111" s="19"/>
      <c r="RBC111" s="19"/>
      <c r="RBD111" s="19"/>
      <c r="RBE111" s="19"/>
      <c r="RBF111" s="19"/>
      <c r="RBG111" s="19"/>
      <c r="RBH111" s="19"/>
      <c r="RBI111" s="19"/>
      <c r="RBJ111" s="19"/>
      <c r="RBK111" s="19"/>
      <c r="RBL111" s="19"/>
      <c r="RBM111" s="19"/>
      <c r="RBN111" s="19"/>
      <c r="RBO111" s="19"/>
      <c r="RBP111" s="19"/>
      <c r="RBQ111" s="19"/>
      <c r="RBR111" s="19"/>
      <c r="RBS111" s="19"/>
      <c r="RBT111" s="19"/>
      <c r="RBU111" s="19"/>
      <c r="RBV111" s="19"/>
      <c r="RBW111" s="19"/>
      <c r="RBX111" s="19"/>
      <c r="RBY111" s="19"/>
      <c r="RBZ111" s="19"/>
      <c r="RCA111" s="19"/>
      <c r="RCB111" s="19"/>
      <c r="RCC111" s="19"/>
      <c r="RCD111" s="19"/>
      <c r="RCE111" s="19"/>
      <c r="RCF111" s="19"/>
      <c r="RCG111" s="19"/>
      <c r="RCH111" s="19"/>
      <c r="RCI111" s="19"/>
      <c r="RCJ111" s="19"/>
      <c r="RCK111" s="19"/>
      <c r="RCL111" s="19"/>
      <c r="RCM111" s="19"/>
      <c r="RCN111" s="19"/>
      <c r="RCO111" s="19"/>
      <c r="RCP111" s="19"/>
      <c r="RCQ111" s="19"/>
      <c r="RCR111" s="19"/>
      <c r="RCS111" s="19"/>
      <c r="RCT111" s="19"/>
      <c r="RCU111" s="19"/>
      <c r="RCV111" s="19"/>
      <c r="RCW111" s="19"/>
      <c r="RCX111" s="19"/>
      <c r="RCY111" s="19"/>
      <c r="RCZ111" s="19"/>
      <c r="RDA111" s="19"/>
      <c r="RDB111" s="19"/>
      <c r="RDC111" s="19"/>
      <c r="RDD111" s="19"/>
      <c r="RDE111" s="19"/>
      <c r="RDF111" s="19"/>
      <c r="RDG111" s="19"/>
      <c r="RDH111" s="19"/>
      <c r="RDI111" s="19"/>
      <c r="RDJ111" s="19"/>
      <c r="RDK111" s="19"/>
      <c r="RDL111" s="19"/>
      <c r="RDM111" s="19"/>
      <c r="RDN111" s="19"/>
      <c r="RDO111" s="19"/>
      <c r="RDP111" s="19"/>
      <c r="RDQ111" s="19"/>
      <c r="RDR111" s="19"/>
      <c r="RDS111" s="19"/>
      <c r="RDT111" s="19"/>
      <c r="RDU111" s="19"/>
      <c r="RDV111" s="19"/>
      <c r="RDW111" s="19"/>
      <c r="RDX111" s="19"/>
      <c r="RDY111" s="19"/>
      <c r="RDZ111" s="19"/>
      <c r="REA111" s="19"/>
      <c r="REB111" s="19"/>
      <c r="REC111" s="19"/>
      <c r="RED111" s="19"/>
      <c r="REE111" s="19"/>
      <c r="REF111" s="19"/>
      <c r="REG111" s="19"/>
      <c r="REH111" s="19"/>
      <c r="REI111" s="19"/>
      <c r="REJ111" s="19"/>
      <c r="REK111" s="19"/>
      <c r="REL111" s="19"/>
      <c r="REM111" s="19"/>
      <c r="REN111" s="19"/>
      <c r="REO111" s="19"/>
      <c r="REP111" s="19"/>
      <c r="REQ111" s="19"/>
      <c r="RER111" s="19"/>
      <c r="RES111" s="19"/>
      <c r="RET111" s="19"/>
      <c r="REU111" s="19"/>
      <c r="REV111" s="19"/>
      <c r="REW111" s="19"/>
      <c r="REX111" s="19"/>
      <c r="REY111" s="19"/>
      <c r="REZ111" s="19"/>
      <c r="RFA111" s="19"/>
      <c r="RFB111" s="19"/>
      <c r="RFC111" s="19"/>
      <c r="RFD111" s="19"/>
      <c r="RFE111" s="19"/>
      <c r="RFF111" s="19"/>
      <c r="RFG111" s="19"/>
      <c r="RFH111" s="19"/>
      <c r="RFI111" s="19"/>
      <c r="RFJ111" s="19"/>
      <c r="RFK111" s="19"/>
      <c r="RFL111" s="19"/>
      <c r="RFM111" s="19"/>
      <c r="RFN111" s="19"/>
      <c r="RFO111" s="19"/>
      <c r="RFP111" s="19"/>
      <c r="RFQ111" s="19"/>
      <c r="RFR111" s="19"/>
      <c r="RFS111" s="19"/>
      <c r="RFT111" s="19"/>
      <c r="RFU111" s="19"/>
      <c r="RFV111" s="19"/>
      <c r="RFW111" s="19"/>
      <c r="RFX111" s="19"/>
      <c r="RFY111" s="19"/>
      <c r="RFZ111" s="19"/>
      <c r="RGA111" s="19"/>
      <c r="RGB111" s="19"/>
      <c r="RGC111" s="19"/>
      <c r="RGD111" s="19"/>
      <c r="RGE111" s="19"/>
      <c r="RGF111" s="19"/>
      <c r="RGG111" s="19"/>
      <c r="RGH111" s="19"/>
      <c r="RGI111" s="19"/>
      <c r="RGJ111" s="19"/>
      <c r="RGK111" s="19"/>
      <c r="RGL111" s="19"/>
      <c r="RGM111" s="19"/>
      <c r="RGN111" s="19"/>
      <c r="RGO111" s="19"/>
      <c r="RGP111" s="19"/>
      <c r="RGQ111" s="19"/>
      <c r="RGR111" s="19"/>
      <c r="RGS111" s="19"/>
      <c r="RGT111" s="19"/>
      <c r="RGU111" s="19"/>
      <c r="RGV111" s="19"/>
      <c r="RGW111" s="19"/>
      <c r="RGX111" s="19"/>
      <c r="RGY111" s="19"/>
      <c r="RGZ111" s="19"/>
      <c r="RHA111" s="19"/>
      <c r="RHB111" s="19"/>
      <c r="RHC111" s="19"/>
      <c r="RHD111" s="19"/>
      <c r="RHE111" s="19"/>
      <c r="RHF111" s="19"/>
      <c r="RHG111" s="19"/>
      <c r="RHH111" s="19"/>
      <c r="RHI111" s="19"/>
      <c r="RHJ111" s="19"/>
      <c r="RHK111" s="19"/>
      <c r="RHL111" s="19"/>
      <c r="RHM111" s="19"/>
      <c r="RHN111" s="19"/>
      <c r="RHO111" s="19"/>
      <c r="RHP111" s="19"/>
      <c r="RHQ111" s="19"/>
      <c r="RHR111" s="19"/>
      <c r="RHS111" s="19"/>
      <c r="RHT111" s="19"/>
      <c r="RHU111" s="19"/>
      <c r="RHV111" s="19"/>
      <c r="RHW111" s="19"/>
      <c r="RHX111" s="19"/>
      <c r="RHY111" s="19"/>
      <c r="RHZ111" s="19"/>
      <c r="RIA111" s="19"/>
      <c r="RIB111" s="19"/>
      <c r="RIC111" s="19"/>
      <c r="RID111" s="19"/>
      <c r="RIE111" s="19"/>
      <c r="RIF111" s="19"/>
      <c r="RIG111" s="19"/>
      <c r="RIH111" s="19"/>
      <c r="RII111" s="19"/>
      <c r="RIJ111" s="19"/>
      <c r="RIK111" s="19"/>
      <c r="RIL111" s="19"/>
      <c r="RIM111" s="19"/>
      <c r="RIN111" s="19"/>
      <c r="RIO111" s="19"/>
      <c r="RIP111" s="19"/>
      <c r="RIQ111" s="19"/>
      <c r="RIR111" s="19"/>
      <c r="RIS111" s="19"/>
      <c r="RIT111" s="19"/>
      <c r="RIU111" s="19"/>
      <c r="RIV111" s="19"/>
      <c r="RIW111" s="19"/>
      <c r="RIX111" s="19"/>
      <c r="RIY111" s="19"/>
      <c r="RIZ111" s="19"/>
      <c r="RJA111" s="19"/>
      <c r="RJB111" s="19"/>
      <c r="RJC111" s="19"/>
      <c r="RJD111" s="19"/>
      <c r="RJE111" s="19"/>
      <c r="RJF111" s="19"/>
      <c r="RJG111" s="19"/>
      <c r="RJH111" s="19"/>
      <c r="RJI111" s="19"/>
      <c r="RJJ111" s="19"/>
      <c r="RJK111" s="19"/>
      <c r="RJL111" s="19"/>
      <c r="RJM111" s="19"/>
      <c r="RJN111" s="19"/>
      <c r="RJO111" s="19"/>
      <c r="RJP111" s="19"/>
      <c r="RJQ111" s="19"/>
      <c r="RJR111" s="19"/>
      <c r="RJS111" s="19"/>
      <c r="RJT111" s="19"/>
      <c r="RJU111" s="19"/>
      <c r="RJV111" s="19"/>
      <c r="RJW111" s="19"/>
      <c r="RJX111" s="19"/>
      <c r="RJY111" s="19"/>
      <c r="RJZ111" s="19"/>
      <c r="RKA111" s="19"/>
      <c r="RKB111" s="19"/>
      <c r="RKC111" s="19"/>
      <c r="RKD111" s="19"/>
      <c r="RKE111" s="19"/>
      <c r="RKF111" s="19"/>
      <c r="RKG111" s="19"/>
      <c r="RKH111" s="19"/>
      <c r="RKI111" s="19"/>
      <c r="RKJ111" s="19"/>
      <c r="RKK111" s="19"/>
      <c r="RKL111" s="19"/>
      <c r="RKM111" s="19"/>
      <c r="RKN111" s="19"/>
      <c r="RKO111" s="19"/>
      <c r="RKP111" s="19"/>
      <c r="RKQ111" s="19"/>
      <c r="RKR111" s="19"/>
      <c r="RKS111" s="19"/>
      <c r="RKT111" s="19"/>
      <c r="RKU111" s="19"/>
      <c r="RKV111" s="19"/>
      <c r="RKW111" s="19"/>
      <c r="RKX111" s="19"/>
      <c r="RKY111" s="19"/>
      <c r="RKZ111" s="19"/>
      <c r="RLA111" s="19"/>
      <c r="RLB111" s="19"/>
      <c r="RLC111" s="19"/>
      <c r="RLD111" s="19"/>
      <c r="RLE111" s="19"/>
      <c r="RLF111" s="19"/>
      <c r="RLG111" s="19"/>
      <c r="RLH111" s="19"/>
      <c r="RLI111" s="19"/>
      <c r="RLJ111" s="19"/>
      <c r="RLK111" s="19"/>
      <c r="RLL111" s="19"/>
      <c r="RLM111" s="19"/>
      <c r="RLN111" s="19"/>
      <c r="RLO111" s="19"/>
      <c r="RLP111" s="19"/>
      <c r="RLQ111" s="19"/>
      <c r="RLR111" s="19"/>
      <c r="RLS111" s="19"/>
      <c r="RLT111" s="19"/>
      <c r="RLU111" s="19"/>
      <c r="RLV111" s="19"/>
      <c r="RLW111" s="19"/>
      <c r="RLX111" s="19"/>
      <c r="RLY111" s="19"/>
      <c r="RLZ111" s="19"/>
      <c r="RMA111" s="19"/>
      <c r="RMB111" s="19"/>
      <c r="RMC111" s="19"/>
      <c r="RMD111" s="19"/>
      <c r="RME111" s="19"/>
      <c r="RMF111" s="19"/>
      <c r="RMG111" s="19"/>
      <c r="RMH111" s="19"/>
      <c r="RMI111" s="19"/>
      <c r="RMJ111" s="19"/>
      <c r="RMK111" s="19"/>
      <c r="RML111" s="19"/>
      <c r="RMM111" s="19"/>
      <c r="RMN111" s="19"/>
      <c r="RMO111" s="19"/>
      <c r="RMP111" s="19"/>
      <c r="RMQ111" s="19"/>
      <c r="RMR111" s="19"/>
      <c r="RMS111" s="19"/>
      <c r="RMT111" s="19"/>
      <c r="RMU111" s="19"/>
      <c r="RMV111" s="19"/>
      <c r="RMW111" s="19"/>
      <c r="RMX111" s="19"/>
      <c r="RMY111" s="19"/>
      <c r="RMZ111" s="19"/>
      <c r="RNA111" s="19"/>
      <c r="RNB111" s="19"/>
      <c r="RNC111" s="19"/>
      <c r="RND111" s="19"/>
      <c r="RNE111" s="19"/>
      <c r="RNF111" s="19"/>
      <c r="RNG111" s="19"/>
      <c r="RNH111" s="19"/>
      <c r="RNI111" s="19"/>
      <c r="RNJ111" s="19"/>
      <c r="RNK111" s="19"/>
      <c r="RNL111" s="19"/>
      <c r="RNM111" s="19"/>
      <c r="RNN111" s="19"/>
      <c r="RNO111" s="19"/>
      <c r="RNP111" s="19"/>
      <c r="RNQ111" s="19"/>
      <c r="RNR111" s="19"/>
      <c r="RNS111" s="19"/>
      <c r="RNT111" s="19"/>
      <c r="RNU111" s="19"/>
      <c r="RNV111" s="19"/>
      <c r="RNW111" s="19"/>
      <c r="RNX111" s="19"/>
      <c r="RNY111" s="19"/>
      <c r="RNZ111" s="19"/>
      <c r="ROA111" s="19"/>
      <c r="ROB111" s="19"/>
      <c r="ROC111" s="19"/>
      <c r="ROD111" s="19"/>
      <c r="ROE111" s="19"/>
      <c r="ROF111" s="19"/>
      <c r="ROG111" s="19"/>
      <c r="ROH111" s="19"/>
      <c r="ROI111" s="19"/>
      <c r="ROJ111" s="19"/>
      <c r="ROK111" s="19"/>
      <c r="ROL111" s="19"/>
      <c r="ROM111" s="19"/>
      <c r="RON111" s="19"/>
      <c r="ROO111" s="19"/>
      <c r="ROP111" s="19"/>
      <c r="ROQ111" s="19"/>
      <c r="ROR111" s="19"/>
      <c r="ROS111" s="19"/>
      <c r="ROT111" s="19"/>
      <c r="ROU111" s="19"/>
      <c r="ROV111" s="19"/>
      <c r="ROW111" s="19"/>
      <c r="ROX111" s="19"/>
      <c r="ROY111" s="19"/>
      <c r="ROZ111" s="19"/>
      <c r="RPA111" s="19"/>
      <c r="RPB111" s="19"/>
      <c r="RPC111" s="19"/>
      <c r="RPD111" s="19"/>
      <c r="RPE111" s="19"/>
      <c r="RPF111" s="19"/>
      <c r="RPG111" s="19"/>
      <c r="RPH111" s="19"/>
      <c r="RPI111" s="19"/>
      <c r="RPJ111" s="19"/>
      <c r="RPK111" s="19"/>
      <c r="RPL111" s="19"/>
      <c r="RPM111" s="19"/>
      <c r="RPN111" s="19"/>
      <c r="RPO111" s="19"/>
      <c r="RPP111" s="19"/>
      <c r="RPQ111" s="19"/>
      <c r="RPR111" s="19"/>
      <c r="RPS111" s="19"/>
      <c r="RPT111" s="19"/>
      <c r="RPU111" s="19"/>
      <c r="RPV111" s="19"/>
      <c r="RPW111" s="19"/>
      <c r="RPX111" s="19"/>
      <c r="RPY111" s="19"/>
      <c r="RPZ111" s="19"/>
      <c r="RQA111" s="19"/>
      <c r="RQB111" s="19"/>
      <c r="RQC111" s="19"/>
      <c r="RQD111" s="19"/>
      <c r="RQE111" s="19"/>
      <c r="RQF111" s="19"/>
      <c r="RQG111" s="19"/>
      <c r="RQH111" s="19"/>
      <c r="RQI111" s="19"/>
      <c r="RQJ111" s="19"/>
      <c r="RQK111" s="19"/>
      <c r="RQL111" s="19"/>
      <c r="RQM111" s="19"/>
      <c r="RQN111" s="19"/>
      <c r="RQO111" s="19"/>
      <c r="RQP111" s="19"/>
      <c r="RQQ111" s="19"/>
      <c r="RQR111" s="19"/>
      <c r="RQS111" s="19"/>
      <c r="RQT111" s="19"/>
      <c r="RQU111" s="19"/>
      <c r="RQV111" s="19"/>
      <c r="RQW111" s="19"/>
      <c r="RQX111" s="19"/>
      <c r="RQY111" s="19"/>
      <c r="RQZ111" s="19"/>
      <c r="RRA111" s="19"/>
      <c r="RRB111" s="19"/>
      <c r="RRC111" s="19"/>
      <c r="RRD111" s="19"/>
      <c r="RRE111" s="19"/>
      <c r="RRF111" s="19"/>
      <c r="RRG111" s="19"/>
      <c r="RRH111" s="19"/>
      <c r="RRI111" s="19"/>
      <c r="RRJ111" s="19"/>
      <c r="RRK111" s="19"/>
      <c r="RRL111" s="19"/>
      <c r="RRM111" s="19"/>
      <c r="RRN111" s="19"/>
      <c r="RRO111" s="19"/>
      <c r="RRP111" s="19"/>
      <c r="RRQ111" s="19"/>
      <c r="RRR111" s="19"/>
      <c r="RRS111" s="19"/>
      <c r="RRT111" s="19"/>
      <c r="RRU111" s="19"/>
      <c r="RRV111" s="19"/>
      <c r="RRW111" s="19"/>
      <c r="RRX111" s="19"/>
      <c r="RRY111" s="19"/>
      <c r="RRZ111" s="19"/>
      <c r="RSA111" s="19"/>
      <c r="RSB111" s="19"/>
      <c r="RSC111" s="19"/>
      <c r="RSD111" s="19"/>
      <c r="RSE111" s="19"/>
      <c r="RSF111" s="19"/>
      <c r="RSG111" s="19"/>
      <c r="RSH111" s="19"/>
      <c r="RSI111" s="19"/>
      <c r="RSJ111" s="19"/>
      <c r="RSK111" s="19"/>
      <c r="RSL111" s="19"/>
      <c r="RSM111" s="19"/>
      <c r="RSN111" s="19"/>
      <c r="RSO111" s="19"/>
      <c r="RSP111" s="19"/>
      <c r="RSQ111" s="19"/>
      <c r="RSR111" s="19"/>
      <c r="RSS111" s="19"/>
      <c r="RST111" s="19"/>
      <c r="RSU111" s="19"/>
      <c r="RSV111" s="19"/>
      <c r="RSW111" s="19"/>
      <c r="RSX111" s="19"/>
      <c r="RSY111" s="19"/>
      <c r="RSZ111" s="19"/>
      <c r="RTA111" s="19"/>
      <c r="RTB111" s="19"/>
      <c r="RTC111" s="19"/>
      <c r="RTD111" s="19"/>
      <c r="RTE111" s="19"/>
      <c r="RTF111" s="19"/>
      <c r="RTG111" s="19"/>
      <c r="RTH111" s="19"/>
      <c r="RTI111" s="19"/>
      <c r="RTJ111" s="19"/>
      <c r="RTK111" s="19"/>
      <c r="RTL111" s="19"/>
      <c r="RTM111" s="19"/>
      <c r="RTN111" s="19"/>
      <c r="RTO111" s="19"/>
      <c r="RTP111" s="19"/>
      <c r="RTQ111" s="19"/>
      <c r="RTR111" s="19"/>
      <c r="RTS111" s="19"/>
      <c r="RTT111" s="19"/>
      <c r="RTU111" s="19"/>
      <c r="RTV111" s="19"/>
      <c r="RTW111" s="19"/>
      <c r="RTX111" s="19"/>
      <c r="RTY111" s="19"/>
      <c r="RTZ111" s="19"/>
      <c r="RUA111" s="19"/>
      <c r="RUB111" s="19"/>
      <c r="RUC111" s="19"/>
      <c r="RUD111" s="19"/>
      <c r="RUE111" s="19"/>
      <c r="RUF111" s="19"/>
      <c r="RUG111" s="19"/>
      <c r="RUH111" s="19"/>
      <c r="RUI111" s="19"/>
      <c r="RUJ111" s="19"/>
      <c r="RUK111" s="19"/>
      <c r="RUL111" s="19"/>
      <c r="RUM111" s="19"/>
      <c r="RUN111" s="19"/>
      <c r="RUO111" s="19"/>
      <c r="RUP111" s="19"/>
      <c r="RUQ111" s="19"/>
      <c r="RUR111" s="19"/>
      <c r="RUS111" s="19"/>
      <c r="RUT111" s="19"/>
      <c r="RUU111" s="19"/>
      <c r="RUV111" s="19"/>
      <c r="RUW111" s="19"/>
      <c r="RUX111" s="19"/>
      <c r="RUY111" s="19"/>
      <c r="RUZ111" s="19"/>
      <c r="RVA111" s="19"/>
      <c r="RVB111" s="19"/>
      <c r="RVC111" s="19"/>
      <c r="RVD111" s="19"/>
      <c r="RVE111" s="19"/>
      <c r="RVF111" s="19"/>
      <c r="RVG111" s="19"/>
      <c r="RVH111" s="19"/>
      <c r="RVI111" s="19"/>
      <c r="RVJ111" s="19"/>
      <c r="RVK111" s="19"/>
      <c r="RVL111" s="19"/>
      <c r="RVM111" s="19"/>
      <c r="RVN111" s="19"/>
      <c r="RVO111" s="19"/>
      <c r="RVP111" s="19"/>
      <c r="RVQ111" s="19"/>
      <c r="RVR111" s="19"/>
      <c r="RVS111" s="19"/>
      <c r="RVT111" s="19"/>
      <c r="RVU111" s="19"/>
      <c r="RVV111" s="19"/>
      <c r="RVW111" s="19"/>
      <c r="RVX111" s="19"/>
      <c r="RVY111" s="19"/>
      <c r="RVZ111" s="19"/>
      <c r="RWA111" s="19"/>
      <c r="RWB111" s="19"/>
      <c r="RWC111" s="19"/>
      <c r="RWD111" s="19"/>
      <c r="RWE111" s="19"/>
      <c r="RWF111" s="19"/>
      <c r="RWG111" s="19"/>
      <c r="RWH111" s="19"/>
      <c r="RWI111" s="19"/>
      <c r="RWJ111" s="19"/>
      <c r="RWK111" s="19"/>
      <c r="RWL111" s="19"/>
      <c r="RWM111" s="19"/>
      <c r="RWN111" s="19"/>
      <c r="RWO111" s="19"/>
      <c r="RWP111" s="19"/>
      <c r="RWQ111" s="19"/>
      <c r="RWR111" s="19"/>
      <c r="RWS111" s="19"/>
      <c r="RWT111" s="19"/>
      <c r="RWU111" s="19"/>
      <c r="RWV111" s="19"/>
      <c r="RWW111" s="19"/>
      <c r="RWX111" s="19"/>
      <c r="RWY111" s="19"/>
      <c r="RWZ111" s="19"/>
      <c r="RXA111" s="19"/>
      <c r="RXB111" s="19"/>
      <c r="RXC111" s="19"/>
      <c r="RXD111" s="19"/>
      <c r="RXE111" s="19"/>
      <c r="RXF111" s="19"/>
      <c r="RXG111" s="19"/>
      <c r="RXH111" s="19"/>
      <c r="RXI111" s="19"/>
      <c r="RXJ111" s="19"/>
      <c r="RXK111" s="19"/>
      <c r="RXL111" s="19"/>
      <c r="RXM111" s="19"/>
      <c r="RXN111" s="19"/>
      <c r="RXO111" s="19"/>
      <c r="RXP111" s="19"/>
      <c r="RXQ111" s="19"/>
      <c r="RXR111" s="19"/>
      <c r="RXS111" s="19"/>
      <c r="RXT111" s="19"/>
      <c r="RXU111" s="19"/>
      <c r="RXV111" s="19"/>
      <c r="RXW111" s="19"/>
      <c r="RXX111" s="19"/>
      <c r="RXY111" s="19"/>
      <c r="RXZ111" s="19"/>
      <c r="RYA111" s="19"/>
      <c r="RYB111" s="19"/>
      <c r="RYC111" s="19"/>
      <c r="RYD111" s="19"/>
      <c r="RYE111" s="19"/>
      <c r="RYF111" s="19"/>
      <c r="RYG111" s="19"/>
      <c r="RYH111" s="19"/>
      <c r="RYI111" s="19"/>
      <c r="RYJ111" s="19"/>
      <c r="RYK111" s="19"/>
      <c r="RYL111" s="19"/>
      <c r="RYM111" s="19"/>
      <c r="RYN111" s="19"/>
      <c r="RYO111" s="19"/>
      <c r="RYP111" s="19"/>
      <c r="RYQ111" s="19"/>
      <c r="RYR111" s="19"/>
      <c r="RYS111" s="19"/>
      <c r="RYT111" s="19"/>
      <c r="RYU111" s="19"/>
      <c r="RYV111" s="19"/>
      <c r="RYW111" s="19"/>
      <c r="RYX111" s="19"/>
      <c r="RYY111" s="19"/>
      <c r="RYZ111" s="19"/>
      <c r="RZA111" s="19"/>
      <c r="RZB111" s="19"/>
      <c r="RZC111" s="19"/>
      <c r="RZD111" s="19"/>
      <c r="RZE111" s="19"/>
      <c r="RZF111" s="19"/>
      <c r="RZG111" s="19"/>
      <c r="RZH111" s="19"/>
      <c r="RZI111" s="19"/>
      <c r="RZJ111" s="19"/>
      <c r="RZK111" s="19"/>
      <c r="RZL111" s="19"/>
      <c r="RZM111" s="19"/>
      <c r="RZN111" s="19"/>
      <c r="RZO111" s="19"/>
      <c r="RZP111" s="19"/>
      <c r="RZQ111" s="19"/>
      <c r="RZR111" s="19"/>
      <c r="RZS111" s="19"/>
      <c r="RZT111" s="19"/>
      <c r="RZU111" s="19"/>
      <c r="RZV111" s="19"/>
      <c r="RZW111" s="19"/>
      <c r="RZX111" s="19"/>
      <c r="RZY111" s="19"/>
      <c r="RZZ111" s="19"/>
      <c r="SAA111" s="19"/>
      <c r="SAB111" s="19"/>
      <c r="SAC111" s="19"/>
      <c r="SAD111" s="19"/>
      <c r="SAE111" s="19"/>
      <c r="SAF111" s="19"/>
      <c r="SAG111" s="19"/>
      <c r="SAH111" s="19"/>
      <c r="SAI111" s="19"/>
      <c r="SAJ111" s="19"/>
      <c r="SAK111" s="19"/>
      <c r="SAL111" s="19"/>
      <c r="SAM111" s="19"/>
      <c r="SAN111" s="19"/>
      <c r="SAO111" s="19"/>
      <c r="SAP111" s="19"/>
      <c r="SAQ111" s="19"/>
      <c r="SAR111" s="19"/>
      <c r="SAS111" s="19"/>
      <c r="SAT111" s="19"/>
      <c r="SAU111" s="19"/>
      <c r="SAV111" s="19"/>
      <c r="SAW111" s="19"/>
      <c r="SAX111" s="19"/>
      <c r="SAY111" s="19"/>
      <c r="SAZ111" s="19"/>
      <c r="SBA111" s="19"/>
      <c r="SBB111" s="19"/>
      <c r="SBC111" s="19"/>
      <c r="SBD111" s="19"/>
      <c r="SBE111" s="19"/>
      <c r="SBF111" s="19"/>
      <c r="SBG111" s="19"/>
      <c r="SBH111" s="19"/>
      <c r="SBI111" s="19"/>
      <c r="SBJ111" s="19"/>
      <c r="SBK111" s="19"/>
      <c r="SBL111" s="19"/>
      <c r="SBM111" s="19"/>
      <c r="SBN111" s="19"/>
      <c r="SBO111" s="19"/>
      <c r="SBP111" s="19"/>
      <c r="SBQ111" s="19"/>
      <c r="SBR111" s="19"/>
      <c r="SBS111" s="19"/>
      <c r="SBT111" s="19"/>
      <c r="SBU111" s="19"/>
      <c r="SBV111" s="19"/>
      <c r="SBW111" s="19"/>
      <c r="SBX111" s="19"/>
      <c r="SBY111" s="19"/>
      <c r="SBZ111" s="19"/>
      <c r="SCA111" s="19"/>
      <c r="SCB111" s="19"/>
      <c r="SCC111" s="19"/>
      <c r="SCD111" s="19"/>
      <c r="SCE111" s="19"/>
      <c r="SCF111" s="19"/>
      <c r="SCG111" s="19"/>
      <c r="SCH111" s="19"/>
      <c r="SCI111" s="19"/>
      <c r="SCJ111" s="19"/>
      <c r="SCK111" s="19"/>
      <c r="SCL111" s="19"/>
      <c r="SCM111" s="19"/>
      <c r="SCN111" s="19"/>
      <c r="SCO111" s="19"/>
      <c r="SCP111" s="19"/>
      <c r="SCQ111" s="19"/>
      <c r="SCR111" s="19"/>
      <c r="SCS111" s="19"/>
      <c r="SCT111" s="19"/>
      <c r="SCU111" s="19"/>
      <c r="SCV111" s="19"/>
      <c r="SCW111" s="19"/>
      <c r="SCX111" s="19"/>
      <c r="SCY111" s="19"/>
      <c r="SCZ111" s="19"/>
      <c r="SDA111" s="19"/>
      <c r="SDB111" s="19"/>
      <c r="SDC111" s="19"/>
      <c r="SDD111" s="19"/>
      <c r="SDE111" s="19"/>
      <c r="SDF111" s="19"/>
      <c r="SDG111" s="19"/>
      <c r="SDH111" s="19"/>
      <c r="SDI111" s="19"/>
      <c r="SDJ111" s="19"/>
      <c r="SDK111" s="19"/>
      <c r="SDL111" s="19"/>
      <c r="SDM111" s="19"/>
      <c r="SDN111" s="19"/>
      <c r="SDO111" s="19"/>
      <c r="SDP111" s="19"/>
      <c r="SDQ111" s="19"/>
      <c r="SDR111" s="19"/>
      <c r="SDS111" s="19"/>
      <c r="SDT111" s="19"/>
      <c r="SDU111" s="19"/>
      <c r="SDV111" s="19"/>
      <c r="SDW111" s="19"/>
      <c r="SDX111" s="19"/>
      <c r="SDY111" s="19"/>
      <c r="SDZ111" s="19"/>
      <c r="SEA111" s="19"/>
      <c r="SEB111" s="19"/>
      <c r="SEC111" s="19"/>
      <c r="SED111" s="19"/>
      <c r="SEE111" s="19"/>
      <c r="SEF111" s="19"/>
      <c r="SEG111" s="19"/>
      <c r="SEH111" s="19"/>
      <c r="SEI111" s="19"/>
      <c r="SEJ111" s="19"/>
      <c r="SEK111" s="19"/>
      <c r="SEL111" s="19"/>
      <c r="SEM111" s="19"/>
      <c r="SEN111" s="19"/>
      <c r="SEO111" s="19"/>
      <c r="SEP111" s="19"/>
      <c r="SEQ111" s="19"/>
      <c r="SER111" s="19"/>
      <c r="SES111" s="19"/>
      <c r="SET111" s="19"/>
      <c r="SEU111" s="19"/>
      <c r="SEV111" s="19"/>
      <c r="SEW111" s="19"/>
      <c r="SEX111" s="19"/>
      <c r="SEY111" s="19"/>
      <c r="SEZ111" s="19"/>
      <c r="SFA111" s="19"/>
      <c r="SFB111" s="19"/>
      <c r="SFC111" s="19"/>
      <c r="SFD111" s="19"/>
      <c r="SFE111" s="19"/>
      <c r="SFF111" s="19"/>
      <c r="SFG111" s="19"/>
      <c r="SFH111" s="19"/>
      <c r="SFI111" s="19"/>
      <c r="SFJ111" s="19"/>
      <c r="SFK111" s="19"/>
      <c r="SFL111" s="19"/>
      <c r="SFM111" s="19"/>
      <c r="SFN111" s="19"/>
      <c r="SFO111" s="19"/>
      <c r="SFP111" s="19"/>
      <c r="SFQ111" s="19"/>
      <c r="SFR111" s="19"/>
      <c r="SFS111" s="19"/>
      <c r="SFT111" s="19"/>
      <c r="SFU111" s="19"/>
      <c r="SFV111" s="19"/>
      <c r="SFW111" s="19"/>
      <c r="SFX111" s="19"/>
      <c r="SFY111" s="19"/>
      <c r="SFZ111" s="19"/>
      <c r="SGA111" s="19"/>
      <c r="SGB111" s="19"/>
      <c r="SGC111" s="19"/>
      <c r="SGD111" s="19"/>
      <c r="SGE111" s="19"/>
      <c r="SGF111" s="19"/>
      <c r="SGG111" s="19"/>
      <c r="SGH111" s="19"/>
      <c r="SGI111" s="19"/>
      <c r="SGJ111" s="19"/>
      <c r="SGK111" s="19"/>
      <c r="SGL111" s="19"/>
      <c r="SGM111" s="19"/>
      <c r="SGN111" s="19"/>
      <c r="SGO111" s="19"/>
      <c r="SGP111" s="19"/>
      <c r="SGQ111" s="19"/>
      <c r="SGR111" s="19"/>
      <c r="SGS111" s="19"/>
      <c r="SGT111" s="19"/>
      <c r="SGU111" s="19"/>
      <c r="SGV111" s="19"/>
      <c r="SGW111" s="19"/>
      <c r="SGX111" s="19"/>
      <c r="SGY111" s="19"/>
      <c r="SGZ111" s="19"/>
      <c r="SHA111" s="19"/>
      <c r="SHB111" s="19"/>
      <c r="SHC111" s="19"/>
      <c r="SHD111" s="19"/>
      <c r="SHE111" s="19"/>
      <c r="SHF111" s="19"/>
      <c r="SHG111" s="19"/>
      <c r="SHH111" s="19"/>
      <c r="SHI111" s="19"/>
      <c r="SHJ111" s="19"/>
      <c r="SHK111" s="19"/>
      <c r="SHL111" s="19"/>
      <c r="SHM111" s="19"/>
      <c r="SHN111" s="19"/>
      <c r="SHO111" s="19"/>
      <c r="SHP111" s="19"/>
      <c r="SHQ111" s="19"/>
      <c r="SHR111" s="19"/>
      <c r="SHS111" s="19"/>
      <c r="SHT111" s="19"/>
      <c r="SHU111" s="19"/>
      <c r="SHV111" s="19"/>
      <c r="SHW111" s="19"/>
      <c r="SHX111" s="19"/>
      <c r="SHY111" s="19"/>
      <c r="SHZ111" s="19"/>
      <c r="SIA111" s="19"/>
      <c r="SIB111" s="19"/>
      <c r="SIC111" s="19"/>
      <c r="SID111" s="19"/>
      <c r="SIE111" s="19"/>
      <c r="SIF111" s="19"/>
      <c r="SIG111" s="19"/>
      <c r="SIH111" s="19"/>
      <c r="SII111" s="19"/>
      <c r="SIJ111" s="19"/>
      <c r="SIK111" s="19"/>
      <c r="SIL111" s="19"/>
      <c r="SIM111" s="19"/>
      <c r="SIN111" s="19"/>
      <c r="SIO111" s="19"/>
      <c r="SIP111" s="19"/>
      <c r="SIQ111" s="19"/>
      <c r="SIR111" s="19"/>
      <c r="SIS111" s="19"/>
      <c r="SIT111" s="19"/>
      <c r="SIU111" s="19"/>
      <c r="SIV111" s="19"/>
      <c r="SIW111" s="19"/>
      <c r="SIX111" s="19"/>
      <c r="SIY111" s="19"/>
      <c r="SIZ111" s="19"/>
      <c r="SJA111" s="19"/>
      <c r="SJB111" s="19"/>
      <c r="SJC111" s="19"/>
      <c r="SJD111" s="19"/>
      <c r="SJE111" s="19"/>
      <c r="SJF111" s="19"/>
      <c r="SJG111" s="19"/>
      <c r="SJH111" s="19"/>
      <c r="SJI111" s="19"/>
      <c r="SJJ111" s="19"/>
      <c r="SJK111" s="19"/>
      <c r="SJL111" s="19"/>
      <c r="SJM111" s="19"/>
      <c r="SJN111" s="19"/>
      <c r="SJO111" s="19"/>
      <c r="SJP111" s="19"/>
      <c r="SJQ111" s="19"/>
      <c r="SJR111" s="19"/>
      <c r="SJS111" s="19"/>
      <c r="SJT111" s="19"/>
      <c r="SJU111" s="19"/>
      <c r="SJV111" s="19"/>
      <c r="SJW111" s="19"/>
      <c r="SJX111" s="19"/>
      <c r="SJY111" s="19"/>
      <c r="SJZ111" s="19"/>
      <c r="SKA111" s="19"/>
      <c r="SKB111" s="19"/>
      <c r="SKC111" s="19"/>
      <c r="SKD111" s="19"/>
      <c r="SKE111" s="19"/>
      <c r="SKF111" s="19"/>
      <c r="SKG111" s="19"/>
      <c r="SKH111" s="19"/>
      <c r="SKI111" s="19"/>
      <c r="SKJ111" s="19"/>
      <c r="SKK111" s="19"/>
      <c r="SKL111" s="19"/>
      <c r="SKM111" s="19"/>
      <c r="SKN111" s="19"/>
      <c r="SKO111" s="19"/>
      <c r="SKP111" s="19"/>
      <c r="SKQ111" s="19"/>
      <c r="SKR111" s="19"/>
      <c r="SKS111" s="19"/>
      <c r="SKT111" s="19"/>
      <c r="SKU111" s="19"/>
      <c r="SKV111" s="19"/>
      <c r="SKW111" s="19"/>
      <c r="SKX111" s="19"/>
      <c r="SKY111" s="19"/>
      <c r="SKZ111" s="19"/>
      <c r="SLA111" s="19"/>
      <c r="SLB111" s="19"/>
      <c r="SLC111" s="19"/>
      <c r="SLD111" s="19"/>
      <c r="SLE111" s="19"/>
      <c r="SLF111" s="19"/>
      <c r="SLG111" s="19"/>
      <c r="SLH111" s="19"/>
      <c r="SLI111" s="19"/>
      <c r="SLJ111" s="19"/>
      <c r="SLK111" s="19"/>
      <c r="SLL111" s="19"/>
      <c r="SLM111" s="19"/>
      <c r="SLN111" s="19"/>
      <c r="SLO111" s="19"/>
      <c r="SLP111" s="19"/>
      <c r="SLQ111" s="19"/>
      <c r="SLR111" s="19"/>
      <c r="SLS111" s="19"/>
      <c r="SLT111" s="19"/>
      <c r="SLU111" s="19"/>
      <c r="SLV111" s="19"/>
      <c r="SLW111" s="19"/>
      <c r="SLX111" s="19"/>
      <c r="SLY111" s="19"/>
      <c r="SLZ111" s="19"/>
      <c r="SMA111" s="19"/>
      <c r="SMB111" s="19"/>
      <c r="SMC111" s="19"/>
      <c r="SMD111" s="19"/>
      <c r="SME111" s="19"/>
      <c r="SMF111" s="19"/>
      <c r="SMG111" s="19"/>
      <c r="SMH111" s="19"/>
      <c r="SMI111" s="19"/>
      <c r="SMJ111" s="19"/>
      <c r="SMK111" s="19"/>
      <c r="SML111" s="19"/>
      <c r="SMM111" s="19"/>
      <c r="SMN111" s="19"/>
      <c r="SMO111" s="19"/>
      <c r="SMP111" s="19"/>
      <c r="SMQ111" s="19"/>
      <c r="SMR111" s="19"/>
      <c r="SMS111" s="19"/>
      <c r="SMT111" s="19"/>
      <c r="SMU111" s="19"/>
      <c r="SMV111" s="19"/>
      <c r="SMW111" s="19"/>
      <c r="SMX111" s="19"/>
      <c r="SMY111" s="19"/>
      <c r="SMZ111" s="19"/>
      <c r="SNA111" s="19"/>
      <c r="SNB111" s="19"/>
      <c r="SNC111" s="19"/>
      <c r="SND111" s="19"/>
      <c r="SNE111" s="19"/>
      <c r="SNF111" s="19"/>
      <c r="SNG111" s="19"/>
      <c r="SNH111" s="19"/>
      <c r="SNI111" s="19"/>
      <c r="SNJ111" s="19"/>
      <c r="SNK111" s="19"/>
      <c r="SNL111" s="19"/>
      <c r="SNM111" s="19"/>
      <c r="SNN111" s="19"/>
      <c r="SNO111" s="19"/>
      <c r="SNP111" s="19"/>
      <c r="SNQ111" s="19"/>
      <c r="SNR111" s="19"/>
      <c r="SNS111" s="19"/>
      <c r="SNT111" s="19"/>
      <c r="SNU111" s="19"/>
      <c r="SNV111" s="19"/>
      <c r="SNW111" s="19"/>
      <c r="SNX111" s="19"/>
      <c r="SNY111" s="19"/>
      <c r="SNZ111" s="19"/>
      <c r="SOA111" s="19"/>
      <c r="SOB111" s="19"/>
      <c r="SOC111" s="19"/>
      <c r="SOD111" s="19"/>
      <c r="SOE111" s="19"/>
      <c r="SOF111" s="19"/>
      <c r="SOG111" s="19"/>
      <c r="SOH111" s="19"/>
      <c r="SOI111" s="19"/>
      <c r="SOJ111" s="19"/>
      <c r="SOK111" s="19"/>
      <c r="SOL111" s="19"/>
      <c r="SOM111" s="19"/>
      <c r="SON111" s="19"/>
      <c r="SOO111" s="19"/>
      <c r="SOP111" s="19"/>
      <c r="SOQ111" s="19"/>
      <c r="SOR111" s="19"/>
      <c r="SOS111" s="19"/>
      <c r="SOT111" s="19"/>
      <c r="SOU111" s="19"/>
      <c r="SOV111" s="19"/>
      <c r="SOW111" s="19"/>
      <c r="SOX111" s="19"/>
      <c r="SOY111" s="19"/>
      <c r="SOZ111" s="19"/>
      <c r="SPA111" s="19"/>
      <c r="SPB111" s="19"/>
      <c r="SPC111" s="19"/>
      <c r="SPD111" s="19"/>
      <c r="SPE111" s="19"/>
      <c r="SPF111" s="19"/>
      <c r="SPG111" s="19"/>
      <c r="SPH111" s="19"/>
      <c r="SPI111" s="19"/>
      <c r="SPJ111" s="19"/>
      <c r="SPK111" s="19"/>
      <c r="SPL111" s="19"/>
      <c r="SPM111" s="19"/>
      <c r="SPN111" s="19"/>
      <c r="SPO111" s="19"/>
      <c r="SPP111" s="19"/>
      <c r="SPQ111" s="19"/>
      <c r="SPR111" s="19"/>
      <c r="SPS111" s="19"/>
      <c r="SPT111" s="19"/>
      <c r="SPU111" s="19"/>
      <c r="SPV111" s="19"/>
      <c r="SPW111" s="19"/>
      <c r="SPX111" s="19"/>
      <c r="SPY111" s="19"/>
      <c r="SPZ111" s="19"/>
      <c r="SQA111" s="19"/>
      <c r="SQB111" s="19"/>
      <c r="SQC111" s="19"/>
      <c r="SQD111" s="19"/>
      <c r="SQE111" s="19"/>
      <c r="SQF111" s="19"/>
      <c r="SQG111" s="19"/>
      <c r="SQH111" s="19"/>
      <c r="SQI111" s="19"/>
      <c r="SQJ111" s="19"/>
      <c r="SQK111" s="19"/>
      <c r="SQL111" s="19"/>
      <c r="SQM111" s="19"/>
      <c r="SQN111" s="19"/>
      <c r="SQO111" s="19"/>
      <c r="SQP111" s="19"/>
      <c r="SQQ111" s="19"/>
      <c r="SQR111" s="19"/>
      <c r="SQS111" s="19"/>
      <c r="SQT111" s="19"/>
      <c r="SQU111" s="19"/>
      <c r="SQV111" s="19"/>
      <c r="SQW111" s="19"/>
      <c r="SQX111" s="19"/>
      <c r="SQY111" s="19"/>
      <c r="SQZ111" s="19"/>
      <c r="SRA111" s="19"/>
      <c r="SRB111" s="19"/>
      <c r="SRC111" s="19"/>
      <c r="SRD111" s="19"/>
      <c r="SRE111" s="19"/>
      <c r="SRF111" s="19"/>
      <c r="SRG111" s="19"/>
      <c r="SRH111" s="19"/>
      <c r="SRI111" s="19"/>
      <c r="SRJ111" s="19"/>
      <c r="SRK111" s="19"/>
      <c r="SRL111" s="19"/>
      <c r="SRM111" s="19"/>
      <c r="SRN111" s="19"/>
      <c r="SRO111" s="19"/>
      <c r="SRP111" s="19"/>
      <c r="SRQ111" s="19"/>
      <c r="SRR111" s="19"/>
      <c r="SRS111" s="19"/>
      <c r="SRT111" s="19"/>
      <c r="SRU111" s="19"/>
      <c r="SRV111" s="19"/>
      <c r="SRW111" s="19"/>
      <c r="SRX111" s="19"/>
      <c r="SRY111" s="19"/>
      <c r="SRZ111" s="19"/>
      <c r="SSA111" s="19"/>
      <c r="SSB111" s="19"/>
      <c r="SSC111" s="19"/>
      <c r="SSD111" s="19"/>
      <c r="SSE111" s="19"/>
      <c r="SSF111" s="19"/>
      <c r="SSG111" s="19"/>
      <c r="SSH111" s="19"/>
      <c r="SSI111" s="19"/>
      <c r="SSJ111" s="19"/>
      <c r="SSK111" s="19"/>
      <c r="SSL111" s="19"/>
      <c r="SSM111" s="19"/>
      <c r="SSN111" s="19"/>
      <c r="SSO111" s="19"/>
      <c r="SSP111" s="19"/>
      <c r="SSQ111" s="19"/>
      <c r="SSR111" s="19"/>
      <c r="SSS111" s="19"/>
      <c r="SST111" s="19"/>
      <c r="SSU111" s="19"/>
      <c r="SSV111" s="19"/>
      <c r="SSW111" s="19"/>
      <c r="SSX111" s="19"/>
      <c r="SSY111" s="19"/>
      <c r="SSZ111" s="19"/>
      <c r="STA111" s="19"/>
      <c r="STB111" s="19"/>
      <c r="STC111" s="19"/>
      <c r="STD111" s="19"/>
      <c r="STE111" s="19"/>
      <c r="STF111" s="19"/>
      <c r="STG111" s="19"/>
      <c r="STH111" s="19"/>
      <c r="STI111" s="19"/>
      <c r="STJ111" s="19"/>
      <c r="STK111" s="19"/>
      <c r="STL111" s="19"/>
      <c r="STM111" s="19"/>
      <c r="STN111" s="19"/>
      <c r="STO111" s="19"/>
      <c r="STP111" s="19"/>
      <c r="STQ111" s="19"/>
      <c r="STR111" s="19"/>
      <c r="STS111" s="19"/>
      <c r="STT111" s="19"/>
      <c r="STU111" s="19"/>
      <c r="STV111" s="19"/>
      <c r="STW111" s="19"/>
      <c r="STX111" s="19"/>
      <c r="STY111" s="19"/>
      <c r="STZ111" s="19"/>
      <c r="SUA111" s="19"/>
      <c r="SUB111" s="19"/>
      <c r="SUC111" s="19"/>
      <c r="SUD111" s="19"/>
      <c r="SUE111" s="19"/>
      <c r="SUF111" s="19"/>
      <c r="SUG111" s="19"/>
      <c r="SUH111" s="19"/>
      <c r="SUI111" s="19"/>
      <c r="SUJ111" s="19"/>
      <c r="SUK111" s="19"/>
      <c r="SUL111" s="19"/>
      <c r="SUM111" s="19"/>
      <c r="SUN111" s="19"/>
      <c r="SUO111" s="19"/>
      <c r="SUP111" s="19"/>
      <c r="SUQ111" s="19"/>
      <c r="SUR111" s="19"/>
      <c r="SUS111" s="19"/>
      <c r="SUT111" s="19"/>
      <c r="SUU111" s="19"/>
      <c r="SUV111" s="19"/>
      <c r="SUW111" s="19"/>
      <c r="SUX111" s="19"/>
      <c r="SUY111" s="19"/>
      <c r="SUZ111" s="19"/>
      <c r="SVA111" s="19"/>
      <c r="SVB111" s="19"/>
      <c r="SVC111" s="19"/>
      <c r="SVD111" s="19"/>
      <c r="SVE111" s="19"/>
      <c r="SVF111" s="19"/>
      <c r="SVG111" s="19"/>
      <c r="SVH111" s="19"/>
      <c r="SVI111" s="19"/>
      <c r="SVJ111" s="19"/>
      <c r="SVK111" s="19"/>
      <c r="SVL111" s="19"/>
      <c r="SVM111" s="19"/>
      <c r="SVN111" s="19"/>
      <c r="SVO111" s="19"/>
      <c r="SVP111" s="19"/>
      <c r="SVQ111" s="19"/>
      <c r="SVR111" s="19"/>
      <c r="SVS111" s="19"/>
      <c r="SVT111" s="19"/>
      <c r="SVU111" s="19"/>
      <c r="SVV111" s="19"/>
      <c r="SVW111" s="19"/>
      <c r="SVX111" s="19"/>
      <c r="SVY111" s="19"/>
      <c r="SVZ111" s="19"/>
      <c r="SWA111" s="19"/>
      <c r="SWB111" s="19"/>
      <c r="SWC111" s="19"/>
      <c r="SWD111" s="19"/>
      <c r="SWE111" s="19"/>
      <c r="SWF111" s="19"/>
      <c r="SWG111" s="19"/>
      <c r="SWH111" s="19"/>
      <c r="SWI111" s="19"/>
      <c r="SWJ111" s="19"/>
      <c r="SWK111" s="19"/>
      <c r="SWL111" s="19"/>
      <c r="SWM111" s="19"/>
      <c r="SWN111" s="19"/>
      <c r="SWO111" s="19"/>
      <c r="SWP111" s="19"/>
      <c r="SWQ111" s="19"/>
      <c r="SWR111" s="19"/>
      <c r="SWS111" s="19"/>
      <c r="SWT111" s="19"/>
      <c r="SWU111" s="19"/>
      <c r="SWV111" s="19"/>
      <c r="SWW111" s="19"/>
      <c r="SWX111" s="19"/>
      <c r="SWY111" s="19"/>
      <c r="SWZ111" s="19"/>
      <c r="SXA111" s="19"/>
      <c r="SXB111" s="19"/>
      <c r="SXC111" s="19"/>
      <c r="SXD111" s="19"/>
      <c r="SXE111" s="19"/>
      <c r="SXF111" s="19"/>
      <c r="SXG111" s="19"/>
      <c r="SXH111" s="19"/>
      <c r="SXI111" s="19"/>
      <c r="SXJ111" s="19"/>
      <c r="SXK111" s="19"/>
      <c r="SXL111" s="19"/>
      <c r="SXM111" s="19"/>
      <c r="SXN111" s="19"/>
      <c r="SXO111" s="19"/>
      <c r="SXP111" s="19"/>
      <c r="SXQ111" s="19"/>
      <c r="SXR111" s="19"/>
      <c r="SXS111" s="19"/>
      <c r="SXT111" s="19"/>
      <c r="SXU111" s="19"/>
      <c r="SXV111" s="19"/>
      <c r="SXW111" s="19"/>
      <c r="SXX111" s="19"/>
      <c r="SXY111" s="19"/>
      <c r="SXZ111" s="19"/>
      <c r="SYA111" s="19"/>
      <c r="SYB111" s="19"/>
      <c r="SYC111" s="19"/>
      <c r="SYD111" s="19"/>
      <c r="SYE111" s="19"/>
      <c r="SYF111" s="19"/>
      <c r="SYG111" s="19"/>
      <c r="SYH111" s="19"/>
      <c r="SYI111" s="19"/>
      <c r="SYJ111" s="19"/>
      <c r="SYK111" s="19"/>
      <c r="SYL111" s="19"/>
      <c r="SYM111" s="19"/>
      <c r="SYN111" s="19"/>
      <c r="SYO111" s="19"/>
      <c r="SYP111" s="19"/>
      <c r="SYQ111" s="19"/>
      <c r="SYR111" s="19"/>
      <c r="SYS111" s="19"/>
      <c r="SYT111" s="19"/>
      <c r="SYU111" s="19"/>
      <c r="SYV111" s="19"/>
      <c r="SYW111" s="19"/>
      <c r="SYX111" s="19"/>
      <c r="SYY111" s="19"/>
      <c r="SYZ111" s="19"/>
      <c r="SZA111" s="19"/>
      <c r="SZB111" s="19"/>
      <c r="SZC111" s="19"/>
      <c r="SZD111" s="19"/>
      <c r="SZE111" s="19"/>
      <c r="SZF111" s="19"/>
      <c r="SZG111" s="19"/>
      <c r="SZH111" s="19"/>
      <c r="SZI111" s="19"/>
      <c r="SZJ111" s="19"/>
      <c r="SZK111" s="19"/>
      <c r="SZL111" s="19"/>
      <c r="SZM111" s="19"/>
      <c r="SZN111" s="19"/>
      <c r="SZO111" s="19"/>
      <c r="SZP111" s="19"/>
      <c r="SZQ111" s="19"/>
      <c r="SZR111" s="19"/>
      <c r="SZS111" s="19"/>
      <c r="SZT111" s="19"/>
      <c r="SZU111" s="19"/>
      <c r="SZV111" s="19"/>
      <c r="SZW111" s="19"/>
      <c r="SZX111" s="19"/>
      <c r="SZY111" s="19"/>
      <c r="SZZ111" s="19"/>
      <c r="TAA111" s="19"/>
      <c r="TAB111" s="19"/>
      <c r="TAC111" s="19"/>
      <c r="TAD111" s="19"/>
      <c r="TAE111" s="19"/>
      <c r="TAF111" s="19"/>
      <c r="TAG111" s="19"/>
      <c r="TAH111" s="19"/>
      <c r="TAI111" s="19"/>
      <c r="TAJ111" s="19"/>
      <c r="TAK111" s="19"/>
      <c r="TAL111" s="19"/>
      <c r="TAM111" s="19"/>
      <c r="TAN111" s="19"/>
      <c r="TAO111" s="19"/>
      <c r="TAP111" s="19"/>
      <c r="TAQ111" s="19"/>
      <c r="TAR111" s="19"/>
      <c r="TAS111" s="19"/>
      <c r="TAT111" s="19"/>
      <c r="TAU111" s="19"/>
      <c r="TAV111" s="19"/>
      <c r="TAW111" s="19"/>
      <c r="TAX111" s="19"/>
      <c r="TAY111" s="19"/>
      <c r="TAZ111" s="19"/>
      <c r="TBA111" s="19"/>
      <c r="TBB111" s="19"/>
      <c r="TBC111" s="19"/>
      <c r="TBD111" s="19"/>
      <c r="TBE111" s="19"/>
      <c r="TBF111" s="19"/>
      <c r="TBG111" s="19"/>
      <c r="TBH111" s="19"/>
      <c r="TBI111" s="19"/>
      <c r="TBJ111" s="19"/>
      <c r="TBK111" s="19"/>
      <c r="TBL111" s="19"/>
      <c r="TBM111" s="19"/>
      <c r="TBN111" s="19"/>
      <c r="TBO111" s="19"/>
      <c r="TBP111" s="19"/>
      <c r="TBQ111" s="19"/>
      <c r="TBR111" s="19"/>
      <c r="TBS111" s="19"/>
      <c r="TBT111" s="19"/>
      <c r="TBU111" s="19"/>
      <c r="TBV111" s="19"/>
      <c r="TBW111" s="19"/>
      <c r="TBX111" s="19"/>
      <c r="TBY111" s="19"/>
      <c r="TBZ111" s="19"/>
      <c r="TCA111" s="19"/>
      <c r="TCB111" s="19"/>
      <c r="TCC111" s="19"/>
      <c r="TCD111" s="19"/>
      <c r="TCE111" s="19"/>
      <c r="TCF111" s="19"/>
      <c r="TCG111" s="19"/>
      <c r="TCH111" s="19"/>
      <c r="TCI111" s="19"/>
      <c r="TCJ111" s="19"/>
      <c r="TCK111" s="19"/>
      <c r="TCL111" s="19"/>
      <c r="TCM111" s="19"/>
      <c r="TCN111" s="19"/>
      <c r="TCO111" s="19"/>
      <c r="TCP111" s="19"/>
      <c r="TCQ111" s="19"/>
      <c r="TCR111" s="19"/>
      <c r="TCS111" s="19"/>
      <c r="TCT111" s="19"/>
      <c r="TCU111" s="19"/>
      <c r="TCV111" s="19"/>
      <c r="TCW111" s="19"/>
      <c r="TCX111" s="19"/>
      <c r="TCY111" s="19"/>
      <c r="TCZ111" s="19"/>
      <c r="TDA111" s="19"/>
      <c r="TDB111" s="19"/>
      <c r="TDC111" s="19"/>
      <c r="TDD111" s="19"/>
      <c r="TDE111" s="19"/>
      <c r="TDF111" s="19"/>
      <c r="TDG111" s="19"/>
      <c r="TDH111" s="19"/>
      <c r="TDI111" s="19"/>
      <c r="TDJ111" s="19"/>
      <c r="TDK111" s="19"/>
      <c r="TDL111" s="19"/>
      <c r="TDM111" s="19"/>
      <c r="TDN111" s="19"/>
      <c r="TDO111" s="19"/>
      <c r="TDP111" s="19"/>
      <c r="TDQ111" s="19"/>
      <c r="TDR111" s="19"/>
      <c r="TDS111" s="19"/>
      <c r="TDT111" s="19"/>
      <c r="TDU111" s="19"/>
      <c r="TDV111" s="19"/>
      <c r="TDW111" s="19"/>
      <c r="TDX111" s="19"/>
      <c r="TDY111" s="19"/>
      <c r="TDZ111" s="19"/>
      <c r="TEA111" s="19"/>
      <c r="TEB111" s="19"/>
      <c r="TEC111" s="19"/>
      <c r="TED111" s="19"/>
      <c r="TEE111" s="19"/>
      <c r="TEF111" s="19"/>
      <c r="TEG111" s="19"/>
      <c r="TEH111" s="19"/>
      <c r="TEI111" s="19"/>
      <c r="TEJ111" s="19"/>
      <c r="TEK111" s="19"/>
      <c r="TEL111" s="19"/>
      <c r="TEM111" s="19"/>
      <c r="TEN111" s="19"/>
      <c r="TEO111" s="19"/>
      <c r="TEP111" s="19"/>
      <c r="TEQ111" s="19"/>
      <c r="TER111" s="19"/>
      <c r="TES111" s="19"/>
      <c r="TET111" s="19"/>
      <c r="TEU111" s="19"/>
      <c r="TEV111" s="19"/>
      <c r="TEW111" s="19"/>
      <c r="TEX111" s="19"/>
      <c r="TEY111" s="19"/>
      <c r="TEZ111" s="19"/>
      <c r="TFA111" s="19"/>
      <c r="TFB111" s="19"/>
      <c r="TFC111" s="19"/>
      <c r="TFD111" s="19"/>
      <c r="TFE111" s="19"/>
      <c r="TFF111" s="19"/>
      <c r="TFG111" s="19"/>
      <c r="TFH111" s="19"/>
      <c r="TFI111" s="19"/>
      <c r="TFJ111" s="19"/>
      <c r="TFK111" s="19"/>
      <c r="TFL111" s="19"/>
      <c r="TFM111" s="19"/>
      <c r="TFN111" s="19"/>
      <c r="TFO111" s="19"/>
      <c r="TFP111" s="19"/>
      <c r="TFQ111" s="19"/>
      <c r="TFR111" s="19"/>
      <c r="TFS111" s="19"/>
      <c r="TFT111" s="19"/>
      <c r="TFU111" s="19"/>
      <c r="TFV111" s="19"/>
      <c r="TFW111" s="19"/>
      <c r="TFX111" s="19"/>
      <c r="TFY111" s="19"/>
      <c r="TFZ111" s="19"/>
      <c r="TGA111" s="19"/>
      <c r="TGB111" s="19"/>
      <c r="TGC111" s="19"/>
      <c r="TGD111" s="19"/>
      <c r="TGE111" s="19"/>
      <c r="TGF111" s="19"/>
      <c r="TGG111" s="19"/>
      <c r="TGH111" s="19"/>
      <c r="TGI111" s="19"/>
      <c r="TGJ111" s="19"/>
      <c r="TGK111" s="19"/>
      <c r="TGL111" s="19"/>
      <c r="TGM111" s="19"/>
      <c r="TGN111" s="19"/>
      <c r="TGO111" s="19"/>
      <c r="TGP111" s="19"/>
      <c r="TGQ111" s="19"/>
      <c r="TGR111" s="19"/>
      <c r="TGS111" s="19"/>
      <c r="TGT111" s="19"/>
      <c r="TGU111" s="19"/>
      <c r="TGV111" s="19"/>
      <c r="TGW111" s="19"/>
      <c r="TGX111" s="19"/>
      <c r="TGY111" s="19"/>
      <c r="TGZ111" s="19"/>
      <c r="THA111" s="19"/>
      <c r="THB111" s="19"/>
      <c r="THC111" s="19"/>
      <c r="THD111" s="19"/>
      <c r="THE111" s="19"/>
      <c r="THF111" s="19"/>
      <c r="THG111" s="19"/>
      <c r="THH111" s="19"/>
      <c r="THI111" s="19"/>
      <c r="THJ111" s="19"/>
      <c r="THK111" s="19"/>
      <c r="THL111" s="19"/>
      <c r="THM111" s="19"/>
      <c r="THN111" s="19"/>
      <c r="THO111" s="19"/>
      <c r="THP111" s="19"/>
      <c r="THQ111" s="19"/>
      <c r="THR111" s="19"/>
      <c r="THS111" s="19"/>
      <c r="THT111" s="19"/>
      <c r="THU111" s="19"/>
      <c r="THV111" s="19"/>
      <c r="THW111" s="19"/>
      <c r="THX111" s="19"/>
      <c r="THY111" s="19"/>
      <c r="THZ111" s="19"/>
      <c r="TIA111" s="19"/>
      <c r="TIB111" s="19"/>
      <c r="TIC111" s="19"/>
      <c r="TID111" s="19"/>
      <c r="TIE111" s="19"/>
      <c r="TIF111" s="19"/>
      <c r="TIG111" s="19"/>
      <c r="TIH111" s="19"/>
      <c r="TII111" s="19"/>
      <c r="TIJ111" s="19"/>
      <c r="TIK111" s="19"/>
      <c r="TIL111" s="19"/>
      <c r="TIM111" s="19"/>
      <c r="TIN111" s="19"/>
      <c r="TIO111" s="19"/>
      <c r="TIP111" s="19"/>
      <c r="TIQ111" s="19"/>
      <c r="TIR111" s="19"/>
      <c r="TIS111" s="19"/>
      <c r="TIT111" s="19"/>
      <c r="TIU111" s="19"/>
      <c r="TIV111" s="19"/>
      <c r="TIW111" s="19"/>
      <c r="TIX111" s="19"/>
      <c r="TIY111" s="19"/>
      <c r="TIZ111" s="19"/>
      <c r="TJA111" s="19"/>
      <c r="TJB111" s="19"/>
      <c r="TJC111" s="19"/>
      <c r="TJD111" s="19"/>
      <c r="TJE111" s="19"/>
      <c r="TJF111" s="19"/>
      <c r="TJG111" s="19"/>
      <c r="TJH111" s="19"/>
      <c r="TJI111" s="19"/>
      <c r="TJJ111" s="19"/>
      <c r="TJK111" s="19"/>
      <c r="TJL111" s="19"/>
      <c r="TJM111" s="19"/>
      <c r="TJN111" s="19"/>
      <c r="TJO111" s="19"/>
      <c r="TJP111" s="19"/>
      <c r="TJQ111" s="19"/>
      <c r="TJR111" s="19"/>
      <c r="TJS111" s="19"/>
      <c r="TJT111" s="19"/>
      <c r="TJU111" s="19"/>
      <c r="TJV111" s="19"/>
      <c r="TJW111" s="19"/>
      <c r="TJX111" s="19"/>
      <c r="TJY111" s="19"/>
      <c r="TJZ111" s="19"/>
      <c r="TKA111" s="19"/>
      <c r="TKB111" s="19"/>
      <c r="TKC111" s="19"/>
      <c r="TKD111" s="19"/>
      <c r="TKE111" s="19"/>
      <c r="TKF111" s="19"/>
      <c r="TKG111" s="19"/>
      <c r="TKH111" s="19"/>
      <c r="TKI111" s="19"/>
      <c r="TKJ111" s="19"/>
      <c r="TKK111" s="19"/>
      <c r="TKL111" s="19"/>
      <c r="TKM111" s="19"/>
      <c r="TKN111" s="19"/>
      <c r="TKO111" s="19"/>
      <c r="TKP111" s="19"/>
      <c r="TKQ111" s="19"/>
      <c r="TKR111" s="19"/>
      <c r="TKS111" s="19"/>
      <c r="TKT111" s="19"/>
      <c r="TKU111" s="19"/>
      <c r="TKV111" s="19"/>
      <c r="TKW111" s="19"/>
      <c r="TKX111" s="19"/>
      <c r="TKY111" s="19"/>
      <c r="TKZ111" s="19"/>
      <c r="TLA111" s="19"/>
      <c r="TLB111" s="19"/>
      <c r="TLC111" s="19"/>
      <c r="TLD111" s="19"/>
      <c r="TLE111" s="19"/>
      <c r="TLF111" s="19"/>
      <c r="TLG111" s="19"/>
      <c r="TLH111" s="19"/>
      <c r="TLI111" s="19"/>
      <c r="TLJ111" s="19"/>
      <c r="TLK111" s="19"/>
      <c r="TLL111" s="19"/>
      <c r="TLM111" s="19"/>
      <c r="TLN111" s="19"/>
      <c r="TLO111" s="19"/>
      <c r="TLP111" s="19"/>
      <c r="TLQ111" s="19"/>
      <c r="TLR111" s="19"/>
      <c r="TLS111" s="19"/>
      <c r="TLT111" s="19"/>
      <c r="TLU111" s="19"/>
      <c r="TLV111" s="19"/>
      <c r="TLW111" s="19"/>
      <c r="TLX111" s="19"/>
      <c r="TLY111" s="19"/>
      <c r="TLZ111" s="19"/>
      <c r="TMA111" s="19"/>
      <c r="TMB111" s="19"/>
      <c r="TMC111" s="19"/>
      <c r="TMD111" s="19"/>
      <c r="TME111" s="19"/>
      <c r="TMF111" s="19"/>
      <c r="TMG111" s="19"/>
      <c r="TMH111" s="19"/>
      <c r="TMI111" s="19"/>
      <c r="TMJ111" s="19"/>
      <c r="TMK111" s="19"/>
      <c r="TML111" s="19"/>
      <c r="TMM111" s="19"/>
      <c r="TMN111" s="19"/>
      <c r="TMO111" s="19"/>
      <c r="TMP111" s="19"/>
      <c r="TMQ111" s="19"/>
      <c r="TMR111" s="19"/>
      <c r="TMS111" s="19"/>
      <c r="TMT111" s="19"/>
      <c r="TMU111" s="19"/>
      <c r="TMV111" s="19"/>
      <c r="TMW111" s="19"/>
      <c r="TMX111" s="19"/>
      <c r="TMY111" s="19"/>
      <c r="TMZ111" s="19"/>
      <c r="TNA111" s="19"/>
      <c r="TNB111" s="19"/>
      <c r="TNC111" s="19"/>
      <c r="TND111" s="19"/>
      <c r="TNE111" s="19"/>
      <c r="TNF111" s="19"/>
      <c r="TNG111" s="19"/>
      <c r="TNH111" s="19"/>
      <c r="TNI111" s="19"/>
      <c r="TNJ111" s="19"/>
      <c r="TNK111" s="19"/>
      <c r="TNL111" s="19"/>
      <c r="TNM111" s="19"/>
      <c r="TNN111" s="19"/>
      <c r="TNO111" s="19"/>
      <c r="TNP111" s="19"/>
      <c r="TNQ111" s="19"/>
      <c r="TNR111" s="19"/>
      <c r="TNS111" s="19"/>
      <c r="TNT111" s="19"/>
      <c r="TNU111" s="19"/>
      <c r="TNV111" s="19"/>
      <c r="TNW111" s="19"/>
      <c r="TNX111" s="19"/>
      <c r="TNY111" s="19"/>
      <c r="TNZ111" s="19"/>
      <c r="TOA111" s="19"/>
      <c r="TOB111" s="19"/>
      <c r="TOC111" s="19"/>
      <c r="TOD111" s="19"/>
      <c r="TOE111" s="19"/>
      <c r="TOF111" s="19"/>
      <c r="TOG111" s="19"/>
      <c r="TOH111" s="19"/>
      <c r="TOI111" s="19"/>
      <c r="TOJ111" s="19"/>
      <c r="TOK111" s="19"/>
      <c r="TOL111" s="19"/>
      <c r="TOM111" s="19"/>
      <c r="TON111" s="19"/>
      <c r="TOO111" s="19"/>
      <c r="TOP111" s="19"/>
      <c r="TOQ111" s="19"/>
      <c r="TOR111" s="19"/>
      <c r="TOS111" s="19"/>
      <c r="TOT111" s="19"/>
      <c r="TOU111" s="19"/>
      <c r="TOV111" s="19"/>
      <c r="TOW111" s="19"/>
      <c r="TOX111" s="19"/>
      <c r="TOY111" s="19"/>
      <c r="TOZ111" s="19"/>
      <c r="TPA111" s="19"/>
      <c r="TPB111" s="19"/>
      <c r="TPC111" s="19"/>
      <c r="TPD111" s="19"/>
      <c r="TPE111" s="19"/>
      <c r="TPF111" s="19"/>
      <c r="TPG111" s="19"/>
      <c r="TPH111" s="19"/>
      <c r="TPI111" s="19"/>
      <c r="TPJ111" s="19"/>
      <c r="TPK111" s="19"/>
      <c r="TPL111" s="19"/>
      <c r="TPM111" s="19"/>
      <c r="TPN111" s="19"/>
      <c r="TPO111" s="19"/>
      <c r="TPP111" s="19"/>
      <c r="TPQ111" s="19"/>
      <c r="TPR111" s="19"/>
      <c r="TPS111" s="19"/>
      <c r="TPT111" s="19"/>
      <c r="TPU111" s="19"/>
      <c r="TPV111" s="19"/>
      <c r="TPW111" s="19"/>
      <c r="TPX111" s="19"/>
      <c r="TPY111" s="19"/>
      <c r="TPZ111" s="19"/>
      <c r="TQA111" s="19"/>
      <c r="TQB111" s="19"/>
      <c r="TQC111" s="19"/>
      <c r="TQD111" s="19"/>
      <c r="TQE111" s="19"/>
      <c r="TQF111" s="19"/>
      <c r="TQG111" s="19"/>
      <c r="TQH111" s="19"/>
      <c r="TQI111" s="19"/>
      <c r="TQJ111" s="19"/>
      <c r="TQK111" s="19"/>
      <c r="TQL111" s="19"/>
      <c r="TQM111" s="19"/>
      <c r="TQN111" s="19"/>
      <c r="TQO111" s="19"/>
      <c r="TQP111" s="19"/>
      <c r="TQQ111" s="19"/>
      <c r="TQR111" s="19"/>
      <c r="TQS111" s="19"/>
      <c r="TQT111" s="19"/>
      <c r="TQU111" s="19"/>
      <c r="TQV111" s="19"/>
      <c r="TQW111" s="19"/>
      <c r="TQX111" s="19"/>
      <c r="TQY111" s="19"/>
      <c r="TQZ111" s="19"/>
      <c r="TRA111" s="19"/>
      <c r="TRB111" s="19"/>
      <c r="TRC111" s="19"/>
      <c r="TRD111" s="19"/>
      <c r="TRE111" s="19"/>
      <c r="TRF111" s="19"/>
      <c r="TRG111" s="19"/>
      <c r="TRH111" s="19"/>
      <c r="TRI111" s="19"/>
      <c r="TRJ111" s="19"/>
      <c r="TRK111" s="19"/>
      <c r="TRL111" s="19"/>
      <c r="TRM111" s="19"/>
      <c r="TRN111" s="19"/>
      <c r="TRO111" s="19"/>
      <c r="TRP111" s="19"/>
      <c r="TRQ111" s="19"/>
      <c r="TRR111" s="19"/>
      <c r="TRS111" s="19"/>
      <c r="TRT111" s="19"/>
      <c r="TRU111" s="19"/>
      <c r="TRV111" s="19"/>
      <c r="TRW111" s="19"/>
      <c r="TRX111" s="19"/>
      <c r="TRY111" s="19"/>
      <c r="TRZ111" s="19"/>
      <c r="TSA111" s="19"/>
      <c r="TSB111" s="19"/>
      <c r="TSC111" s="19"/>
      <c r="TSD111" s="19"/>
      <c r="TSE111" s="19"/>
      <c r="TSF111" s="19"/>
      <c r="TSG111" s="19"/>
      <c r="TSH111" s="19"/>
      <c r="TSI111" s="19"/>
      <c r="TSJ111" s="19"/>
      <c r="TSK111" s="19"/>
      <c r="TSL111" s="19"/>
      <c r="TSM111" s="19"/>
      <c r="TSN111" s="19"/>
      <c r="TSO111" s="19"/>
      <c r="TSP111" s="19"/>
      <c r="TSQ111" s="19"/>
      <c r="TSR111" s="19"/>
      <c r="TSS111" s="19"/>
      <c r="TST111" s="19"/>
      <c r="TSU111" s="19"/>
      <c r="TSV111" s="19"/>
      <c r="TSW111" s="19"/>
      <c r="TSX111" s="19"/>
      <c r="TSY111" s="19"/>
      <c r="TSZ111" s="19"/>
      <c r="TTA111" s="19"/>
      <c r="TTB111" s="19"/>
      <c r="TTC111" s="19"/>
      <c r="TTD111" s="19"/>
      <c r="TTE111" s="19"/>
      <c r="TTF111" s="19"/>
      <c r="TTG111" s="19"/>
      <c r="TTH111" s="19"/>
      <c r="TTI111" s="19"/>
      <c r="TTJ111" s="19"/>
      <c r="TTK111" s="19"/>
      <c r="TTL111" s="19"/>
      <c r="TTM111" s="19"/>
      <c r="TTN111" s="19"/>
      <c r="TTO111" s="19"/>
      <c r="TTP111" s="19"/>
      <c r="TTQ111" s="19"/>
      <c r="TTR111" s="19"/>
      <c r="TTS111" s="19"/>
      <c r="TTT111" s="19"/>
      <c r="TTU111" s="19"/>
      <c r="TTV111" s="19"/>
      <c r="TTW111" s="19"/>
      <c r="TTX111" s="19"/>
      <c r="TTY111" s="19"/>
      <c r="TTZ111" s="19"/>
      <c r="TUA111" s="19"/>
      <c r="TUB111" s="19"/>
      <c r="TUC111" s="19"/>
      <c r="TUD111" s="19"/>
      <c r="TUE111" s="19"/>
      <c r="TUF111" s="19"/>
      <c r="TUG111" s="19"/>
      <c r="TUH111" s="19"/>
      <c r="TUI111" s="19"/>
      <c r="TUJ111" s="19"/>
      <c r="TUK111" s="19"/>
      <c r="TUL111" s="19"/>
      <c r="TUM111" s="19"/>
      <c r="TUN111" s="19"/>
      <c r="TUO111" s="19"/>
      <c r="TUP111" s="19"/>
      <c r="TUQ111" s="19"/>
      <c r="TUR111" s="19"/>
      <c r="TUS111" s="19"/>
      <c r="TUT111" s="19"/>
      <c r="TUU111" s="19"/>
      <c r="TUV111" s="19"/>
      <c r="TUW111" s="19"/>
      <c r="TUX111" s="19"/>
      <c r="TUY111" s="19"/>
      <c r="TUZ111" s="19"/>
      <c r="TVA111" s="19"/>
      <c r="TVB111" s="19"/>
      <c r="TVC111" s="19"/>
      <c r="TVD111" s="19"/>
      <c r="TVE111" s="19"/>
      <c r="TVF111" s="19"/>
      <c r="TVG111" s="19"/>
      <c r="TVH111" s="19"/>
      <c r="TVI111" s="19"/>
      <c r="TVJ111" s="19"/>
      <c r="TVK111" s="19"/>
      <c r="TVL111" s="19"/>
      <c r="TVM111" s="19"/>
      <c r="TVN111" s="19"/>
      <c r="TVO111" s="19"/>
      <c r="TVP111" s="19"/>
      <c r="TVQ111" s="19"/>
      <c r="TVR111" s="19"/>
      <c r="TVS111" s="19"/>
      <c r="TVT111" s="19"/>
      <c r="TVU111" s="19"/>
      <c r="TVV111" s="19"/>
      <c r="TVW111" s="19"/>
      <c r="TVX111" s="19"/>
      <c r="TVY111" s="19"/>
      <c r="TVZ111" s="19"/>
      <c r="TWA111" s="19"/>
      <c r="TWB111" s="19"/>
      <c r="TWC111" s="19"/>
      <c r="TWD111" s="19"/>
      <c r="TWE111" s="19"/>
      <c r="TWF111" s="19"/>
      <c r="TWG111" s="19"/>
      <c r="TWH111" s="19"/>
      <c r="TWI111" s="19"/>
      <c r="TWJ111" s="19"/>
      <c r="TWK111" s="19"/>
      <c r="TWL111" s="19"/>
      <c r="TWM111" s="19"/>
      <c r="TWN111" s="19"/>
      <c r="TWO111" s="19"/>
      <c r="TWP111" s="19"/>
      <c r="TWQ111" s="19"/>
      <c r="TWR111" s="19"/>
      <c r="TWS111" s="19"/>
      <c r="TWT111" s="19"/>
      <c r="TWU111" s="19"/>
      <c r="TWV111" s="19"/>
      <c r="TWW111" s="19"/>
      <c r="TWX111" s="19"/>
      <c r="TWY111" s="19"/>
      <c r="TWZ111" s="19"/>
      <c r="TXA111" s="19"/>
      <c r="TXB111" s="19"/>
      <c r="TXC111" s="19"/>
      <c r="TXD111" s="19"/>
      <c r="TXE111" s="19"/>
      <c r="TXF111" s="19"/>
      <c r="TXG111" s="19"/>
      <c r="TXH111" s="19"/>
      <c r="TXI111" s="19"/>
      <c r="TXJ111" s="19"/>
      <c r="TXK111" s="19"/>
      <c r="TXL111" s="19"/>
      <c r="TXM111" s="19"/>
      <c r="TXN111" s="19"/>
      <c r="TXO111" s="19"/>
      <c r="TXP111" s="19"/>
      <c r="TXQ111" s="19"/>
      <c r="TXR111" s="19"/>
      <c r="TXS111" s="19"/>
      <c r="TXT111" s="19"/>
      <c r="TXU111" s="19"/>
      <c r="TXV111" s="19"/>
      <c r="TXW111" s="19"/>
      <c r="TXX111" s="19"/>
      <c r="TXY111" s="19"/>
      <c r="TXZ111" s="19"/>
      <c r="TYA111" s="19"/>
      <c r="TYB111" s="19"/>
      <c r="TYC111" s="19"/>
      <c r="TYD111" s="19"/>
      <c r="TYE111" s="19"/>
      <c r="TYF111" s="19"/>
      <c r="TYG111" s="19"/>
      <c r="TYH111" s="19"/>
      <c r="TYI111" s="19"/>
      <c r="TYJ111" s="19"/>
      <c r="TYK111" s="19"/>
      <c r="TYL111" s="19"/>
      <c r="TYM111" s="19"/>
      <c r="TYN111" s="19"/>
      <c r="TYO111" s="19"/>
      <c r="TYP111" s="19"/>
      <c r="TYQ111" s="19"/>
      <c r="TYR111" s="19"/>
      <c r="TYS111" s="19"/>
      <c r="TYT111" s="19"/>
      <c r="TYU111" s="19"/>
      <c r="TYV111" s="19"/>
      <c r="TYW111" s="19"/>
      <c r="TYX111" s="19"/>
      <c r="TYY111" s="19"/>
      <c r="TYZ111" s="19"/>
      <c r="TZA111" s="19"/>
      <c r="TZB111" s="19"/>
      <c r="TZC111" s="19"/>
      <c r="TZD111" s="19"/>
      <c r="TZE111" s="19"/>
      <c r="TZF111" s="19"/>
      <c r="TZG111" s="19"/>
      <c r="TZH111" s="19"/>
      <c r="TZI111" s="19"/>
      <c r="TZJ111" s="19"/>
      <c r="TZK111" s="19"/>
      <c r="TZL111" s="19"/>
      <c r="TZM111" s="19"/>
      <c r="TZN111" s="19"/>
      <c r="TZO111" s="19"/>
      <c r="TZP111" s="19"/>
      <c r="TZQ111" s="19"/>
      <c r="TZR111" s="19"/>
      <c r="TZS111" s="19"/>
      <c r="TZT111" s="19"/>
      <c r="TZU111" s="19"/>
      <c r="TZV111" s="19"/>
      <c r="TZW111" s="19"/>
      <c r="TZX111" s="19"/>
      <c r="TZY111" s="19"/>
      <c r="TZZ111" s="19"/>
      <c r="UAA111" s="19"/>
      <c r="UAB111" s="19"/>
      <c r="UAC111" s="19"/>
      <c r="UAD111" s="19"/>
      <c r="UAE111" s="19"/>
      <c r="UAF111" s="19"/>
      <c r="UAG111" s="19"/>
      <c r="UAH111" s="19"/>
      <c r="UAI111" s="19"/>
      <c r="UAJ111" s="19"/>
      <c r="UAK111" s="19"/>
      <c r="UAL111" s="19"/>
      <c r="UAM111" s="19"/>
      <c r="UAN111" s="19"/>
      <c r="UAO111" s="19"/>
      <c r="UAP111" s="19"/>
      <c r="UAQ111" s="19"/>
      <c r="UAR111" s="19"/>
      <c r="UAS111" s="19"/>
      <c r="UAT111" s="19"/>
      <c r="UAU111" s="19"/>
      <c r="UAV111" s="19"/>
      <c r="UAW111" s="19"/>
      <c r="UAX111" s="19"/>
      <c r="UAY111" s="19"/>
      <c r="UAZ111" s="19"/>
      <c r="UBA111" s="19"/>
      <c r="UBB111" s="19"/>
      <c r="UBC111" s="19"/>
      <c r="UBD111" s="19"/>
      <c r="UBE111" s="19"/>
      <c r="UBF111" s="19"/>
      <c r="UBG111" s="19"/>
      <c r="UBH111" s="19"/>
      <c r="UBI111" s="19"/>
      <c r="UBJ111" s="19"/>
      <c r="UBK111" s="19"/>
      <c r="UBL111" s="19"/>
      <c r="UBM111" s="19"/>
      <c r="UBN111" s="19"/>
      <c r="UBO111" s="19"/>
      <c r="UBP111" s="19"/>
      <c r="UBQ111" s="19"/>
      <c r="UBR111" s="19"/>
      <c r="UBS111" s="19"/>
      <c r="UBT111" s="19"/>
      <c r="UBU111" s="19"/>
      <c r="UBV111" s="19"/>
      <c r="UBW111" s="19"/>
      <c r="UBX111" s="19"/>
      <c r="UBY111" s="19"/>
      <c r="UBZ111" s="19"/>
      <c r="UCA111" s="19"/>
      <c r="UCB111" s="19"/>
      <c r="UCC111" s="19"/>
      <c r="UCD111" s="19"/>
      <c r="UCE111" s="19"/>
      <c r="UCF111" s="19"/>
      <c r="UCG111" s="19"/>
      <c r="UCH111" s="19"/>
      <c r="UCI111" s="19"/>
      <c r="UCJ111" s="19"/>
      <c r="UCK111" s="19"/>
      <c r="UCL111" s="19"/>
      <c r="UCM111" s="19"/>
      <c r="UCN111" s="19"/>
      <c r="UCO111" s="19"/>
      <c r="UCP111" s="19"/>
      <c r="UCQ111" s="19"/>
      <c r="UCR111" s="19"/>
      <c r="UCS111" s="19"/>
      <c r="UCT111" s="19"/>
      <c r="UCU111" s="19"/>
      <c r="UCV111" s="19"/>
      <c r="UCW111" s="19"/>
      <c r="UCX111" s="19"/>
      <c r="UCY111" s="19"/>
      <c r="UCZ111" s="19"/>
      <c r="UDA111" s="19"/>
      <c r="UDB111" s="19"/>
      <c r="UDC111" s="19"/>
      <c r="UDD111" s="19"/>
      <c r="UDE111" s="19"/>
      <c r="UDF111" s="19"/>
      <c r="UDG111" s="19"/>
      <c r="UDH111" s="19"/>
      <c r="UDI111" s="19"/>
      <c r="UDJ111" s="19"/>
      <c r="UDK111" s="19"/>
      <c r="UDL111" s="19"/>
      <c r="UDM111" s="19"/>
      <c r="UDN111" s="19"/>
      <c r="UDO111" s="19"/>
      <c r="UDP111" s="19"/>
      <c r="UDQ111" s="19"/>
      <c r="UDR111" s="19"/>
      <c r="UDS111" s="19"/>
      <c r="UDT111" s="19"/>
      <c r="UDU111" s="19"/>
      <c r="UDV111" s="19"/>
      <c r="UDW111" s="19"/>
      <c r="UDX111" s="19"/>
      <c r="UDY111" s="19"/>
      <c r="UDZ111" s="19"/>
      <c r="UEA111" s="19"/>
      <c r="UEB111" s="19"/>
      <c r="UEC111" s="19"/>
      <c r="UED111" s="19"/>
      <c r="UEE111" s="19"/>
      <c r="UEF111" s="19"/>
      <c r="UEG111" s="19"/>
      <c r="UEH111" s="19"/>
      <c r="UEI111" s="19"/>
      <c r="UEJ111" s="19"/>
      <c r="UEK111" s="19"/>
      <c r="UEL111" s="19"/>
      <c r="UEM111" s="19"/>
      <c r="UEN111" s="19"/>
      <c r="UEO111" s="19"/>
      <c r="UEP111" s="19"/>
      <c r="UEQ111" s="19"/>
      <c r="UER111" s="19"/>
      <c r="UES111" s="19"/>
      <c r="UET111" s="19"/>
      <c r="UEU111" s="19"/>
      <c r="UEV111" s="19"/>
      <c r="UEW111" s="19"/>
      <c r="UEX111" s="19"/>
      <c r="UEY111" s="19"/>
      <c r="UEZ111" s="19"/>
      <c r="UFA111" s="19"/>
      <c r="UFB111" s="19"/>
      <c r="UFC111" s="19"/>
      <c r="UFD111" s="19"/>
      <c r="UFE111" s="19"/>
      <c r="UFF111" s="19"/>
      <c r="UFG111" s="19"/>
      <c r="UFH111" s="19"/>
      <c r="UFI111" s="19"/>
      <c r="UFJ111" s="19"/>
      <c r="UFK111" s="19"/>
      <c r="UFL111" s="19"/>
      <c r="UFM111" s="19"/>
      <c r="UFN111" s="19"/>
      <c r="UFO111" s="19"/>
      <c r="UFP111" s="19"/>
      <c r="UFQ111" s="19"/>
      <c r="UFR111" s="19"/>
      <c r="UFS111" s="19"/>
      <c r="UFT111" s="19"/>
      <c r="UFU111" s="19"/>
      <c r="UFV111" s="19"/>
      <c r="UFW111" s="19"/>
      <c r="UFX111" s="19"/>
      <c r="UFY111" s="19"/>
      <c r="UFZ111" s="19"/>
      <c r="UGA111" s="19"/>
      <c r="UGB111" s="19"/>
      <c r="UGC111" s="19"/>
      <c r="UGD111" s="19"/>
      <c r="UGE111" s="19"/>
      <c r="UGF111" s="19"/>
      <c r="UGG111" s="19"/>
      <c r="UGH111" s="19"/>
      <c r="UGI111" s="19"/>
      <c r="UGJ111" s="19"/>
      <c r="UGK111" s="19"/>
      <c r="UGL111" s="19"/>
      <c r="UGM111" s="19"/>
      <c r="UGN111" s="19"/>
      <c r="UGO111" s="19"/>
      <c r="UGP111" s="19"/>
      <c r="UGQ111" s="19"/>
      <c r="UGR111" s="19"/>
      <c r="UGS111" s="19"/>
      <c r="UGT111" s="19"/>
      <c r="UGU111" s="19"/>
      <c r="UGV111" s="19"/>
      <c r="UGW111" s="19"/>
      <c r="UGX111" s="19"/>
      <c r="UGY111" s="19"/>
      <c r="UGZ111" s="19"/>
      <c r="UHA111" s="19"/>
      <c r="UHB111" s="19"/>
      <c r="UHC111" s="19"/>
      <c r="UHD111" s="19"/>
      <c r="UHE111" s="19"/>
      <c r="UHF111" s="19"/>
      <c r="UHG111" s="19"/>
      <c r="UHH111" s="19"/>
      <c r="UHI111" s="19"/>
      <c r="UHJ111" s="19"/>
      <c r="UHK111" s="19"/>
      <c r="UHL111" s="19"/>
      <c r="UHM111" s="19"/>
      <c r="UHN111" s="19"/>
      <c r="UHO111" s="19"/>
      <c r="UHP111" s="19"/>
      <c r="UHQ111" s="19"/>
      <c r="UHR111" s="19"/>
      <c r="UHS111" s="19"/>
      <c r="UHT111" s="19"/>
      <c r="UHU111" s="19"/>
      <c r="UHV111" s="19"/>
      <c r="UHW111" s="19"/>
      <c r="UHX111" s="19"/>
      <c r="UHY111" s="19"/>
      <c r="UHZ111" s="19"/>
      <c r="UIA111" s="19"/>
      <c r="UIB111" s="19"/>
      <c r="UIC111" s="19"/>
      <c r="UID111" s="19"/>
      <c r="UIE111" s="19"/>
      <c r="UIF111" s="19"/>
      <c r="UIG111" s="19"/>
      <c r="UIH111" s="19"/>
      <c r="UII111" s="19"/>
      <c r="UIJ111" s="19"/>
      <c r="UIK111" s="19"/>
      <c r="UIL111" s="19"/>
      <c r="UIM111" s="19"/>
      <c r="UIN111" s="19"/>
      <c r="UIO111" s="19"/>
      <c r="UIP111" s="19"/>
      <c r="UIQ111" s="19"/>
      <c r="UIR111" s="19"/>
      <c r="UIS111" s="19"/>
      <c r="UIT111" s="19"/>
      <c r="UIU111" s="19"/>
      <c r="UIV111" s="19"/>
      <c r="UIW111" s="19"/>
      <c r="UIX111" s="19"/>
      <c r="UIY111" s="19"/>
      <c r="UIZ111" s="19"/>
      <c r="UJA111" s="19"/>
      <c r="UJB111" s="19"/>
      <c r="UJC111" s="19"/>
      <c r="UJD111" s="19"/>
      <c r="UJE111" s="19"/>
      <c r="UJF111" s="19"/>
      <c r="UJG111" s="19"/>
      <c r="UJH111" s="19"/>
      <c r="UJI111" s="19"/>
      <c r="UJJ111" s="19"/>
      <c r="UJK111" s="19"/>
      <c r="UJL111" s="19"/>
      <c r="UJM111" s="19"/>
      <c r="UJN111" s="19"/>
      <c r="UJO111" s="19"/>
      <c r="UJP111" s="19"/>
      <c r="UJQ111" s="19"/>
      <c r="UJR111" s="19"/>
      <c r="UJS111" s="19"/>
      <c r="UJT111" s="19"/>
      <c r="UJU111" s="19"/>
      <c r="UJV111" s="19"/>
      <c r="UJW111" s="19"/>
      <c r="UJX111" s="19"/>
      <c r="UJY111" s="19"/>
      <c r="UJZ111" s="19"/>
      <c r="UKA111" s="19"/>
      <c r="UKB111" s="19"/>
      <c r="UKC111" s="19"/>
      <c r="UKD111" s="19"/>
      <c r="UKE111" s="19"/>
      <c r="UKF111" s="19"/>
      <c r="UKG111" s="19"/>
      <c r="UKH111" s="19"/>
      <c r="UKI111" s="19"/>
      <c r="UKJ111" s="19"/>
      <c r="UKK111" s="19"/>
      <c r="UKL111" s="19"/>
      <c r="UKM111" s="19"/>
      <c r="UKN111" s="19"/>
      <c r="UKO111" s="19"/>
      <c r="UKP111" s="19"/>
      <c r="UKQ111" s="19"/>
      <c r="UKR111" s="19"/>
      <c r="UKS111" s="19"/>
      <c r="UKT111" s="19"/>
      <c r="UKU111" s="19"/>
      <c r="UKV111" s="19"/>
      <c r="UKW111" s="19"/>
      <c r="UKX111" s="19"/>
      <c r="UKY111" s="19"/>
      <c r="UKZ111" s="19"/>
      <c r="ULA111" s="19"/>
      <c r="ULB111" s="19"/>
      <c r="ULC111" s="19"/>
      <c r="ULD111" s="19"/>
      <c r="ULE111" s="19"/>
      <c r="ULF111" s="19"/>
      <c r="ULG111" s="19"/>
      <c r="ULH111" s="19"/>
      <c r="ULI111" s="19"/>
      <c r="ULJ111" s="19"/>
      <c r="ULK111" s="19"/>
      <c r="ULL111" s="19"/>
      <c r="ULM111" s="19"/>
      <c r="ULN111" s="19"/>
      <c r="ULO111" s="19"/>
      <c r="ULP111" s="19"/>
      <c r="ULQ111" s="19"/>
      <c r="ULR111" s="19"/>
      <c r="ULS111" s="19"/>
      <c r="ULT111" s="19"/>
      <c r="ULU111" s="19"/>
      <c r="ULV111" s="19"/>
      <c r="ULW111" s="19"/>
      <c r="ULX111" s="19"/>
      <c r="ULY111" s="19"/>
      <c r="ULZ111" s="19"/>
      <c r="UMA111" s="19"/>
      <c r="UMB111" s="19"/>
      <c r="UMC111" s="19"/>
      <c r="UMD111" s="19"/>
      <c r="UME111" s="19"/>
      <c r="UMF111" s="19"/>
      <c r="UMG111" s="19"/>
      <c r="UMH111" s="19"/>
      <c r="UMI111" s="19"/>
      <c r="UMJ111" s="19"/>
      <c r="UMK111" s="19"/>
      <c r="UML111" s="19"/>
      <c r="UMM111" s="19"/>
      <c r="UMN111" s="19"/>
      <c r="UMO111" s="19"/>
      <c r="UMP111" s="19"/>
      <c r="UMQ111" s="19"/>
      <c r="UMR111" s="19"/>
      <c r="UMS111" s="19"/>
      <c r="UMT111" s="19"/>
      <c r="UMU111" s="19"/>
      <c r="UMV111" s="19"/>
      <c r="UMW111" s="19"/>
      <c r="UMX111" s="19"/>
      <c r="UMY111" s="19"/>
      <c r="UMZ111" s="19"/>
      <c r="UNA111" s="19"/>
      <c r="UNB111" s="19"/>
      <c r="UNC111" s="19"/>
      <c r="UND111" s="19"/>
      <c r="UNE111" s="19"/>
      <c r="UNF111" s="19"/>
      <c r="UNG111" s="19"/>
      <c r="UNH111" s="19"/>
      <c r="UNI111" s="19"/>
      <c r="UNJ111" s="19"/>
      <c r="UNK111" s="19"/>
      <c r="UNL111" s="19"/>
      <c r="UNM111" s="19"/>
      <c r="UNN111" s="19"/>
      <c r="UNO111" s="19"/>
      <c r="UNP111" s="19"/>
      <c r="UNQ111" s="19"/>
      <c r="UNR111" s="19"/>
      <c r="UNS111" s="19"/>
      <c r="UNT111" s="19"/>
      <c r="UNU111" s="19"/>
      <c r="UNV111" s="19"/>
      <c r="UNW111" s="19"/>
      <c r="UNX111" s="19"/>
      <c r="UNY111" s="19"/>
      <c r="UNZ111" s="19"/>
      <c r="UOA111" s="19"/>
      <c r="UOB111" s="19"/>
      <c r="UOC111" s="19"/>
      <c r="UOD111" s="19"/>
      <c r="UOE111" s="19"/>
      <c r="UOF111" s="19"/>
      <c r="UOG111" s="19"/>
      <c r="UOH111" s="19"/>
      <c r="UOI111" s="19"/>
      <c r="UOJ111" s="19"/>
      <c r="UOK111" s="19"/>
      <c r="UOL111" s="19"/>
      <c r="UOM111" s="19"/>
      <c r="UON111" s="19"/>
      <c r="UOO111" s="19"/>
      <c r="UOP111" s="19"/>
      <c r="UOQ111" s="19"/>
      <c r="UOR111" s="19"/>
      <c r="UOS111" s="19"/>
      <c r="UOT111" s="19"/>
      <c r="UOU111" s="19"/>
      <c r="UOV111" s="19"/>
      <c r="UOW111" s="19"/>
      <c r="UOX111" s="19"/>
      <c r="UOY111" s="19"/>
      <c r="UOZ111" s="19"/>
      <c r="UPA111" s="19"/>
      <c r="UPB111" s="19"/>
      <c r="UPC111" s="19"/>
      <c r="UPD111" s="19"/>
      <c r="UPE111" s="19"/>
      <c r="UPF111" s="19"/>
      <c r="UPG111" s="19"/>
      <c r="UPH111" s="19"/>
      <c r="UPI111" s="19"/>
      <c r="UPJ111" s="19"/>
      <c r="UPK111" s="19"/>
      <c r="UPL111" s="19"/>
      <c r="UPM111" s="19"/>
      <c r="UPN111" s="19"/>
      <c r="UPO111" s="19"/>
      <c r="UPP111" s="19"/>
      <c r="UPQ111" s="19"/>
      <c r="UPR111" s="19"/>
      <c r="UPS111" s="19"/>
      <c r="UPT111" s="19"/>
      <c r="UPU111" s="19"/>
      <c r="UPV111" s="19"/>
      <c r="UPW111" s="19"/>
      <c r="UPX111" s="19"/>
      <c r="UPY111" s="19"/>
      <c r="UPZ111" s="19"/>
      <c r="UQA111" s="19"/>
      <c r="UQB111" s="19"/>
      <c r="UQC111" s="19"/>
      <c r="UQD111" s="19"/>
      <c r="UQE111" s="19"/>
      <c r="UQF111" s="19"/>
      <c r="UQG111" s="19"/>
      <c r="UQH111" s="19"/>
      <c r="UQI111" s="19"/>
      <c r="UQJ111" s="19"/>
      <c r="UQK111" s="19"/>
      <c r="UQL111" s="19"/>
      <c r="UQM111" s="19"/>
      <c r="UQN111" s="19"/>
      <c r="UQO111" s="19"/>
      <c r="UQP111" s="19"/>
      <c r="UQQ111" s="19"/>
      <c r="UQR111" s="19"/>
      <c r="UQS111" s="19"/>
      <c r="UQT111" s="19"/>
      <c r="UQU111" s="19"/>
      <c r="UQV111" s="19"/>
      <c r="UQW111" s="19"/>
      <c r="UQX111" s="19"/>
      <c r="UQY111" s="19"/>
      <c r="UQZ111" s="19"/>
      <c r="URA111" s="19"/>
      <c r="URB111" s="19"/>
      <c r="URC111" s="19"/>
      <c r="URD111" s="19"/>
      <c r="URE111" s="19"/>
      <c r="URF111" s="19"/>
      <c r="URG111" s="19"/>
      <c r="URH111" s="19"/>
      <c r="URI111" s="19"/>
      <c r="URJ111" s="19"/>
      <c r="URK111" s="19"/>
      <c r="URL111" s="19"/>
      <c r="URM111" s="19"/>
      <c r="URN111" s="19"/>
      <c r="URO111" s="19"/>
      <c r="URP111" s="19"/>
      <c r="URQ111" s="19"/>
      <c r="URR111" s="19"/>
      <c r="URS111" s="19"/>
      <c r="URT111" s="19"/>
      <c r="URU111" s="19"/>
      <c r="URV111" s="19"/>
      <c r="URW111" s="19"/>
      <c r="URX111" s="19"/>
      <c r="URY111" s="19"/>
      <c r="URZ111" s="19"/>
      <c r="USA111" s="19"/>
      <c r="USB111" s="19"/>
      <c r="USC111" s="19"/>
      <c r="USD111" s="19"/>
      <c r="USE111" s="19"/>
      <c r="USF111" s="19"/>
      <c r="USG111" s="19"/>
      <c r="USH111" s="19"/>
      <c r="USI111" s="19"/>
      <c r="USJ111" s="19"/>
      <c r="USK111" s="19"/>
      <c r="USL111" s="19"/>
      <c r="USM111" s="19"/>
      <c r="USN111" s="19"/>
      <c r="USO111" s="19"/>
      <c r="USP111" s="19"/>
      <c r="USQ111" s="19"/>
      <c r="USR111" s="19"/>
      <c r="USS111" s="19"/>
      <c r="UST111" s="19"/>
      <c r="USU111" s="19"/>
      <c r="USV111" s="19"/>
      <c r="USW111" s="19"/>
      <c r="USX111" s="19"/>
      <c r="USY111" s="19"/>
      <c r="USZ111" s="19"/>
      <c r="UTA111" s="19"/>
      <c r="UTB111" s="19"/>
      <c r="UTC111" s="19"/>
      <c r="UTD111" s="19"/>
      <c r="UTE111" s="19"/>
      <c r="UTF111" s="19"/>
      <c r="UTG111" s="19"/>
      <c r="UTH111" s="19"/>
      <c r="UTI111" s="19"/>
      <c r="UTJ111" s="19"/>
      <c r="UTK111" s="19"/>
      <c r="UTL111" s="19"/>
      <c r="UTM111" s="19"/>
      <c r="UTN111" s="19"/>
      <c r="UTO111" s="19"/>
      <c r="UTP111" s="19"/>
      <c r="UTQ111" s="19"/>
      <c r="UTR111" s="19"/>
      <c r="UTS111" s="19"/>
      <c r="UTT111" s="19"/>
      <c r="UTU111" s="19"/>
      <c r="UTV111" s="19"/>
      <c r="UTW111" s="19"/>
      <c r="UTX111" s="19"/>
      <c r="UTY111" s="19"/>
      <c r="UTZ111" s="19"/>
      <c r="UUA111" s="19"/>
      <c r="UUB111" s="19"/>
      <c r="UUC111" s="19"/>
      <c r="UUD111" s="19"/>
      <c r="UUE111" s="19"/>
      <c r="UUF111" s="19"/>
      <c r="UUG111" s="19"/>
      <c r="UUH111" s="19"/>
      <c r="UUI111" s="19"/>
      <c r="UUJ111" s="19"/>
      <c r="UUK111" s="19"/>
      <c r="UUL111" s="19"/>
      <c r="UUM111" s="19"/>
      <c r="UUN111" s="19"/>
      <c r="UUO111" s="19"/>
      <c r="UUP111" s="19"/>
      <c r="UUQ111" s="19"/>
      <c r="UUR111" s="19"/>
      <c r="UUS111" s="19"/>
      <c r="UUT111" s="19"/>
      <c r="UUU111" s="19"/>
      <c r="UUV111" s="19"/>
      <c r="UUW111" s="19"/>
      <c r="UUX111" s="19"/>
      <c r="UUY111" s="19"/>
      <c r="UUZ111" s="19"/>
      <c r="UVA111" s="19"/>
      <c r="UVB111" s="19"/>
      <c r="UVC111" s="19"/>
      <c r="UVD111" s="19"/>
      <c r="UVE111" s="19"/>
      <c r="UVF111" s="19"/>
      <c r="UVG111" s="19"/>
      <c r="UVH111" s="19"/>
      <c r="UVI111" s="19"/>
      <c r="UVJ111" s="19"/>
      <c r="UVK111" s="19"/>
      <c r="UVL111" s="19"/>
      <c r="UVM111" s="19"/>
      <c r="UVN111" s="19"/>
      <c r="UVO111" s="19"/>
      <c r="UVP111" s="19"/>
      <c r="UVQ111" s="19"/>
      <c r="UVR111" s="19"/>
      <c r="UVS111" s="19"/>
      <c r="UVT111" s="19"/>
      <c r="UVU111" s="19"/>
      <c r="UVV111" s="19"/>
      <c r="UVW111" s="19"/>
      <c r="UVX111" s="19"/>
      <c r="UVY111" s="19"/>
      <c r="UVZ111" s="19"/>
      <c r="UWA111" s="19"/>
      <c r="UWB111" s="19"/>
      <c r="UWC111" s="19"/>
      <c r="UWD111" s="19"/>
      <c r="UWE111" s="19"/>
      <c r="UWF111" s="19"/>
      <c r="UWG111" s="19"/>
      <c r="UWH111" s="19"/>
      <c r="UWI111" s="19"/>
      <c r="UWJ111" s="19"/>
      <c r="UWK111" s="19"/>
      <c r="UWL111" s="19"/>
      <c r="UWM111" s="19"/>
      <c r="UWN111" s="19"/>
      <c r="UWO111" s="19"/>
      <c r="UWP111" s="19"/>
      <c r="UWQ111" s="19"/>
      <c r="UWR111" s="19"/>
      <c r="UWS111" s="19"/>
      <c r="UWT111" s="19"/>
      <c r="UWU111" s="19"/>
      <c r="UWV111" s="19"/>
      <c r="UWW111" s="19"/>
      <c r="UWX111" s="19"/>
      <c r="UWY111" s="19"/>
      <c r="UWZ111" s="19"/>
      <c r="UXA111" s="19"/>
      <c r="UXB111" s="19"/>
      <c r="UXC111" s="19"/>
      <c r="UXD111" s="19"/>
      <c r="UXE111" s="19"/>
      <c r="UXF111" s="19"/>
      <c r="UXG111" s="19"/>
      <c r="UXH111" s="19"/>
      <c r="UXI111" s="19"/>
      <c r="UXJ111" s="19"/>
      <c r="UXK111" s="19"/>
      <c r="UXL111" s="19"/>
      <c r="UXM111" s="19"/>
      <c r="UXN111" s="19"/>
      <c r="UXO111" s="19"/>
      <c r="UXP111" s="19"/>
      <c r="UXQ111" s="19"/>
      <c r="UXR111" s="19"/>
      <c r="UXS111" s="19"/>
      <c r="UXT111" s="19"/>
      <c r="UXU111" s="19"/>
      <c r="UXV111" s="19"/>
      <c r="UXW111" s="19"/>
      <c r="UXX111" s="19"/>
      <c r="UXY111" s="19"/>
      <c r="UXZ111" s="19"/>
      <c r="UYA111" s="19"/>
      <c r="UYB111" s="19"/>
      <c r="UYC111" s="19"/>
      <c r="UYD111" s="19"/>
      <c r="UYE111" s="19"/>
      <c r="UYF111" s="19"/>
      <c r="UYG111" s="19"/>
      <c r="UYH111" s="19"/>
      <c r="UYI111" s="19"/>
      <c r="UYJ111" s="19"/>
      <c r="UYK111" s="19"/>
      <c r="UYL111" s="19"/>
      <c r="UYM111" s="19"/>
      <c r="UYN111" s="19"/>
      <c r="UYO111" s="19"/>
      <c r="UYP111" s="19"/>
      <c r="UYQ111" s="19"/>
      <c r="UYR111" s="19"/>
      <c r="UYS111" s="19"/>
      <c r="UYT111" s="19"/>
      <c r="UYU111" s="19"/>
      <c r="UYV111" s="19"/>
      <c r="UYW111" s="19"/>
      <c r="UYX111" s="19"/>
      <c r="UYY111" s="19"/>
      <c r="UYZ111" s="19"/>
      <c r="UZA111" s="19"/>
      <c r="UZB111" s="19"/>
      <c r="UZC111" s="19"/>
      <c r="UZD111" s="19"/>
      <c r="UZE111" s="19"/>
      <c r="UZF111" s="19"/>
      <c r="UZG111" s="19"/>
      <c r="UZH111" s="19"/>
      <c r="UZI111" s="19"/>
      <c r="UZJ111" s="19"/>
      <c r="UZK111" s="19"/>
      <c r="UZL111" s="19"/>
      <c r="UZM111" s="19"/>
      <c r="UZN111" s="19"/>
      <c r="UZO111" s="19"/>
      <c r="UZP111" s="19"/>
      <c r="UZQ111" s="19"/>
      <c r="UZR111" s="19"/>
      <c r="UZS111" s="19"/>
      <c r="UZT111" s="19"/>
      <c r="UZU111" s="19"/>
      <c r="UZV111" s="19"/>
      <c r="UZW111" s="19"/>
      <c r="UZX111" s="19"/>
      <c r="UZY111" s="19"/>
      <c r="UZZ111" s="19"/>
      <c r="VAA111" s="19"/>
      <c r="VAB111" s="19"/>
      <c r="VAC111" s="19"/>
      <c r="VAD111" s="19"/>
      <c r="VAE111" s="19"/>
      <c r="VAF111" s="19"/>
      <c r="VAG111" s="19"/>
      <c r="VAH111" s="19"/>
      <c r="VAI111" s="19"/>
      <c r="VAJ111" s="19"/>
      <c r="VAK111" s="19"/>
      <c r="VAL111" s="19"/>
      <c r="VAM111" s="19"/>
      <c r="VAN111" s="19"/>
      <c r="VAO111" s="19"/>
      <c r="VAP111" s="19"/>
      <c r="VAQ111" s="19"/>
      <c r="VAR111" s="19"/>
      <c r="VAS111" s="19"/>
      <c r="VAT111" s="19"/>
      <c r="VAU111" s="19"/>
      <c r="VAV111" s="19"/>
      <c r="VAW111" s="19"/>
      <c r="VAX111" s="19"/>
      <c r="VAY111" s="19"/>
      <c r="VAZ111" s="19"/>
      <c r="VBA111" s="19"/>
      <c r="VBB111" s="19"/>
      <c r="VBC111" s="19"/>
      <c r="VBD111" s="19"/>
      <c r="VBE111" s="19"/>
      <c r="VBF111" s="19"/>
      <c r="VBG111" s="19"/>
      <c r="VBH111" s="19"/>
      <c r="VBI111" s="19"/>
      <c r="VBJ111" s="19"/>
      <c r="VBK111" s="19"/>
      <c r="VBL111" s="19"/>
      <c r="VBM111" s="19"/>
      <c r="VBN111" s="19"/>
      <c r="VBO111" s="19"/>
      <c r="VBP111" s="19"/>
      <c r="VBQ111" s="19"/>
      <c r="VBR111" s="19"/>
      <c r="VBS111" s="19"/>
      <c r="VBT111" s="19"/>
      <c r="VBU111" s="19"/>
      <c r="VBV111" s="19"/>
      <c r="VBW111" s="19"/>
      <c r="VBX111" s="19"/>
      <c r="VBY111" s="19"/>
      <c r="VBZ111" s="19"/>
      <c r="VCA111" s="19"/>
      <c r="VCB111" s="19"/>
      <c r="VCC111" s="19"/>
      <c r="VCD111" s="19"/>
      <c r="VCE111" s="19"/>
      <c r="VCF111" s="19"/>
      <c r="VCG111" s="19"/>
      <c r="VCH111" s="19"/>
      <c r="VCI111" s="19"/>
      <c r="VCJ111" s="19"/>
      <c r="VCK111" s="19"/>
      <c r="VCL111" s="19"/>
      <c r="VCM111" s="19"/>
      <c r="VCN111" s="19"/>
      <c r="VCO111" s="19"/>
      <c r="VCP111" s="19"/>
      <c r="VCQ111" s="19"/>
      <c r="VCR111" s="19"/>
      <c r="VCS111" s="19"/>
      <c r="VCT111" s="19"/>
      <c r="VCU111" s="19"/>
      <c r="VCV111" s="19"/>
      <c r="VCW111" s="19"/>
      <c r="VCX111" s="19"/>
      <c r="VCY111" s="19"/>
      <c r="VCZ111" s="19"/>
      <c r="VDA111" s="19"/>
      <c r="VDB111" s="19"/>
      <c r="VDC111" s="19"/>
      <c r="VDD111" s="19"/>
      <c r="VDE111" s="19"/>
      <c r="VDF111" s="19"/>
      <c r="VDG111" s="19"/>
      <c r="VDH111" s="19"/>
      <c r="VDI111" s="19"/>
      <c r="VDJ111" s="19"/>
      <c r="VDK111" s="19"/>
      <c r="VDL111" s="19"/>
      <c r="VDM111" s="19"/>
      <c r="VDN111" s="19"/>
      <c r="VDO111" s="19"/>
      <c r="VDP111" s="19"/>
      <c r="VDQ111" s="19"/>
      <c r="VDR111" s="19"/>
      <c r="VDS111" s="19"/>
      <c r="VDT111" s="19"/>
      <c r="VDU111" s="19"/>
      <c r="VDV111" s="19"/>
      <c r="VDW111" s="19"/>
      <c r="VDX111" s="19"/>
      <c r="VDY111" s="19"/>
      <c r="VDZ111" s="19"/>
      <c r="VEA111" s="19"/>
      <c r="VEB111" s="19"/>
      <c r="VEC111" s="19"/>
      <c r="VED111" s="19"/>
      <c r="VEE111" s="19"/>
      <c r="VEF111" s="19"/>
      <c r="VEG111" s="19"/>
      <c r="VEH111" s="19"/>
      <c r="VEI111" s="19"/>
      <c r="VEJ111" s="19"/>
      <c r="VEK111" s="19"/>
      <c r="VEL111" s="19"/>
      <c r="VEM111" s="19"/>
      <c r="VEN111" s="19"/>
      <c r="VEO111" s="19"/>
      <c r="VEP111" s="19"/>
      <c r="VEQ111" s="19"/>
      <c r="VER111" s="19"/>
      <c r="VES111" s="19"/>
      <c r="VET111" s="19"/>
      <c r="VEU111" s="19"/>
      <c r="VEV111" s="19"/>
      <c r="VEW111" s="19"/>
      <c r="VEX111" s="19"/>
      <c r="VEY111" s="19"/>
      <c r="VEZ111" s="19"/>
      <c r="VFA111" s="19"/>
      <c r="VFB111" s="19"/>
      <c r="VFC111" s="19"/>
      <c r="VFD111" s="19"/>
      <c r="VFE111" s="19"/>
      <c r="VFF111" s="19"/>
      <c r="VFG111" s="19"/>
      <c r="VFH111" s="19"/>
      <c r="VFI111" s="19"/>
      <c r="VFJ111" s="19"/>
      <c r="VFK111" s="19"/>
      <c r="VFL111" s="19"/>
      <c r="VFM111" s="19"/>
      <c r="VFN111" s="19"/>
      <c r="VFO111" s="19"/>
      <c r="VFP111" s="19"/>
      <c r="VFQ111" s="19"/>
      <c r="VFR111" s="19"/>
      <c r="VFS111" s="19"/>
      <c r="VFT111" s="19"/>
      <c r="VFU111" s="19"/>
      <c r="VFV111" s="19"/>
      <c r="VFW111" s="19"/>
      <c r="VFX111" s="19"/>
      <c r="VFY111" s="19"/>
      <c r="VFZ111" s="19"/>
      <c r="VGA111" s="19"/>
      <c r="VGB111" s="19"/>
      <c r="VGC111" s="19"/>
      <c r="VGD111" s="19"/>
      <c r="VGE111" s="19"/>
      <c r="VGF111" s="19"/>
      <c r="VGG111" s="19"/>
      <c r="VGH111" s="19"/>
      <c r="VGI111" s="19"/>
      <c r="VGJ111" s="19"/>
      <c r="VGK111" s="19"/>
      <c r="VGL111" s="19"/>
      <c r="VGM111" s="19"/>
      <c r="VGN111" s="19"/>
      <c r="VGO111" s="19"/>
      <c r="VGP111" s="19"/>
      <c r="VGQ111" s="19"/>
      <c r="VGR111" s="19"/>
      <c r="VGS111" s="19"/>
      <c r="VGT111" s="19"/>
      <c r="VGU111" s="19"/>
      <c r="VGV111" s="19"/>
      <c r="VGW111" s="19"/>
      <c r="VGX111" s="19"/>
      <c r="VGY111" s="19"/>
      <c r="VGZ111" s="19"/>
      <c r="VHA111" s="19"/>
      <c r="VHB111" s="19"/>
      <c r="VHC111" s="19"/>
      <c r="VHD111" s="19"/>
      <c r="VHE111" s="19"/>
      <c r="VHF111" s="19"/>
      <c r="VHG111" s="19"/>
      <c r="VHH111" s="19"/>
      <c r="VHI111" s="19"/>
      <c r="VHJ111" s="19"/>
      <c r="VHK111" s="19"/>
      <c r="VHL111" s="19"/>
      <c r="VHM111" s="19"/>
      <c r="VHN111" s="19"/>
      <c r="VHO111" s="19"/>
      <c r="VHP111" s="19"/>
      <c r="VHQ111" s="19"/>
      <c r="VHR111" s="19"/>
      <c r="VHS111" s="19"/>
      <c r="VHT111" s="19"/>
      <c r="VHU111" s="19"/>
      <c r="VHV111" s="19"/>
      <c r="VHW111" s="19"/>
      <c r="VHX111" s="19"/>
      <c r="VHY111" s="19"/>
      <c r="VHZ111" s="19"/>
      <c r="VIA111" s="19"/>
      <c r="VIB111" s="19"/>
      <c r="VIC111" s="19"/>
      <c r="VID111" s="19"/>
      <c r="VIE111" s="19"/>
      <c r="VIF111" s="19"/>
      <c r="VIG111" s="19"/>
      <c r="VIH111" s="19"/>
      <c r="VII111" s="19"/>
      <c r="VIJ111" s="19"/>
      <c r="VIK111" s="19"/>
      <c r="VIL111" s="19"/>
      <c r="VIM111" s="19"/>
      <c r="VIN111" s="19"/>
      <c r="VIO111" s="19"/>
      <c r="VIP111" s="19"/>
      <c r="VIQ111" s="19"/>
      <c r="VIR111" s="19"/>
      <c r="VIS111" s="19"/>
      <c r="VIT111" s="19"/>
      <c r="VIU111" s="19"/>
      <c r="VIV111" s="19"/>
      <c r="VIW111" s="19"/>
      <c r="VIX111" s="19"/>
      <c r="VIY111" s="19"/>
      <c r="VIZ111" s="19"/>
      <c r="VJA111" s="19"/>
      <c r="VJB111" s="19"/>
      <c r="VJC111" s="19"/>
      <c r="VJD111" s="19"/>
      <c r="VJE111" s="19"/>
      <c r="VJF111" s="19"/>
      <c r="VJG111" s="19"/>
      <c r="VJH111" s="19"/>
      <c r="VJI111" s="19"/>
      <c r="VJJ111" s="19"/>
      <c r="VJK111" s="19"/>
      <c r="VJL111" s="19"/>
      <c r="VJM111" s="19"/>
      <c r="VJN111" s="19"/>
      <c r="VJO111" s="19"/>
      <c r="VJP111" s="19"/>
      <c r="VJQ111" s="19"/>
      <c r="VJR111" s="19"/>
      <c r="VJS111" s="19"/>
      <c r="VJT111" s="19"/>
      <c r="VJU111" s="19"/>
      <c r="VJV111" s="19"/>
      <c r="VJW111" s="19"/>
      <c r="VJX111" s="19"/>
      <c r="VJY111" s="19"/>
      <c r="VJZ111" s="19"/>
      <c r="VKA111" s="19"/>
      <c r="VKB111" s="19"/>
      <c r="VKC111" s="19"/>
      <c r="VKD111" s="19"/>
      <c r="VKE111" s="19"/>
      <c r="VKF111" s="19"/>
      <c r="VKG111" s="19"/>
      <c r="VKH111" s="19"/>
      <c r="VKI111" s="19"/>
      <c r="VKJ111" s="19"/>
      <c r="VKK111" s="19"/>
      <c r="VKL111" s="19"/>
      <c r="VKM111" s="19"/>
      <c r="VKN111" s="19"/>
      <c r="VKO111" s="19"/>
      <c r="VKP111" s="19"/>
      <c r="VKQ111" s="19"/>
      <c r="VKR111" s="19"/>
      <c r="VKS111" s="19"/>
      <c r="VKT111" s="19"/>
      <c r="VKU111" s="19"/>
      <c r="VKV111" s="19"/>
      <c r="VKW111" s="19"/>
      <c r="VKX111" s="19"/>
      <c r="VKY111" s="19"/>
      <c r="VKZ111" s="19"/>
      <c r="VLA111" s="19"/>
      <c r="VLB111" s="19"/>
      <c r="VLC111" s="19"/>
      <c r="VLD111" s="19"/>
      <c r="VLE111" s="19"/>
      <c r="VLF111" s="19"/>
      <c r="VLG111" s="19"/>
      <c r="VLH111" s="19"/>
      <c r="VLI111" s="19"/>
      <c r="VLJ111" s="19"/>
      <c r="VLK111" s="19"/>
      <c r="VLL111" s="19"/>
      <c r="VLM111" s="19"/>
      <c r="VLN111" s="19"/>
      <c r="VLO111" s="19"/>
      <c r="VLP111" s="19"/>
      <c r="VLQ111" s="19"/>
      <c r="VLR111" s="19"/>
      <c r="VLS111" s="19"/>
      <c r="VLT111" s="19"/>
      <c r="VLU111" s="19"/>
      <c r="VLV111" s="19"/>
      <c r="VLW111" s="19"/>
      <c r="VLX111" s="19"/>
      <c r="VLY111" s="19"/>
      <c r="VLZ111" s="19"/>
      <c r="VMA111" s="19"/>
      <c r="VMB111" s="19"/>
      <c r="VMC111" s="19"/>
      <c r="VMD111" s="19"/>
      <c r="VME111" s="19"/>
      <c r="VMF111" s="19"/>
      <c r="VMG111" s="19"/>
      <c r="VMH111" s="19"/>
      <c r="VMI111" s="19"/>
      <c r="VMJ111" s="19"/>
      <c r="VMK111" s="19"/>
      <c r="VML111" s="19"/>
      <c r="VMM111" s="19"/>
      <c r="VMN111" s="19"/>
      <c r="VMO111" s="19"/>
      <c r="VMP111" s="19"/>
      <c r="VMQ111" s="19"/>
      <c r="VMR111" s="19"/>
      <c r="VMS111" s="19"/>
      <c r="VMT111" s="19"/>
      <c r="VMU111" s="19"/>
      <c r="VMV111" s="19"/>
      <c r="VMW111" s="19"/>
      <c r="VMX111" s="19"/>
      <c r="VMY111" s="19"/>
      <c r="VMZ111" s="19"/>
      <c r="VNA111" s="19"/>
      <c r="VNB111" s="19"/>
      <c r="VNC111" s="19"/>
      <c r="VND111" s="19"/>
      <c r="VNE111" s="19"/>
      <c r="VNF111" s="19"/>
      <c r="VNG111" s="19"/>
      <c r="VNH111" s="19"/>
      <c r="VNI111" s="19"/>
      <c r="VNJ111" s="19"/>
      <c r="VNK111" s="19"/>
      <c r="VNL111" s="19"/>
      <c r="VNM111" s="19"/>
      <c r="VNN111" s="19"/>
      <c r="VNO111" s="19"/>
      <c r="VNP111" s="19"/>
      <c r="VNQ111" s="19"/>
      <c r="VNR111" s="19"/>
      <c r="VNS111" s="19"/>
      <c r="VNT111" s="19"/>
      <c r="VNU111" s="19"/>
      <c r="VNV111" s="19"/>
      <c r="VNW111" s="19"/>
      <c r="VNX111" s="19"/>
      <c r="VNY111" s="19"/>
      <c r="VNZ111" s="19"/>
      <c r="VOA111" s="19"/>
      <c r="VOB111" s="19"/>
      <c r="VOC111" s="19"/>
      <c r="VOD111" s="19"/>
      <c r="VOE111" s="19"/>
      <c r="VOF111" s="19"/>
      <c r="VOG111" s="19"/>
      <c r="VOH111" s="19"/>
      <c r="VOI111" s="19"/>
      <c r="VOJ111" s="19"/>
      <c r="VOK111" s="19"/>
      <c r="VOL111" s="19"/>
      <c r="VOM111" s="19"/>
      <c r="VON111" s="19"/>
      <c r="VOO111" s="19"/>
      <c r="VOP111" s="19"/>
      <c r="VOQ111" s="19"/>
      <c r="VOR111" s="19"/>
      <c r="VOS111" s="19"/>
      <c r="VOT111" s="19"/>
      <c r="VOU111" s="19"/>
      <c r="VOV111" s="19"/>
      <c r="VOW111" s="19"/>
      <c r="VOX111" s="19"/>
      <c r="VOY111" s="19"/>
      <c r="VOZ111" s="19"/>
      <c r="VPA111" s="19"/>
      <c r="VPB111" s="19"/>
      <c r="VPC111" s="19"/>
      <c r="VPD111" s="19"/>
      <c r="VPE111" s="19"/>
      <c r="VPF111" s="19"/>
      <c r="VPG111" s="19"/>
      <c r="VPH111" s="19"/>
      <c r="VPI111" s="19"/>
      <c r="VPJ111" s="19"/>
      <c r="VPK111" s="19"/>
      <c r="VPL111" s="19"/>
      <c r="VPM111" s="19"/>
      <c r="VPN111" s="19"/>
      <c r="VPO111" s="19"/>
      <c r="VPP111" s="19"/>
      <c r="VPQ111" s="19"/>
      <c r="VPR111" s="19"/>
      <c r="VPS111" s="19"/>
      <c r="VPT111" s="19"/>
      <c r="VPU111" s="19"/>
      <c r="VPV111" s="19"/>
      <c r="VPW111" s="19"/>
      <c r="VPX111" s="19"/>
      <c r="VPY111" s="19"/>
      <c r="VPZ111" s="19"/>
      <c r="VQA111" s="19"/>
      <c r="VQB111" s="19"/>
      <c r="VQC111" s="19"/>
      <c r="VQD111" s="19"/>
      <c r="VQE111" s="19"/>
      <c r="VQF111" s="19"/>
      <c r="VQG111" s="19"/>
      <c r="VQH111" s="19"/>
      <c r="VQI111" s="19"/>
      <c r="VQJ111" s="19"/>
      <c r="VQK111" s="19"/>
      <c r="VQL111" s="19"/>
      <c r="VQM111" s="19"/>
      <c r="VQN111" s="19"/>
      <c r="VQO111" s="19"/>
      <c r="VQP111" s="19"/>
      <c r="VQQ111" s="19"/>
      <c r="VQR111" s="19"/>
      <c r="VQS111" s="19"/>
      <c r="VQT111" s="19"/>
      <c r="VQU111" s="19"/>
      <c r="VQV111" s="19"/>
      <c r="VQW111" s="19"/>
      <c r="VQX111" s="19"/>
      <c r="VQY111" s="19"/>
      <c r="VQZ111" s="19"/>
      <c r="VRA111" s="19"/>
      <c r="VRB111" s="19"/>
      <c r="VRC111" s="19"/>
      <c r="VRD111" s="19"/>
      <c r="VRE111" s="19"/>
      <c r="VRF111" s="19"/>
      <c r="VRG111" s="19"/>
      <c r="VRH111" s="19"/>
      <c r="VRI111" s="19"/>
      <c r="VRJ111" s="19"/>
      <c r="VRK111" s="19"/>
      <c r="VRL111" s="19"/>
      <c r="VRM111" s="19"/>
      <c r="VRN111" s="19"/>
      <c r="VRO111" s="19"/>
      <c r="VRP111" s="19"/>
      <c r="VRQ111" s="19"/>
      <c r="VRR111" s="19"/>
      <c r="VRS111" s="19"/>
      <c r="VRT111" s="19"/>
      <c r="VRU111" s="19"/>
      <c r="VRV111" s="19"/>
      <c r="VRW111" s="19"/>
      <c r="VRX111" s="19"/>
      <c r="VRY111" s="19"/>
      <c r="VRZ111" s="19"/>
      <c r="VSA111" s="19"/>
      <c r="VSB111" s="19"/>
      <c r="VSC111" s="19"/>
      <c r="VSD111" s="19"/>
      <c r="VSE111" s="19"/>
      <c r="VSF111" s="19"/>
      <c r="VSG111" s="19"/>
      <c r="VSH111" s="19"/>
      <c r="VSI111" s="19"/>
      <c r="VSJ111" s="19"/>
      <c r="VSK111" s="19"/>
      <c r="VSL111" s="19"/>
      <c r="VSM111" s="19"/>
      <c r="VSN111" s="19"/>
      <c r="VSO111" s="19"/>
      <c r="VSP111" s="19"/>
      <c r="VSQ111" s="19"/>
      <c r="VSR111" s="19"/>
      <c r="VSS111" s="19"/>
      <c r="VST111" s="19"/>
      <c r="VSU111" s="19"/>
      <c r="VSV111" s="19"/>
      <c r="VSW111" s="19"/>
      <c r="VSX111" s="19"/>
      <c r="VSY111" s="19"/>
      <c r="VSZ111" s="19"/>
      <c r="VTA111" s="19"/>
      <c r="VTB111" s="19"/>
      <c r="VTC111" s="19"/>
      <c r="VTD111" s="19"/>
      <c r="VTE111" s="19"/>
      <c r="VTF111" s="19"/>
      <c r="VTG111" s="19"/>
      <c r="VTH111" s="19"/>
      <c r="VTI111" s="19"/>
      <c r="VTJ111" s="19"/>
      <c r="VTK111" s="19"/>
      <c r="VTL111" s="19"/>
      <c r="VTM111" s="19"/>
      <c r="VTN111" s="19"/>
      <c r="VTO111" s="19"/>
      <c r="VTP111" s="19"/>
      <c r="VTQ111" s="19"/>
      <c r="VTR111" s="19"/>
      <c r="VTS111" s="19"/>
      <c r="VTT111" s="19"/>
      <c r="VTU111" s="19"/>
      <c r="VTV111" s="19"/>
      <c r="VTW111" s="19"/>
      <c r="VTX111" s="19"/>
      <c r="VTY111" s="19"/>
      <c r="VTZ111" s="19"/>
      <c r="VUA111" s="19"/>
      <c r="VUB111" s="19"/>
      <c r="VUC111" s="19"/>
      <c r="VUD111" s="19"/>
      <c r="VUE111" s="19"/>
      <c r="VUF111" s="19"/>
      <c r="VUG111" s="19"/>
      <c r="VUH111" s="19"/>
      <c r="VUI111" s="19"/>
      <c r="VUJ111" s="19"/>
      <c r="VUK111" s="19"/>
      <c r="VUL111" s="19"/>
      <c r="VUM111" s="19"/>
      <c r="VUN111" s="19"/>
      <c r="VUO111" s="19"/>
      <c r="VUP111" s="19"/>
      <c r="VUQ111" s="19"/>
      <c r="VUR111" s="19"/>
      <c r="VUS111" s="19"/>
      <c r="VUT111" s="19"/>
      <c r="VUU111" s="19"/>
      <c r="VUV111" s="19"/>
      <c r="VUW111" s="19"/>
      <c r="VUX111" s="19"/>
      <c r="VUY111" s="19"/>
      <c r="VUZ111" s="19"/>
      <c r="VVA111" s="19"/>
      <c r="VVB111" s="19"/>
      <c r="VVC111" s="19"/>
      <c r="VVD111" s="19"/>
      <c r="VVE111" s="19"/>
      <c r="VVF111" s="19"/>
      <c r="VVG111" s="19"/>
      <c r="VVH111" s="19"/>
      <c r="VVI111" s="19"/>
      <c r="VVJ111" s="19"/>
      <c r="VVK111" s="19"/>
      <c r="VVL111" s="19"/>
      <c r="VVM111" s="19"/>
      <c r="VVN111" s="19"/>
      <c r="VVO111" s="19"/>
      <c r="VVP111" s="19"/>
      <c r="VVQ111" s="19"/>
      <c r="VVR111" s="19"/>
      <c r="VVS111" s="19"/>
      <c r="VVT111" s="19"/>
      <c r="VVU111" s="19"/>
      <c r="VVV111" s="19"/>
      <c r="VVW111" s="19"/>
      <c r="VVX111" s="19"/>
      <c r="VVY111" s="19"/>
      <c r="VVZ111" s="19"/>
      <c r="VWA111" s="19"/>
      <c r="VWB111" s="19"/>
      <c r="VWC111" s="19"/>
      <c r="VWD111" s="19"/>
      <c r="VWE111" s="19"/>
      <c r="VWF111" s="19"/>
      <c r="VWG111" s="19"/>
      <c r="VWH111" s="19"/>
      <c r="VWI111" s="19"/>
      <c r="VWJ111" s="19"/>
      <c r="VWK111" s="19"/>
      <c r="VWL111" s="19"/>
      <c r="VWM111" s="19"/>
      <c r="VWN111" s="19"/>
      <c r="VWO111" s="19"/>
      <c r="VWP111" s="19"/>
      <c r="VWQ111" s="19"/>
      <c r="VWR111" s="19"/>
      <c r="VWS111" s="19"/>
      <c r="VWT111" s="19"/>
      <c r="VWU111" s="19"/>
      <c r="VWV111" s="19"/>
      <c r="VWW111" s="19"/>
      <c r="VWX111" s="19"/>
      <c r="VWY111" s="19"/>
      <c r="VWZ111" s="19"/>
      <c r="VXA111" s="19"/>
      <c r="VXB111" s="19"/>
      <c r="VXC111" s="19"/>
      <c r="VXD111" s="19"/>
      <c r="VXE111" s="19"/>
      <c r="VXF111" s="19"/>
      <c r="VXG111" s="19"/>
      <c r="VXH111" s="19"/>
      <c r="VXI111" s="19"/>
      <c r="VXJ111" s="19"/>
      <c r="VXK111" s="19"/>
      <c r="VXL111" s="19"/>
      <c r="VXM111" s="19"/>
      <c r="VXN111" s="19"/>
      <c r="VXO111" s="19"/>
      <c r="VXP111" s="19"/>
      <c r="VXQ111" s="19"/>
      <c r="VXR111" s="19"/>
      <c r="VXS111" s="19"/>
      <c r="VXT111" s="19"/>
      <c r="VXU111" s="19"/>
      <c r="VXV111" s="19"/>
      <c r="VXW111" s="19"/>
      <c r="VXX111" s="19"/>
      <c r="VXY111" s="19"/>
      <c r="VXZ111" s="19"/>
      <c r="VYA111" s="19"/>
      <c r="VYB111" s="19"/>
      <c r="VYC111" s="19"/>
      <c r="VYD111" s="19"/>
      <c r="VYE111" s="19"/>
      <c r="VYF111" s="19"/>
      <c r="VYG111" s="19"/>
      <c r="VYH111" s="19"/>
      <c r="VYI111" s="19"/>
      <c r="VYJ111" s="19"/>
      <c r="VYK111" s="19"/>
      <c r="VYL111" s="19"/>
      <c r="VYM111" s="19"/>
      <c r="VYN111" s="19"/>
      <c r="VYO111" s="19"/>
      <c r="VYP111" s="19"/>
      <c r="VYQ111" s="19"/>
      <c r="VYR111" s="19"/>
      <c r="VYS111" s="19"/>
      <c r="VYT111" s="19"/>
      <c r="VYU111" s="19"/>
      <c r="VYV111" s="19"/>
      <c r="VYW111" s="19"/>
      <c r="VYX111" s="19"/>
      <c r="VYY111" s="19"/>
      <c r="VYZ111" s="19"/>
      <c r="VZA111" s="19"/>
      <c r="VZB111" s="19"/>
      <c r="VZC111" s="19"/>
      <c r="VZD111" s="19"/>
      <c r="VZE111" s="19"/>
      <c r="VZF111" s="19"/>
      <c r="VZG111" s="19"/>
      <c r="VZH111" s="19"/>
      <c r="VZI111" s="19"/>
      <c r="VZJ111" s="19"/>
      <c r="VZK111" s="19"/>
      <c r="VZL111" s="19"/>
      <c r="VZM111" s="19"/>
      <c r="VZN111" s="19"/>
      <c r="VZO111" s="19"/>
      <c r="VZP111" s="19"/>
      <c r="VZQ111" s="19"/>
      <c r="VZR111" s="19"/>
      <c r="VZS111" s="19"/>
      <c r="VZT111" s="19"/>
      <c r="VZU111" s="19"/>
      <c r="VZV111" s="19"/>
      <c r="VZW111" s="19"/>
      <c r="VZX111" s="19"/>
      <c r="VZY111" s="19"/>
      <c r="VZZ111" s="19"/>
      <c r="WAA111" s="19"/>
      <c r="WAB111" s="19"/>
      <c r="WAC111" s="19"/>
      <c r="WAD111" s="19"/>
      <c r="WAE111" s="19"/>
      <c r="WAF111" s="19"/>
      <c r="WAG111" s="19"/>
      <c r="WAH111" s="19"/>
      <c r="WAI111" s="19"/>
      <c r="WAJ111" s="19"/>
      <c r="WAK111" s="19"/>
      <c r="WAL111" s="19"/>
      <c r="WAM111" s="19"/>
      <c r="WAN111" s="19"/>
      <c r="WAO111" s="19"/>
      <c r="WAP111" s="19"/>
      <c r="WAQ111" s="19"/>
      <c r="WAR111" s="19"/>
      <c r="WAS111" s="19"/>
      <c r="WAT111" s="19"/>
      <c r="WAU111" s="19"/>
      <c r="WAV111" s="19"/>
      <c r="WAW111" s="19"/>
      <c r="WAX111" s="19"/>
      <c r="WAY111" s="19"/>
      <c r="WAZ111" s="19"/>
      <c r="WBA111" s="19"/>
      <c r="WBB111" s="19"/>
      <c r="WBC111" s="19"/>
      <c r="WBD111" s="19"/>
      <c r="WBE111" s="19"/>
      <c r="WBF111" s="19"/>
      <c r="WBG111" s="19"/>
      <c r="WBH111" s="19"/>
      <c r="WBI111" s="19"/>
      <c r="WBJ111" s="19"/>
      <c r="WBK111" s="19"/>
      <c r="WBL111" s="19"/>
      <c r="WBM111" s="19"/>
      <c r="WBN111" s="19"/>
      <c r="WBO111" s="19"/>
      <c r="WBP111" s="19"/>
      <c r="WBQ111" s="19"/>
      <c r="WBR111" s="19"/>
      <c r="WBS111" s="19"/>
      <c r="WBT111" s="19"/>
      <c r="WBU111" s="19"/>
      <c r="WBV111" s="19"/>
      <c r="WBW111" s="19"/>
      <c r="WBX111" s="19"/>
      <c r="WBY111" s="19"/>
      <c r="WBZ111" s="19"/>
      <c r="WCA111" s="19"/>
      <c r="WCB111" s="19"/>
      <c r="WCC111" s="19"/>
      <c r="WCD111" s="19"/>
      <c r="WCE111" s="19"/>
      <c r="WCF111" s="19"/>
      <c r="WCG111" s="19"/>
      <c r="WCH111" s="19"/>
      <c r="WCI111" s="19"/>
      <c r="WCJ111" s="19"/>
      <c r="WCK111" s="19"/>
      <c r="WCL111" s="19"/>
      <c r="WCM111" s="19"/>
      <c r="WCN111" s="19"/>
      <c r="WCO111" s="19"/>
      <c r="WCP111" s="19"/>
      <c r="WCQ111" s="19"/>
      <c r="WCR111" s="19"/>
      <c r="WCS111" s="19"/>
      <c r="WCT111" s="19"/>
      <c r="WCU111" s="19"/>
      <c r="WCV111" s="19"/>
      <c r="WCW111" s="19"/>
      <c r="WCX111" s="19"/>
      <c r="WCY111" s="19"/>
      <c r="WCZ111" s="19"/>
      <c r="WDA111" s="19"/>
      <c r="WDB111" s="19"/>
      <c r="WDC111" s="19"/>
      <c r="WDD111" s="19"/>
      <c r="WDE111" s="19"/>
      <c r="WDF111" s="19"/>
      <c r="WDG111" s="19"/>
      <c r="WDH111" s="19"/>
      <c r="WDI111" s="19"/>
      <c r="WDJ111" s="19"/>
      <c r="WDK111" s="19"/>
      <c r="WDL111" s="19"/>
      <c r="WDM111" s="19"/>
      <c r="WDN111" s="19"/>
      <c r="WDO111" s="19"/>
      <c r="WDP111" s="19"/>
      <c r="WDQ111" s="19"/>
      <c r="WDR111" s="19"/>
      <c r="WDS111" s="19"/>
      <c r="WDT111" s="19"/>
      <c r="WDU111" s="19"/>
      <c r="WDV111" s="19"/>
      <c r="WDW111" s="19"/>
      <c r="WDX111" s="19"/>
      <c r="WDY111" s="19"/>
      <c r="WDZ111" s="19"/>
      <c r="WEA111" s="19"/>
      <c r="WEB111" s="19"/>
      <c r="WEC111" s="19"/>
      <c r="WED111" s="19"/>
      <c r="WEE111" s="19"/>
      <c r="WEF111" s="19"/>
      <c r="WEG111" s="19"/>
      <c r="WEH111" s="19"/>
      <c r="WEI111" s="19"/>
      <c r="WEJ111" s="19"/>
      <c r="WEK111" s="19"/>
      <c r="WEL111" s="19"/>
      <c r="WEM111" s="19"/>
      <c r="WEN111" s="19"/>
      <c r="WEO111" s="19"/>
      <c r="WEP111" s="19"/>
      <c r="WEQ111" s="19"/>
      <c r="WER111" s="19"/>
      <c r="WES111" s="19"/>
      <c r="WET111" s="19"/>
      <c r="WEU111" s="19"/>
      <c r="WEV111" s="19"/>
      <c r="WEW111" s="19"/>
      <c r="WEX111" s="19"/>
      <c r="WEY111" s="19"/>
      <c r="WEZ111" s="19"/>
      <c r="WFA111" s="19"/>
      <c r="WFB111" s="19"/>
      <c r="WFC111" s="19"/>
      <c r="WFD111" s="19"/>
      <c r="WFE111" s="19"/>
      <c r="WFF111" s="19"/>
      <c r="WFG111" s="19"/>
      <c r="WFH111" s="19"/>
      <c r="WFI111" s="19"/>
      <c r="WFJ111" s="19"/>
      <c r="WFK111" s="19"/>
      <c r="WFL111" s="19"/>
      <c r="WFM111" s="19"/>
      <c r="WFN111" s="19"/>
      <c r="WFO111" s="19"/>
      <c r="WFP111" s="19"/>
      <c r="WFQ111" s="19"/>
      <c r="WFR111" s="19"/>
      <c r="WFS111" s="19"/>
      <c r="WFT111" s="19"/>
      <c r="WFU111" s="19"/>
      <c r="WFV111" s="19"/>
      <c r="WFW111" s="19"/>
      <c r="WFX111" s="19"/>
      <c r="WFY111" s="19"/>
      <c r="WFZ111" s="19"/>
      <c r="WGA111" s="19"/>
      <c r="WGB111" s="19"/>
      <c r="WGC111" s="19"/>
      <c r="WGD111" s="19"/>
      <c r="WGE111" s="19"/>
      <c r="WGF111" s="19"/>
      <c r="WGG111" s="19"/>
      <c r="WGH111" s="19"/>
      <c r="WGI111" s="19"/>
      <c r="WGJ111" s="19"/>
      <c r="WGK111" s="19"/>
      <c r="WGL111" s="19"/>
      <c r="WGM111" s="19"/>
      <c r="WGN111" s="19"/>
      <c r="WGO111" s="19"/>
      <c r="WGP111" s="19"/>
      <c r="WGQ111" s="19"/>
      <c r="WGR111" s="19"/>
      <c r="WGS111" s="19"/>
      <c r="WGT111" s="19"/>
      <c r="WGU111" s="19"/>
      <c r="WGV111" s="19"/>
      <c r="WGW111" s="19"/>
      <c r="WGX111" s="19"/>
      <c r="WGY111" s="19"/>
      <c r="WGZ111" s="19"/>
      <c r="WHA111" s="19"/>
      <c r="WHB111" s="19"/>
      <c r="WHC111" s="19"/>
      <c r="WHD111" s="19"/>
      <c r="WHE111" s="19"/>
      <c r="WHF111" s="19"/>
      <c r="WHG111" s="19"/>
      <c r="WHH111" s="19"/>
      <c r="WHI111" s="19"/>
      <c r="WHJ111" s="19"/>
      <c r="WHK111" s="19"/>
      <c r="WHL111" s="19"/>
      <c r="WHM111" s="19"/>
      <c r="WHN111" s="19"/>
      <c r="WHO111" s="19"/>
      <c r="WHP111" s="19"/>
      <c r="WHQ111" s="19"/>
      <c r="WHR111" s="19"/>
      <c r="WHS111" s="19"/>
      <c r="WHT111" s="19"/>
      <c r="WHU111" s="19"/>
      <c r="WHV111" s="19"/>
      <c r="WHW111" s="19"/>
      <c r="WHX111" s="19"/>
      <c r="WHY111" s="19"/>
      <c r="WHZ111" s="19"/>
      <c r="WIA111" s="19"/>
      <c r="WIB111" s="19"/>
      <c r="WIC111" s="19"/>
      <c r="WID111" s="19"/>
      <c r="WIE111" s="19"/>
      <c r="WIF111" s="19"/>
      <c r="WIG111" s="19"/>
      <c r="WIH111" s="19"/>
      <c r="WII111" s="19"/>
      <c r="WIJ111" s="19"/>
      <c r="WIK111" s="19"/>
      <c r="WIL111" s="19"/>
      <c r="WIM111" s="19"/>
      <c r="WIN111" s="19"/>
      <c r="WIO111" s="19"/>
      <c r="WIP111" s="19"/>
      <c r="WIQ111" s="19"/>
      <c r="WIR111" s="19"/>
      <c r="WIS111" s="19"/>
      <c r="WIT111" s="19"/>
      <c r="WIU111" s="19"/>
      <c r="WIV111" s="19"/>
      <c r="WIW111" s="19"/>
      <c r="WIX111" s="19"/>
      <c r="WIY111" s="19"/>
      <c r="WIZ111" s="19"/>
      <c r="WJA111" s="19"/>
      <c r="WJB111" s="19"/>
      <c r="WJC111" s="19"/>
      <c r="WJD111" s="19"/>
      <c r="WJE111" s="19"/>
      <c r="WJF111" s="19"/>
      <c r="WJG111" s="19"/>
      <c r="WJH111" s="19"/>
      <c r="WJI111" s="19"/>
      <c r="WJJ111" s="19"/>
      <c r="WJK111" s="19"/>
      <c r="WJL111" s="19"/>
      <c r="WJM111" s="19"/>
      <c r="WJN111" s="19"/>
      <c r="WJO111" s="19"/>
      <c r="WJP111" s="19"/>
      <c r="WJQ111" s="19"/>
      <c r="WJR111" s="19"/>
      <c r="WJS111" s="19"/>
      <c r="WJT111" s="19"/>
      <c r="WJU111" s="19"/>
      <c r="WJV111" s="19"/>
      <c r="WJW111" s="19"/>
      <c r="WJX111" s="19"/>
      <c r="WJY111" s="19"/>
      <c r="WJZ111" s="19"/>
      <c r="WKA111" s="19"/>
      <c r="WKB111" s="19"/>
      <c r="WKC111" s="19"/>
      <c r="WKD111" s="19"/>
      <c r="WKE111" s="19"/>
      <c r="WKF111" s="19"/>
      <c r="WKG111" s="19"/>
      <c r="WKH111" s="19"/>
      <c r="WKI111" s="19"/>
      <c r="WKJ111" s="19"/>
      <c r="WKK111" s="19"/>
      <c r="WKL111" s="19"/>
      <c r="WKM111" s="19"/>
      <c r="WKN111" s="19"/>
      <c r="WKO111" s="19"/>
      <c r="WKP111" s="19"/>
      <c r="WKQ111" s="19"/>
      <c r="WKR111" s="19"/>
      <c r="WKS111" s="19"/>
      <c r="WKT111" s="19"/>
      <c r="WKU111" s="19"/>
      <c r="WKV111" s="19"/>
      <c r="WKW111" s="19"/>
      <c r="WKX111" s="19"/>
      <c r="WKY111" s="19"/>
      <c r="WKZ111" s="19"/>
      <c r="WLA111" s="19"/>
      <c r="WLB111" s="19"/>
      <c r="WLC111" s="19"/>
      <c r="WLD111" s="19"/>
      <c r="WLE111" s="19"/>
      <c r="WLF111" s="19"/>
      <c r="WLG111" s="19"/>
      <c r="WLH111" s="19"/>
      <c r="WLI111" s="19"/>
      <c r="WLJ111" s="19"/>
      <c r="WLK111" s="19"/>
      <c r="WLL111" s="19"/>
      <c r="WLM111" s="19"/>
      <c r="WLN111" s="19"/>
      <c r="WLO111" s="19"/>
      <c r="WLP111" s="19"/>
      <c r="WLQ111" s="19"/>
      <c r="WLR111" s="19"/>
      <c r="WLS111" s="19"/>
      <c r="WLT111" s="19"/>
      <c r="WLU111" s="19"/>
      <c r="WLV111" s="19"/>
      <c r="WLW111" s="19"/>
      <c r="WLX111" s="19"/>
      <c r="WLY111" s="19"/>
      <c r="WLZ111" s="19"/>
      <c r="WMA111" s="19"/>
      <c r="WMB111" s="19"/>
      <c r="WMC111" s="19"/>
      <c r="WMD111" s="19"/>
      <c r="WME111" s="19"/>
      <c r="WMF111" s="19"/>
      <c r="WMG111" s="19"/>
      <c r="WMH111" s="19"/>
      <c r="WMI111" s="19"/>
      <c r="WMJ111" s="19"/>
      <c r="WMK111" s="19"/>
      <c r="WML111" s="19"/>
      <c r="WMM111" s="19"/>
      <c r="WMN111" s="19"/>
      <c r="WMO111" s="19"/>
      <c r="WMP111" s="19"/>
      <c r="WMQ111" s="19"/>
      <c r="WMR111" s="19"/>
      <c r="WMS111" s="19"/>
      <c r="WMT111" s="19"/>
      <c r="WMU111" s="19"/>
      <c r="WMV111" s="19"/>
      <c r="WMW111" s="19"/>
      <c r="WMX111" s="19"/>
      <c r="WMY111" s="19"/>
      <c r="WMZ111" s="19"/>
      <c r="WNA111" s="19"/>
      <c r="WNB111" s="19"/>
      <c r="WNC111" s="19"/>
      <c r="WND111" s="19"/>
      <c r="WNE111" s="19"/>
      <c r="WNF111" s="19"/>
      <c r="WNG111" s="19"/>
      <c r="WNH111" s="19"/>
      <c r="WNI111" s="19"/>
      <c r="WNJ111" s="19"/>
      <c r="WNK111" s="19"/>
      <c r="WNL111" s="19"/>
      <c r="WNM111" s="19"/>
      <c r="WNN111" s="19"/>
      <c r="WNO111" s="19"/>
      <c r="WNP111" s="19"/>
      <c r="WNQ111" s="19"/>
      <c r="WNR111" s="19"/>
      <c r="WNS111" s="19"/>
      <c r="WNT111" s="19"/>
      <c r="WNU111" s="19"/>
      <c r="WNV111" s="19"/>
      <c r="WNW111" s="19"/>
      <c r="WNX111" s="19"/>
      <c r="WNY111" s="19"/>
      <c r="WNZ111" s="19"/>
      <c r="WOA111" s="19"/>
      <c r="WOB111" s="19"/>
      <c r="WOC111" s="19"/>
      <c r="WOD111" s="19"/>
      <c r="WOE111" s="19"/>
      <c r="WOF111" s="19"/>
      <c r="WOG111" s="19"/>
      <c r="WOH111" s="19"/>
      <c r="WOI111" s="19"/>
      <c r="WOJ111" s="19"/>
      <c r="WOK111" s="19"/>
      <c r="WOL111" s="19"/>
      <c r="WOM111" s="19"/>
      <c r="WON111" s="19"/>
      <c r="WOO111" s="19"/>
      <c r="WOP111" s="19"/>
      <c r="WOQ111" s="19"/>
      <c r="WOR111" s="19"/>
      <c r="WOS111" s="19"/>
      <c r="WOT111" s="19"/>
      <c r="WOU111" s="19"/>
      <c r="WOV111" s="19"/>
      <c r="WOW111" s="19"/>
      <c r="WOX111" s="19"/>
      <c r="WOY111" s="19"/>
      <c r="WOZ111" s="19"/>
      <c r="WPA111" s="19"/>
      <c r="WPB111" s="19"/>
      <c r="WPC111" s="19"/>
      <c r="WPD111" s="19"/>
      <c r="WPE111" s="19"/>
      <c r="WPF111" s="19"/>
      <c r="WPG111" s="19"/>
      <c r="WPH111" s="19"/>
      <c r="WPI111" s="19"/>
      <c r="WPJ111" s="19"/>
      <c r="WPK111" s="19"/>
      <c r="WPL111" s="19"/>
      <c r="WPM111" s="19"/>
      <c r="WPN111" s="19"/>
      <c r="WPO111" s="19"/>
      <c r="WPP111" s="19"/>
      <c r="WPQ111" s="19"/>
      <c r="WPR111" s="19"/>
      <c r="WPS111" s="19"/>
      <c r="WPT111" s="19"/>
      <c r="WPU111" s="19"/>
      <c r="WPV111" s="19"/>
      <c r="WPW111" s="19"/>
      <c r="WPX111" s="19"/>
      <c r="WPY111" s="19"/>
      <c r="WPZ111" s="19"/>
      <c r="WQA111" s="19"/>
      <c r="WQB111" s="19"/>
      <c r="WQC111" s="19"/>
      <c r="WQD111" s="19"/>
      <c r="WQE111" s="19"/>
      <c r="WQF111" s="19"/>
      <c r="WQG111" s="19"/>
      <c r="WQH111" s="19"/>
      <c r="WQI111" s="19"/>
      <c r="WQJ111" s="19"/>
      <c r="WQK111" s="19"/>
      <c r="WQL111" s="19"/>
      <c r="WQM111" s="19"/>
      <c r="WQN111" s="19"/>
      <c r="WQO111" s="19"/>
      <c r="WQP111" s="19"/>
      <c r="WQQ111" s="19"/>
      <c r="WQR111" s="19"/>
      <c r="WQS111" s="19"/>
      <c r="WQT111" s="19"/>
      <c r="WQU111" s="19"/>
      <c r="WQV111" s="19"/>
      <c r="WQW111" s="19"/>
      <c r="WQX111" s="19"/>
      <c r="WQY111" s="19"/>
      <c r="WQZ111" s="19"/>
      <c r="WRA111" s="19"/>
      <c r="WRB111" s="19"/>
      <c r="WRC111" s="19"/>
      <c r="WRD111" s="19"/>
      <c r="WRE111" s="19"/>
      <c r="WRF111" s="19"/>
      <c r="WRG111" s="19"/>
      <c r="WRH111" s="19"/>
      <c r="WRI111" s="19"/>
      <c r="WRJ111" s="19"/>
      <c r="WRK111" s="19"/>
      <c r="WRL111" s="19"/>
      <c r="WRM111" s="19"/>
      <c r="WRN111" s="19"/>
      <c r="WRO111" s="19"/>
      <c r="WRP111" s="19"/>
      <c r="WRQ111" s="19"/>
      <c r="WRR111" s="19"/>
      <c r="WRS111" s="19"/>
      <c r="WRT111" s="19"/>
      <c r="WRU111" s="19"/>
      <c r="WRV111" s="19"/>
      <c r="WRW111" s="19"/>
      <c r="WRX111" s="19"/>
      <c r="WRY111" s="19"/>
      <c r="WRZ111" s="19"/>
      <c r="WSA111" s="19"/>
      <c r="WSB111" s="19"/>
      <c r="WSC111" s="19"/>
      <c r="WSD111" s="19"/>
      <c r="WSE111" s="19"/>
      <c r="WSF111" s="19"/>
      <c r="WSG111" s="19"/>
      <c r="WSH111" s="19"/>
      <c r="WSI111" s="19"/>
      <c r="WSJ111" s="19"/>
      <c r="WSK111" s="19"/>
      <c r="WSL111" s="19"/>
      <c r="WSM111" s="19"/>
      <c r="WSN111" s="19"/>
      <c r="WSO111" s="19"/>
      <c r="WSP111" s="19"/>
      <c r="WSQ111" s="19"/>
      <c r="WSR111" s="19"/>
      <c r="WSS111" s="19"/>
      <c r="WST111" s="19"/>
      <c r="WSU111" s="19"/>
      <c r="WSV111" s="19"/>
      <c r="WSW111" s="19"/>
      <c r="WSX111" s="19"/>
      <c r="WSY111" s="19"/>
      <c r="WSZ111" s="19"/>
      <c r="WTA111" s="19"/>
      <c r="WTB111" s="19"/>
      <c r="WTC111" s="19"/>
      <c r="WTD111" s="19"/>
      <c r="WTE111" s="19"/>
      <c r="WTF111" s="19"/>
      <c r="WTG111" s="19"/>
      <c r="WTH111" s="19"/>
      <c r="WTI111" s="19"/>
      <c r="WTJ111" s="19"/>
      <c r="WTK111" s="19"/>
      <c r="WTL111" s="19"/>
      <c r="WTM111" s="19"/>
      <c r="WTN111" s="19"/>
      <c r="WTO111" s="19"/>
      <c r="WTP111" s="19"/>
      <c r="WTQ111" s="19"/>
      <c r="WTR111" s="19"/>
      <c r="WTS111" s="19"/>
      <c r="WTT111" s="19"/>
      <c r="WTU111" s="19"/>
      <c r="WTV111" s="19"/>
      <c r="WTW111" s="19"/>
      <c r="WTX111" s="19"/>
      <c r="WTY111" s="19"/>
      <c r="WTZ111" s="19"/>
      <c r="WUA111" s="19"/>
      <c r="WUB111" s="19"/>
      <c r="WUC111" s="19"/>
      <c r="WUD111" s="19"/>
      <c r="WUE111" s="19"/>
      <c r="WUF111" s="19"/>
      <c r="WUG111" s="19"/>
      <c r="WUH111" s="19"/>
      <c r="WUI111" s="19"/>
      <c r="WUJ111" s="19"/>
      <c r="WUK111" s="19"/>
      <c r="WUL111" s="19"/>
      <c r="WUM111" s="19"/>
      <c r="WUN111" s="19"/>
      <c r="WUO111" s="19"/>
      <c r="WUP111" s="19"/>
      <c r="WUQ111" s="19"/>
      <c r="WUR111" s="19"/>
      <c r="WUS111" s="19"/>
      <c r="WUT111" s="19"/>
      <c r="WUU111" s="19"/>
      <c r="WUV111" s="19"/>
      <c r="WUW111" s="19"/>
      <c r="WUX111" s="19"/>
      <c r="WUY111" s="19"/>
      <c r="WUZ111" s="19"/>
      <c r="WVA111" s="19"/>
      <c r="WVB111" s="19"/>
      <c r="WVC111" s="19"/>
      <c r="WVD111" s="19"/>
      <c r="WVE111" s="19"/>
      <c r="WVF111" s="19"/>
      <c r="WVG111" s="19"/>
      <c r="WVH111" s="19"/>
      <c r="WVI111" s="19"/>
      <c r="WVJ111" s="19"/>
      <c r="WVK111" s="19"/>
      <c r="WVL111" s="19"/>
      <c r="WVM111" s="19"/>
      <c r="WVN111" s="19"/>
      <c r="WVO111" s="19"/>
      <c r="WVP111" s="19"/>
      <c r="WVQ111" s="19"/>
      <c r="WVR111" s="19"/>
      <c r="WVS111" s="19"/>
      <c r="WVT111" s="19"/>
      <c r="WVU111" s="19"/>
      <c r="WVV111" s="19"/>
      <c r="WVW111" s="19"/>
      <c r="WVX111" s="19"/>
      <c r="WVY111" s="19"/>
      <c r="WVZ111" s="19"/>
      <c r="WWA111" s="19"/>
      <c r="WWB111" s="19"/>
      <c r="WWC111" s="19"/>
      <c r="WWD111" s="19"/>
      <c r="WWE111" s="19"/>
      <c r="WWF111" s="19"/>
      <c r="WWG111" s="19"/>
      <c r="WWH111" s="19"/>
      <c r="WWI111" s="19"/>
      <c r="WWJ111" s="19"/>
      <c r="WWK111" s="19"/>
      <c r="WWL111" s="19"/>
      <c r="WWM111" s="19"/>
      <c r="WWN111" s="19"/>
      <c r="WWO111" s="19"/>
      <c r="WWP111" s="19"/>
      <c r="WWQ111" s="19"/>
      <c r="WWR111" s="19"/>
      <c r="WWS111" s="19"/>
      <c r="WWT111" s="19"/>
      <c r="WWU111" s="19"/>
      <c r="WWV111" s="19"/>
      <c r="WWW111" s="19"/>
      <c r="WWX111" s="19"/>
      <c r="WWY111" s="19"/>
      <c r="WWZ111" s="19"/>
      <c r="WXA111" s="19"/>
      <c r="WXB111" s="19"/>
      <c r="WXC111" s="19"/>
      <c r="WXD111" s="19"/>
      <c r="WXE111" s="19"/>
      <c r="WXF111" s="19"/>
      <c r="WXG111" s="19"/>
      <c r="WXH111" s="19"/>
      <c r="WXI111" s="19"/>
      <c r="WXJ111" s="19"/>
      <c r="WXK111" s="19"/>
      <c r="WXL111" s="19"/>
      <c r="WXM111" s="19"/>
      <c r="WXN111" s="19"/>
      <c r="WXO111" s="19"/>
      <c r="WXP111" s="19"/>
      <c r="WXQ111" s="19"/>
      <c r="WXR111" s="19"/>
      <c r="WXS111" s="19"/>
      <c r="WXT111" s="19"/>
      <c r="WXU111" s="19"/>
      <c r="WXV111" s="19"/>
      <c r="WXW111" s="19"/>
      <c r="WXX111" s="19"/>
      <c r="WXY111" s="19"/>
      <c r="WXZ111" s="19"/>
      <c r="WYA111" s="19"/>
      <c r="WYB111" s="19"/>
      <c r="WYC111" s="19"/>
      <c r="WYD111" s="19"/>
      <c r="WYE111" s="19"/>
      <c r="WYF111" s="19"/>
      <c r="WYG111" s="19"/>
      <c r="WYH111" s="19"/>
      <c r="WYI111" s="19"/>
      <c r="WYJ111" s="19"/>
      <c r="WYK111" s="19"/>
      <c r="WYL111" s="19"/>
      <c r="WYM111" s="19"/>
      <c r="WYN111" s="19"/>
      <c r="WYO111" s="19"/>
      <c r="WYP111" s="19"/>
      <c r="WYQ111" s="19"/>
      <c r="WYR111" s="19"/>
      <c r="WYS111" s="19"/>
      <c r="WYT111" s="19"/>
      <c r="WYU111" s="19"/>
      <c r="WYV111" s="19"/>
      <c r="WYW111" s="19"/>
      <c r="WYX111" s="19"/>
      <c r="WYY111" s="19"/>
      <c r="WYZ111" s="19"/>
      <c r="WZA111" s="19"/>
      <c r="WZB111" s="19"/>
      <c r="WZC111" s="19"/>
      <c r="WZD111" s="19"/>
      <c r="WZE111" s="19"/>
      <c r="WZF111" s="19"/>
      <c r="WZG111" s="19"/>
      <c r="WZH111" s="19"/>
      <c r="WZI111" s="19"/>
      <c r="WZJ111" s="19"/>
      <c r="WZK111" s="19"/>
      <c r="WZL111" s="19"/>
      <c r="WZM111" s="19"/>
      <c r="WZN111" s="19"/>
      <c r="WZO111" s="19"/>
      <c r="WZP111" s="19"/>
      <c r="WZQ111" s="19"/>
      <c r="WZR111" s="19"/>
      <c r="WZS111" s="19"/>
      <c r="WZT111" s="19"/>
      <c r="WZU111" s="19"/>
      <c r="WZV111" s="19"/>
      <c r="WZW111" s="19"/>
      <c r="WZX111" s="19"/>
      <c r="WZY111" s="19"/>
      <c r="WZZ111" s="19"/>
      <c r="XAA111" s="19"/>
      <c r="XAB111" s="19"/>
      <c r="XAC111" s="19"/>
      <c r="XAD111" s="19"/>
      <c r="XAE111" s="19"/>
      <c r="XAF111" s="19"/>
      <c r="XAG111" s="19"/>
      <c r="XAH111" s="19"/>
      <c r="XAI111" s="19"/>
      <c r="XAJ111" s="19"/>
      <c r="XAK111" s="19"/>
      <c r="XAL111" s="19"/>
      <c r="XAM111" s="19"/>
      <c r="XAN111" s="19"/>
      <c r="XAO111" s="19"/>
      <c r="XAP111" s="19"/>
      <c r="XAQ111" s="19"/>
      <c r="XAR111" s="19"/>
      <c r="XAS111" s="19"/>
      <c r="XAT111" s="19"/>
      <c r="XAU111" s="19"/>
      <c r="XAV111" s="19"/>
      <c r="XAW111" s="19"/>
      <c r="XAX111" s="19"/>
      <c r="XAY111" s="19"/>
      <c r="XAZ111" s="19"/>
      <c r="XBA111" s="19"/>
      <c r="XBB111" s="19"/>
      <c r="XBC111" s="19"/>
      <c r="XBD111" s="19"/>
      <c r="XBE111" s="19"/>
      <c r="XBF111" s="19"/>
      <c r="XBG111" s="19"/>
      <c r="XBH111" s="19"/>
      <c r="XBI111" s="19"/>
      <c r="XBJ111" s="19"/>
      <c r="XBK111" s="19"/>
      <c r="XBL111" s="19"/>
      <c r="XBM111" s="19"/>
      <c r="XBN111" s="19"/>
      <c r="XBO111" s="19"/>
      <c r="XBP111" s="19"/>
      <c r="XBQ111" s="19"/>
      <c r="XBR111" s="19"/>
      <c r="XBS111" s="19"/>
      <c r="XBT111" s="19"/>
      <c r="XBU111" s="19"/>
      <c r="XBV111" s="19"/>
      <c r="XBW111" s="19"/>
      <c r="XBX111" s="19"/>
      <c r="XBY111" s="19"/>
      <c r="XBZ111" s="19"/>
      <c r="XCA111" s="19"/>
      <c r="XCB111" s="19"/>
      <c r="XCC111" s="19"/>
      <c r="XCD111" s="19"/>
      <c r="XCE111" s="19"/>
      <c r="XCF111" s="19"/>
      <c r="XCG111" s="19"/>
      <c r="XCH111" s="19"/>
      <c r="XCI111" s="19"/>
      <c r="XCJ111" s="19"/>
      <c r="XCK111" s="19"/>
      <c r="XCL111" s="19"/>
      <c r="XCM111" s="19"/>
      <c r="XCN111" s="19"/>
      <c r="XCO111" s="19"/>
      <c r="XCP111" s="19"/>
      <c r="XCQ111" s="19"/>
      <c r="XCR111" s="19"/>
      <c r="XCS111" s="19"/>
      <c r="XCT111" s="19"/>
      <c r="XCU111" s="19"/>
      <c r="XCV111" s="19"/>
      <c r="XCW111" s="19"/>
      <c r="XCX111" s="19"/>
      <c r="XCY111" s="19"/>
      <c r="XCZ111" s="19"/>
      <c r="XDA111" s="19"/>
      <c r="XDB111" s="19"/>
      <c r="XDC111" s="19"/>
      <c r="XDD111" s="19"/>
      <c r="XDE111" s="19"/>
      <c r="XDF111" s="19"/>
      <c r="XDG111" s="19"/>
      <c r="XDH111" s="19"/>
      <c r="XDI111" s="19"/>
      <c r="XDJ111" s="19"/>
      <c r="XDK111" s="19"/>
      <c r="XDL111" s="19"/>
      <c r="XDM111" s="19"/>
      <c r="XDN111" s="19"/>
      <c r="XDO111" s="19"/>
      <c r="XDP111" s="19"/>
      <c r="XDQ111" s="19"/>
      <c r="XDR111" s="19"/>
      <c r="XDS111" s="19"/>
      <c r="XDT111" s="19"/>
      <c r="XDU111" s="19"/>
      <c r="XDV111" s="19"/>
      <c r="XDW111" s="19"/>
      <c r="XDX111" s="19"/>
      <c r="XDY111" s="19"/>
      <c r="XDZ111" s="19"/>
      <c r="XEA111" s="19"/>
      <c r="XEB111" s="19"/>
      <c r="XEC111" s="19"/>
      <c r="XED111" s="19"/>
      <c r="XEE111" s="19"/>
      <c r="XEF111" s="19"/>
      <c r="XEG111" s="19"/>
      <c r="XEH111" s="19"/>
      <c r="XEI111" s="19"/>
      <c r="XEJ111" s="19"/>
      <c r="XEK111" s="19"/>
      <c r="XEL111" s="19"/>
      <c r="XEM111" s="19"/>
      <c r="XEN111" s="19"/>
      <c r="XEO111" s="19"/>
      <c r="XEP111" s="19"/>
      <c r="XEQ111" s="19"/>
      <c r="XER111" s="19"/>
      <c r="XES111" s="19"/>
      <c r="XET111" s="19"/>
      <c r="XEU111" s="19"/>
      <c r="XEV111" s="19"/>
      <c r="XEW111" s="19"/>
      <c r="XEX111" s="19"/>
      <c r="XEY111" s="19"/>
      <c r="XEZ111" s="19"/>
      <c r="XFA111" s="19"/>
      <c r="XFB111" s="19"/>
      <c r="XFC111" s="19"/>
    </row>
    <row r="112" spans="1:16383" s="19" customFormat="1" ht="48" x14ac:dyDescent="0.2">
      <c r="A112" s="10" t="s">
        <v>1073</v>
      </c>
      <c r="B112" s="10" t="s">
        <v>1074</v>
      </c>
      <c r="C112" s="10" t="s">
        <v>1075</v>
      </c>
      <c r="E112" s="20"/>
      <c r="F112" s="20"/>
      <c r="G112" s="20"/>
      <c r="H112" s="20"/>
      <c r="J112" s="68"/>
      <c r="N112" s="68"/>
      <c r="R112" s="47">
        <f>IF(E112=Validatiegegevens!$B$8,(IF(J112=Validatiegegevens!$H$5,"AKKOORD",IF(J112=Validatiegegevens!$H$6,"AKKOORD","UITSLUITEN"))),IF(L112=Validatiegegevens!$N$6,(IF(J112=Validatiegegevens!$H$6,0.8*G112*F112,P112*G112*F112)),P112*G112*F112))</f>
        <v>0</v>
      </c>
    </row>
    <row r="113" spans="1:18" s="20" customFormat="1" ht="48" x14ac:dyDescent="0.2">
      <c r="A113" s="10" t="s">
        <v>1076</v>
      </c>
      <c r="B113" s="10" t="s">
        <v>1077</v>
      </c>
      <c r="C113" s="10" t="s">
        <v>1078</v>
      </c>
      <c r="D113" s="19"/>
      <c r="E113" s="20" t="s">
        <v>84</v>
      </c>
      <c r="F113" s="20">
        <f>IF(E113=Validatiegegevens!$B$5,1,(IF(E113=Validatiegegevens!$B$6,2,(IF(E113=Validatiegegevens!$B$7,3,(IF(E113=Validatiegegevens!$B$8,0,)))))))</f>
        <v>3</v>
      </c>
      <c r="G113" s="20">
        <f>Validatiegegevens!$I$15</f>
        <v>20</v>
      </c>
      <c r="H113" s="20">
        <f t="shared" si="1"/>
        <v>60</v>
      </c>
      <c r="I113" s="19"/>
      <c r="J113" s="64"/>
      <c r="K113" s="19"/>
      <c r="L113" s="22" t="s">
        <v>61</v>
      </c>
      <c r="M113" s="31" t="str">
        <f>IF(L113=Validatiegegevens!$N$5,"⚠",)</f>
        <v>⚠</v>
      </c>
      <c r="N113" s="68"/>
      <c r="P113" s="46"/>
      <c r="Q113" s="19"/>
      <c r="R113" s="47">
        <f>IF(E113=Validatiegegevens!$B$8,(IF(J113=Validatiegegevens!$H$5,"AKKOORD",IF(J113=Validatiegegevens!$H$6,"AKKOORD","UITSLUITEN"))),IF(L113=Validatiegegevens!$N$6,(IF(J113=Validatiegegevens!$H$6,0.8*G113*F113,P113*G113*F113)),P113*G113*F113))</f>
        <v>0</v>
      </c>
    </row>
    <row r="114" spans="1:18" s="20" customFormat="1" ht="36" x14ac:dyDescent="0.2">
      <c r="A114" s="10" t="s">
        <v>1079</v>
      </c>
      <c r="B114" s="10" t="s">
        <v>1080</v>
      </c>
      <c r="C114" s="10" t="s">
        <v>1081</v>
      </c>
      <c r="D114" s="19"/>
      <c r="E114" s="20" t="s">
        <v>19</v>
      </c>
      <c r="F114" s="20">
        <f>IF(E114=Validatiegegevens!$B$5,1,(IF(E114=Validatiegegevens!$B$6,2,(IF(E114=Validatiegegevens!$B$7,3,(IF(E114=Validatiegegevens!$B$8,0,)))))))</f>
        <v>2</v>
      </c>
      <c r="G114" s="20">
        <f>Validatiegegevens!$I$15</f>
        <v>20</v>
      </c>
      <c r="H114" s="20">
        <f t="shared" si="1"/>
        <v>40</v>
      </c>
      <c r="I114" s="19"/>
      <c r="J114" s="64"/>
      <c r="K114" s="19"/>
      <c r="L114" s="22" t="s">
        <v>20</v>
      </c>
      <c r="M114" s="31">
        <f>IF(L114=Validatiegegevens!$N$5,"⚠",)</f>
        <v>0</v>
      </c>
      <c r="N114" s="68"/>
      <c r="P114" s="46"/>
      <c r="Q114" s="19"/>
      <c r="R114" s="47">
        <f>IF(E114=Validatiegegevens!$B$8,(IF(J114=Validatiegegevens!$H$5,"AKKOORD",IF(J114=Validatiegegevens!$H$6,"AKKOORD","UITSLUITEN"))),IF(L114=Validatiegegevens!$N$6,(IF(J114=Validatiegegevens!$H$6,0.8*G114*F114,P114*G114*F114)),P114*G114*F114))</f>
        <v>0</v>
      </c>
    </row>
    <row r="115" spans="1:18" s="20" customFormat="1" ht="60" x14ac:dyDescent="0.2">
      <c r="A115" s="10" t="s">
        <v>1082</v>
      </c>
      <c r="B115" s="10" t="s">
        <v>1083</v>
      </c>
      <c r="C115" s="10" t="s">
        <v>1084</v>
      </c>
      <c r="D115" s="19"/>
      <c r="E115" s="20" t="s">
        <v>19</v>
      </c>
      <c r="F115" s="20">
        <f>IF(E115=Validatiegegevens!$B$5,1,(IF(E115=Validatiegegevens!$B$6,2,(IF(E115=Validatiegegevens!$B$7,3,(IF(E115=Validatiegegevens!$B$8,0,)))))))</f>
        <v>2</v>
      </c>
      <c r="G115" s="20">
        <f>Validatiegegevens!$I$15</f>
        <v>20</v>
      </c>
      <c r="H115" s="20">
        <f t="shared" si="1"/>
        <v>40</v>
      </c>
      <c r="I115" s="19"/>
      <c r="J115" s="64"/>
      <c r="K115" s="19"/>
      <c r="L115" s="22" t="s">
        <v>61</v>
      </c>
      <c r="M115" s="31" t="str">
        <f>IF(L115=Validatiegegevens!$N$5,"⚠",)</f>
        <v>⚠</v>
      </c>
      <c r="N115" s="68"/>
      <c r="P115" s="46"/>
      <c r="Q115" s="19"/>
      <c r="R115" s="47">
        <f>IF(E115=Validatiegegevens!$B$8,(IF(J115=Validatiegegevens!$H$5,"AKKOORD",IF(J115=Validatiegegevens!$H$6,"AKKOORD","UITSLUITEN"))),IF(L115=Validatiegegevens!$N$6,(IF(J115=Validatiegegevens!$H$6,0.8*G115*F115,P115*G115*F115)),P115*G115*F115))</f>
        <v>0</v>
      </c>
    </row>
    <row r="116" spans="1:18" s="20" customFormat="1" ht="36" x14ac:dyDescent="0.2">
      <c r="A116" s="10" t="s">
        <v>1085</v>
      </c>
      <c r="B116" s="10" t="s">
        <v>1086</v>
      </c>
      <c r="C116" s="10" t="s">
        <v>1087</v>
      </c>
      <c r="D116" s="19"/>
      <c r="E116" s="20" t="s">
        <v>19</v>
      </c>
      <c r="F116" s="20">
        <f>IF(E116=Validatiegegevens!$B$5,1,(IF(E116=Validatiegegevens!$B$6,2,(IF(E116=Validatiegegevens!$B$7,3,(IF(E116=Validatiegegevens!$B$8,0,)))))))</f>
        <v>2</v>
      </c>
      <c r="G116" s="20">
        <f>Validatiegegevens!$I$15</f>
        <v>20</v>
      </c>
      <c r="H116" s="20">
        <f t="shared" si="1"/>
        <v>40</v>
      </c>
      <c r="I116" s="19"/>
      <c r="J116" s="64"/>
      <c r="K116" s="19"/>
      <c r="L116" s="22" t="s">
        <v>20</v>
      </c>
      <c r="M116" s="31">
        <f>IF(L116=Validatiegegevens!$N$5,"⚠",)</f>
        <v>0</v>
      </c>
      <c r="N116" s="68"/>
      <c r="P116" s="46"/>
      <c r="Q116" s="19"/>
      <c r="R116" s="47">
        <f>IF(E116=Validatiegegevens!$B$8,(IF(J116=Validatiegegevens!$H$5,"AKKOORD",IF(J116=Validatiegegevens!$H$6,"AKKOORD","UITSLUITEN"))),IF(L116=Validatiegegevens!$N$6,(IF(J116=Validatiegegevens!$H$6,0.8*G116*F116,P116*G116*F116)),P116*G116*F116))</f>
        <v>0</v>
      </c>
    </row>
    <row r="117" spans="1:18" s="20" customFormat="1" ht="24" x14ac:dyDescent="0.2">
      <c r="A117" s="10" t="s">
        <v>1088</v>
      </c>
      <c r="B117" s="10" t="s">
        <v>1089</v>
      </c>
      <c r="C117" s="10" t="s">
        <v>1090</v>
      </c>
      <c r="D117" s="19"/>
      <c r="E117" s="20" t="s">
        <v>19</v>
      </c>
      <c r="F117" s="20">
        <f>IF(E117=Validatiegegevens!$B$5,1,(IF(E117=Validatiegegevens!$B$6,2,(IF(E117=Validatiegegevens!$B$7,3,(IF(E117=Validatiegegevens!$B$8,0,)))))))</f>
        <v>2</v>
      </c>
      <c r="G117" s="20">
        <f>Validatiegegevens!$I$15</f>
        <v>20</v>
      </c>
      <c r="H117" s="20">
        <f t="shared" si="1"/>
        <v>40</v>
      </c>
      <c r="I117" s="19"/>
      <c r="J117" s="64"/>
      <c r="K117" s="19"/>
      <c r="L117" s="22" t="s">
        <v>61</v>
      </c>
      <c r="M117" s="31" t="str">
        <f>IF(L117=Validatiegegevens!$N$5,"⚠",)</f>
        <v>⚠</v>
      </c>
      <c r="N117" s="68"/>
      <c r="P117" s="46"/>
      <c r="Q117" s="19"/>
      <c r="R117" s="47">
        <f>IF(E117=Validatiegegevens!$B$8,(IF(J117=Validatiegegevens!$H$5,"AKKOORD",IF(J117=Validatiegegevens!$H$6,"AKKOORD","UITSLUITEN"))),IF(L117=Validatiegegevens!$N$6,(IF(J117=Validatiegegevens!$H$6,0.8*G117*F117,P117*G117*F117)),P117*G117*F117))</f>
        <v>0</v>
      </c>
    </row>
    <row r="118" spans="1:18" s="20" customFormat="1" ht="48" x14ac:dyDescent="0.2">
      <c r="A118" s="10" t="s">
        <v>1091</v>
      </c>
      <c r="B118" s="10" t="s">
        <v>1092</v>
      </c>
      <c r="C118" s="10" t="s">
        <v>1093</v>
      </c>
      <c r="D118" s="19"/>
      <c r="E118" s="20" t="s">
        <v>19</v>
      </c>
      <c r="F118" s="20">
        <f>IF(E118=Validatiegegevens!$B$5,1,(IF(E118=Validatiegegevens!$B$6,2,(IF(E118=Validatiegegevens!$B$7,3,(IF(E118=Validatiegegevens!$B$8,0,)))))))</f>
        <v>2</v>
      </c>
      <c r="G118" s="20">
        <f>Validatiegegevens!$I$15</f>
        <v>20</v>
      </c>
      <c r="H118" s="20">
        <f t="shared" si="1"/>
        <v>40</v>
      </c>
      <c r="I118" s="19"/>
      <c r="J118" s="64"/>
      <c r="K118" s="19"/>
      <c r="L118" s="22" t="s">
        <v>20</v>
      </c>
      <c r="M118" s="31">
        <f>IF(L118=Validatiegegevens!$N$5,"⚠",)</f>
        <v>0</v>
      </c>
      <c r="N118" s="68"/>
      <c r="P118" s="46"/>
      <c r="Q118" s="19"/>
      <c r="R118" s="47">
        <f>IF(E118=Validatiegegevens!$B$8,(IF(J118=Validatiegegevens!$H$5,"AKKOORD",IF(J118=Validatiegegevens!$H$6,"AKKOORD","UITSLUITEN"))),IF(L118=Validatiegegevens!$N$6,(IF(J118=Validatiegegevens!$H$6,0.8*G118*F118,P118*G118*F118)),P118*G118*F118))</f>
        <v>0</v>
      </c>
    </row>
    <row r="119" spans="1:18" s="20" customFormat="1" ht="36" x14ac:dyDescent="0.2">
      <c r="A119" s="10" t="s">
        <v>1094</v>
      </c>
      <c r="B119" s="10" t="s">
        <v>1095</v>
      </c>
      <c r="C119" s="10" t="s">
        <v>1096</v>
      </c>
      <c r="D119" s="19"/>
      <c r="E119" s="20" t="s">
        <v>19</v>
      </c>
      <c r="F119" s="20">
        <f>IF(E119=Validatiegegevens!$B$5,1,(IF(E119=Validatiegegevens!$B$6,2,(IF(E119=Validatiegegevens!$B$7,3,(IF(E119=Validatiegegevens!$B$8,0,)))))))</f>
        <v>2</v>
      </c>
      <c r="G119" s="20">
        <f>Validatiegegevens!$I$15</f>
        <v>20</v>
      </c>
      <c r="H119" s="20">
        <f t="shared" si="1"/>
        <v>40</v>
      </c>
      <c r="I119" s="19"/>
      <c r="J119" s="64"/>
      <c r="K119" s="19"/>
      <c r="L119" s="22" t="s">
        <v>61</v>
      </c>
      <c r="M119" s="31" t="str">
        <f>IF(L119=Validatiegegevens!$N$5,"⚠",)</f>
        <v>⚠</v>
      </c>
      <c r="N119" s="68"/>
      <c r="P119" s="46"/>
      <c r="Q119" s="19"/>
      <c r="R119" s="47">
        <f>IF(E119=Validatiegegevens!$B$8,(IF(J119=Validatiegegevens!$H$5,"AKKOORD",IF(J119=Validatiegegevens!$H$6,"AKKOORD","UITSLUITEN"))),IF(L119=Validatiegegevens!$N$6,(IF(J119=Validatiegegevens!$H$6,0.8*G119*F119,P119*G119*F119)),P119*G119*F119))</f>
        <v>0</v>
      </c>
    </row>
    <row r="120" spans="1:18" s="20" customFormat="1" ht="36" x14ac:dyDescent="0.2">
      <c r="A120" s="10" t="s">
        <v>1097</v>
      </c>
      <c r="B120" s="10" t="s">
        <v>1098</v>
      </c>
      <c r="C120" s="10" t="s">
        <v>1099</v>
      </c>
      <c r="D120" s="19"/>
      <c r="E120" s="20" t="s">
        <v>84</v>
      </c>
      <c r="F120" s="20">
        <f>IF(E120=Validatiegegevens!$B$5,1,(IF(E120=Validatiegegevens!$B$6,2,(IF(E120=Validatiegegevens!$B$7,3,(IF(E120=Validatiegegevens!$B$8,0,)))))))</f>
        <v>3</v>
      </c>
      <c r="G120" s="20">
        <f>Validatiegegevens!$I$15</f>
        <v>20</v>
      </c>
      <c r="H120" s="20">
        <f t="shared" si="1"/>
        <v>60</v>
      </c>
      <c r="I120" s="19"/>
      <c r="J120" s="64"/>
      <c r="K120" s="19"/>
      <c r="L120" s="22" t="s">
        <v>61</v>
      </c>
      <c r="M120" s="31" t="str">
        <f>IF(L120=Validatiegegevens!$N$5,"⚠",)</f>
        <v>⚠</v>
      </c>
      <c r="N120" s="68"/>
      <c r="P120" s="46"/>
      <c r="Q120" s="19"/>
      <c r="R120" s="47">
        <f>IF(E120=Validatiegegevens!$B$8,(IF(J120=Validatiegegevens!$H$5,"AKKOORD",IF(J120=Validatiegegevens!$H$6,"AKKOORD","UITSLUITEN"))),IF(L120=Validatiegegevens!$N$6,(IF(J120=Validatiegegevens!$H$6,0.8*G120*F120,P120*G120*F120)),P120*G120*F120))</f>
        <v>0</v>
      </c>
    </row>
    <row r="121" spans="1:18" s="20" customFormat="1" ht="24" x14ac:dyDescent="0.2">
      <c r="A121" s="10" t="s">
        <v>1100</v>
      </c>
      <c r="B121" s="10" t="s">
        <v>1101</v>
      </c>
      <c r="C121" s="10" t="s">
        <v>1102</v>
      </c>
      <c r="D121" s="19"/>
      <c r="E121" s="20" t="s">
        <v>19</v>
      </c>
      <c r="F121" s="20">
        <f>IF(E121=Validatiegegevens!$B$5,1,(IF(E121=Validatiegegevens!$B$6,2,(IF(E121=Validatiegegevens!$B$7,3,(IF(E121=Validatiegegevens!$B$8,0,)))))))</f>
        <v>2</v>
      </c>
      <c r="G121" s="20">
        <f>Validatiegegevens!$I$15</f>
        <v>20</v>
      </c>
      <c r="H121" s="20">
        <f t="shared" si="1"/>
        <v>40</v>
      </c>
      <c r="I121" s="19"/>
      <c r="J121" s="64"/>
      <c r="K121" s="19"/>
      <c r="L121" s="22" t="s">
        <v>20</v>
      </c>
      <c r="M121" s="31">
        <f>IF(L121=Validatiegegevens!$N$5,"⚠",)</f>
        <v>0</v>
      </c>
      <c r="N121" s="68"/>
      <c r="P121" s="46"/>
      <c r="Q121" s="19"/>
      <c r="R121" s="47">
        <f>IF(E121=Validatiegegevens!$B$8,(IF(J121=Validatiegegevens!$H$5,"AKKOORD",IF(J121=Validatiegegevens!$H$6,"AKKOORD","UITSLUITEN"))),IF(L121=Validatiegegevens!$N$6,(IF(J121=Validatiegegevens!$H$6,0.8*G121*F121,P121*G121*F121)),P121*G121*F121))</f>
        <v>0</v>
      </c>
    </row>
    <row r="122" spans="1:18" s="40" customFormat="1" ht="12" x14ac:dyDescent="0.25">
      <c r="A122" s="39" t="s">
        <v>14</v>
      </c>
      <c r="B122" s="40" t="s">
        <v>1039</v>
      </c>
      <c r="C122" s="40" t="s">
        <v>1103</v>
      </c>
      <c r="J122" s="86"/>
      <c r="N122" s="86"/>
    </row>
    <row r="123" spans="1:18" s="20" customFormat="1" ht="36" x14ac:dyDescent="0.2">
      <c r="A123" s="10" t="s">
        <v>1104</v>
      </c>
      <c r="B123" s="10" t="s">
        <v>1105</v>
      </c>
      <c r="C123" s="10" t="s">
        <v>1106</v>
      </c>
      <c r="D123" s="19"/>
      <c r="E123" s="20" t="s">
        <v>27</v>
      </c>
      <c r="F123" s="20">
        <f>IF(E123=Validatiegegevens!$B$5,1,(IF(E123=Validatiegegevens!$B$6,2,(IF(E123=Validatiegegevens!$B$7,3,(IF(E123=Validatiegegevens!$B$8,0,)))))))</f>
        <v>0</v>
      </c>
      <c r="G123" s="19"/>
      <c r="H123" s="20">
        <f t="shared" si="1"/>
        <v>0</v>
      </c>
      <c r="I123" s="19"/>
      <c r="J123" s="64"/>
      <c r="K123" s="19"/>
      <c r="L123" s="19"/>
      <c r="M123" s="31">
        <f>IF(L123=Validatiegegevens!$N$5,"⚠",)</f>
        <v>0</v>
      </c>
      <c r="N123" s="68"/>
      <c r="P123" s="46"/>
      <c r="Q123" s="19"/>
      <c r="R123" s="47" t="str">
        <f>IF(E123=Validatiegegevens!$B$8,(IF(J123=Validatiegegevens!$H$5,"AKKOORD",IF(J123=Validatiegegevens!$H$6,"AKKOORD","UITSLUITEN"))),IF(L123=Validatiegegevens!$N$6,(IF(J123=Validatiegegevens!$H$6,0.8*G123*F123,P123*G123*F123)),P123*G123*F123))</f>
        <v>UITSLUITEN</v>
      </c>
    </row>
    <row r="124" spans="1:18" s="20" customFormat="1" ht="36" x14ac:dyDescent="0.2">
      <c r="A124" s="10" t="s">
        <v>1107</v>
      </c>
      <c r="B124" s="10" t="s">
        <v>1108</v>
      </c>
      <c r="C124" s="10" t="s">
        <v>1109</v>
      </c>
      <c r="D124" s="19"/>
      <c r="E124" s="20" t="s">
        <v>84</v>
      </c>
      <c r="F124" s="20">
        <f>IF(E124=Validatiegegevens!$B$5,1,(IF(E124=Validatiegegevens!$B$6,2,(IF(E124=Validatiegegevens!$B$7,3,(IF(E124=Validatiegegevens!$B$8,0,)))))))</f>
        <v>3</v>
      </c>
      <c r="G124" s="20">
        <f>Validatiegegevens!$I$15</f>
        <v>20</v>
      </c>
      <c r="H124" s="20">
        <f t="shared" si="1"/>
        <v>60</v>
      </c>
      <c r="I124" s="19"/>
      <c r="J124" s="64"/>
      <c r="K124" s="19"/>
      <c r="L124" s="22" t="s">
        <v>61</v>
      </c>
      <c r="M124" s="31" t="str">
        <f>IF(L124=Validatiegegevens!$N$5,"⚠",)</f>
        <v>⚠</v>
      </c>
      <c r="N124" s="68"/>
      <c r="P124" s="46"/>
      <c r="Q124" s="19"/>
      <c r="R124" s="47">
        <f>IF(E124=Validatiegegevens!$B$8,(IF(J124=Validatiegegevens!$H$5,"AKKOORD",IF(J124=Validatiegegevens!$H$6,"AKKOORD","UITSLUITEN"))),IF(L124=Validatiegegevens!$N$6,(IF(J124=Validatiegegevens!$H$6,0.8*G124*F124,P124*G124*F124)),P124*G124*F124))</f>
        <v>0</v>
      </c>
    </row>
    <row r="125" spans="1:18" s="20" customFormat="1" ht="72" x14ac:dyDescent="0.2">
      <c r="A125" s="10" t="s">
        <v>1110</v>
      </c>
      <c r="B125" s="10" t="s">
        <v>1111</v>
      </c>
      <c r="C125" s="10" t="s">
        <v>1112</v>
      </c>
      <c r="D125" s="19"/>
      <c r="E125" s="20" t="s">
        <v>27</v>
      </c>
      <c r="F125" s="20">
        <f>IF(E125=Validatiegegevens!$B$5,1,(IF(E125=Validatiegegevens!$B$6,2,(IF(E125=Validatiegegevens!$B$7,3,(IF(E125=Validatiegegevens!$B$8,0,)))))))</f>
        <v>0</v>
      </c>
      <c r="G125" s="19"/>
      <c r="H125" s="20">
        <f t="shared" si="1"/>
        <v>0</v>
      </c>
      <c r="I125" s="19"/>
      <c r="J125" s="64"/>
      <c r="K125" s="19"/>
      <c r="L125" s="19"/>
      <c r="M125" s="31">
        <f>IF(L125=Validatiegegevens!$N$5,"⚠",)</f>
        <v>0</v>
      </c>
      <c r="N125" s="68"/>
      <c r="P125" s="46"/>
      <c r="Q125" s="19"/>
      <c r="R125" s="47" t="str">
        <f>IF(E125=Validatiegegevens!$B$8,(IF(J125=Validatiegegevens!$H$5,"AKKOORD",IF(J125=Validatiegegevens!$H$6,"AKKOORD","UITSLUITEN"))),IF(L125=Validatiegegevens!$N$6,(IF(J125=Validatiegegevens!$H$6,0.8*G125*F125,P125*G125*F125)),P125*G125*F125))</f>
        <v>UITSLUITEN</v>
      </c>
    </row>
    <row r="126" spans="1:18" s="20" customFormat="1" ht="36" x14ac:dyDescent="0.2">
      <c r="A126" s="10" t="s">
        <v>1113</v>
      </c>
      <c r="B126" s="10" t="s">
        <v>1114</v>
      </c>
      <c r="C126" s="10" t="s">
        <v>1115</v>
      </c>
      <c r="D126" s="19"/>
      <c r="E126" s="20" t="s">
        <v>84</v>
      </c>
      <c r="F126" s="20">
        <f>IF(E126=Validatiegegevens!$B$5,1,(IF(E126=Validatiegegevens!$B$6,2,(IF(E126=Validatiegegevens!$B$7,3,(IF(E126=Validatiegegevens!$B$8,0,)))))))</f>
        <v>3</v>
      </c>
      <c r="G126" s="20">
        <f>Validatiegegevens!$I$15</f>
        <v>20</v>
      </c>
      <c r="H126" s="20">
        <f t="shared" si="1"/>
        <v>60</v>
      </c>
      <c r="I126" s="19"/>
      <c r="J126" s="64"/>
      <c r="K126" s="19"/>
      <c r="L126" s="22" t="s">
        <v>61</v>
      </c>
      <c r="M126" s="31" t="str">
        <f>IF(L126=Validatiegegevens!$N$5,"⚠",)</f>
        <v>⚠</v>
      </c>
      <c r="N126" s="68"/>
      <c r="P126" s="46"/>
      <c r="Q126" s="19"/>
      <c r="R126" s="47">
        <f>IF(E126=Validatiegegevens!$B$8,(IF(J126=Validatiegegevens!$H$5,"AKKOORD",IF(J126=Validatiegegevens!$H$6,"AKKOORD","UITSLUITEN"))),IF(L126=Validatiegegevens!$N$6,(IF(J126=Validatiegegevens!$H$6,0.8*G126*F126,P126*G126*F126)),P126*G126*F126))</f>
        <v>0</v>
      </c>
    </row>
    <row r="127" spans="1:18" s="20" customFormat="1" ht="24" x14ac:dyDescent="0.2">
      <c r="A127" s="10" t="s">
        <v>1116</v>
      </c>
      <c r="B127" s="10" t="s">
        <v>1117</v>
      </c>
      <c r="C127" s="10" t="s">
        <v>1118</v>
      </c>
      <c r="D127" s="19"/>
      <c r="E127" s="20" t="s">
        <v>19</v>
      </c>
      <c r="F127" s="20">
        <f>IF(E127=Validatiegegevens!$B$5,1,(IF(E127=Validatiegegevens!$B$6,2,(IF(E127=Validatiegegevens!$B$7,3,(IF(E127=Validatiegegevens!$B$8,0,)))))))</f>
        <v>2</v>
      </c>
      <c r="G127" s="20">
        <f>Validatiegegevens!$I$15</f>
        <v>20</v>
      </c>
      <c r="H127" s="20">
        <f t="shared" si="1"/>
        <v>40</v>
      </c>
      <c r="I127" s="19"/>
      <c r="J127" s="64"/>
      <c r="K127" s="19"/>
      <c r="L127" s="22" t="s">
        <v>20</v>
      </c>
      <c r="M127" s="31">
        <f>IF(L127=Validatiegegevens!$N$5,"⚠",)</f>
        <v>0</v>
      </c>
      <c r="N127" s="68"/>
      <c r="P127" s="46"/>
      <c r="Q127" s="19"/>
      <c r="R127" s="47">
        <f>IF(E127=Validatiegegevens!$B$8,(IF(J127=Validatiegegevens!$H$5,"AKKOORD",IF(J127=Validatiegegevens!$H$6,"AKKOORD","UITSLUITEN"))),IF(L127=Validatiegegevens!$N$6,(IF(J127=Validatiegegevens!$H$6,0.8*G127*F127,P127*G127*F127)),P127*G127*F127))</f>
        <v>0</v>
      </c>
    </row>
    <row r="128" spans="1:18" s="20" customFormat="1" ht="36" x14ac:dyDescent="0.2">
      <c r="A128" s="10" t="s">
        <v>1119</v>
      </c>
      <c r="B128" s="10" t="s">
        <v>1120</v>
      </c>
      <c r="C128" s="10" t="s">
        <v>1121</v>
      </c>
      <c r="D128" s="19"/>
      <c r="E128" s="20" t="s">
        <v>19</v>
      </c>
      <c r="F128" s="20">
        <f>IF(E128=Validatiegegevens!$B$5,1,(IF(E128=Validatiegegevens!$B$6,2,(IF(E128=Validatiegegevens!$B$7,3,(IF(E128=Validatiegegevens!$B$8,0,)))))))</f>
        <v>2</v>
      </c>
      <c r="G128" s="20">
        <f>Validatiegegevens!$I$15</f>
        <v>20</v>
      </c>
      <c r="H128" s="20">
        <f t="shared" si="1"/>
        <v>40</v>
      </c>
      <c r="I128" s="19"/>
      <c r="J128" s="64"/>
      <c r="K128" s="19"/>
      <c r="L128" s="22" t="s">
        <v>20</v>
      </c>
      <c r="M128" s="31">
        <f>IF(L128=Validatiegegevens!$N$5,"⚠",)</f>
        <v>0</v>
      </c>
      <c r="N128" s="68"/>
      <c r="P128" s="46"/>
      <c r="Q128" s="19"/>
      <c r="R128" s="47">
        <f>IF(E128=Validatiegegevens!$B$8,(IF(J128=Validatiegegevens!$H$5,"AKKOORD",IF(J128=Validatiegegevens!$H$6,"AKKOORD","UITSLUITEN"))),IF(L128=Validatiegegevens!$N$6,(IF(J128=Validatiegegevens!$H$6,0.8*G128*F128,P128*G128*F128)),P128*G128*F128))</f>
        <v>0</v>
      </c>
    </row>
    <row r="129" spans="1:16383" s="20" customFormat="1" ht="36" x14ac:dyDescent="0.2">
      <c r="A129" s="10" t="s">
        <v>1122</v>
      </c>
      <c r="B129" s="10" t="s">
        <v>1123</v>
      </c>
      <c r="C129" s="10" t="s">
        <v>1124</v>
      </c>
      <c r="D129" s="19"/>
      <c r="E129" s="20" t="s">
        <v>19</v>
      </c>
      <c r="F129" s="20">
        <f>IF(E129=Validatiegegevens!$B$5,1,(IF(E129=Validatiegegevens!$B$6,2,(IF(E129=Validatiegegevens!$B$7,3,(IF(E129=Validatiegegevens!$B$8,0,)))))))</f>
        <v>2</v>
      </c>
      <c r="G129" s="20">
        <f>Validatiegegevens!$I$15</f>
        <v>20</v>
      </c>
      <c r="H129" s="20">
        <f t="shared" si="1"/>
        <v>40</v>
      </c>
      <c r="I129" s="19"/>
      <c r="J129" s="64"/>
      <c r="K129" s="19"/>
      <c r="L129" s="22" t="s">
        <v>20</v>
      </c>
      <c r="M129" s="31">
        <f>IF(L129=Validatiegegevens!$N$5,"⚠",)</f>
        <v>0</v>
      </c>
      <c r="N129" s="68"/>
      <c r="P129" s="46"/>
      <c r="Q129" s="19"/>
      <c r="R129" s="47">
        <f>IF(E129=Validatiegegevens!$B$8,(IF(J129=Validatiegegevens!$H$5,"AKKOORD",IF(J129=Validatiegegevens!$H$6,"AKKOORD","UITSLUITEN"))),IF(L129=Validatiegegevens!$N$6,(IF(J129=Validatiegegevens!$H$6,0.8*G129*F129,P129*G129*F129)),P129*G129*F129))</f>
        <v>0</v>
      </c>
    </row>
    <row r="130" spans="1:16383" s="20" customFormat="1" ht="48" x14ac:dyDescent="0.2">
      <c r="A130" s="10" t="s">
        <v>1125</v>
      </c>
      <c r="B130" s="10" t="s">
        <v>1126</v>
      </c>
      <c r="C130" s="10" t="s">
        <v>1127</v>
      </c>
      <c r="D130" s="19"/>
      <c r="E130" s="20" t="s">
        <v>19</v>
      </c>
      <c r="F130" s="20">
        <f>IF(E130=Validatiegegevens!$B$5,1,(IF(E130=Validatiegegevens!$B$6,2,(IF(E130=Validatiegegevens!$B$7,3,(IF(E130=Validatiegegevens!$B$8,0,)))))))</f>
        <v>2</v>
      </c>
      <c r="G130" s="20">
        <f>Validatiegegevens!$I$15</f>
        <v>20</v>
      </c>
      <c r="H130" s="20">
        <f t="shared" si="1"/>
        <v>40</v>
      </c>
      <c r="I130" s="19"/>
      <c r="J130" s="64"/>
      <c r="K130" s="19"/>
      <c r="L130" s="22" t="s">
        <v>61</v>
      </c>
      <c r="M130" s="31" t="str">
        <f>IF(L130=Validatiegegevens!$N$5,"⚠",)</f>
        <v>⚠</v>
      </c>
      <c r="N130" s="68"/>
      <c r="P130" s="46"/>
      <c r="Q130" s="19"/>
      <c r="R130" s="47">
        <f>IF(E130=Validatiegegevens!$B$8,(IF(J130=Validatiegegevens!$H$5,"AKKOORD",IF(J130=Validatiegegevens!$H$6,"AKKOORD","UITSLUITEN"))),IF(L130=Validatiegegevens!$N$6,(IF(J130=Validatiegegevens!$H$6,0.8*G130*F130,P130*G130*F130)),P130*G130*F130))</f>
        <v>0</v>
      </c>
    </row>
    <row r="131" spans="1:16383" s="20" customFormat="1" ht="36" x14ac:dyDescent="0.2">
      <c r="A131" s="10" t="s">
        <v>1128</v>
      </c>
      <c r="B131" s="10" t="s">
        <v>1129</v>
      </c>
      <c r="C131" s="10" t="s">
        <v>1130</v>
      </c>
      <c r="D131" s="19"/>
      <c r="E131" s="20" t="s">
        <v>19</v>
      </c>
      <c r="F131" s="20">
        <f>IF(E131=Validatiegegevens!$B$5,1,(IF(E131=Validatiegegevens!$B$6,2,(IF(E131=Validatiegegevens!$B$7,3,(IF(E131=Validatiegegevens!$B$8,0,)))))))</f>
        <v>2</v>
      </c>
      <c r="G131" s="20">
        <f>Validatiegegevens!$I$15</f>
        <v>20</v>
      </c>
      <c r="H131" s="20">
        <f t="shared" si="1"/>
        <v>40</v>
      </c>
      <c r="I131" s="19"/>
      <c r="J131" s="64"/>
      <c r="K131" s="19"/>
      <c r="L131" s="22" t="s">
        <v>20</v>
      </c>
      <c r="M131" s="31">
        <f>IF(L131=Validatiegegevens!$N$5,"⚠",)</f>
        <v>0</v>
      </c>
      <c r="N131" s="68"/>
      <c r="P131" s="46"/>
      <c r="Q131" s="19"/>
      <c r="R131" s="47">
        <f>IF(E131=Validatiegegevens!$B$8,(IF(J131=Validatiegegevens!$H$5,"AKKOORD",IF(J131=Validatiegegevens!$H$6,"AKKOORD","UITSLUITEN"))),IF(L131=Validatiegegevens!$N$6,(IF(J131=Validatiegegevens!$H$6,0.8*G131*F131,P131*G131*F131)),P131*G131*F131))</f>
        <v>0</v>
      </c>
    </row>
    <row r="132" spans="1:16383" s="20" customFormat="1" ht="60" x14ac:dyDescent="0.2">
      <c r="A132" s="10" t="s">
        <v>1131</v>
      </c>
      <c r="B132" s="10" t="s">
        <v>1132</v>
      </c>
      <c r="C132" s="10" t="s">
        <v>1133</v>
      </c>
      <c r="D132" s="19"/>
      <c r="E132" s="20" t="s">
        <v>84</v>
      </c>
      <c r="F132" s="20">
        <f>IF(E132=Validatiegegevens!$B$5,1,(IF(E132=Validatiegegevens!$B$6,2,(IF(E132=Validatiegegevens!$B$7,3,(IF(E132=Validatiegegevens!$B$8,0,)))))))</f>
        <v>3</v>
      </c>
      <c r="G132" s="20">
        <f>Validatiegegevens!$I$15</f>
        <v>20</v>
      </c>
      <c r="H132" s="20">
        <f t="shared" si="1"/>
        <v>60</v>
      </c>
      <c r="I132" s="19"/>
      <c r="J132" s="64"/>
      <c r="K132" s="19"/>
      <c r="L132" s="22" t="s">
        <v>61</v>
      </c>
      <c r="M132" s="31" t="str">
        <f>IF(L132=Validatiegegevens!$N$5,"⚠",)</f>
        <v>⚠</v>
      </c>
      <c r="N132" s="68"/>
      <c r="P132" s="46"/>
      <c r="Q132" s="19"/>
      <c r="R132" s="47">
        <f>IF(E132=Validatiegegevens!$B$8,(IF(J132=Validatiegegevens!$H$5,"AKKOORD",IF(J132=Validatiegegevens!$H$6,"AKKOORD","UITSLUITEN"))),IF(L132=Validatiegegevens!$N$6,(IF(J132=Validatiegegevens!$H$6,0.8*G132*F132,P132*G132*F132)),P132*G132*F132))</f>
        <v>0</v>
      </c>
    </row>
    <row r="133" spans="1:16383" s="20" customFormat="1" ht="12" x14ac:dyDescent="0.2">
      <c r="A133" s="24" t="s">
        <v>14</v>
      </c>
      <c r="B133" s="25" t="s">
        <v>1039</v>
      </c>
      <c r="C133" s="25" t="s">
        <v>1134</v>
      </c>
      <c r="D133" s="62"/>
      <c r="E133" s="62"/>
      <c r="F133" s="62"/>
      <c r="G133" s="62"/>
      <c r="H133" s="62"/>
      <c r="I133" s="62"/>
      <c r="J133" s="87"/>
      <c r="K133" s="62"/>
      <c r="L133" s="62"/>
      <c r="M133" s="62"/>
      <c r="N133" s="87"/>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c r="BN133" s="62"/>
      <c r="BO133" s="62"/>
      <c r="BP133" s="62"/>
      <c r="BQ133" s="62"/>
      <c r="BR133" s="62"/>
      <c r="BS133" s="62"/>
      <c r="BT133" s="62"/>
      <c r="BU133" s="62"/>
      <c r="BV133" s="62"/>
      <c r="BW133" s="62"/>
      <c r="BX133" s="62"/>
      <c r="BY133" s="62"/>
      <c r="BZ133" s="62"/>
      <c r="CA133" s="62"/>
      <c r="CB133" s="62"/>
      <c r="CC133" s="62"/>
      <c r="CD133" s="62"/>
      <c r="CE133" s="62"/>
      <c r="CF133" s="62"/>
      <c r="CG133" s="62"/>
      <c r="CH133" s="62"/>
      <c r="CI133" s="62"/>
      <c r="CJ133" s="62"/>
      <c r="CK133" s="62"/>
      <c r="CL133" s="62"/>
      <c r="CM133" s="62"/>
      <c r="CN133" s="62"/>
      <c r="CO133" s="62"/>
      <c r="CP133" s="62"/>
      <c r="CQ133" s="62"/>
      <c r="CR133" s="62"/>
      <c r="CS133" s="62"/>
      <c r="CT133" s="62"/>
      <c r="CU133" s="62"/>
      <c r="CV133" s="62"/>
      <c r="CW133" s="62"/>
      <c r="CX133" s="62"/>
      <c r="CY133" s="62"/>
      <c r="CZ133" s="62"/>
      <c r="DA133" s="62"/>
      <c r="DB133" s="62"/>
      <c r="DC133" s="62"/>
      <c r="DD133" s="62"/>
      <c r="DE133" s="62"/>
      <c r="DF133" s="62"/>
      <c r="DG133" s="62"/>
      <c r="DH133" s="62"/>
      <c r="DI133" s="62"/>
      <c r="DJ133" s="62"/>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2"/>
      <c r="EU133" s="62"/>
      <c r="EV133" s="62"/>
      <c r="EW133" s="62"/>
      <c r="EX133" s="62"/>
      <c r="EY133" s="62"/>
      <c r="EZ133" s="62"/>
      <c r="FA133" s="62"/>
      <c r="FB133" s="62"/>
      <c r="FC133" s="62"/>
      <c r="FD133" s="62"/>
      <c r="FE133" s="62"/>
      <c r="FF133" s="62"/>
      <c r="FG133" s="62"/>
      <c r="FH133" s="62"/>
      <c r="FI133" s="62"/>
      <c r="FJ133" s="62"/>
      <c r="FK133" s="62"/>
      <c r="FL133" s="62"/>
      <c r="FM133" s="62"/>
      <c r="FN133" s="62"/>
      <c r="FO133" s="62"/>
      <c r="FP133" s="62"/>
      <c r="FQ133" s="62"/>
      <c r="FR133" s="62"/>
      <c r="FS133" s="62"/>
      <c r="FT133" s="62"/>
      <c r="FU133" s="62"/>
      <c r="FV133" s="62"/>
      <c r="FW133" s="62"/>
      <c r="FX133" s="62"/>
      <c r="FY133" s="62"/>
      <c r="FZ133" s="62"/>
      <c r="GA133" s="62"/>
      <c r="GB133" s="62"/>
      <c r="GC133" s="62"/>
      <c r="GD133" s="62"/>
      <c r="GE133" s="62"/>
      <c r="GF133" s="62"/>
      <c r="GG133" s="62"/>
      <c r="GH133" s="62"/>
      <c r="GI133" s="62"/>
      <c r="GJ133" s="62"/>
      <c r="GK133" s="62"/>
      <c r="GL133" s="62"/>
      <c r="GM133" s="62"/>
      <c r="GN133" s="62"/>
      <c r="GO133" s="62"/>
      <c r="GP133" s="62"/>
      <c r="GQ133" s="62"/>
      <c r="GR133" s="62"/>
      <c r="GS133" s="62"/>
      <c r="GT133" s="62"/>
      <c r="GU133" s="62"/>
      <c r="GV133" s="62"/>
      <c r="GW133" s="62"/>
      <c r="GX133" s="62"/>
      <c r="GY133" s="62"/>
      <c r="GZ133" s="62"/>
      <c r="HA133" s="62"/>
      <c r="HB133" s="62"/>
      <c r="HC133" s="62"/>
      <c r="HD133" s="62"/>
      <c r="HE133" s="62"/>
      <c r="HF133" s="62"/>
      <c r="HG133" s="62"/>
      <c r="HH133" s="62"/>
      <c r="HI133" s="62"/>
      <c r="HJ133" s="62"/>
      <c r="HK133" s="62"/>
      <c r="HL133" s="62"/>
      <c r="HM133" s="62"/>
      <c r="HN133" s="62"/>
      <c r="HO133" s="62"/>
      <c r="HP133" s="62"/>
      <c r="HQ133" s="62"/>
      <c r="HR133" s="62"/>
      <c r="HS133" s="62"/>
      <c r="HT133" s="62"/>
      <c r="HU133" s="62"/>
      <c r="HV133" s="62"/>
      <c r="HW133" s="62"/>
      <c r="HX133" s="62"/>
      <c r="HY133" s="62"/>
      <c r="HZ133" s="62"/>
      <c r="IA133" s="62"/>
      <c r="IB133" s="62"/>
      <c r="IC133" s="62"/>
      <c r="ID133" s="62"/>
      <c r="IE133" s="62"/>
      <c r="IF133" s="62"/>
      <c r="IG133" s="62"/>
      <c r="IH133" s="62"/>
      <c r="II133" s="62"/>
      <c r="IJ133" s="62"/>
      <c r="IK133" s="62"/>
      <c r="IL133" s="62"/>
      <c r="IM133" s="62"/>
      <c r="IN133" s="62"/>
      <c r="IO133" s="62"/>
      <c r="IP133" s="62"/>
      <c r="IQ133" s="62"/>
      <c r="IR133" s="62"/>
      <c r="IS133" s="62"/>
      <c r="IT133" s="62"/>
      <c r="IU133" s="62"/>
      <c r="IV133" s="62"/>
      <c r="IW133" s="62"/>
      <c r="IX133" s="62"/>
      <c r="IY133" s="62"/>
      <c r="IZ133" s="62"/>
      <c r="JA133" s="62"/>
      <c r="JB133" s="62"/>
      <c r="JC133" s="62"/>
      <c r="JD133" s="62"/>
      <c r="JE133" s="62"/>
      <c r="JF133" s="62"/>
      <c r="JG133" s="62"/>
      <c r="JH133" s="62"/>
      <c r="JI133" s="62"/>
      <c r="JJ133" s="62"/>
      <c r="JK133" s="62"/>
      <c r="JL133" s="62"/>
      <c r="JM133" s="62"/>
      <c r="JN133" s="62"/>
      <c r="JO133" s="62"/>
      <c r="JP133" s="62"/>
      <c r="JQ133" s="62"/>
      <c r="JR133" s="62"/>
      <c r="JS133" s="62"/>
      <c r="JT133" s="62"/>
      <c r="JU133" s="62"/>
      <c r="JV133" s="62"/>
      <c r="JW133" s="62"/>
      <c r="JX133" s="62"/>
      <c r="JY133" s="62"/>
      <c r="JZ133" s="62"/>
      <c r="KA133" s="62"/>
      <c r="KB133" s="62"/>
      <c r="KC133" s="62"/>
      <c r="KD133" s="62"/>
      <c r="KE133" s="62"/>
      <c r="KF133" s="62"/>
      <c r="KG133" s="62"/>
      <c r="KH133" s="62"/>
      <c r="KI133" s="62"/>
      <c r="KJ133" s="62"/>
      <c r="KK133" s="62"/>
      <c r="KL133" s="62"/>
      <c r="KM133" s="62"/>
      <c r="KN133" s="62"/>
      <c r="KO133" s="62"/>
      <c r="KP133" s="62"/>
      <c r="KQ133" s="62"/>
      <c r="KR133" s="62"/>
      <c r="KS133" s="62"/>
      <c r="KT133" s="62"/>
      <c r="KU133" s="62"/>
      <c r="KV133" s="62"/>
      <c r="KW133" s="62"/>
      <c r="KX133" s="62"/>
      <c r="KY133" s="62"/>
      <c r="KZ133" s="62"/>
      <c r="LA133" s="62"/>
      <c r="LB133" s="62"/>
      <c r="LC133" s="62"/>
      <c r="LD133" s="62"/>
      <c r="LE133" s="62"/>
      <c r="LF133" s="62"/>
      <c r="LG133" s="62"/>
      <c r="LH133" s="62"/>
      <c r="LI133" s="62"/>
      <c r="LJ133" s="62"/>
      <c r="LK133" s="62"/>
      <c r="LL133" s="62"/>
      <c r="LM133" s="62"/>
      <c r="LN133" s="62"/>
      <c r="LO133" s="62"/>
      <c r="LP133" s="62"/>
      <c r="LQ133" s="62"/>
      <c r="LR133" s="62"/>
      <c r="LS133" s="62"/>
      <c r="LT133" s="62"/>
      <c r="LU133" s="62"/>
      <c r="LV133" s="62"/>
      <c r="LW133" s="62"/>
      <c r="LX133" s="62"/>
      <c r="LY133" s="62"/>
      <c r="LZ133" s="62"/>
      <c r="MA133" s="62"/>
      <c r="MB133" s="62"/>
      <c r="MC133" s="62"/>
      <c r="MD133" s="62"/>
      <c r="ME133" s="62"/>
      <c r="MF133" s="62"/>
      <c r="MG133" s="62"/>
      <c r="MH133" s="62"/>
      <c r="MI133" s="62"/>
      <c r="MJ133" s="62"/>
      <c r="MK133" s="62"/>
      <c r="ML133" s="62"/>
      <c r="MM133" s="62"/>
      <c r="MN133" s="62"/>
      <c r="MO133" s="62"/>
      <c r="MP133" s="62"/>
      <c r="MQ133" s="62"/>
      <c r="MR133" s="62"/>
      <c r="MS133" s="62"/>
      <c r="MT133" s="62"/>
      <c r="MU133" s="62"/>
      <c r="MV133" s="62"/>
      <c r="MW133" s="62"/>
      <c r="MX133" s="62"/>
      <c r="MY133" s="62"/>
      <c r="MZ133" s="62"/>
      <c r="NA133" s="62"/>
      <c r="NB133" s="62"/>
      <c r="NC133" s="62"/>
      <c r="ND133" s="62"/>
      <c r="NE133" s="62"/>
      <c r="NF133" s="62"/>
      <c r="NG133" s="62"/>
      <c r="NH133" s="62"/>
      <c r="NI133" s="62"/>
      <c r="NJ133" s="62"/>
      <c r="NK133" s="62"/>
      <c r="NL133" s="62"/>
      <c r="NM133" s="62"/>
      <c r="NN133" s="62"/>
      <c r="NO133" s="62"/>
      <c r="NP133" s="62"/>
      <c r="NQ133" s="62"/>
      <c r="NR133" s="62"/>
      <c r="NS133" s="62"/>
      <c r="NT133" s="62"/>
      <c r="NU133" s="62"/>
      <c r="NV133" s="62"/>
      <c r="NW133" s="62"/>
      <c r="NX133" s="62"/>
      <c r="NY133" s="62"/>
      <c r="NZ133" s="62"/>
      <c r="OA133" s="62"/>
      <c r="OB133" s="62"/>
      <c r="OC133" s="62"/>
      <c r="OD133" s="62"/>
      <c r="OE133" s="62"/>
      <c r="OF133" s="62"/>
      <c r="OG133" s="62"/>
      <c r="OH133" s="62"/>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c r="RZ133" s="62"/>
      <c r="SA133" s="62"/>
      <c r="SB133" s="62"/>
      <c r="SC133" s="62"/>
      <c r="SD133" s="62"/>
      <c r="SE133" s="62"/>
      <c r="SF133" s="62"/>
      <c r="SG133" s="62"/>
      <c r="SH133" s="62"/>
      <c r="SI133" s="62"/>
      <c r="SJ133" s="62"/>
      <c r="SK133" s="62"/>
      <c r="SL133" s="62"/>
      <c r="SM133" s="62"/>
      <c r="SN133" s="62"/>
      <c r="SO133" s="62"/>
      <c r="SP133" s="62"/>
      <c r="SQ133" s="62"/>
      <c r="SR133" s="62"/>
      <c r="SS133" s="62"/>
      <c r="ST133" s="62"/>
      <c r="SU133" s="62"/>
      <c r="SV133" s="62"/>
      <c r="SW133" s="62"/>
      <c r="SX133" s="62"/>
      <c r="SY133" s="62"/>
      <c r="SZ133" s="62"/>
      <c r="TA133" s="62"/>
      <c r="TB133" s="62"/>
      <c r="TC133" s="62"/>
      <c r="TD133" s="62"/>
      <c r="TE133" s="62"/>
      <c r="TF133" s="62"/>
      <c r="TG133" s="62"/>
      <c r="TH133" s="62"/>
      <c r="TI133" s="62"/>
      <c r="TJ133" s="62"/>
      <c r="TK133" s="62"/>
      <c r="TL133" s="62"/>
      <c r="TM133" s="62"/>
      <c r="TN133" s="62"/>
      <c r="TO133" s="62"/>
      <c r="TP133" s="62"/>
      <c r="TQ133" s="62"/>
      <c r="TR133" s="62"/>
      <c r="TS133" s="62"/>
      <c r="TT133" s="62"/>
      <c r="TU133" s="62"/>
      <c r="TV133" s="62"/>
      <c r="TW133" s="62"/>
      <c r="TX133" s="62"/>
      <c r="TY133" s="62"/>
      <c r="TZ133" s="62"/>
      <c r="UA133" s="62"/>
      <c r="UB133" s="62"/>
      <c r="UC133" s="62"/>
      <c r="UD133" s="62"/>
      <c r="UE133" s="62"/>
      <c r="UF133" s="62"/>
      <c r="UG133" s="62"/>
      <c r="UH133" s="62"/>
      <c r="UI133" s="62"/>
      <c r="UJ133" s="62"/>
      <c r="UK133" s="62"/>
      <c r="UL133" s="62"/>
      <c r="UM133" s="62"/>
      <c r="UN133" s="62"/>
      <c r="UO133" s="62"/>
      <c r="UP133" s="62"/>
      <c r="UQ133" s="62"/>
      <c r="UR133" s="62"/>
      <c r="US133" s="62"/>
      <c r="UT133" s="62"/>
      <c r="UU133" s="62"/>
      <c r="UV133" s="62"/>
      <c r="UW133" s="62"/>
      <c r="UX133" s="62"/>
      <c r="UY133" s="62"/>
      <c r="UZ133" s="62"/>
      <c r="VA133" s="62"/>
      <c r="VB133" s="62"/>
      <c r="VC133" s="62"/>
      <c r="VD133" s="62"/>
      <c r="VE133" s="62"/>
      <c r="VF133" s="62"/>
      <c r="VG133" s="62"/>
      <c r="VH133" s="62"/>
      <c r="VI133" s="62"/>
      <c r="VJ133" s="62"/>
      <c r="VK133" s="62"/>
      <c r="VL133" s="62"/>
      <c r="VM133" s="62"/>
      <c r="VN133" s="62"/>
      <c r="VO133" s="62"/>
      <c r="VP133" s="62"/>
      <c r="VQ133" s="62"/>
      <c r="VR133" s="62"/>
      <c r="VS133" s="62"/>
      <c r="VT133" s="62"/>
      <c r="VU133" s="62"/>
      <c r="VV133" s="62"/>
      <c r="VW133" s="62"/>
      <c r="VX133" s="62"/>
      <c r="VY133" s="62"/>
      <c r="VZ133" s="62"/>
      <c r="WA133" s="62"/>
      <c r="WB133" s="62"/>
      <c r="WC133" s="62"/>
      <c r="WD133" s="62"/>
      <c r="WE133" s="62"/>
      <c r="WF133" s="62"/>
      <c r="WG133" s="62"/>
      <c r="WH133" s="62"/>
      <c r="WI133" s="62"/>
      <c r="WJ133" s="62"/>
      <c r="WK133" s="62"/>
      <c r="WL133" s="62"/>
      <c r="WM133" s="62"/>
      <c r="WN133" s="62"/>
      <c r="WO133" s="62"/>
      <c r="WP133" s="62"/>
      <c r="WQ133" s="62"/>
      <c r="WR133" s="62"/>
      <c r="WS133" s="62"/>
      <c r="WT133" s="62"/>
      <c r="WU133" s="62"/>
      <c r="WV133" s="62"/>
      <c r="WW133" s="62"/>
      <c r="WX133" s="62"/>
      <c r="WY133" s="62"/>
      <c r="WZ133" s="62"/>
      <c r="XA133" s="62"/>
      <c r="XB133" s="62"/>
      <c r="XC133" s="62"/>
      <c r="XD133" s="62"/>
      <c r="XE133" s="62"/>
      <c r="XF133" s="62"/>
      <c r="XG133" s="62"/>
      <c r="XH133" s="62"/>
      <c r="XI133" s="62"/>
      <c r="XJ133" s="62"/>
      <c r="XK133" s="62"/>
      <c r="XL133" s="62"/>
      <c r="XM133" s="62"/>
      <c r="XN133" s="62"/>
      <c r="XO133" s="62"/>
      <c r="XP133" s="62"/>
      <c r="XQ133" s="62"/>
      <c r="XR133" s="62"/>
      <c r="XS133" s="62"/>
      <c r="XT133" s="62"/>
      <c r="XU133" s="62"/>
      <c r="XV133" s="62"/>
      <c r="XW133" s="62"/>
      <c r="XX133" s="62"/>
      <c r="XY133" s="62"/>
      <c r="XZ133" s="62"/>
      <c r="YA133" s="62"/>
      <c r="YB133" s="62"/>
      <c r="YC133" s="62"/>
      <c r="YD133" s="62"/>
      <c r="YE133" s="62"/>
      <c r="YF133" s="62"/>
      <c r="YG133" s="62"/>
      <c r="YH133" s="62"/>
      <c r="YI133" s="62"/>
      <c r="YJ133" s="62"/>
      <c r="YK133" s="62"/>
      <c r="YL133" s="62"/>
      <c r="YM133" s="62"/>
      <c r="YN133" s="62"/>
      <c r="YO133" s="62"/>
      <c r="YP133" s="62"/>
      <c r="YQ133" s="62"/>
      <c r="YR133" s="62"/>
      <c r="YS133" s="62"/>
      <c r="YT133" s="62"/>
      <c r="YU133" s="62"/>
      <c r="YV133" s="62"/>
      <c r="YW133" s="62"/>
      <c r="YX133" s="62"/>
      <c r="YY133" s="62"/>
      <c r="YZ133" s="62"/>
      <c r="ZA133" s="62"/>
      <c r="ZB133" s="62"/>
      <c r="ZC133" s="62"/>
      <c r="ZD133" s="62"/>
      <c r="ZE133" s="62"/>
      <c r="ZF133" s="62"/>
      <c r="ZG133" s="62"/>
      <c r="ZH133" s="62"/>
      <c r="ZI133" s="62"/>
      <c r="ZJ133" s="62"/>
      <c r="ZK133" s="62"/>
      <c r="ZL133" s="62"/>
      <c r="ZM133" s="62"/>
      <c r="ZN133" s="62"/>
      <c r="ZO133" s="62"/>
      <c r="ZP133" s="62"/>
      <c r="ZQ133" s="62"/>
      <c r="ZR133" s="62"/>
      <c r="ZS133" s="62"/>
      <c r="ZT133" s="62"/>
      <c r="ZU133" s="62"/>
      <c r="ZV133" s="62"/>
      <c r="ZW133" s="62"/>
      <c r="ZX133" s="62"/>
      <c r="ZY133" s="62"/>
      <c r="ZZ133" s="62"/>
      <c r="AAA133" s="62"/>
      <c r="AAB133" s="62"/>
      <c r="AAC133" s="62"/>
      <c r="AAD133" s="62"/>
      <c r="AAE133" s="62"/>
      <c r="AAF133" s="62"/>
      <c r="AAG133" s="62"/>
      <c r="AAH133" s="62"/>
      <c r="AAI133" s="62"/>
      <c r="AAJ133" s="62"/>
      <c r="AAK133" s="62"/>
      <c r="AAL133" s="62"/>
      <c r="AAM133" s="62"/>
      <c r="AAN133" s="62"/>
      <c r="AAO133" s="62"/>
      <c r="AAP133" s="62"/>
      <c r="AAQ133" s="62"/>
      <c r="AAR133" s="62"/>
      <c r="AAS133" s="62"/>
      <c r="AAT133" s="62"/>
      <c r="AAU133" s="62"/>
      <c r="AAV133" s="62"/>
      <c r="AAW133" s="62"/>
      <c r="AAX133" s="62"/>
      <c r="AAY133" s="62"/>
      <c r="AAZ133" s="62"/>
      <c r="ABA133" s="62"/>
      <c r="ABB133" s="62"/>
      <c r="ABC133" s="62"/>
      <c r="ABD133" s="62"/>
      <c r="ABE133" s="62"/>
      <c r="ABF133" s="62"/>
      <c r="ABG133" s="62"/>
      <c r="ABH133" s="62"/>
      <c r="ABI133" s="62"/>
      <c r="ABJ133" s="62"/>
      <c r="ABK133" s="62"/>
      <c r="ABL133" s="62"/>
      <c r="ABM133" s="62"/>
      <c r="ABN133" s="62"/>
      <c r="ABO133" s="62"/>
      <c r="ABP133" s="62"/>
      <c r="ABQ133" s="62"/>
      <c r="ABR133" s="62"/>
      <c r="ABS133" s="62"/>
      <c r="ABT133" s="62"/>
      <c r="ABU133" s="62"/>
      <c r="ABV133" s="62"/>
      <c r="ABW133" s="62"/>
      <c r="ABX133" s="62"/>
      <c r="ABY133" s="62"/>
      <c r="ABZ133" s="62"/>
      <c r="ACA133" s="62"/>
      <c r="ACB133" s="62"/>
      <c r="ACC133" s="62"/>
      <c r="ACD133" s="62"/>
      <c r="ACE133" s="62"/>
      <c r="ACF133" s="62"/>
      <c r="ACG133" s="62"/>
      <c r="ACH133" s="62"/>
      <c r="ACI133" s="62"/>
      <c r="ACJ133" s="62"/>
      <c r="ACK133" s="62"/>
      <c r="ACL133" s="62"/>
      <c r="ACM133" s="62"/>
      <c r="ACN133" s="62"/>
      <c r="ACO133" s="62"/>
      <c r="ACP133" s="62"/>
      <c r="ACQ133" s="62"/>
      <c r="ACR133" s="62"/>
      <c r="ACS133" s="62"/>
      <c r="ACT133" s="62"/>
      <c r="ACU133" s="62"/>
      <c r="ACV133" s="62"/>
      <c r="ACW133" s="62"/>
      <c r="ACX133" s="62"/>
      <c r="ACY133" s="62"/>
      <c r="ACZ133" s="62"/>
      <c r="ADA133" s="62"/>
      <c r="ADB133" s="62"/>
      <c r="ADC133" s="62"/>
      <c r="ADD133" s="62"/>
      <c r="ADE133" s="62"/>
      <c r="ADF133" s="62"/>
      <c r="ADG133" s="62"/>
      <c r="ADH133" s="62"/>
      <c r="ADI133" s="62"/>
      <c r="ADJ133" s="62"/>
      <c r="ADK133" s="62"/>
      <c r="ADL133" s="62"/>
      <c r="ADM133" s="62"/>
      <c r="ADN133" s="62"/>
      <c r="ADO133" s="62"/>
      <c r="ADP133" s="62"/>
      <c r="ADQ133" s="62"/>
      <c r="ADR133" s="62"/>
      <c r="ADS133" s="62"/>
      <c r="ADT133" s="62"/>
      <c r="ADU133" s="62"/>
      <c r="ADV133" s="62"/>
      <c r="ADW133" s="62"/>
      <c r="ADX133" s="62"/>
      <c r="ADY133" s="62"/>
      <c r="ADZ133" s="62"/>
      <c r="AEA133" s="62"/>
      <c r="AEB133" s="62"/>
      <c r="AEC133" s="62"/>
      <c r="AED133" s="62"/>
      <c r="AEE133" s="62"/>
      <c r="AEF133" s="62"/>
      <c r="AEG133" s="62"/>
      <c r="AEH133" s="62"/>
      <c r="AEI133" s="62"/>
      <c r="AEJ133" s="62"/>
      <c r="AEK133" s="62"/>
      <c r="AEL133" s="62"/>
      <c r="AEM133" s="62"/>
      <c r="AEN133" s="62"/>
      <c r="AEO133" s="62"/>
      <c r="AEP133" s="62"/>
      <c r="AEQ133" s="62"/>
      <c r="AER133" s="62"/>
      <c r="AES133" s="62"/>
      <c r="AET133" s="62"/>
      <c r="AEU133" s="62"/>
      <c r="AEV133" s="62"/>
      <c r="AEW133" s="62"/>
      <c r="AEX133" s="62"/>
      <c r="AEY133" s="62"/>
      <c r="AEZ133" s="62"/>
      <c r="AFA133" s="62"/>
      <c r="AFB133" s="62"/>
      <c r="AFC133" s="62"/>
      <c r="AFD133" s="62"/>
      <c r="AFE133" s="62"/>
      <c r="AFF133" s="62"/>
      <c r="AFG133" s="62"/>
      <c r="AFH133" s="62"/>
      <c r="AFI133" s="62"/>
      <c r="AFJ133" s="62"/>
      <c r="AFK133" s="62"/>
      <c r="AFL133" s="62"/>
      <c r="AFM133" s="62"/>
      <c r="AFN133" s="62"/>
      <c r="AFO133" s="62"/>
      <c r="AFP133" s="62"/>
      <c r="AFQ133" s="62"/>
      <c r="AFR133" s="62"/>
      <c r="AFS133" s="62"/>
      <c r="AFT133" s="62"/>
      <c r="AFU133" s="62"/>
      <c r="AFV133" s="62"/>
      <c r="AFW133" s="62"/>
      <c r="AFX133" s="62"/>
      <c r="AFY133" s="62"/>
      <c r="AFZ133" s="62"/>
      <c r="AGA133" s="62"/>
      <c r="AGB133" s="62"/>
      <c r="AGC133" s="62"/>
      <c r="AGD133" s="62"/>
      <c r="AGE133" s="62"/>
      <c r="AGF133" s="62"/>
      <c r="AGG133" s="62"/>
      <c r="AGH133" s="62"/>
      <c r="AGI133" s="62"/>
      <c r="AGJ133" s="62"/>
      <c r="AGK133" s="62"/>
      <c r="AGL133" s="62"/>
      <c r="AGM133" s="62"/>
      <c r="AGN133" s="62"/>
      <c r="AGO133" s="62"/>
      <c r="AGP133" s="62"/>
      <c r="AGQ133" s="62"/>
      <c r="AGR133" s="62"/>
      <c r="AGS133" s="62"/>
      <c r="AGT133" s="62"/>
      <c r="AGU133" s="62"/>
      <c r="AGV133" s="62"/>
      <c r="AGW133" s="62"/>
      <c r="AGX133" s="62"/>
      <c r="AGY133" s="62"/>
      <c r="AGZ133" s="62"/>
      <c r="AHA133" s="62"/>
      <c r="AHB133" s="62"/>
      <c r="AHC133" s="62"/>
      <c r="AHD133" s="62"/>
      <c r="AHE133" s="62"/>
      <c r="AHF133" s="62"/>
      <c r="AHG133" s="62"/>
      <c r="AHH133" s="62"/>
      <c r="AHI133" s="62"/>
      <c r="AHJ133" s="62"/>
      <c r="AHK133" s="62"/>
      <c r="AHL133" s="62"/>
      <c r="AHM133" s="62"/>
      <c r="AHN133" s="62"/>
      <c r="AHO133" s="62"/>
      <c r="AHP133" s="62"/>
      <c r="AHQ133" s="62"/>
      <c r="AHR133" s="62"/>
      <c r="AHS133" s="62"/>
      <c r="AHT133" s="62"/>
      <c r="AHU133" s="62"/>
      <c r="AHV133" s="62"/>
      <c r="AHW133" s="62"/>
      <c r="AHX133" s="62"/>
      <c r="AHY133" s="62"/>
      <c r="AHZ133" s="62"/>
      <c r="AIA133" s="62"/>
      <c r="AIB133" s="62"/>
      <c r="AIC133" s="62"/>
      <c r="AID133" s="62"/>
      <c r="AIE133" s="62"/>
      <c r="AIF133" s="62"/>
      <c r="AIG133" s="62"/>
      <c r="AIH133" s="62"/>
      <c r="AII133" s="62"/>
      <c r="AIJ133" s="62"/>
      <c r="AIK133" s="62"/>
      <c r="AIL133" s="62"/>
      <c r="AIM133" s="62"/>
      <c r="AIN133" s="62"/>
      <c r="AIO133" s="62"/>
      <c r="AIP133" s="62"/>
      <c r="AIQ133" s="62"/>
      <c r="AIR133" s="62"/>
      <c r="AIS133" s="62"/>
      <c r="AIT133" s="62"/>
      <c r="AIU133" s="62"/>
      <c r="AIV133" s="62"/>
      <c r="AIW133" s="62"/>
      <c r="AIX133" s="62"/>
      <c r="AIY133" s="62"/>
      <c r="AIZ133" s="62"/>
      <c r="AJA133" s="62"/>
      <c r="AJB133" s="62"/>
      <c r="AJC133" s="62"/>
      <c r="AJD133" s="62"/>
      <c r="AJE133" s="62"/>
      <c r="AJF133" s="62"/>
      <c r="AJG133" s="62"/>
      <c r="AJH133" s="62"/>
      <c r="AJI133" s="62"/>
      <c r="AJJ133" s="62"/>
      <c r="AJK133" s="62"/>
      <c r="AJL133" s="62"/>
      <c r="AJM133" s="62"/>
      <c r="AJN133" s="62"/>
      <c r="AJO133" s="62"/>
      <c r="AJP133" s="62"/>
      <c r="AJQ133" s="62"/>
      <c r="AJR133" s="62"/>
      <c r="AJS133" s="62"/>
      <c r="AJT133" s="62"/>
      <c r="AJU133" s="62"/>
      <c r="AJV133" s="62"/>
      <c r="AJW133" s="62"/>
      <c r="AJX133" s="62"/>
      <c r="AJY133" s="62"/>
      <c r="AJZ133" s="62"/>
      <c r="AKA133" s="62"/>
      <c r="AKB133" s="62"/>
      <c r="AKC133" s="62"/>
      <c r="AKD133" s="62"/>
      <c r="AKE133" s="62"/>
      <c r="AKF133" s="62"/>
      <c r="AKG133" s="62"/>
      <c r="AKH133" s="62"/>
      <c r="AKI133" s="62"/>
      <c r="AKJ133" s="62"/>
      <c r="AKK133" s="62"/>
      <c r="AKL133" s="62"/>
      <c r="AKM133" s="62"/>
      <c r="AKN133" s="62"/>
      <c r="AKO133" s="62"/>
      <c r="AKP133" s="62"/>
      <c r="AKQ133" s="62"/>
      <c r="AKR133" s="62"/>
      <c r="AKS133" s="62"/>
      <c r="AKT133" s="62"/>
      <c r="AKU133" s="62"/>
      <c r="AKV133" s="62"/>
      <c r="AKW133" s="62"/>
      <c r="AKX133" s="62"/>
      <c r="AKY133" s="62"/>
      <c r="AKZ133" s="62"/>
      <c r="ALA133" s="62"/>
      <c r="ALB133" s="62"/>
      <c r="ALC133" s="62"/>
      <c r="ALD133" s="62"/>
      <c r="ALE133" s="62"/>
      <c r="ALF133" s="62"/>
      <c r="ALG133" s="62"/>
      <c r="ALH133" s="62"/>
      <c r="ALI133" s="62"/>
      <c r="ALJ133" s="62"/>
      <c r="ALK133" s="62"/>
      <c r="ALL133" s="62"/>
      <c r="ALM133" s="62"/>
      <c r="ALN133" s="62"/>
      <c r="ALO133" s="62"/>
      <c r="ALP133" s="62"/>
      <c r="ALQ133" s="62"/>
      <c r="ALR133" s="62"/>
      <c r="ALS133" s="62"/>
      <c r="ALT133" s="62"/>
      <c r="ALU133" s="62"/>
      <c r="ALV133" s="62"/>
      <c r="ALW133" s="62"/>
      <c r="ALX133" s="62"/>
      <c r="ALY133" s="62"/>
      <c r="ALZ133" s="62"/>
      <c r="AMA133" s="62"/>
      <c r="AMB133" s="62"/>
      <c r="AMC133" s="62"/>
      <c r="AMD133" s="62"/>
      <c r="AME133" s="62"/>
      <c r="AMF133" s="62"/>
      <c r="AMG133" s="62"/>
      <c r="AMH133" s="62"/>
      <c r="AMI133" s="62"/>
      <c r="AMJ133" s="62"/>
      <c r="AMK133" s="62"/>
      <c r="AML133" s="62"/>
      <c r="AMM133" s="62"/>
      <c r="AMN133" s="62"/>
      <c r="AMO133" s="62"/>
      <c r="AMP133" s="62"/>
      <c r="AMQ133" s="62"/>
      <c r="AMR133" s="62"/>
      <c r="AMS133" s="62"/>
      <c r="AMT133" s="62"/>
      <c r="AMU133" s="62"/>
      <c r="AMV133" s="62"/>
      <c r="AMW133" s="62"/>
      <c r="AMX133" s="62"/>
      <c r="AMY133" s="62"/>
      <c r="AMZ133" s="62"/>
      <c r="ANA133" s="62"/>
      <c r="ANB133" s="62"/>
      <c r="ANC133" s="62"/>
      <c r="AND133" s="62"/>
      <c r="ANE133" s="62"/>
      <c r="ANF133" s="62"/>
      <c r="ANG133" s="62"/>
      <c r="ANH133" s="62"/>
      <c r="ANI133" s="62"/>
      <c r="ANJ133" s="62"/>
      <c r="ANK133" s="62"/>
      <c r="ANL133" s="62"/>
      <c r="ANM133" s="62"/>
      <c r="ANN133" s="62"/>
      <c r="ANO133" s="62"/>
      <c r="ANP133" s="62"/>
      <c r="ANQ133" s="62"/>
      <c r="ANR133" s="62"/>
      <c r="ANS133" s="62"/>
      <c r="ANT133" s="62"/>
      <c r="ANU133" s="62"/>
      <c r="ANV133" s="62"/>
      <c r="ANW133" s="62"/>
      <c r="ANX133" s="62"/>
      <c r="ANY133" s="62"/>
      <c r="ANZ133" s="62"/>
      <c r="AOA133" s="62"/>
      <c r="AOB133" s="62"/>
      <c r="AOC133" s="62"/>
      <c r="AOD133" s="62"/>
      <c r="AOE133" s="62"/>
      <c r="AOF133" s="62"/>
      <c r="AOG133" s="62"/>
      <c r="AOH133" s="62"/>
      <c r="AOI133" s="62"/>
      <c r="AOJ133" s="62"/>
      <c r="AOK133" s="62"/>
      <c r="AOL133" s="62"/>
      <c r="AOM133" s="62"/>
      <c r="AON133" s="62"/>
      <c r="AOO133" s="62"/>
      <c r="AOP133" s="62"/>
      <c r="AOQ133" s="62"/>
      <c r="AOR133" s="62"/>
      <c r="AOS133" s="62"/>
      <c r="AOT133" s="62"/>
      <c r="AOU133" s="62"/>
      <c r="AOV133" s="62"/>
      <c r="AOW133" s="62"/>
      <c r="AOX133" s="62"/>
      <c r="AOY133" s="62"/>
      <c r="AOZ133" s="62"/>
      <c r="APA133" s="62"/>
      <c r="APB133" s="62"/>
      <c r="APC133" s="62"/>
      <c r="APD133" s="62"/>
      <c r="APE133" s="62"/>
      <c r="APF133" s="62"/>
      <c r="APG133" s="62"/>
      <c r="APH133" s="62"/>
      <c r="API133" s="62"/>
      <c r="APJ133" s="62"/>
      <c r="APK133" s="62"/>
      <c r="APL133" s="62"/>
      <c r="APM133" s="62"/>
      <c r="APN133" s="62"/>
      <c r="APO133" s="62"/>
      <c r="APP133" s="62"/>
      <c r="APQ133" s="62"/>
      <c r="APR133" s="62"/>
      <c r="APS133" s="62"/>
      <c r="APT133" s="62"/>
      <c r="APU133" s="62"/>
      <c r="APV133" s="62"/>
      <c r="APW133" s="62"/>
      <c r="APX133" s="62"/>
      <c r="APY133" s="62"/>
      <c r="APZ133" s="62"/>
      <c r="AQA133" s="62"/>
      <c r="AQB133" s="62"/>
      <c r="AQC133" s="62"/>
      <c r="AQD133" s="62"/>
      <c r="AQE133" s="62"/>
      <c r="AQF133" s="62"/>
      <c r="AQG133" s="62"/>
      <c r="AQH133" s="62"/>
      <c r="AQI133" s="62"/>
      <c r="AQJ133" s="62"/>
      <c r="AQK133" s="62"/>
      <c r="AQL133" s="62"/>
      <c r="AQM133" s="62"/>
      <c r="AQN133" s="62"/>
      <c r="AQO133" s="62"/>
      <c r="AQP133" s="62"/>
      <c r="AQQ133" s="62"/>
      <c r="AQR133" s="62"/>
      <c r="AQS133" s="62"/>
      <c r="AQT133" s="62"/>
      <c r="AQU133" s="62"/>
      <c r="AQV133" s="62"/>
      <c r="AQW133" s="62"/>
      <c r="AQX133" s="62"/>
      <c r="AQY133" s="62"/>
      <c r="AQZ133" s="62"/>
      <c r="ARA133" s="62"/>
      <c r="ARB133" s="62"/>
      <c r="ARC133" s="62"/>
      <c r="ARD133" s="62"/>
      <c r="ARE133" s="62"/>
      <c r="ARF133" s="62"/>
      <c r="ARG133" s="62"/>
      <c r="ARH133" s="62"/>
      <c r="ARI133" s="62"/>
      <c r="ARJ133" s="62"/>
      <c r="ARK133" s="62"/>
      <c r="ARL133" s="62"/>
      <c r="ARM133" s="62"/>
      <c r="ARN133" s="62"/>
      <c r="ARO133" s="62"/>
      <c r="ARP133" s="62"/>
      <c r="ARQ133" s="62"/>
      <c r="ARR133" s="62"/>
      <c r="ARS133" s="62"/>
      <c r="ART133" s="62"/>
      <c r="ARU133" s="62"/>
      <c r="ARV133" s="62"/>
      <c r="ARW133" s="62"/>
      <c r="ARX133" s="62"/>
      <c r="ARY133" s="62"/>
      <c r="ARZ133" s="62"/>
      <c r="ASA133" s="62"/>
      <c r="ASB133" s="62"/>
      <c r="ASC133" s="62"/>
      <c r="ASD133" s="62"/>
      <c r="ASE133" s="62"/>
      <c r="ASF133" s="62"/>
      <c r="ASG133" s="62"/>
      <c r="ASH133" s="62"/>
      <c r="ASI133" s="62"/>
      <c r="ASJ133" s="62"/>
      <c r="ASK133" s="62"/>
      <c r="ASL133" s="62"/>
      <c r="ASM133" s="62"/>
      <c r="ASN133" s="62"/>
      <c r="ASO133" s="62"/>
      <c r="ASP133" s="62"/>
      <c r="ASQ133" s="62"/>
      <c r="ASR133" s="62"/>
      <c r="ASS133" s="62"/>
      <c r="AST133" s="62"/>
      <c r="ASU133" s="62"/>
      <c r="ASV133" s="62"/>
      <c r="ASW133" s="62"/>
      <c r="ASX133" s="62"/>
      <c r="ASY133" s="62"/>
      <c r="ASZ133" s="62"/>
      <c r="ATA133" s="62"/>
      <c r="ATB133" s="62"/>
      <c r="ATC133" s="62"/>
      <c r="ATD133" s="62"/>
      <c r="ATE133" s="62"/>
      <c r="ATF133" s="62"/>
      <c r="ATG133" s="62"/>
      <c r="ATH133" s="62"/>
      <c r="ATI133" s="62"/>
      <c r="ATJ133" s="62"/>
      <c r="ATK133" s="62"/>
      <c r="ATL133" s="62"/>
      <c r="ATM133" s="62"/>
      <c r="ATN133" s="62"/>
      <c r="ATO133" s="62"/>
      <c r="ATP133" s="62"/>
      <c r="ATQ133" s="62"/>
      <c r="ATR133" s="62"/>
      <c r="ATS133" s="62"/>
      <c r="ATT133" s="62"/>
      <c r="ATU133" s="62"/>
      <c r="ATV133" s="62"/>
      <c r="ATW133" s="62"/>
      <c r="ATX133" s="62"/>
      <c r="ATY133" s="62"/>
      <c r="ATZ133" s="62"/>
      <c r="AUA133" s="62"/>
      <c r="AUB133" s="62"/>
      <c r="AUC133" s="62"/>
      <c r="AUD133" s="62"/>
      <c r="AUE133" s="62"/>
      <c r="AUF133" s="62"/>
      <c r="AUG133" s="62"/>
      <c r="AUH133" s="62"/>
      <c r="AUI133" s="62"/>
      <c r="AUJ133" s="62"/>
      <c r="AUK133" s="62"/>
      <c r="AUL133" s="62"/>
      <c r="AUM133" s="62"/>
      <c r="AUN133" s="62"/>
      <c r="AUO133" s="62"/>
      <c r="AUP133" s="62"/>
      <c r="AUQ133" s="62"/>
      <c r="AUR133" s="62"/>
      <c r="AUS133" s="62"/>
      <c r="AUT133" s="62"/>
      <c r="AUU133" s="62"/>
      <c r="AUV133" s="62"/>
      <c r="AUW133" s="62"/>
      <c r="AUX133" s="62"/>
      <c r="AUY133" s="62"/>
      <c r="AUZ133" s="62"/>
      <c r="AVA133" s="62"/>
      <c r="AVB133" s="62"/>
      <c r="AVC133" s="62"/>
      <c r="AVD133" s="62"/>
      <c r="AVE133" s="62"/>
      <c r="AVF133" s="62"/>
      <c r="AVG133" s="62"/>
      <c r="AVH133" s="62"/>
      <c r="AVI133" s="62"/>
      <c r="AVJ133" s="62"/>
      <c r="AVK133" s="62"/>
      <c r="AVL133" s="62"/>
      <c r="AVM133" s="62"/>
      <c r="AVN133" s="62"/>
      <c r="AVO133" s="62"/>
      <c r="AVP133" s="62"/>
      <c r="AVQ133" s="62"/>
      <c r="AVR133" s="62"/>
      <c r="AVS133" s="62"/>
      <c r="AVT133" s="62"/>
      <c r="AVU133" s="62"/>
      <c r="AVV133" s="62"/>
      <c r="AVW133" s="62"/>
      <c r="AVX133" s="62"/>
      <c r="AVY133" s="62"/>
      <c r="AVZ133" s="62"/>
      <c r="AWA133" s="62"/>
      <c r="AWB133" s="62"/>
      <c r="AWC133" s="62"/>
      <c r="AWD133" s="62"/>
      <c r="AWE133" s="62"/>
      <c r="AWF133" s="62"/>
      <c r="AWG133" s="62"/>
      <c r="AWH133" s="62"/>
      <c r="AWI133" s="62"/>
      <c r="AWJ133" s="62"/>
      <c r="AWK133" s="62"/>
      <c r="AWL133" s="62"/>
      <c r="AWM133" s="62"/>
      <c r="AWN133" s="62"/>
      <c r="AWO133" s="62"/>
      <c r="AWP133" s="62"/>
      <c r="AWQ133" s="62"/>
      <c r="AWR133" s="62"/>
      <c r="AWS133" s="62"/>
      <c r="AWT133" s="62"/>
      <c r="AWU133" s="62"/>
      <c r="AWV133" s="62"/>
      <c r="AWW133" s="62"/>
      <c r="AWX133" s="62"/>
      <c r="AWY133" s="62"/>
      <c r="AWZ133" s="62"/>
      <c r="AXA133" s="62"/>
      <c r="AXB133" s="62"/>
      <c r="AXC133" s="62"/>
      <c r="AXD133" s="62"/>
      <c r="AXE133" s="62"/>
      <c r="AXF133" s="62"/>
      <c r="AXG133" s="62"/>
      <c r="AXH133" s="62"/>
      <c r="AXI133" s="62"/>
      <c r="AXJ133" s="62"/>
      <c r="AXK133" s="62"/>
      <c r="AXL133" s="62"/>
      <c r="AXM133" s="62"/>
      <c r="AXN133" s="62"/>
      <c r="AXO133" s="62"/>
      <c r="AXP133" s="62"/>
      <c r="AXQ133" s="62"/>
      <c r="AXR133" s="62"/>
      <c r="AXS133" s="62"/>
      <c r="AXT133" s="62"/>
      <c r="AXU133" s="62"/>
      <c r="AXV133" s="62"/>
      <c r="AXW133" s="62"/>
      <c r="AXX133" s="62"/>
      <c r="AXY133" s="62"/>
      <c r="AXZ133" s="62"/>
      <c r="AYA133" s="62"/>
      <c r="AYB133" s="62"/>
      <c r="AYC133" s="62"/>
      <c r="AYD133" s="62"/>
      <c r="AYE133" s="62"/>
      <c r="AYF133" s="62"/>
      <c r="AYG133" s="62"/>
      <c r="AYH133" s="62"/>
      <c r="AYI133" s="62"/>
      <c r="AYJ133" s="62"/>
      <c r="AYK133" s="62"/>
      <c r="AYL133" s="62"/>
      <c r="AYM133" s="62"/>
      <c r="AYN133" s="62"/>
      <c r="AYO133" s="62"/>
      <c r="AYP133" s="62"/>
      <c r="AYQ133" s="62"/>
      <c r="AYR133" s="62"/>
      <c r="AYS133" s="62"/>
      <c r="AYT133" s="62"/>
      <c r="AYU133" s="62"/>
      <c r="AYV133" s="62"/>
      <c r="AYW133" s="62"/>
      <c r="AYX133" s="62"/>
      <c r="AYY133" s="62"/>
      <c r="AYZ133" s="62"/>
      <c r="AZA133" s="62"/>
      <c r="AZB133" s="62"/>
      <c r="AZC133" s="62"/>
      <c r="AZD133" s="62"/>
      <c r="AZE133" s="62"/>
      <c r="AZF133" s="62"/>
      <c r="AZG133" s="62"/>
      <c r="AZH133" s="62"/>
      <c r="AZI133" s="62"/>
      <c r="AZJ133" s="62"/>
      <c r="AZK133" s="62"/>
      <c r="AZL133" s="62"/>
      <c r="AZM133" s="62"/>
      <c r="AZN133" s="62"/>
      <c r="AZO133" s="62"/>
      <c r="AZP133" s="62"/>
      <c r="AZQ133" s="62"/>
      <c r="AZR133" s="62"/>
      <c r="AZS133" s="62"/>
      <c r="AZT133" s="62"/>
      <c r="AZU133" s="62"/>
      <c r="AZV133" s="62"/>
      <c r="AZW133" s="62"/>
      <c r="AZX133" s="62"/>
      <c r="AZY133" s="62"/>
      <c r="AZZ133" s="62"/>
      <c r="BAA133" s="62"/>
      <c r="BAB133" s="62"/>
      <c r="BAC133" s="62"/>
      <c r="BAD133" s="62"/>
      <c r="BAE133" s="62"/>
      <c r="BAF133" s="62"/>
      <c r="BAG133" s="62"/>
      <c r="BAH133" s="62"/>
      <c r="BAI133" s="62"/>
      <c r="BAJ133" s="62"/>
      <c r="BAK133" s="62"/>
      <c r="BAL133" s="62"/>
      <c r="BAM133" s="62"/>
      <c r="BAN133" s="62"/>
      <c r="BAO133" s="62"/>
      <c r="BAP133" s="62"/>
      <c r="BAQ133" s="62"/>
      <c r="BAR133" s="62"/>
      <c r="BAS133" s="62"/>
      <c r="BAT133" s="62"/>
      <c r="BAU133" s="62"/>
      <c r="BAV133" s="62"/>
      <c r="BAW133" s="62"/>
      <c r="BAX133" s="62"/>
      <c r="BAY133" s="62"/>
      <c r="BAZ133" s="62"/>
      <c r="BBA133" s="62"/>
      <c r="BBB133" s="62"/>
      <c r="BBC133" s="62"/>
      <c r="BBD133" s="62"/>
      <c r="BBE133" s="62"/>
      <c r="BBF133" s="62"/>
      <c r="BBG133" s="62"/>
      <c r="BBH133" s="62"/>
      <c r="BBI133" s="62"/>
      <c r="BBJ133" s="62"/>
      <c r="BBK133" s="62"/>
      <c r="BBL133" s="62"/>
      <c r="BBM133" s="62"/>
      <c r="BBN133" s="62"/>
      <c r="BBO133" s="62"/>
      <c r="BBP133" s="62"/>
      <c r="BBQ133" s="62"/>
      <c r="BBR133" s="62"/>
      <c r="BBS133" s="62"/>
      <c r="BBT133" s="62"/>
      <c r="BBU133" s="62"/>
      <c r="BBV133" s="62"/>
      <c r="BBW133" s="62"/>
      <c r="BBX133" s="62"/>
      <c r="BBY133" s="62"/>
      <c r="BBZ133" s="62"/>
      <c r="BCA133" s="62"/>
      <c r="BCB133" s="62"/>
      <c r="BCC133" s="62"/>
      <c r="BCD133" s="62"/>
      <c r="BCE133" s="62"/>
      <c r="BCF133" s="62"/>
      <c r="BCG133" s="62"/>
      <c r="BCH133" s="62"/>
      <c r="BCI133" s="62"/>
      <c r="BCJ133" s="62"/>
      <c r="BCK133" s="62"/>
      <c r="BCL133" s="62"/>
      <c r="BCM133" s="62"/>
      <c r="BCN133" s="62"/>
      <c r="BCO133" s="62"/>
      <c r="BCP133" s="62"/>
      <c r="BCQ133" s="62"/>
      <c r="BCR133" s="62"/>
      <c r="BCS133" s="62"/>
      <c r="BCT133" s="62"/>
      <c r="BCU133" s="62"/>
      <c r="BCV133" s="62"/>
      <c r="BCW133" s="62"/>
      <c r="BCX133" s="62"/>
      <c r="BCY133" s="62"/>
      <c r="BCZ133" s="62"/>
      <c r="BDA133" s="62"/>
      <c r="BDB133" s="62"/>
      <c r="BDC133" s="62"/>
      <c r="BDD133" s="62"/>
      <c r="BDE133" s="62"/>
      <c r="BDF133" s="62"/>
      <c r="BDG133" s="62"/>
      <c r="BDH133" s="62"/>
      <c r="BDI133" s="62"/>
      <c r="BDJ133" s="62"/>
      <c r="BDK133" s="62"/>
      <c r="BDL133" s="62"/>
      <c r="BDM133" s="62"/>
      <c r="BDN133" s="62"/>
      <c r="BDO133" s="62"/>
      <c r="BDP133" s="62"/>
      <c r="BDQ133" s="62"/>
      <c r="BDR133" s="62"/>
      <c r="BDS133" s="62"/>
      <c r="BDT133" s="62"/>
      <c r="BDU133" s="62"/>
      <c r="BDV133" s="62"/>
      <c r="BDW133" s="62"/>
      <c r="BDX133" s="62"/>
      <c r="BDY133" s="62"/>
      <c r="BDZ133" s="62"/>
      <c r="BEA133" s="62"/>
      <c r="BEB133" s="62"/>
      <c r="BEC133" s="62"/>
      <c r="BED133" s="62"/>
      <c r="BEE133" s="62"/>
      <c r="BEF133" s="62"/>
      <c r="BEG133" s="62"/>
      <c r="BEH133" s="62"/>
      <c r="BEI133" s="62"/>
      <c r="BEJ133" s="62"/>
      <c r="BEK133" s="62"/>
      <c r="BEL133" s="62"/>
      <c r="BEM133" s="62"/>
      <c r="BEN133" s="62"/>
      <c r="BEO133" s="62"/>
      <c r="BEP133" s="62"/>
      <c r="BEQ133" s="62"/>
      <c r="BER133" s="62"/>
      <c r="BES133" s="62"/>
      <c r="BET133" s="62"/>
      <c r="BEU133" s="62"/>
      <c r="BEV133" s="62"/>
      <c r="BEW133" s="62"/>
      <c r="BEX133" s="62"/>
      <c r="BEY133" s="62"/>
      <c r="BEZ133" s="62"/>
      <c r="BFA133" s="62"/>
      <c r="BFB133" s="62"/>
      <c r="BFC133" s="62"/>
      <c r="BFD133" s="62"/>
      <c r="BFE133" s="62"/>
      <c r="BFF133" s="62"/>
      <c r="BFG133" s="62"/>
      <c r="BFH133" s="62"/>
      <c r="BFI133" s="62"/>
      <c r="BFJ133" s="62"/>
      <c r="BFK133" s="62"/>
      <c r="BFL133" s="62"/>
      <c r="BFM133" s="62"/>
      <c r="BFN133" s="62"/>
      <c r="BFO133" s="62"/>
      <c r="BFP133" s="62"/>
      <c r="BFQ133" s="62"/>
      <c r="BFR133" s="62"/>
      <c r="BFS133" s="62"/>
      <c r="BFT133" s="62"/>
      <c r="BFU133" s="62"/>
      <c r="BFV133" s="62"/>
      <c r="BFW133" s="62"/>
      <c r="BFX133" s="62"/>
      <c r="BFY133" s="62"/>
      <c r="BFZ133" s="62"/>
      <c r="BGA133" s="62"/>
      <c r="BGB133" s="62"/>
      <c r="BGC133" s="62"/>
      <c r="BGD133" s="62"/>
      <c r="BGE133" s="62"/>
      <c r="BGF133" s="62"/>
      <c r="BGG133" s="62"/>
      <c r="BGH133" s="62"/>
      <c r="BGI133" s="62"/>
      <c r="BGJ133" s="62"/>
      <c r="BGK133" s="62"/>
      <c r="BGL133" s="62"/>
      <c r="BGM133" s="62"/>
      <c r="BGN133" s="62"/>
      <c r="BGO133" s="62"/>
      <c r="BGP133" s="62"/>
      <c r="BGQ133" s="62"/>
      <c r="BGR133" s="62"/>
      <c r="BGS133" s="62"/>
      <c r="BGT133" s="62"/>
      <c r="BGU133" s="62"/>
      <c r="BGV133" s="62"/>
      <c r="BGW133" s="62"/>
      <c r="BGX133" s="62"/>
      <c r="BGY133" s="62"/>
      <c r="BGZ133" s="62"/>
      <c r="BHA133" s="62"/>
      <c r="BHB133" s="62"/>
      <c r="BHC133" s="62"/>
      <c r="BHD133" s="62"/>
      <c r="BHE133" s="62"/>
      <c r="BHF133" s="62"/>
      <c r="BHG133" s="62"/>
      <c r="BHH133" s="62"/>
      <c r="BHI133" s="62"/>
      <c r="BHJ133" s="62"/>
      <c r="BHK133" s="62"/>
      <c r="BHL133" s="62"/>
      <c r="BHM133" s="62"/>
      <c r="BHN133" s="62"/>
      <c r="BHO133" s="62"/>
      <c r="BHP133" s="62"/>
      <c r="BHQ133" s="62"/>
      <c r="BHR133" s="62"/>
      <c r="BHS133" s="62"/>
      <c r="BHT133" s="62"/>
      <c r="BHU133" s="62"/>
      <c r="BHV133" s="62"/>
      <c r="BHW133" s="62"/>
      <c r="BHX133" s="62"/>
      <c r="BHY133" s="62"/>
      <c r="BHZ133" s="62"/>
      <c r="BIA133" s="62"/>
      <c r="BIB133" s="62"/>
      <c r="BIC133" s="62"/>
      <c r="BID133" s="62"/>
      <c r="BIE133" s="62"/>
      <c r="BIF133" s="62"/>
      <c r="BIG133" s="62"/>
      <c r="BIH133" s="62"/>
      <c r="BII133" s="62"/>
      <c r="BIJ133" s="62"/>
      <c r="BIK133" s="62"/>
      <c r="BIL133" s="62"/>
      <c r="BIM133" s="62"/>
      <c r="BIN133" s="62"/>
      <c r="BIO133" s="62"/>
      <c r="BIP133" s="62"/>
      <c r="BIQ133" s="62"/>
      <c r="BIR133" s="62"/>
      <c r="BIS133" s="62"/>
      <c r="BIT133" s="62"/>
      <c r="BIU133" s="62"/>
      <c r="BIV133" s="62"/>
      <c r="BIW133" s="62"/>
      <c r="BIX133" s="62"/>
      <c r="BIY133" s="62"/>
      <c r="BIZ133" s="62"/>
      <c r="BJA133" s="62"/>
      <c r="BJB133" s="62"/>
      <c r="BJC133" s="62"/>
      <c r="BJD133" s="62"/>
      <c r="BJE133" s="62"/>
      <c r="BJF133" s="62"/>
      <c r="BJG133" s="62"/>
      <c r="BJH133" s="62"/>
      <c r="BJI133" s="62"/>
      <c r="BJJ133" s="62"/>
      <c r="BJK133" s="62"/>
      <c r="BJL133" s="62"/>
      <c r="BJM133" s="62"/>
      <c r="BJN133" s="62"/>
      <c r="BJO133" s="62"/>
      <c r="BJP133" s="62"/>
      <c r="BJQ133" s="62"/>
      <c r="BJR133" s="62"/>
      <c r="BJS133" s="62"/>
      <c r="BJT133" s="62"/>
      <c r="BJU133" s="62"/>
      <c r="BJV133" s="62"/>
      <c r="BJW133" s="62"/>
      <c r="BJX133" s="62"/>
      <c r="BJY133" s="62"/>
      <c r="BJZ133" s="62"/>
      <c r="BKA133" s="62"/>
      <c r="BKB133" s="62"/>
      <c r="BKC133" s="62"/>
      <c r="BKD133" s="62"/>
      <c r="BKE133" s="62"/>
      <c r="BKF133" s="62"/>
      <c r="BKG133" s="62"/>
      <c r="BKH133" s="62"/>
      <c r="BKI133" s="62"/>
      <c r="BKJ133" s="62"/>
      <c r="BKK133" s="62"/>
      <c r="BKL133" s="62"/>
      <c r="BKM133" s="62"/>
      <c r="BKN133" s="62"/>
      <c r="BKO133" s="62"/>
      <c r="BKP133" s="62"/>
      <c r="BKQ133" s="62"/>
      <c r="BKR133" s="62"/>
      <c r="BKS133" s="62"/>
      <c r="BKT133" s="62"/>
      <c r="BKU133" s="62"/>
      <c r="BKV133" s="62"/>
      <c r="BKW133" s="62"/>
      <c r="BKX133" s="62"/>
      <c r="BKY133" s="62"/>
      <c r="BKZ133" s="62"/>
      <c r="BLA133" s="62"/>
      <c r="BLB133" s="62"/>
      <c r="BLC133" s="62"/>
      <c r="BLD133" s="62"/>
      <c r="BLE133" s="62"/>
      <c r="BLF133" s="62"/>
      <c r="BLG133" s="62"/>
      <c r="BLH133" s="62"/>
      <c r="BLI133" s="62"/>
      <c r="BLJ133" s="62"/>
      <c r="BLK133" s="62"/>
      <c r="BLL133" s="62"/>
      <c r="BLM133" s="62"/>
      <c r="BLN133" s="62"/>
      <c r="BLO133" s="62"/>
      <c r="BLP133" s="62"/>
      <c r="BLQ133" s="62"/>
      <c r="BLR133" s="62"/>
      <c r="BLS133" s="62"/>
      <c r="BLT133" s="62"/>
      <c r="BLU133" s="62"/>
      <c r="BLV133" s="62"/>
      <c r="BLW133" s="62"/>
      <c r="BLX133" s="62"/>
      <c r="BLY133" s="62"/>
      <c r="BLZ133" s="62"/>
      <c r="BMA133" s="62"/>
      <c r="BMB133" s="62"/>
      <c r="BMC133" s="62"/>
      <c r="BMD133" s="62"/>
      <c r="BME133" s="62"/>
      <c r="BMF133" s="62"/>
      <c r="BMG133" s="62"/>
      <c r="BMH133" s="62"/>
      <c r="BMI133" s="62"/>
      <c r="BMJ133" s="62"/>
      <c r="BMK133" s="62"/>
      <c r="BML133" s="62"/>
      <c r="BMM133" s="62"/>
      <c r="BMN133" s="62"/>
      <c r="BMO133" s="62"/>
      <c r="BMP133" s="62"/>
      <c r="BMQ133" s="62"/>
      <c r="BMR133" s="62"/>
      <c r="BMS133" s="62"/>
      <c r="BMT133" s="62"/>
      <c r="BMU133" s="62"/>
      <c r="BMV133" s="62"/>
      <c r="BMW133" s="62"/>
      <c r="BMX133" s="62"/>
      <c r="BMY133" s="62"/>
      <c r="BMZ133" s="62"/>
      <c r="BNA133" s="62"/>
      <c r="BNB133" s="62"/>
      <c r="BNC133" s="62"/>
      <c r="BND133" s="62"/>
      <c r="BNE133" s="62"/>
      <c r="BNF133" s="62"/>
      <c r="BNG133" s="62"/>
      <c r="BNH133" s="62"/>
      <c r="BNI133" s="62"/>
      <c r="BNJ133" s="62"/>
      <c r="BNK133" s="62"/>
      <c r="BNL133" s="62"/>
      <c r="BNM133" s="62"/>
      <c r="BNN133" s="62"/>
      <c r="BNO133" s="62"/>
      <c r="BNP133" s="62"/>
      <c r="BNQ133" s="62"/>
      <c r="BNR133" s="62"/>
      <c r="BNS133" s="62"/>
      <c r="BNT133" s="62"/>
      <c r="BNU133" s="62"/>
      <c r="BNV133" s="62"/>
      <c r="BNW133" s="62"/>
      <c r="BNX133" s="62"/>
      <c r="BNY133" s="62"/>
      <c r="BNZ133" s="62"/>
      <c r="BOA133" s="62"/>
      <c r="BOB133" s="62"/>
      <c r="BOC133" s="62"/>
      <c r="BOD133" s="62"/>
      <c r="BOE133" s="62"/>
      <c r="BOF133" s="62"/>
      <c r="BOG133" s="62"/>
      <c r="BOH133" s="62"/>
      <c r="BOI133" s="62"/>
      <c r="BOJ133" s="62"/>
      <c r="BOK133" s="62"/>
      <c r="BOL133" s="62"/>
      <c r="BOM133" s="62"/>
      <c r="BON133" s="62"/>
      <c r="BOO133" s="62"/>
      <c r="BOP133" s="62"/>
      <c r="BOQ133" s="62"/>
      <c r="BOR133" s="62"/>
      <c r="BOS133" s="62"/>
      <c r="BOT133" s="62"/>
      <c r="BOU133" s="62"/>
      <c r="BOV133" s="62"/>
      <c r="BOW133" s="62"/>
      <c r="BOX133" s="62"/>
      <c r="BOY133" s="62"/>
      <c r="BOZ133" s="62"/>
      <c r="BPA133" s="62"/>
      <c r="BPB133" s="62"/>
      <c r="BPC133" s="62"/>
      <c r="BPD133" s="62"/>
      <c r="BPE133" s="62"/>
      <c r="BPF133" s="62"/>
      <c r="BPG133" s="62"/>
      <c r="BPH133" s="62"/>
      <c r="BPI133" s="62"/>
      <c r="BPJ133" s="62"/>
      <c r="BPK133" s="62"/>
      <c r="BPL133" s="62"/>
      <c r="BPM133" s="62"/>
      <c r="BPN133" s="62"/>
      <c r="BPO133" s="62"/>
      <c r="BPP133" s="62"/>
      <c r="BPQ133" s="62"/>
      <c r="BPR133" s="62"/>
      <c r="BPS133" s="62"/>
      <c r="BPT133" s="62"/>
      <c r="BPU133" s="62"/>
      <c r="BPV133" s="62"/>
      <c r="BPW133" s="62"/>
      <c r="BPX133" s="62"/>
      <c r="BPY133" s="62"/>
      <c r="BPZ133" s="62"/>
      <c r="BQA133" s="62"/>
      <c r="BQB133" s="62"/>
      <c r="BQC133" s="62"/>
      <c r="BQD133" s="62"/>
      <c r="BQE133" s="62"/>
      <c r="BQF133" s="62"/>
      <c r="BQG133" s="62"/>
      <c r="BQH133" s="62"/>
      <c r="BQI133" s="62"/>
      <c r="BQJ133" s="62"/>
      <c r="BQK133" s="62"/>
      <c r="BQL133" s="62"/>
      <c r="BQM133" s="62"/>
      <c r="BQN133" s="62"/>
      <c r="BQO133" s="62"/>
      <c r="BQP133" s="62"/>
      <c r="BQQ133" s="62"/>
      <c r="BQR133" s="62"/>
      <c r="BQS133" s="62"/>
      <c r="BQT133" s="62"/>
      <c r="BQU133" s="62"/>
      <c r="BQV133" s="62"/>
      <c r="BQW133" s="62"/>
      <c r="BQX133" s="62"/>
      <c r="BQY133" s="62"/>
      <c r="BQZ133" s="62"/>
      <c r="BRA133" s="62"/>
      <c r="BRB133" s="62"/>
      <c r="BRC133" s="62"/>
      <c r="BRD133" s="62"/>
      <c r="BRE133" s="62"/>
      <c r="BRF133" s="62"/>
      <c r="BRG133" s="62"/>
      <c r="BRH133" s="62"/>
      <c r="BRI133" s="62"/>
      <c r="BRJ133" s="62"/>
      <c r="BRK133" s="62"/>
      <c r="BRL133" s="62"/>
      <c r="BRM133" s="62"/>
      <c r="BRN133" s="62"/>
      <c r="BRO133" s="62"/>
      <c r="BRP133" s="62"/>
      <c r="BRQ133" s="62"/>
      <c r="BRR133" s="62"/>
      <c r="BRS133" s="62"/>
      <c r="BRT133" s="62"/>
      <c r="BRU133" s="62"/>
      <c r="BRV133" s="62"/>
      <c r="BRW133" s="62"/>
      <c r="BRX133" s="62"/>
      <c r="BRY133" s="62"/>
      <c r="BRZ133" s="62"/>
      <c r="BSA133" s="62"/>
      <c r="BSB133" s="62"/>
      <c r="BSC133" s="62"/>
      <c r="BSD133" s="62"/>
      <c r="BSE133" s="62"/>
      <c r="BSF133" s="62"/>
      <c r="BSG133" s="62"/>
      <c r="BSH133" s="62"/>
      <c r="BSI133" s="62"/>
      <c r="BSJ133" s="62"/>
      <c r="BSK133" s="62"/>
      <c r="BSL133" s="62"/>
      <c r="BSM133" s="62"/>
      <c r="BSN133" s="62"/>
      <c r="BSO133" s="62"/>
      <c r="BSP133" s="62"/>
      <c r="BSQ133" s="62"/>
      <c r="BSR133" s="62"/>
      <c r="BSS133" s="62"/>
      <c r="BST133" s="62"/>
      <c r="BSU133" s="62"/>
      <c r="BSV133" s="62"/>
      <c r="BSW133" s="62"/>
      <c r="BSX133" s="62"/>
      <c r="BSY133" s="62"/>
      <c r="BSZ133" s="62"/>
      <c r="BTA133" s="62"/>
      <c r="BTB133" s="62"/>
      <c r="BTC133" s="62"/>
      <c r="BTD133" s="62"/>
      <c r="BTE133" s="62"/>
      <c r="BTF133" s="62"/>
      <c r="BTG133" s="62"/>
      <c r="BTH133" s="62"/>
      <c r="BTI133" s="62"/>
      <c r="BTJ133" s="62"/>
      <c r="BTK133" s="62"/>
      <c r="BTL133" s="62"/>
      <c r="BTM133" s="62"/>
      <c r="BTN133" s="62"/>
      <c r="BTO133" s="62"/>
      <c r="BTP133" s="62"/>
      <c r="BTQ133" s="62"/>
      <c r="BTR133" s="62"/>
      <c r="BTS133" s="62"/>
      <c r="BTT133" s="62"/>
      <c r="BTU133" s="62"/>
      <c r="BTV133" s="62"/>
      <c r="BTW133" s="62"/>
      <c r="BTX133" s="62"/>
      <c r="BTY133" s="62"/>
      <c r="BTZ133" s="62"/>
      <c r="BUA133" s="62"/>
      <c r="BUB133" s="62"/>
      <c r="BUC133" s="62"/>
      <c r="BUD133" s="62"/>
      <c r="BUE133" s="62"/>
      <c r="BUF133" s="62"/>
      <c r="BUG133" s="62"/>
      <c r="BUH133" s="62"/>
      <c r="BUI133" s="62"/>
      <c r="BUJ133" s="62"/>
      <c r="BUK133" s="62"/>
      <c r="BUL133" s="62"/>
      <c r="BUM133" s="62"/>
      <c r="BUN133" s="62"/>
      <c r="BUO133" s="62"/>
      <c r="BUP133" s="62"/>
      <c r="BUQ133" s="62"/>
      <c r="BUR133" s="62"/>
      <c r="BUS133" s="62"/>
      <c r="BUT133" s="62"/>
      <c r="BUU133" s="62"/>
      <c r="BUV133" s="62"/>
      <c r="BUW133" s="62"/>
      <c r="BUX133" s="62"/>
      <c r="BUY133" s="62"/>
      <c r="BUZ133" s="62"/>
      <c r="BVA133" s="62"/>
      <c r="BVB133" s="62"/>
      <c r="BVC133" s="62"/>
      <c r="BVD133" s="62"/>
      <c r="BVE133" s="62"/>
      <c r="BVF133" s="62"/>
      <c r="BVG133" s="62"/>
      <c r="BVH133" s="62"/>
      <c r="BVI133" s="62"/>
      <c r="BVJ133" s="62"/>
      <c r="BVK133" s="62"/>
      <c r="BVL133" s="62"/>
      <c r="BVM133" s="62"/>
      <c r="BVN133" s="62"/>
      <c r="BVO133" s="62"/>
      <c r="BVP133" s="62"/>
      <c r="BVQ133" s="62"/>
      <c r="BVR133" s="62"/>
      <c r="BVS133" s="62"/>
      <c r="BVT133" s="62"/>
      <c r="BVU133" s="62"/>
      <c r="BVV133" s="62"/>
      <c r="BVW133" s="62"/>
      <c r="BVX133" s="62"/>
      <c r="BVY133" s="62"/>
      <c r="BVZ133" s="62"/>
      <c r="BWA133" s="62"/>
      <c r="BWB133" s="62"/>
      <c r="BWC133" s="62"/>
      <c r="BWD133" s="62"/>
      <c r="BWE133" s="62"/>
      <c r="BWF133" s="62"/>
      <c r="BWG133" s="62"/>
      <c r="BWH133" s="62"/>
      <c r="BWI133" s="62"/>
      <c r="BWJ133" s="62"/>
      <c r="BWK133" s="62"/>
      <c r="BWL133" s="62"/>
      <c r="BWM133" s="62"/>
      <c r="BWN133" s="62"/>
      <c r="BWO133" s="62"/>
      <c r="BWP133" s="62"/>
      <c r="BWQ133" s="62"/>
      <c r="BWR133" s="62"/>
      <c r="BWS133" s="62"/>
      <c r="BWT133" s="62"/>
      <c r="BWU133" s="62"/>
      <c r="BWV133" s="62"/>
      <c r="BWW133" s="62"/>
      <c r="BWX133" s="62"/>
      <c r="BWY133" s="62"/>
      <c r="BWZ133" s="62"/>
      <c r="BXA133" s="62"/>
      <c r="BXB133" s="62"/>
      <c r="BXC133" s="62"/>
      <c r="BXD133" s="62"/>
      <c r="BXE133" s="62"/>
      <c r="BXF133" s="62"/>
      <c r="BXG133" s="62"/>
      <c r="BXH133" s="62"/>
      <c r="BXI133" s="62"/>
      <c r="BXJ133" s="62"/>
      <c r="BXK133" s="62"/>
      <c r="BXL133" s="62"/>
      <c r="BXM133" s="62"/>
      <c r="BXN133" s="62"/>
      <c r="BXO133" s="62"/>
      <c r="BXP133" s="62"/>
      <c r="BXQ133" s="62"/>
      <c r="BXR133" s="62"/>
      <c r="BXS133" s="62"/>
      <c r="BXT133" s="62"/>
      <c r="BXU133" s="62"/>
      <c r="BXV133" s="62"/>
      <c r="BXW133" s="62"/>
      <c r="BXX133" s="62"/>
      <c r="BXY133" s="62"/>
      <c r="BXZ133" s="62"/>
      <c r="BYA133" s="62"/>
      <c r="BYB133" s="62"/>
      <c r="BYC133" s="62"/>
      <c r="BYD133" s="62"/>
      <c r="BYE133" s="62"/>
      <c r="BYF133" s="62"/>
      <c r="BYG133" s="62"/>
      <c r="BYH133" s="62"/>
      <c r="BYI133" s="62"/>
      <c r="BYJ133" s="62"/>
      <c r="BYK133" s="62"/>
      <c r="BYL133" s="62"/>
      <c r="BYM133" s="62"/>
      <c r="BYN133" s="62"/>
      <c r="BYO133" s="62"/>
      <c r="BYP133" s="62"/>
      <c r="BYQ133" s="62"/>
      <c r="BYR133" s="62"/>
      <c r="BYS133" s="62"/>
      <c r="BYT133" s="62"/>
      <c r="BYU133" s="62"/>
      <c r="BYV133" s="62"/>
      <c r="BYW133" s="62"/>
      <c r="BYX133" s="62"/>
      <c r="BYY133" s="62"/>
      <c r="BYZ133" s="62"/>
      <c r="BZA133" s="62"/>
      <c r="BZB133" s="62"/>
      <c r="BZC133" s="62"/>
      <c r="BZD133" s="62"/>
      <c r="BZE133" s="62"/>
      <c r="BZF133" s="62"/>
      <c r="BZG133" s="62"/>
      <c r="BZH133" s="62"/>
      <c r="BZI133" s="62"/>
      <c r="BZJ133" s="62"/>
      <c r="BZK133" s="62"/>
      <c r="BZL133" s="62"/>
      <c r="BZM133" s="62"/>
      <c r="BZN133" s="62"/>
      <c r="BZO133" s="62"/>
      <c r="BZP133" s="62"/>
      <c r="BZQ133" s="62"/>
      <c r="BZR133" s="62"/>
      <c r="BZS133" s="62"/>
      <c r="BZT133" s="62"/>
      <c r="BZU133" s="62"/>
      <c r="BZV133" s="62"/>
      <c r="BZW133" s="62"/>
      <c r="BZX133" s="62"/>
      <c r="BZY133" s="62"/>
      <c r="BZZ133" s="62"/>
      <c r="CAA133" s="62"/>
      <c r="CAB133" s="62"/>
      <c r="CAC133" s="62"/>
      <c r="CAD133" s="62"/>
      <c r="CAE133" s="62"/>
      <c r="CAF133" s="62"/>
      <c r="CAG133" s="62"/>
      <c r="CAH133" s="62"/>
      <c r="CAI133" s="62"/>
      <c r="CAJ133" s="62"/>
      <c r="CAK133" s="62"/>
      <c r="CAL133" s="62"/>
      <c r="CAM133" s="62"/>
      <c r="CAN133" s="62"/>
      <c r="CAO133" s="62"/>
      <c r="CAP133" s="62"/>
      <c r="CAQ133" s="62"/>
      <c r="CAR133" s="62"/>
      <c r="CAS133" s="62"/>
      <c r="CAT133" s="62"/>
      <c r="CAU133" s="62"/>
      <c r="CAV133" s="62"/>
      <c r="CAW133" s="62"/>
      <c r="CAX133" s="62"/>
      <c r="CAY133" s="62"/>
      <c r="CAZ133" s="62"/>
      <c r="CBA133" s="62"/>
      <c r="CBB133" s="62"/>
      <c r="CBC133" s="62"/>
      <c r="CBD133" s="62"/>
      <c r="CBE133" s="62"/>
      <c r="CBF133" s="62"/>
      <c r="CBG133" s="62"/>
      <c r="CBH133" s="62"/>
      <c r="CBI133" s="62"/>
      <c r="CBJ133" s="62"/>
      <c r="CBK133" s="62"/>
      <c r="CBL133" s="62"/>
      <c r="CBM133" s="62"/>
      <c r="CBN133" s="62"/>
      <c r="CBO133" s="62"/>
      <c r="CBP133" s="62"/>
      <c r="CBQ133" s="62"/>
      <c r="CBR133" s="62"/>
      <c r="CBS133" s="62"/>
      <c r="CBT133" s="62"/>
      <c r="CBU133" s="62"/>
      <c r="CBV133" s="62"/>
      <c r="CBW133" s="62"/>
      <c r="CBX133" s="62"/>
      <c r="CBY133" s="62"/>
      <c r="CBZ133" s="62"/>
      <c r="CCA133" s="62"/>
      <c r="CCB133" s="62"/>
      <c r="CCC133" s="62"/>
      <c r="CCD133" s="62"/>
      <c r="CCE133" s="62"/>
      <c r="CCF133" s="62"/>
      <c r="CCG133" s="62"/>
      <c r="CCH133" s="62"/>
      <c r="CCI133" s="62"/>
      <c r="CCJ133" s="62"/>
      <c r="CCK133" s="62"/>
      <c r="CCL133" s="62"/>
      <c r="CCM133" s="62"/>
      <c r="CCN133" s="62"/>
      <c r="CCO133" s="62"/>
      <c r="CCP133" s="62"/>
      <c r="CCQ133" s="62"/>
      <c r="CCR133" s="62"/>
      <c r="CCS133" s="62"/>
      <c r="CCT133" s="62"/>
      <c r="CCU133" s="62"/>
      <c r="CCV133" s="62"/>
      <c r="CCW133" s="62"/>
      <c r="CCX133" s="62"/>
      <c r="CCY133" s="62"/>
      <c r="CCZ133" s="62"/>
      <c r="CDA133" s="62"/>
      <c r="CDB133" s="62"/>
      <c r="CDC133" s="62"/>
      <c r="CDD133" s="62"/>
      <c r="CDE133" s="62"/>
      <c r="CDF133" s="62"/>
      <c r="CDG133" s="62"/>
      <c r="CDH133" s="62"/>
      <c r="CDI133" s="62"/>
      <c r="CDJ133" s="62"/>
      <c r="CDK133" s="62"/>
      <c r="CDL133" s="62"/>
      <c r="CDM133" s="62"/>
      <c r="CDN133" s="62"/>
      <c r="CDO133" s="62"/>
      <c r="CDP133" s="62"/>
      <c r="CDQ133" s="62"/>
      <c r="CDR133" s="62"/>
      <c r="CDS133" s="62"/>
      <c r="CDT133" s="62"/>
      <c r="CDU133" s="62"/>
      <c r="CDV133" s="62"/>
      <c r="CDW133" s="62"/>
      <c r="CDX133" s="62"/>
      <c r="CDY133" s="62"/>
      <c r="CDZ133" s="62"/>
      <c r="CEA133" s="62"/>
      <c r="CEB133" s="62"/>
      <c r="CEC133" s="62"/>
      <c r="CED133" s="62"/>
      <c r="CEE133" s="62"/>
      <c r="CEF133" s="62"/>
      <c r="CEG133" s="62"/>
      <c r="CEH133" s="62"/>
      <c r="CEI133" s="62"/>
      <c r="CEJ133" s="62"/>
      <c r="CEK133" s="62"/>
      <c r="CEL133" s="62"/>
      <c r="CEM133" s="62"/>
      <c r="CEN133" s="62"/>
      <c r="CEO133" s="62"/>
      <c r="CEP133" s="62"/>
      <c r="CEQ133" s="62"/>
      <c r="CER133" s="62"/>
      <c r="CES133" s="62"/>
      <c r="CET133" s="62"/>
      <c r="CEU133" s="62"/>
      <c r="CEV133" s="62"/>
      <c r="CEW133" s="62"/>
      <c r="CEX133" s="62"/>
      <c r="CEY133" s="62"/>
      <c r="CEZ133" s="62"/>
      <c r="CFA133" s="62"/>
      <c r="CFB133" s="62"/>
      <c r="CFC133" s="62"/>
      <c r="CFD133" s="62"/>
      <c r="CFE133" s="62"/>
      <c r="CFF133" s="62"/>
      <c r="CFG133" s="62"/>
      <c r="CFH133" s="62"/>
      <c r="CFI133" s="62"/>
      <c r="CFJ133" s="62"/>
      <c r="CFK133" s="62"/>
      <c r="CFL133" s="62"/>
      <c r="CFM133" s="62"/>
      <c r="CFN133" s="62"/>
      <c r="CFO133" s="62"/>
      <c r="CFP133" s="62"/>
      <c r="CFQ133" s="62"/>
      <c r="CFR133" s="62"/>
      <c r="CFS133" s="62"/>
      <c r="CFT133" s="62"/>
      <c r="CFU133" s="62"/>
      <c r="CFV133" s="62"/>
      <c r="CFW133" s="62"/>
      <c r="CFX133" s="62"/>
      <c r="CFY133" s="62"/>
      <c r="CFZ133" s="62"/>
      <c r="CGA133" s="62"/>
      <c r="CGB133" s="62"/>
      <c r="CGC133" s="62"/>
      <c r="CGD133" s="62"/>
      <c r="CGE133" s="62"/>
      <c r="CGF133" s="62"/>
      <c r="CGG133" s="62"/>
      <c r="CGH133" s="62"/>
      <c r="CGI133" s="62"/>
      <c r="CGJ133" s="62"/>
      <c r="CGK133" s="62"/>
      <c r="CGL133" s="62"/>
      <c r="CGM133" s="62"/>
      <c r="CGN133" s="62"/>
      <c r="CGO133" s="62"/>
      <c r="CGP133" s="62"/>
      <c r="CGQ133" s="62"/>
      <c r="CGR133" s="62"/>
      <c r="CGS133" s="62"/>
      <c r="CGT133" s="62"/>
      <c r="CGU133" s="62"/>
      <c r="CGV133" s="62"/>
      <c r="CGW133" s="62"/>
      <c r="CGX133" s="62"/>
      <c r="CGY133" s="62"/>
      <c r="CGZ133" s="62"/>
      <c r="CHA133" s="62"/>
      <c r="CHB133" s="62"/>
      <c r="CHC133" s="62"/>
      <c r="CHD133" s="62"/>
      <c r="CHE133" s="62"/>
      <c r="CHF133" s="62"/>
      <c r="CHG133" s="62"/>
      <c r="CHH133" s="62"/>
      <c r="CHI133" s="62"/>
      <c r="CHJ133" s="62"/>
      <c r="CHK133" s="62"/>
      <c r="CHL133" s="62"/>
      <c r="CHM133" s="62"/>
      <c r="CHN133" s="62"/>
      <c r="CHO133" s="62"/>
      <c r="CHP133" s="62"/>
      <c r="CHQ133" s="62"/>
      <c r="CHR133" s="62"/>
      <c r="CHS133" s="62"/>
      <c r="CHT133" s="62"/>
      <c r="CHU133" s="62"/>
      <c r="CHV133" s="62"/>
      <c r="CHW133" s="62"/>
      <c r="CHX133" s="62"/>
      <c r="CHY133" s="62"/>
      <c r="CHZ133" s="62"/>
      <c r="CIA133" s="62"/>
      <c r="CIB133" s="62"/>
      <c r="CIC133" s="62"/>
      <c r="CID133" s="62"/>
      <c r="CIE133" s="62"/>
      <c r="CIF133" s="62"/>
      <c r="CIG133" s="62"/>
      <c r="CIH133" s="62"/>
      <c r="CII133" s="62"/>
      <c r="CIJ133" s="62"/>
      <c r="CIK133" s="62"/>
      <c r="CIL133" s="62"/>
      <c r="CIM133" s="62"/>
      <c r="CIN133" s="62"/>
      <c r="CIO133" s="62"/>
      <c r="CIP133" s="62"/>
      <c r="CIQ133" s="62"/>
      <c r="CIR133" s="62"/>
      <c r="CIS133" s="62"/>
      <c r="CIT133" s="62"/>
      <c r="CIU133" s="62"/>
      <c r="CIV133" s="62"/>
      <c r="CIW133" s="62"/>
      <c r="CIX133" s="62"/>
      <c r="CIY133" s="62"/>
      <c r="CIZ133" s="62"/>
      <c r="CJA133" s="62"/>
      <c r="CJB133" s="62"/>
      <c r="CJC133" s="62"/>
      <c r="CJD133" s="62"/>
      <c r="CJE133" s="62"/>
      <c r="CJF133" s="62"/>
      <c r="CJG133" s="62"/>
      <c r="CJH133" s="62"/>
      <c r="CJI133" s="62"/>
      <c r="CJJ133" s="62"/>
      <c r="CJK133" s="62"/>
      <c r="CJL133" s="62"/>
      <c r="CJM133" s="62"/>
      <c r="CJN133" s="62"/>
      <c r="CJO133" s="62"/>
      <c r="CJP133" s="62"/>
      <c r="CJQ133" s="62"/>
      <c r="CJR133" s="62"/>
      <c r="CJS133" s="62"/>
      <c r="CJT133" s="62"/>
      <c r="CJU133" s="62"/>
      <c r="CJV133" s="62"/>
      <c r="CJW133" s="62"/>
      <c r="CJX133" s="62"/>
      <c r="CJY133" s="62"/>
      <c r="CJZ133" s="62"/>
      <c r="CKA133" s="62"/>
      <c r="CKB133" s="62"/>
      <c r="CKC133" s="62"/>
      <c r="CKD133" s="62"/>
      <c r="CKE133" s="62"/>
      <c r="CKF133" s="62"/>
      <c r="CKG133" s="62"/>
      <c r="CKH133" s="62"/>
      <c r="CKI133" s="62"/>
      <c r="CKJ133" s="62"/>
      <c r="CKK133" s="62"/>
      <c r="CKL133" s="62"/>
      <c r="CKM133" s="62"/>
      <c r="CKN133" s="62"/>
      <c r="CKO133" s="62"/>
      <c r="CKP133" s="62"/>
      <c r="CKQ133" s="62"/>
      <c r="CKR133" s="62"/>
      <c r="CKS133" s="62"/>
      <c r="CKT133" s="62"/>
      <c r="CKU133" s="62"/>
      <c r="CKV133" s="62"/>
      <c r="CKW133" s="62"/>
      <c r="CKX133" s="62"/>
      <c r="CKY133" s="62"/>
      <c r="CKZ133" s="62"/>
      <c r="CLA133" s="62"/>
      <c r="CLB133" s="62"/>
      <c r="CLC133" s="62"/>
      <c r="CLD133" s="62"/>
      <c r="CLE133" s="62"/>
      <c r="CLF133" s="62"/>
      <c r="CLG133" s="62"/>
      <c r="CLH133" s="62"/>
      <c r="CLI133" s="62"/>
      <c r="CLJ133" s="62"/>
      <c r="CLK133" s="62"/>
      <c r="CLL133" s="62"/>
      <c r="CLM133" s="62"/>
      <c r="CLN133" s="62"/>
      <c r="CLO133" s="62"/>
      <c r="CLP133" s="62"/>
      <c r="CLQ133" s="62"/>
      <c r="CLR133" s="62"/>
      <c r="CLS133" s="62"/>
      <c r="CLT133" s="62"/>
      <c r="CLU133" s="62"/>
      <c r="CLV133" s="62"/>
      <c r="CLW133" s="62"/>
      <c r="CLX133" s="62"/>
      <c r="CLY133" s="62"/>
      <c r="CLZ133" s="62"/>
      <c r="CMA133" s="62"/>
      <c r="CMB133" s="62"/>
      <c r="CMC133" s="62"/>
      <c r="CMD133" s="62"/>
      <c r="CME133" s="62"/>
      <c r="CMF133" s="62"/>
      <c r="CMG133" s="62"/>
      <c r="CMH133" s="62"/>
      <c r="CMI133" s="62"/>
      <c r="CMJ133" s="62"/>
      <c r="CMK133" s="62"/>
      <c r="CML133" s="62"/>
      <c r="CMM133" s="62"/>
      <c r="CMN133" s="62"/>
      <c r="CMO133" s="62"/>
      <c r="CMP133" s="62"/>
      <c r="CMQ133" s="62"/>
      <c r="CMR133" s="62"/>
      <c r="CMS133" s="62"/>
      <c r="CMT133" s="62"/>
      <c r="CMU133" s="62"/>
      <c r="CMV133" s="62"/>
      <c r="CMW133" s="62"/>
      <c r="CMX133" s="62"/>
      <c r="CMY133" s="62"/>
      <c r="CMZ133" s="62"/>
      <c r="CNA133" s="62"/>
      <c r="CNB133" s="62"/>
      <c r="CNC133" s="62"/>
      <c r="CND133" s="62"/>
      <c r="CNE133" s="62"/>
      <c r="CNF133" s="62"/>
      <c r="CNG133" s="62"/>
      <c r="CNH133" s="62"/>
      <c r="CNI133" s="62"/>
      <c r="CNJ133" s="62"/>
      <c r="CNK133" s="62"/>
      <c r="CNL133" s="62"/>
      <c r="CNM133" s="62"/>
      <c r="CNN133" s="62"/>
      <c r="CNO133" s="62"/>
      <c r="CNP133" s="62"/>
      <c r="CNQ133" s="62"/>
      <c r="CNR133" s="62"/>
      <c r="CNS133" s="62"/>
      <c r="CNT133" s="62"/>
      <c r="CNU133" s="62"/>
      <c r="CNV133" s="62"/>
      <c r="CNW133" s="62"/>
      <c r="CNX133" s="62"/>
      <c r="CNY133" s="62"/>
      <c r="CNZ133" s="62"/>
      <c r="COA133" s="62"/>
      <c r="COB133" s="62"/>
      <c r="COC133" s="62"/>
      <c r="COD133" s="62"/>
      <c r="COE133" s="62"/>
      <c r="COF133" s="62"/>
      <c r="COG133" s="62"/>
      <c r="COH133" s="62"/>
      <c r="COI133" s="62"/>
      <c r="COJ133" s="62"/>
      <c r="COK133" s="62"/>
      <c r="COL133" s="62"/>
      <c r="COM133" s="62"/>
      <c r="CON133" s="62"/>
      <c r="COO133" s="62"/>
      <c r="COP133" s="62"/>
      <c r="COQ133" s="62"/>
      <c r="COR133" s="62"/>
      <c r="COS133" s="62"/>
      <c r="COT133" s="62"/>
      <c r="COU133" s="62"/>
      <c r="COV133" s="62"/>
      <c r="COW133" s="62"/>
      <c r="COX133" s="62"/>
      <c r="COY133" s="62"/>
      <c r="COZ133" s="62"/>
      <c r="CPA133" s="62"/>
      <c r="CPB133" s="62"/>
      <c r="CPC133" s="62"/>
      <c r="CPD133" s="62"/>
      <c r="CPE133" s="62"/>
      <c r="CPF133" s="62"/>
      <c r="CPG133" s="62"/>
      <c r="CPH133" s="62"/>
      <c r="CPI133" s="62"/>
      <c r="CPJ133" s="62"/>
      <c r="CPK133" s="62"/>
      <c r="CPL133" s="62"/>
      <c r="CPM133" s="62"/>
      <c r="CPN133" s="62"/>
      <c r="CPO133" s="62"/>
      <c r="CPP133" s="62"/>
      <c r="CPQ133" s="62"/>
      <c r="CPR133" s="62"/>
      <c r="CPS133" s="62"/>
      <c r="CPT133" s="62"/>
      <c r="CPU133" s="62"/>
      <c r="CPV133" s="62"/>
      <c r="CPW133" s="62"/>
      <c r="CPX133" s="62"/>
      <c r="CPY133" s="62"/>
      <c r="CPZ133" s="62"/>
      <c r="CQA133" s="62"/>
      <c r="CQB133" s="62"/>
      <c r="CQC133" s="62"/>
      <c r="CQD133" s="62"/>
      <c r="CQE133" s="62"/>
      <c r="CQF133" s="62"/>
      <c r="CQG133" s="62"/>
      <c r="CQH133" s="62"/>
      <c r="CQI133" s="62"/>
      <c r="CQJ133" s="62"/>
      <c r="CQK133" s="62"/>
      <c r="CQL133" s="62"/>
      <c r="CQM133" s="62"/>
      <c r="CQN133" s="62"/>
      <c r="CQO133" s="62"/>
      <c r="CQP133" s="62"/>
      <c r="CQQ133" s="62"/>
      <c r="CQR133" s="62"/>
      <c r="CQS133" s="62"/>
      <c r="CQT133" s="62"/>
      <c r="CQU133" s="62"/>
      <c r="CQV133" s="62"/>
      <c r="CQW133" s="62"/>
      <c r="CQX133" s="62"/>
      <c r="CQY133" s="62"/>
      <c r="CQZ133" s="62"/>
      <c r="CRA133" s="62"/>
      <c r="CRB133" s="62"/>
      <c r="CRC133" s="62"/>
      <c r="CRD133" s="62"/>
      <c r="CRE133" s="62"/>
      <c r="CRF133" s="62"/>
      <c r="CRG133" s="62"/>
      <c r="CRH133" s="62"/>
      <c r="CRI133" s="62"/>
      <c r="CRJ133" s="62"/>
      <c r="CRK133" s="62"/>
      <c r="CRL133" s="62"/>
      <c r="CRM133" s="62"/>
      <c r="CRN133" s="62"/>
      <c r="CRO133" s="62"/>
      <c r="CRP133" s="62"/>
      <c r="CRQ133" s="62"/>
      <c r="CRR133" s="62"/>
      <c r="CRS133" s="62"/>
      <c r="CRT133" s="62"/>
      <c r="CRU133" s="62"/>
      <c r="CRV133" s="62"/>
      <c r="CRW133" s="62"/>
      <c r="CRX133" s="62"/>
      <c r="CRY133" s="62"/>
      <c r="CRZ133" s="62"/>
      <c r="CSA133" s="62"/>
      <c r="CSB133" s="62"/>
      <c r="CSC133" s="62"/>
      <c r="CSD133" s="62"/>
      <c r="CSE133" s="62"/>
      <c r="CSF133" s="62"/>
      <c r="CSG133" s="62"/>
      <c r="CSH133" s="62"/>
      <c r="CSI133" s="62"/>
      <c r="CSJ133" s="62"/>
      <c r="CSK133" s="62"/>
      <c r="CSL133" s="62"/>
      <c r="CSM133" s="62"/>
      <c r="CSN133" s="62"/>
      <c r="CSO133" s="62"/>
      <c r="CSP133" s="62"/>
      <c r="CSQ133" s="62"/>
      <c r="CSR133" s="62"/>
      <c r="CSS133" s="62"/>
      <c r="CST133" s="62"/>
      <c r="CSU133" s="62"/>
      <c r="CSV133" s="62"/>
      <c r="CSW133" s="62"/>
      <c r="CSX133" s="62"/>
      <c r="CSY133" s="62"/>
      <c r="CSZ133" s="62"/>
      <c r="CTA133" s="62"/>
      <c r="CTB133" s="62"/>
      <c r="CTC133" s="62"/>
      <c r="CTD133" s="62"/>
      <c r="CTE133" s="62"/>
      <c r="CTF133" s="62"/>
      <c r="CTG133" s="62"/>
      <c r="CTH133" s="62"/>
      <c r="CTI133" s="62"/>
      <c r="CTJ133" s="62"/>
      <c r="CTK133" s="62"/>
      <c r="CTL133" s="62"/>
      <c r="CTM133" s="62"/>
      <c r="CTN133" s="62"/>
      <c r="CTO133" s="62"/>
      <c r="CTP133" s="62"/>
      <c r="CTQ133" s="62"/>
      <c r="CTR133" s="62"/>
      <c r="CTS133" s="62"/>
      <c r="CTT133" s="62"/>
      <c r="CTU133" s="62"/>
      <c r="CTV133" s="62"/>
      <c r="CTW133" s="62"/>
      <c r="CTX133" s="62"/>
      <c r="CTY133" s="62"/>
      <c r="CTZ133" s="62"/>
      <c r="CUA133" s="62"/>
      <c r="CUB133" s="62"/>
      <c r="CUC133" s="62"/>
      <c r="CUD133" s="62"/>
      <c r="CUE133" s="62"/>
      <c r="CUF133" s="62"/>
      <c r="CUG133" s="62"/>
      <c r="CUH133" s="62"/>
      <c r="CUI133" s="62"/>
      <c r="CUJ133" s="62"/>
      <c r="CUK133" s="62"/>
      <c r="CUL133" s="62"/>
      <c r="CUM133" s="62"/>
      <c r="CUN133" s="62"/>
      <c r="CUO133" s="62"/>
      <c r="CUP133" s="62"/>
      <c r="CUQ133" s="62"/>
      <c r="CUR133" s="62"/>
      <c r="CUS133" s="62"/>
      <c r="CUT133" s="62"/>
      <c r="CUU133" s="62"/>
      <c r="CUV133" s="62"/>
      <c r="CUW133" s="62"/>
      <c r="CUX133" s="62"/>
      <c r="CUY133" s="62"/>
      <c r="CUZ133" s="62"/>
      <c r="CVA133" s="62"/>
      <c r="CVB133" s="62"/>
      <c r="CVC133" s="62"/>
      <c r="CVD133" s="62"/>
      <c r="CVE133" s="62"/>
      <c r="CVF133" s="62"/>
      <c r="CVG133" s="62"/>
      <c r="CVH133" s="62"/>
      <c r="CVI133" s="62"/>
      <c r="CVJ133" s="62"/>
      <c r="CVK133" s="62"/>
      <c r="CVL133" s="62"/>
      <c r="CVM133" s="62"/>
      <c r="CVN133" s="62"/>
      <c r="CVO133" s="62"/>
      <c r="CVP133" s="62"/>
      <c r="CVQ133" s="62"/>
      <c r="CVR133" s="62"/>
      <c r="CVS133" s="62"/>
      <c r="CVT133" s="62"/>
      <c r="CVU133" s="62"/>
      <c r="CVV133" s="62"/>
      <c r="CVW133" s="62"/>
      <c r="CVX133" s="62"/>
      <c r="CVY133" s="62"/>
      <c r="CVZ133" s="62"/>
      <c r="CWA133" s="62"/>
      <c r="CWB133" s="62"/>
      <c r="CWC133" s="62"/>
      <c r="CWD133" s="62"/>
      <c r="CWE133" s="62"/>
      <c r="CWF133" s="62"/>
      <c r="CWG133" s="62"/>
      <c r="CWH133" s="62"/>
      <c r="CWI133" s="62"/>
      <c r="CWJ133" s="62"/>
      <c r="CWK133" s="62"/>
      <c r="CWL133" s="62"/>
      <c r="CWM133" s="62"/>
      <c r="CWN133" s="62"/>
      <c r="CWO133" s="62"/>
      <c r="CWP133" s="62"/>
      <c r="CWQ133" s="62"/>
      <c r="CWR133" s="62"/>
      <c r="CWS133" s="62"/>
      <c r="CWT133" s="62"/>
      <c r="CWU133" s="62"/>
      <c r="CWV133" s="62"/>
      <c r="CWW133" s="62"/>
      <c r="CWX133" s="62"/>
      <c r="CWY133" s="62"/>
      <c r="CWZ133" s="62"/>
      <c r="CXA133" s="62"/>
      <c r="CXB133" s="62"/>
      <c r="CXC133" s="62"/>
      <c r="CXD133" s="62"/>
      <c r="CXE133" s="62"/>
      <c r="CXF133" s="62"/>
      <c r="CXG133" s="62"/>
      <c r="CXH133" s="62"/>
      <c r="CXI133" s="62"/>
      <c r="CXJ133" s="62"/>
      <c r="CXK133" s="62"/>
      <c r="CXL133" s="62"/>
      <c r="CXM133" s="62"/>
      <c r="CXN133" s="62"/>
      <c r="CXO133" s="62"/>
      <c r="CXP133" s="62"/>
      <c r="CXQ133" s="62"/>
      <c r="CXR133" s="62"/>
      <c r="CXS133" s="62"/>
      <c r="CXT133" s="62"/>
      <c r="CXU133" s="62"/>
      <c r="CXV133" s="62"/>
      <c r="CXW133" s="62"/>
      <c r="CXX133" s="62"/>
      <c r="CXY133" s="62"/>
      <c r="CXZ133" s="62"/>
      <c r="CYA133" s="62"/>
      <c r="CYB133" s="62"/>
      <c r="CYC133" s="62"/>
      <c r="CYD133" s="62"/>
      <c r="CYE133" s="62"/>
      <c r="CYF133" s="62"/>
      <c r="CYG133" s="62"/>
      <c r="CYH133" s="62"/>
      <c r="CYI133" s="62"/>
      <c r="CYJ133" s="62"/>
      <c r="CYK133" s="62"/>
      <c r="CYL133" s="62"/>
      <c r="CYM133" s="62"/>
      <c r="CYN133" s="62"/>
      <c r="CYO133" s="62"/>
      <c r="CYP133" s="62"/>
      <c r="CYQ133" s="62"/>
      <c r="CYR133" s="62"/>
      <c r="CYS133" s="62"/>
      <c r="CYT133" s="62"/>
      <c r="CYU133" s="62"/>
      <c r="CYV133" s="62"/>
      <c r="CYW133" s="62"/>
      <c r="CYX133" s="62"/>
      <c r="CYY133" s="62"/>
      <c r="CYZ133" s="62"/>
      <c r="CZA133" s="62"/>
      <c r="CZB133" s="62"/>
      <c r="CZC133" s="62"/>
      <c r="CZD133" s="62"/>
      <c r="CZE133" s="62"/>
      <c r="CZF133" s="62"/>
      <c r="CZG133" s="62"/>
      <c r="CZH133" s="62"/>
      <c r="CZI133" s="62"/>
      <c r="CZJ133" s="62"/>
      <c r="CZK133" s="62"/>
      <c r="CZL133" s="62"/>
      <c r="CZM133" s="62"/>
      <c r="CZN133" s="62"/>
      <c r="CZO133" s="62"/>
      <c r="CZP133" s="62"/>
      <c r="CZQ133" s="62"/>
      <c r="CZR133" s="62"/>
      <c r="CZS133" s="62"/>
      <c r="CZT133" s="62"/>
      <c r="CZU133" s="62"/>
      <c r="CZV133" s="62"/>
      <c r="CZW133" s="62"/>
      <c r="CZX133" s="62"/>
      <c r="CZY133" s="62"/>
      <c r="CZZ133" s="62"/>
      <c r="DAA133" s="62"/>
      <c r="DAB133" s="62"/>
      <c r="DAC133" s="62"/>
      <c r="DAD133" s="62"/>
      <c r="DAE133" s="62"/>
      <c r="DAF133" s="62"/>
      <c r="DAG133" s="62"/>
      <c r="DAH133" s="62"/>
      <c r="DAI133" s="62"/>
      <c r="DAJ133" s="62"/>
      <c r="DAK133" s="62"/>
      <c r="DAL133" s="62"/>
      <c r="DAM133" s="62"/>
      <c r="DAN133" s="62"/>
      <c r="DAO133" s="62"/>
      <c r="DAP133" s="62"/>
      <c r="DAQ133" s="62"/>
      <c r="DAR133" s="62"/>
      <c r="DAS133" s="62"/>
      <c r="DAT133" s="62"/>
      <c r="DAU133" s="62"/>
      <c r="DAV133" s="62"/>
      <c r="DAW133" s="62"/>
      <c r="DAX133" s="62"/>
      <c r="DAY133" s="62"/>
      <c r="DAZ133" s="62"/>
      <c r="DBA133" s="62"/>
      <c r="DBB133" s="62"/>
      <c r="DBC133" s="62"/>
      <c r="DBD133" s="62"/>
      <c r="DBE133" s="62"/>
      <c r="DBF133" s="62"/>
      <c r="DBG133" s="62"/>
      <c r="DBH133" s="62"/>
      <c r="DBI133" s="62"/>
      <c r="DBJ133" s="62"/>
      <c r="DBK133" s="62"/>
      <c r="DBL133" s="62"/>
      <c r="DBM133" s="62"/>
      <c r="DBN133" s="62"/>
      <c r="DBO133" s="62"/>
      <c r="DBP133" s="62"/>
      <c r="DBQ133" s="62"/>
      <c r="DBR133" s="62"/>
      <c r="DBS133" s="62"/>
      <c r="DBT133" s="62"/>
      <c r="DBU133" s="62"/>
      <c r="DBV133" s="62"/>
      <c r="DBW133" s="62"/>
      <c r="DBX133" s="62"/>
      <c r="DBY133" s="62"/>
      <c r="DBZ133" s="62"/>
      <c r="DCA133" s="62"/>
      <c r="DCB133" s="62"/>
      <c r="DCC133" s="62"/>
      <c r="DCD133" s="62"/>
      <c r="DCE133" s="62"/>
      <c r="DCF133" s="62"/>
      <c r="DCG133" s="62"/>
      <c r="DCH133" s="62"/>
      <c r="DCI133" s="62"/>
      <c r="DCJ133" s="62"/>
      <c r="DCK133" s="62"/>
      <c r="DCL133" s="62"/>
      <c r="DCM133" s="62"/>
      <c r="DCN133" s="62"/>
      <c r="DCO133" s="62"/>
      <c r="DCP133" s="62"/>
      <c r="DCQ133" s="62"/>
      <c r="DCR133" s="62"/>
      <c r="DCS133" s="62"/>
      <c r="DCT133" s="62"/>
      <c r="DCU133" s="62"/>
      <c r="DCV133" s="62"/>
      <c r="DCW133" s="62"/>
      <c r="DCX133" s="62"/>
      <c r="DCY133" s="62"/>
      <c r="DCZ133" s="62"/>
      <c r="DDA133" s="62"/>
      <c r="DDB133" s="62"/>
      <c r="DDC133" s="62"/>
      <c r="DDD133" s="62"/>
      <c r="DDE133" s="62"/>
      <c r="DDF133" s="62"/>
      <c r="DDG133" s="62"/>
      <c r="DDH133" s="62"/>
      <c r="DDI133" s="62"/>
      <c r="DDJ133" s="62"/>
      <c r="DDK133" s="62"/>
      <c r="DDL133" s="62"/>
      <c r="DDM133" s="62"/>
      <c r="DDN133" s="62"/>
      <c r="DDO133" s="62"/>
      <c r="DDP133" s="62"/>
      <c r="DDQ133" s="62"/>
      <c r="DDR133" s="62"/>
      <c r="DDS133" s="62"/>
      <c r="DDT133" s="62"/>
      <c r="DDU133" s="62"/>
      <c r="DDV133" s="62"/>
      <c r="DDW133" s="62"/>
      <c r="DDX133" s="62"/>
      <c r="DDY133" s="62"/>
      <c r="DDZ133" s="62"/>
      <c r="DEA133" s="62"/>
      <c r="DEB133" s="62"/>
      <c r="DEC133" s="62"/>
      <c r="DED133" s="62"/>
      <c r="DEE133" s="62"/>
      <c r="DEF133" s="62"/>
      <c r="DEG133" s="62"/>
      <c r="DEH133" s="62"/>
      <c r="DEI133" s="62"/>
      <c r="DEJ133" s="62"/>
      <c r="DEK133" s="62"/>
      <c r="DEL133" s="62"/>
      <c r="DEM133" s="62"/>
      <c r="DEN133" s="62"/>
      <c r="DEO133" s="62"/>
      <c r="DEP133" s="62"/>
      <c r="DEQ133" s="62"/>
      <c r="DER133" s="62"/>
      <c r="DES133" s="62"/>
      <c r="DET133" s="62"/>
      <c r="DEU133" s="62"/>
      <c r="DEV133" s="62"/>
      <c r="DEW133" s="62"/>
      <c r="DEX133" s="62"/>
      <c r="DEY133" s="62"/>
      <c r="DEZ133" s="62"/>
      <c r="DFA133" s="62"/>
      <c r="DFB133" s="62"/>
      <c r="DFC133" s="62"/>
      <c r="DFD133" s="62"/>
      <c r="DFE133" s="62"/>
      <c r="DFF133" s="62"/>
      <c r="DFG133" s="62"/>
      <c r="DFH133" s="62"/>
      <c r="DFI133" s="62"/>
      <c r="DFJ133" s="62"/>
      <c r="DFK133" s="62"/>
      <c r="DFL133" s="62"/>
      <c r="DFM133" s="62"/>
      <c r="DFN133" s="62"/>
      <c r="DFO133" s="62"/>
      <c r="DFP133" s="62"/>
      <c r="DFQ133" s="62"/>
      <c r="DFR133" s="62"/>
      <c r="DFS133" s="62"/>
      <c r="DFT133" s="62"/>
      <c r="DFU133" s="62"/>
      <c r="DFV133" s="62"/>
      <c r="DFW133" s="62"/>
      <c r="DFX133" s="62"/>
      <c r="DFY133" s="62"/>
      <c r="DFZ133" s="62"/>
      <c r="DGA133" s="62"/>
      <c r="DGB133" s="62"/>
      <c r="DGC133" s="62"/>
      <c r="DGD133" s="62"/>
      <c r="DGE133" s="62"/>
      <c r="DGF133" s="62"/>
      <c r="DGG133" s="62"/>
      <c r="DGH133" s="62"/>
      <c r="DGI133" s="62"/>
      <c r="DGJ133" s="62"/>
      <c r="DGK133" s="62"/>
      <c r="DGL133" s="62"/>
      <c r="DGM133" s="62"/>
      <c r="DGN133" s="62"/>
      <c r="DGO133" s="62"/>
      <c r="DGP133" s="62"/>
      <c r="DGQ133" s="62"/>
      <c r="DGR133" s="62"/>
      <c r="DGS133" s="62"/>
      <c r="DGT133" s="62"/>
      <c r="DGU133" s="62"/>
      <c r="DGV133" s="62"/>
      <c r="DGW133" s="62"/>
      <c r="DGX133" s="62"/>
      <c r="DGY133" s="62"/>
      <c r="DGZ133" s="62"/>
      <c r="DHA133" s="62"/>
      <c r="DHB133" s="62"/>
      <c r="DHC133" s="62"/>
      <c r="DHD133" s="62"/>
      <c r="DHE133" s="62"/>
      <c r="DHF133" s="62"/>
      <c r="DHG133" s="62"/>
      <c r="DHH133" s="62"/>
      <c r="DHI133" s="62"/>
      <c r="DHJ133" s="62"/>
      <c r="DHK133" s="62"/>
      <c r="DHL133" s="62"/>
      <c r="DHM133" s="62"/>
      <c r="DHN133" s="62"/>
      <c r="DHO133" s="62"/>
      <c r="DHP133" s="62"/>
      <c r="DHQ133" s="62"/>
      <c r="DHR133" s="62"/>
      <c r="DHS133" s="62"/>
      <c r="DHT133" s="62"/>
      <c r="DHU133" s="62"/>
      <c r="DHV133" s="62"/>
      <c r="DHW133" s="62"/>
      <c r="DHX133" s="62"/>
      <c r="DHY133" s="62"/>
      <c r="DHZ133" s="62"/>
      <c r="DIA133" s="62"/>
      <c r="DIB133" s="62"/>
      <c r="DIC133" s="62"/>
      <c r="DID133" s="62"/>
      <c r="DIE133" s="62"/>
      <c r="DIF133" s="62"/>
      <c r="DIG133" s="62"/>
      <c r="DIH133" s="62"/>
      <c r="DII133" s="62"/>
      <c r="DIJ133" s="62"/>
      <c r="DIK133" s="62"/>
      <c r="DIL133" s="62"/>
      <c r="DIM133" s="62"/>
      <c r="DIN133" s="62"/>
      <c r="DIO133" s="62"/>
      <c r="DIP133" s="62"/>
      <c r="DIQ133" s="62"/>
      <c r="DIR133" s="62"/>
      <c r="DIS133" s="62"/>
      <c r="DIT133" s="62"/>
      <c r="DIU133" s="62"/>
      <c r="DIV133" s="62"/>
      <c r="DIW133" s="62"/>
      <c r="DIX133" s="62"/>
      <c r="DIY133" s="62"/>
      <c r="DIZ133" s="62"/>
      <c r="DJA133" s="62"/>
      <c r="DJB133" s="62"/>
      <c r="DJC133" s="62"/>
      <c r="DJD133" s="62"/>
      <c r="DJE133" s="62"/>
      <c r="DJF133" s="62"/>
      <c r="DJG133" s="62"/>
      <c r="DJH133" s="62"/>
      <c r="DJI133" s="62"/>
      <c r="DJJ133" s="62"/>
      <c r="DJK133" s="62"/>
      <c r="DJL133" s="62"/>
      <c r="DJM133" s="62"/>
      <c r="DJN133" s="62"/>
      <c r="DJO133" s="62"/>
      <c r="DJP133" s="62"/>
      <c r="DJQ133" s="62"/>
      <c r="DJR133" s="62"/>
      <c r="DJS133" s="62"/>
      <c r="DJT133" s="62"/>
      <c r="DJU133" s="62"/>
      <c r="DJV133" s="62"/>
      <c r="DJW133" s="62"/>
      <c r="DJX133" s="62"/>
      <c r="DJY133" s="62"/>
      <c r="DJZ133" s="62"/>
      <c r="DKA133" s="62"/>
      <c r="DKB133" s="62"/>
      <c r="DKC133" s="62"/>
      <c r="DKD133" s="62"/>
      <c r="DKE133" s="62"/>
      <c r="DKF133" s="62"/>
      <c r="DKG133" s="62"/>
      <c r="DKH133" s="62"/>
      <c r="DKI133" s="62"/>
      <c r="DKJ133" s="62"/>
      <c r="DKK133" s="62"/>
      <c r="DKL133" s="62"/>
      <c r="DKM133" s="62"/>
      <c r="DKN133" s="62"/>
      <c r="DKO133" s="62"/>
      <c r="DKP133" s="62"/>
      <c r="DKQ133" s="62"/>
      <c r="DKR133" s="62"/>
      <c r="DKS133" s="62"/>
      <c r="DKT133" s="62"/>
      <c r="DKU133" s="62"/>
      <c r="DKV133" s="62"/>
      <c r="DKW133" s="62"/>
      <c r="DKX133" s="62"/>
      <c r="DKY133" s="62"/>
      <c r="DKZ133" s="62"/>
      <c r="DLA133" s="62"/>
      <c r="DLB133" s="62"/>
      <c r="DLC133" s="62"/>
      <c r="DLD133" s="62"/>
      <c r="DLE133" s="62"/>
      <c r="DLF133" s="62"/>
      <c r="DLG133" s="62"/>
      <c r="DLH133" s="62"/>
      <c r="DLI133" s="62"/>
      <c r="DLJ133" s="62"/>
      <c r="DLK133" s="62"/>
      <c r="DLL133" s="62"/>
      <c r="DLM133" s="62"/>
      <c r="DLN133" s="62"/>
      <c r="DLO133" s="62"/>
      <c r="DLP133" s="62"/>
      <c r="DLQ133" s="62"/>
      <c r="DLR133" s="62"/>
      <c r="DLS133" s="62"/>
      <c r="DLT133" s="62"/>
      <c r="DLU133" s="62"/>
      <c r="DLV133" s="62"/>
      <c r="DLW133" s="62"/>
      <c r="DLX133" s="62"/>
      <c r="DLY133" s="62"/>
      <c r="DLZ133" s="62"/>
      <c r="DMA133" s="62"/>
      <c r="DMB133" s="62"/>
      <c r="DMC133" s="62"/>
      <c r="DMD133" s="62"/>
      <c r="DME133" s="62"/>
      <c r="DMF133" s="62"/>
      <c r="DMG133" s="62"/>
      <c r="DMH133" s="62"/>
      <c r="DMI133" s="62"/>
      <c r="DMJ133" s="62"/>
      <c r="DMK133" s="62"/>
      <c r="DML133" s="62"/>
      <c r="DMM133" s="62"/>
      <c r="DMN133" s="62"/>
      <c r="DMO133" s="62"/>
      <c r="DMP133" s="62"/>
      <c r="DMQ133" s="62"/>
      <c r="DMR133" s="62"/>
      <c r="DMS133" s="62"/>
      <c r="DMT133" s="62"/>
      <c r="DMU133" s="62"/>
      <c r="DMV133" s="62"/>
      <c r="DMW133" s="62"/>
      <c r="DMX133" s="62"/>
      <c r="DMY133" s="62"/>
      <c r="DMZ133" s="62"/>
      <c r="DNA133" s="62"/>
      <c r="DNB133" s="62"/>
      <c r="DNC133" s="62"/>
      <c r="DND133" s="62"/>
      <c r="DNE133" s="62"/>
      <c r="DNF133" s="62"/>
      <c r="DNG133" s="62"/>
      <c r="DNH133" s="62"/>
      <c r="DNI133" s="62"/>
      <c r="DNJ133" s="62"/>
      <c r="DNK133" s="62"/>
      <c r="DNL133" s="62"/>
      <c r="DNM133" s="62"/>
      <c r="DNN133" s="62"/>
      <c r="DNO133" s="62"/>
      <c r="DNP133" s="62"/>
      <c r="DNQ133" s="62"/>
      <c r="DNR133" s="62"/>
      <c r="DNS133" s="62"/>
      <c r="DNT133" s="62"/>
      <c r="DNU133" s="62"/>
      <c r="DNV133" s="62"/>
      <c r="DNW133" s="62"/>
      <c r="DNX133" s="62"/>
      <c r="DNY133" s="62"/>
      <c r="DNZ133" s="62"/>
      <c r="DOA133" s="62"/>
      <c r="DOB133" s="62"/>
      <c r="DOC133" s="62"/>
      <c r="DOD133" s="62"/>
      <c r="DOE133" s="62"/>
      <c r="DOF133" s="62"/>
      <c r="DOG133" s="62"/>
      <c r="DOH133" s="62"/>
      <c r="DOI133" s="62"/>
      <c r="DOJ133" s="62"/>
      <c r="DOK133" s="62"/>
      <c r="DOL133" s="62"/>
      <c r="DOM133" s="62"/>
      <c r="DON133" s="62"/>
      <c r="DOO133" s="62"/>
      <c r="DOP133" s="62"/>
      <c r="DOQ133" s="62"/>
      <c r="DOR133" s="62"/>
      <c r="DOS133" s="62"/>
      <c r="DOT133" s="62"/>
      <c r="DOU133" s="62"/>
      <c r="DOV133" s="62"/>
      <c r="DOW133" s="62"/>
      <c r="DOX133" s="62"/>
      <c r="DOY133" s="62"/>
      <c r="DOZ133" s="62"/>
      <c r="DPA133" s="62"/>
      <c r="DPB133" s="62"/>
      <c r="DPC133" s="62"/>
      <c r="DPD133" s="62"/>
      <c r="DPE133" s="62"/>
      <c r="DPF133" s="62"/>
      <c r="DPG133" s="62"/>
      <c r="DPH133" s="62"/>
      <c r="DPI133" s="62"/>
      <c r="DPJ133" s="62"/>
      <c r="DPK133" s="62"/>
      <c r="DPL133" s="62"/>
      <c r="DPM133" s="62"/>
      <c r="DPN133" s="62"/>
      <c r="DPO133" s="62"/>
      <c r="DPP133" s="62"/>
      <c r="DPQ133" s="62"/>
      <c r="DPR133" s="62"/>
      <c r="DPS133" s="62"/>
      <c r="DPT133" s="62"/>
      <c r="DPU133" s="62"/>
      <c r="DPV133" s="62"/>
      <c r="DPW133" s="62"/>
      <c r="DPX133" s="62"/>
      <c r="DPY133" s="62"/>
      <c r="DPZ133" s="62"/>
      <c r="DQA133" s="62"/>
      <c r="DQB133" s="62"/>
      <c r="DQC133" s="62"/>
      <c r="DQD133" s="62"/>
      <c r="DQE133" s="62"/>
      <c r="DQF133" s="62"/>
      <c r="DQG133" s="62"/>
      <c r="DQH133" s="62"/>
      <c r="DQI133" s="62"/>
      <c r="DQJ133" s="62"/>
      <c r="DQK133" s="62"/>
      <c r="DQL133" s="62"/>
      <c r="DQM133" s="62"/>
      <c r="DQN133" s="62"/>
      <c r="DQO133" s="62"/>
      <c r="DQP133" s="62"/>
      <c r="DQQ133" s="62"/>
      <c r="DQR133" s="62"/>
      <c r="DQS133" s="62"/>
      <c r="DQT133" s="62"/>
      <c r="DQU133" s="62"/>
      <c r="DQV133" s="62"/>
      <c r="DQW133" s="62"/>
      <c r="DQX133" s="62"/>
      <c r="DQY133" s="62"/>
      <c r="DQZ133" s="62"/>
      <c r="DRA133" s="62"/>
      <c r="DRB133" s="62"/>
      <c r="DRC133" s="62"/>
      <c r="DRD133" s="62"/>
      <c r="DRE133" s="62"/>
      <c r="DRF133" s="62"/>
      <c r="DRG133" s="62"/>
      <c r="DRH133" s="62"/>
      <c r="DRI133" s="62"/>
      <c r="DRJ133" s="62"/>
      <c r="DRK133" s="62"/>
      <c r="DRL133" s="62"/>
      <c r="DRM133" s="62"/>
      <c r="DRN133" s="62"/>
      <c r="DRO133" s="62"/>
      <c r="DRP133" s="62"/>
      <c r="DRQ133" s="62"/>
      <c r="DRR133" s="62"/>
      <c r="DRS133" s="62"/>
      <c r="DRT133" s="62"/>
      <c r="DRU133" s="62"/>
      <c r="DRV133" s="62"/>
      <c r="DRW133" s="62"/>
      <c r="DRX133" s="62"/>
      <c r="DRY133" s="62"/>
      <c r="DRZ133" s="62"/>
      <c r="DSA133" s="62"/>
      <c r="DSB133" s="62"/>
      <c r="DSC133" s="62"/>
      <c r="DSD133" s="62"/>
      <c r="DSE133" s="62"/>
      <c r="DSF133" s="62"/>
      <c r="DSG133" s="62"/>
      <c r="DSH133" s="62"/>
      <c r="DSI133" s="62"/>
      <c r="DSJ133" s="62"/>
      <c r="DSK133" s="62"/>
      <c r="DSL133" s="62"/>
      <c r="DSM133" s="62"/>
      <c r="DSN133" s="62"/>
      <c r="DSO133" s="62"/>
      <c r="DSP133" s="62"/>
      <c r="DSQ133" s="62"/>
      <c r="DSR133" s="62"/>
      <c r="DSS133" s="62"/>
      <c r="DST133" s="62"/>
      <c r="DSU133" s="62"/>
      <c r="DSV133" s="62"/>
      <c r="DSW133" s="62"/>
      <c r="DSX133" s="62"/>
      <c r="DSY133" s="62"/>
      <c r="DSZ133" s="62"/>
      <c r="DTA133" s="62"/>
      <c r="DTB133" s="62"/>
      <c r="DTC133" s="62"/>
      <c r="DTD133" s="62"/>
      <c r="DTE133" s="62"/>
      <c r="DTF133" s="62"/>
      <c r="DTG133" s="62"/>
      <c r="DTH133" s="62"/>
      <c r="DTI133" s="62"/>
      <c r="DTJ133" s="62"/>
      <c r="DTK133" s="62"/>
      <c r="DTL133" s="62"/>
      <c r="DTM133" s="62"/>
      <c r="DTN133" s="62"/>
      <c r="DTO133" s="62"/>
      <c r="DTP133" s="62"/>
      <c r="DTQ133" s="62"/>
      <c r="DTR133" s="62"/>
      <c r="DTS133" s="62"/>
      <c r="DTT133" s="62"/>
      <c r="DTU133" s="62"/>
      <c r="DTV133" s="62"/>
      <c r="DTW133" s="62"/>
      <c r="DTX133" s="62"/>
      <c r="DTY133" s="62"/>
      <c r="DTZ133" s="62"/>
      <c r="DUA133" s="62"/>
      <c r="DUB133" s="62"/>
      <c r="DUC133" s="62"/>
      <c r="DUD133" s="62"/>
      <c r="DUE133" s="62"/>
      <c r="DUF133" s="62"/>
      <c r="DUG133" s="62"/>
      <c r="DUH133" s="62"/>
      <c r="DUI133" s="62"/>
      <c r="DUJ133" s="62"/>
      <c r="DUK133" s="62"/>
      <c r="DUL133" s="62"/>
      <c r="DUM133" s="62"/>
      <c r="DUN133" s="62"/>
      <c r="DUO133" s="62"/>
      <c r="DUP133" s="62"/>
      <c r="DUQ133" s="62"/>
      <c r="DUR133" s="62"/>
      <c r="DUS133" s="62"/>
      <c r="DUT133" s="62"/>
      <c r="DUU133" s="62"/>
      <c r="DUV133" s="62"/>
      <c r="DUW133" s="62"/>
      <c r="DUX133" s="62"/>
      <c r="DUY133" s="62"/>
      <c r="DUZ133" s="62"/>
      <c r="DVA133" s="62"/>
      <c r="DVB133" s="62"/>
      <c r="DVC133" s="62"/>
      <c r="DVD133" s="62"/>
      <c r="DVE133" s="62"/>
      <c r="DVF133" s="62"/>
      <c r="DVG133" s="62"/>
      <c r="DVH133" s="62"/>
      <c r="DVI133" s="62"/>
      <c r="DVJ133" s="62"/>
      <c r="DVK133" s="62"/>
      <c r="DVL133" s="62"/>
      <c r="DVM133" s="62"/>
      <c r="DVN133" s="62"/>
      <c r="DVO133" s="62"/>
      <c r="DVP133" s="62"/>
      <c r="DVQ133" s="62"/>
      <c r="DVR133" s="62"/>
      <c r="DVS133" s="62"/>
      <c r="DVT133" s="62"/>
      <c r="DVU133" s="62"/>
      <c r="DVV133" s="62"/>
      <c r="DVW133" s="62"/>
      <c r="DVX133" s="62"/>
      <c r="DVY133" s="62"/>
      <c r="DVZ133" s="62"/>
      <c r="DWA133" s="62"/>
      <c r="DWB133" s="62"/>
      <c r="DWC133" s="62"/>
      <c r="DWD133" s="62"/>
      <c r="DWE133" s="62"/>
      <c r="DWF133" s="62"/>
      <c r="DWG133" s="62"/>
      <c r="DWH133" s="62"/>
      <c r="DWI133" s="62"/>
      <c r="DWJ133" s="62"/>
      <c r="DWK133" s="62"/>
      <c r="DWL133" s="62"/>
      <c r="DWM133" s="62"/>
      <c r="DWN133" s="62"/>
      <c r="DWO133" s="62"/>
      <c r="DWP133" s="62"/>
      <c r="DWQ133" s="62"/>
      <c r="DWR133" s="62"/>
      <c r="DWS133" s="62"/>
      <c r="DWT133" s="62"/>
      <c r="DWU133" s="62"/>
      <c r="DWV133" s="62"/>
      <c r="DWW133" s="62"/>
      <c r="DWX133" s="62"/>
      <c r="DWY133" s="62"/>
      <c r="DWZ133" s="62"/>
      <c r="DXA133" s="62"/>
      <c r="DXB133" s="62"/>
      <c r="DXC133" s="62"/>
      <c r="DXD133" s="62"/>
      <c r="DXE133" s="62"/>
      <c r="DXF133" s="62"/>
      <c r="DXG133" s="62"/>
      <c r="DXH133" s="62"/>
      <c r="DXI133" s="62"/>
      <c r="DXJ133" s="62"/>
      <c r="DXK133" s="62"/>
      <c r="DXL133" s="62"/>
      <c r="DXM133" s="62"/>
      <c r="DXN133" s="62"/>
      <c r="DXO133" s="62"/>
      <c r="DXP133" s="62"/>
      <c r="DXQ133" s="62"/>
      <c r="DXR133" s="62"/>
      <c r="DXS133" s="62"/>
      <c r="DXT133" s="62"/>
      <c r="DXU133" s="62"/>
      <c r="DXV133" s="62"/>
      <c r="DXW133" s="62"/>
      <c r="DXX133" s="62"/>
      <c r="DXY133" s="62"/>
      <c r="DXZ133" s="62"/>
      <c r="DYA133" s="62"/>
      <c r="DYB133" s="62"/>
      <c r="DYC133" s="62"/>
      <c r="DYD133" s="62"/>
      <c r="DYE133" s="62"/>
      <c r="DYF133" s="62"/>
      <c r="DYG133" s="62"/>
      <c r="DYH133" s="62"/>
      <c r="DYI133" s="62"/>
      <c r="DYJ133" s="62"/>
      <c r="DYK133" s="62"/>
      <c r="DYL133" s="62"/>
      <c r="DYM133" s="62"/>
      <c r="DYN133" s="62"/>
      <c r="DYO133" s="62"/>
      <c r="DYP133" s="62"/>
      <c r="DYQ133" s="62"/>
      <c r="DYR133" s="62"/>
      <c r="DYS133" s="62"/>
      <c r="DYT133" s="62"/>
      <c r="DYU133" s="62"/>
      <c r="DYV133" s="62"/>
      <c r="DYW133" s="62"/>
      <c r="DYX133" s="62"/>
      <c r="DYY133" s="62"/>
      <c r="DYZ133" s="62"/>
      <c r="DZA133" s="62"/>
      <c r="DZB133" s="62"/>
      <c r="DZC133" s="62"/>
      <c r="DZD133" s="62"/>
      <c r="DZE133" s="62"/>
      <c r="DZF133" s="62"/>
      <c r="DZG133" s="62"/>
      <c r="DZH133" s="62"/>
      <c r="DZI133" s="62"/>
      <c r="DZJ133" s="62"/>
      <c r="DZK133" s="62"/>
      <c r="DZL133" s="62"/>
      <c r="DZM133" s="62"/>
      <c r="DZN133" s="62"/>
      <c r="DZO133" s="62"/>
      <c r="DZP133" s="62"/>
      <c r="DZQ133" s="62"/>
      <c r="DZR133" s="62"/>
      <c r="DZS133" s="62"/>
      <c r="DZT133" s="62"/>
      <c r="DZU133" s="62"/>
      <c r="DZV133" s="62"/>
      <c r="DZW133" s="62"/>
      <c r="DZX133" s="62"/>
      <c r="DZY133" s="62"/>
      <c r="DZZ133" s="62"/>
      <c r="EAA133" s="62"/>
      <c r="EAB133" s="62"/>
      <c r="EAC133" s="62"/>
      <c r="EAD133" s="62"/>
      <c r="EAE133" s="62"/>
      <c r="EAF133" s="62"/>
      <c r="EAG133" s="62"/>
      <c r="EAH133" s="62"/>
      <c r="EAI133" s="62"/>
      <c r="EAJ133" s="62"/>
      <c r="EAK133" s="62"/>
      <c r="EAL133" s="62"/>
      <c r="EAM133" s="62"/>
      <c r="EAN133" s="62"/>
      <c r="EAO133" s="62"/>
      <c r="EAP133" s="62"/>
      <c r="EAQ133" s="62"/>
      <c r="EAR133" s="62"/>
      <c r="EAS133" s="62"/>
      <c r="EAT133" s="62"/>
      <c r="EAU133" s="62"/>
      <c r="EAV133" s="62"/>
      <c r="EAW133" s="62"/>
      <c r="EAX133" s="62"/>
      <c r="EAY133" s="62"/>
      <c r="EAZ133" s="62"/>
      <c r="EBA133" s="62"/>
      <c r="EBB133" s="62"/>
      <c r="EBC133" s="62"/>
      <c r="EBD133" s="62"/>
      <c r="EBE133" s="62"/>
      <c r="EBF133" s="62"/>
      <c r="EBG133" s="62"/>
      <c r="EBH133" s="62"/>
      <c r="EBI133" s="62"/>
      <c r="EBJ133" s="62"/>
      <c r="EBK133" s="62"/>
      <c r="EBL133" s="62"/>
      <c r="EBM133" s="62"/>
      <c r="EBN133" s="62"/>
      <c r="EBO133" s="62"/>
      <c r="EBP133" s="62"/>
      <c r="EBQ133" s="62"/>
      <c r="EBR133" s="62"/>
      <c r="EBS133" s="62"/>
      <c r="EBT133" s="62"/>
      <c r="EBU133" s="62"/>
      <c r="EBV133" s="62"/>
      <c r="EBW133" s="62"/>
      <c r="EBX133" s="62"/>
      <c r="EBY133" s="62"/>
      <c r="EBZ133" s="62"/>
      <c r="ECA133" s="62"/>
      <c r="ECB133" s="62"/>
      <c r="ECC133" s="62"/>
      <c r="ECD133" s="62"/>
      <c r="ECE133" s="62"/>
      <c r="ECF133" s="62"/>
      <c r="ECG133" s="62"/>
      <c r="ECH133" s="62"/>
      <c r="ECI133" s="62"/>
      <c r="ECJ133" s="62"/>
      <c r="ECK133" s="62"/>
      <c r="ECL133" s="62"/>
      <c r="ECM133" s="62"/>
      <c r="ECN133" s="62"/>
      <c r="ECO133" s="62"/>
      <c r="ECP133" s="62"/>
      <c r="ECQ133" s="62"/>
      <c r="ECR133" s="62"/>
      <c r="ECS133" s="62"/>
      <c r="ECT133" s="62"/>
      <c r="ECU133" s="62"/>
      <c r="ECV133" s="62"/>
      <c r="ECW133" s="62"/>
      <c r="ECX133" s="62"/>
      <c r="ECY133" s="62"/>
      <c r="ECZ133" s="62"/>
      <c r="EDA133" s="62"/>
      <c r="EDB133" s="62"/>
      <c r="EDC133" s="62"/>
      <c r="EDD133" s="62"/>
      <c r="EDE133" s="62"/>
      <c r="EDF133" s="62"/>
      <c r="EDG133" s="62"/>
      <c r="EDH133" s="62"/>
      <c r="EDI133" s="62"/>
      <c r="EDJ133" s="62"/>
      <c r="EDK133" s="62"/>
      <c r="EDL133" s="62"/>
      <c r="EDM133" s="62"/>
      <c r="EDN133" s="62"/>
      <c r="EDO133" s="62"/>
      <c r="EDP133" s="62"/>
      <c r="EDQ133" s="62"/>
      <c r="EDR133" s="62"/>
      <c r="EDS133" s="62"/>
      <c r="EDT133" s="62"/>
      <c r="EDU133" s="62"/>
      <c r="EDV133" s="62"/>
      <c r="EDW133" s="62"/>
      <c r="EDX133" s="62"/>
      <c r="EDY133" s="62"/>
      <c r="EDZ133" s="62"/>
      <c r="EEA133" s="62"/>
      <c r="EEB133" s="62"/>
      <c r="EEC133" s="62"/>
      <c r="EED133" s="62"/>
      <c r="EEE133" s="62"/>
      <c r="EEF133" s="62"/>
      <c r="EEG133" s="62"/>
      <c r="EEH133" s="62"/>
      <c r="EEI133" s="62"/>
      <c r="EEJ133" s="62"/>
      <c r="EEK133" s="62"/>
      <c r="EEL133" s="62"/>
      <c r="EEM133" s="62"/>
      <c r="EEN133" s="62"/>
      <c r="EEO133" s="62"/>
      <c r="EEP133" s="62"/>
      <c r="EEQ133" s="62"/>
      <c r="EER133" s="62"/>
      <c r="EES133" s="62"/>
      <c r="EET133" s="62"/>
      <c r="EEU133" s="62"/>
      <c r="EEV133" s="62"/>
      <c r="EEW133" s="62"/>
      <c r="EEX133" s="62"/>
      <c r="EEY133" s="62"/>
      <c r="EEZ133" s="62"/>
      <c r="EFA133" s="62"/>
      <c r="EFB133" s="62"/>
      <c r="EFC133" s="62"/>
      <c r="EFD133" s="62"/>
      <c r="EFE133" s="62"/>
      <c r="EFF133" s="62"/>
      <c r="EFG133" s="62"/>
      <c r="EFH133" s="62"/>
      <c r="EFI133" s="62"/>
      <c r="EFJ133" s="62"/>
      <c r="EFK133" s="62"/>
      <c r="EFL133" s="62"/>
      <c r="EFM133" s="62"/>
      <c r="EFN133" s="62"/>
      <c r="EFO133" s="62"/>
      <c r="EFP133" s="62"/>
      <c r="EFQ133" s="62"/>
      <c r="EFR133" s="62"/>
      <c r="EFS133" s="62"/>
      <c r="EFT133" s="62"/>
      <c r="EFU133" s="62"/>
      <c r="EFV133" s="62"/>
      <c r="EFW133" s="62"/>
      <c r="EFX133" s="62"/>
      <c r="EFY133" s="62"/>
      <c r="EFZ133" s="62"/>
      <c r="EGA133" s="62"/>
      <c r="EGB133" s="62"/>
      <c r="EGC133" s="62"/>
      <c r="EGD133" s="62"/>
      <c r="EGE133" s="62"/>
      <c r="EGF133" s="62"/>
      <c r="EGG133" s="62"/>
      <c r="EGH133" s="62"/>
      <c r="EGI133" s="62"/>
      <c r="EGJ133" s="62"/>
      <c r="EGK133" s="62"/>
      <c r="EGL133" s="62"/>
      <c r="EGM133" s="62"/>
      <c r="EGN133" s="62"/>
      <c r="EGO133" s="62"/>
      <c r="EGP133" s="62"/>
      <c r="EGQ133" s="62"/>
      <c r="EGR133" s="62"/>
      <c r="EGS133" s="62"/>
      <c r="EGT133" s="62"/>
      <c r="EGU133" s="62"/>
      <c r="EGV133" s="62"/>
      <c r="EGW133" s="62"/>
      <c r="EGX133" s="62"/>
      <c r="EGY133" s="62"/>
      <c r="EGZ133" s="62"/>
      <c r="EHA133" s="62"/>
      <c r="EHB133" s="62"/>
      <c r="EHC133" s="62"/>
      <c r="EHD133" s="62"/>
      <c r="EHE133" s="62"/>
      <c r="EHF133" s="62"/>
      <c r="EHG133" s="62"/>
      <c r="EHH133" s="62"/>
      <c r="EHI133" s="62"/>
      <c r="EHJ133" s="62"/>
      <c r="EHK133" s="62"/>
      <c r="EHL133" s="62"/>
      <c r="EHM133" s="62"/>
      <c r="EHN133" s="62"/>
      <c r="EHO133" s="62"/>
      <c r="EHP133" s="62"/>
      <c r="EHQ133" s="62"/>
      <c r="EHR133" s="62"/>
      <c r="EHS133" s="62"/>
      <c r="EHT133" s="62"/>
      <c r="EHU133" s="62"/>
      <c r="EHV133" s="62"/>
      <c r="EHW133" s="62"/>
      <c r="EHX133" s="62"/>
      <c r="EHY133" s="62"/>
      <c r="EHZ133" s="62"/>
      <c r="EIA133" s="62"/>
      <c r="EIB133" s="62"/>
      <c r="EIC133" s="62"/>
      <c r="EID133" s="62"/>
      <c r="EIE133" s="62"/>
      <c r="EIF133" s="62"/>
      <c r="EIG133" s="62"/>
      <c r="EIH133" s="62"/>
      <c r="EII133" s="62"/>
      <c r="EIJ133" s="62"/>
      <c r="EIK133" s="62"/>
      <c r="EIL133" s="62"/>
      <c r="EIM133" s="62"/>
      <c r="EIN133" s="62"/>
      <c r="EIO133" s="62"/>
      <c r="EIP133" s="62"/>
      <c r="EIQ133" s="62"/>
      <c r="EIR133" s="62"/>
      <c r="EIS133" s="62"/>
      <c r="EIT133" s="62"/>
      <c r="EIU133" s="62"/>
      <c r="EIV133" s="62"/>
      <c r="EIW133" s="62"/>
      <c r="EIX133" s="62"/>
      <c r="EIY133" s="62"/>
      <c r="EIZ133" s="62"/>
      <c r="EJA133" s="62"/>
      <c r="EJB133" s="62"/>
      <c r="EJC133" s="62"/>
      <c r="EJD133" s="62"/>
      <c r="EJE133" s="62"/>
      <c r="EJF133" s="62"/>
      <c r="EJG133" s="62"/>
      <c r="EJH133" s="62"/>
      <c r="EJI133" s="62"/>
      <c r="EJJ133" s="62"/>
      <c r="EJK133" s="62"/>
      <c r="EJL133" s="62"/>
      <c r="EJM133" s="62"/>
      <c r="EJN133" s="62"/>
      <c r="EJO133" s="62"/>
      <c r="EJP133" s="62"/>
      <c r="EJQ133" s="62"/>
      <c r="EJR133" s="62"/>
      <c r="EJS133" s="62"/>
      <c r="EJT133" s="62"/>
      <c r="EJU133" s="62"/>
      <c r="EJV133" s="62"/>
      <c r="EJW133" s="62"/>
      <c r="EJX133" s="62"/>
      <c r="EJY133" s="62"/>
      <c r="EJZ133" s="62"/>
      <c r="EKA133" s="62"/>
      <c r="EKB133" s="62"/>
      <c r="EKC133" s="62"/>
      <c r="EKD133" s="62"/>
      <c r="EKE133" s="62"/>
      <c r="EKF133" s="62"/>
      <c r="EKG133" s="62"/>
      <c r="EKH133" s="62"/>
      <c r="EKI133" s="62"/>
      <c r="EKJ133" s="62"/>
      <c r="EKK133" s="62"/>
      <c r="EKL133" s="62"/>
      <c r="EKM133" s="62"/>
      <c r="EKN133" s="62"/>
      <c r="EKO133" s="62"/>
      <c r="EKP133" s="62"/>
      <c r="EKQ133" s="62"/>
      <c r="EKR133" s="62"/>
      <c r="EKS133" s="62"/>
      <c r="EKT133" s="62"/>
      <c r="EKU133" s="62"/>
      <c r="EKV133" s="62"/>
      <c r="EKW133" s="62"/>
      <c r="EKX133" s="62"/>
      <c r="EKY133" s="62"/>
      <c r="EKZ133" s="62"/>
      <c r="ELA133" s="62"/>
      <c r="ELB133" s="62"/>
      <c r="ELC133" s="62"/>
      <c r="ELD133" s="62"/>
      <c r="ELE133" s="62"/>
      <c r="ELF133" s="62"/>
      <c r="ELG133" s="62"/>
      <c r="ELH133" s="62"/>
      <c r="ELI133" s="62"/>
      <c r="ELJ133" s="62"/>
      <c r="ELK133" s="62"/>
      <c r="ELL133" s="62"/>
      <c r="ELM133" s="62"/>
      <c r="ELN133" s="62"/>
      <c r="ELO133" s="62"/>
      <c r="ELP133" s="62"/>
      <c r="ELQ133" s="62"/>
      <c r="ELR133" s="62"/>
      <c r="ELS133" s="62"/>
      <c r="ELT133" s="62"/>
      <c r="ELU133" s="62"/>
      <c r="ELV133" s="62"/>
      <c r="ELW133" s="62"/>
      <c r="ELX133" s="62"/>
      <c r="ELY133" s="62"/>
      <c r="ELZ133" s="62"/>
      <c r="EMA133" s="62"/>
      <c r="EMB133" s="62"/>
      <c r="EMC133" s="62"/>
      <c r="EMD133" s="62"/>
      <c r="EME133" s="62"/>
      <c r="EMF133" s="62"/>
      <c r="EMG133" s="62"/>
      <c r="EMH133" s="62"/>
      <c r="EMI133" s="62"/>
      <c r="EMJ133" s="62"/>
      <c r="EMK133" s="62"/>
      <c r="EML133" s="62"/>
      <c r="EMM133" s="62"/>
      <c r="EMN133" s="62"/>
      <c r="EMO133" s="62"/>
      <c r="EMP133" s="62"/>
      <c r="EMQ133" s="62"/>
      <c r="EMR133" s="62"/>
      <c r="EMS133" s="62"/>
      <c r="EMT133" s="62"/>
      <c r="EMU133" s="62"/>
      <c r="EMV133" s="62"/>
      <c r="EMW133" s="62"/>
      <c r="EMX133" s="62"/>
      <c r="EMY133" s="62"/>
      <c r="EMZ133" s="62"/>
      <c r="ENA133" s="62"/>
      <c r="ENB133" s="62"/>
      <c r="ENC133" s="62"/>
      <c r="END133" s="62"/>
      <c r="ENE133" s="62"/>
      <c r="ENF133" s="62"/>
      <c r="ENG133" s="62"/>
      <c r="ENH133" s="62"/>
      <c r="ENI133" s="62"/>
      <c r="ENJ133" s="62"/>
      <c r="ENK133" s="62"/>
      <c r="ENL133" s="62"/>
      <c r="ENM133" s="62"/>
      <c r="ENN133" s="62"/>
      <c r="ENO133" s="62"/>
      <c r="ENP133" s="62"/>
      <c r="ENQ133" s="62"/>
      <c r="ENR133" s="62"/>
      <c r="ENS133" s="62"/>
      <c r="ENT133" s="62"/>
      <c r="ENU133" s="62"/>
      <c r="ENV133" s="62"/>
      <c r="ENW133" s="62"/>
      <c r="ENX133" s="62"/>
      <c r="ENY133" s="62"/>
      <c r="ENZ133" s="62"/>
      <c r="EOA133" s="62"/>
      <c r="EOB133" s="62"/>
      <c r="EOC133" s="62"/>
      <c r="EOD133" s="62"/>
      <c r="EOE133" s="62"/>
      <c r="EOF133" s="62"/>
      <c r="EOG133" s="62"/>
      <c r="EOH133" s="62"/>
      <c r="EOI133" s="62"/>
      <c r="EOJ133" s="62"/>
      <c r="EOK133" s="62"/>
      <c r="EOL133" s="62"/>
      <c r="EOM133" s="62"/>
      <c r="EON133" s="62"/>
      <c r="EOO133" s="62"/>
      <c r="EOP133" s="62"/>
      <c r="EOQ133" s="62"/>
      <c r="EOR133" s="62"/>
      <c r="EOS133" s="62"/>
      <c r="EOT133" s="62"/>
      <c r="EOU133" s="62"/>
      <c r="EOV133" s="62"/>
      <c r="EOW133" s="62"/>
      <c r="EOX133" s="62"/>
      <c r="EOY133" s="62"/>
      <c r="EOZ133" s="62"/>
      <c r="EPA133" s="62"/>
      <c r="EPB133" s="62"/>
      <c r="EPC133" s="62"/>
      <c r="EPD133" s="62"/>
      <c r="EPE133" s="62"/>
      <c r="EPF133" s="62"/>
      <c r="EPG133" s="62"/>
      <c r="EPH133" s="62"/>
      <c r="EPI133" s="62"/>
      <c r="EPJ133" s="62"/>
      <c r="EPK133" s="62"/>
      <c r="EPL133" s="62"/>
      <c r="EPM133" s="62"/>
      <c r="EPN133" s="62"/>
      <c r="EPO133" s="62"/>
      <c r="EPP133" s="62"/>
      <c r="EPQ133" s="62"/>
      <c r="EPR133" s="62"/>
      <c r="EPS133" s="62"/>
      <c r="EPT133" s="62"/>
      <c r="EPU133" s="62"/>
      <c r="EPV133" s="62"/>
      <c r="EPW133" s="62"/>
      <c r="EPX133" s="62"/>
      <c r="EPY133" s="62"/>
      <c r="EPZ133" s="62"/>
      <c r="EQA133" s="62"/>
      <c r="EQB133" s="62"/>
      <c r="EQC133" s="62"/>
      <c r="EQD133" s="62"/>
      <c r="EQE133" s="62"/>
      <c r="EQF133" s="62"/>
      <c r="EQG133" s="62"/>
      <c r="EQH133" s="62"/>
      <c r="EQI133" s="62"/>
      <c r="EQJ133" s="62"/>
      <c r="EQK133" s="62"/>
      <c r="EQL133" s="62"/>
      <c r="EQM133" s="62"/>
      <c r="EQN133" s="62"/>
      <c r="EQO133" s="62"/>
      <c r="EQP133" s="62"/>
      <c r="EQQ133" s="62"/>
      <c r="EQR133" s="62"/>
      <c r="EQS133" s="62"/>
      <c r="EQT133" s="62"/>
      <c r="EQU133" s="62"/>
      <c r="EQV133" s="62"/>
      <c r="EQW133" s="62"/>
      <c r="EQX133" s="62"/>
      <c r="EQY133" s="62"/>
      <c r="EQZ133" s="62"/>
      <c r="ERA133" s="62"/>
      <c r="ERB133" s="62"/>
      <c r="ERC133" s="62"/>
      <c r="ERD133" s="62"/>
      <c r="ERE133" s="62"/>
      <c r="ERF133" s="62"/>
      <c r="ERG133" s="62"/>
      <c r="ERH133" s="62"/>
      <c r="ERI133" s="62"/>
      <c r="ERJ133" s="62"/>
      <c r="ERK133" s="62"/>
      <c r="ERL133" s="62"/>
      <c r="ERM133" s="62"/>
      <c r="ERN133" s="62"/>
      <c r="ERO133" s="62"/>
      <c r="ERP133" s="62"/>
      <c r="ERQ133" s="62"/>
      <c r="ERR133" s="62"/>
      <c r="ERS133" s="62"/>
      <c r="ERT133" s="62"/>
      <c r="ERU133" s="62"/>
      <c r="ERV133" s="62"/>
      <c r="ERW133" s="62"/>
      <c r="ERX133" s="62"/>
      <c r="ERY133" s="62"/>
      <c r="ERZ133" s="62"/>
      <c r="ESA133" s="62"/>
      <c r="ESB133" s="62"/>
      <c r="ESC133" s="62"/>
      <c r="ESD133" s="62"/>
      <c r="ESE133" s="62"/>
      <c r="ESF133" s="62"/>
      <c r="ESG133" s="62"/>
      <c r="ESH133" s="62"/>
      <c r="ESI133" s="62"/>
      <c r="ESJ133" s="62"/>
      <c r="ESK133" s="62"/>
      <c r="ESL133" s="62"/>
      <c r="ESM133" s="62"/>
      <c r="ESN133" s="62"/>
      <c r="ESO133" s="62"/>
      <c r="ESP133" s="62"/>
      <c r="ESQ133" s="62"/>
      <c r="ESR133" s="62"/>
      <c r="ESS133" s="62"/>
      <c r="EST133" s="62"/>
      <c r="ESU133" s="62"/>
      <c r="ESV133" s="62"/>
      <c r="ESW133" s="62"/>
      <c r="ESX133" s="62"/>
      <c r="ESY133" s="62"/>
      <c r="ESZ133" s="62"/>
      <c r="ETA133" s="62"/>
      <c r="ETB133" s="62"/>
      <c r="ETC133" s="62"/>
      <c r="ETD133" s="62"/>
      <c r="ETE133" s="62"/>
      <c r="ETF133" s="62"/>
      <c r="ETG133" s="62"/>
      <c r="ETH133" s="62"/>
      <c r="ETI133" s="62"/>
      <c r="ETJ133" s="62"/>
      <c r="ETK133" s="62"/>
      <c r="ETL133" s="62"/>
      <c r="ETM133" s="62"/>
      <c r="ETN133" s="62"/>
      <c r="ETO133" s="62"/>
      <c r="ETP133" s="62"/>
      <c r="ETQ133" s="62"/>
      <c r="ETR133" s="62"/>
      <c r="ETS133" s="62"/>
      <c r="ETT133" s="62"/>
      <c r="ETU133" s="62"/>
      <c r="ETV133" s="62"/>
      <c r="ETW133" s="62"/>
      <c r="ETX133" s="62"/>
      <c r="ETY133" s="62"/>
      <c r="ETZ133" s="62"/>
      <c r="EUA133" s="62"/>
      <c r="EUB133" s="62"/>
      <c r="EUC133" s="62"/>
      <c r="EUD133" s="62"/>
      <c r="EUE133" s="62"/>
      <c r="EUF133" s="62"/>
      <c r="EUG133" s="62"/>
      <c r="EUH133" s="62"/>
      <c r="EUI133" s="62"/>
      <c r="EUJ133" s="62"/>
      <c r="EUK133" s="62"/>
      <c r="EUL133" s="62"/>
      <c r="EUM133" s="62"/>
      <c r="EUN133" s="62"/>
      <c r="EUO133" s="62"/>
      <c r="EUP133" s="62"/>
      <c r="EUQ133" s="62"/>
      <c r="EUR133" s="62"/>
      <c r="EUS133" s="62"/>
      <c r="EUT133" s="62"/>
      <c r="EUU133" s="62"/>
      <c r="EUV133" s="62"/>
      <c r="EUW133" s="62"/>
      <c r="EUX133" s="62"/>
      <c r="EUY133" s="62"/>
      <c r="EUZ133" s="62"/>
      <c r="EVA133" s="62"/>
      <c r="EVB133" s="62"/>
      <c r="EVC133" s="62"/>
      <c r="EVD133" s="62"/>
      <c r="EVE133" s="62"/>
      <c r="EVF133" s="62"/>
      <c r="EVG133" s="62"/>
      <c r="EVH133" s="62"/>
      <c r="EVI133" s="62"/>
      <c r="EVJ133" s="62"/>
      <c r="EVK133" s="62"/>
      <c r="EVL133" s="62"/>
      <c r="EVM133" s="62"/>
      <c r="EVN133" s="62"/>
      <c r="EVO133" s="62"/>
      <c r="EVP133" s="62"/>
      <c r="EVQ133" s="62"/>
      <c r="EVR133" s="62"/>
      <c r="EVS133" s="62"/>
      <c r="EVT133" s="62"/>
      <c r="EVU133" s="62"/>
      <c r="EVV133" s="62"/>
      <c r="EVW133" s="62"/>
      <c r="EVX133" s="62"/>
      <c r="EVY133" s="62"/>
      <c r="EVZ133" s="62"/>
      <c r="EWA133" s="62"/>
      <c r="EWB133" s="62"/>
      <c r="EWC133" s="62"/>
      <c r="EWD133" s="62"/>
      <c r="EWE133" s="62"/>
      <c r="EWF133" s="62"/>
      <c r="EWG133" s="62"/>
      <c r="EWH133" s="62"/>
      <c r="EWI133" s="62"/>
      <c r="EWJ133" s="62"/>
      <c r="EWK133" s="62"/>
      <c r="EWL133" s="62"/>
      <c r="EWM133" s="62"/>
      <c r="EWN133" s="62"/>
      <c r="EWO133" s="62"/>
      <c r="EWP133" s="62"/>
      <c r="EWQ133" s="62"/>
      <c r="EWR133" s="62"/>
      <c r="EWS133" s="62"/>
      <c r="EWT133" s="62"/>
      <c r="EWU133" s="62"/>
      <c r="EWV133" s="62"/>
      <c r="EWW133" s="62"/>
      <c r="EWX133" s="62"/>
      <c r="EWY133" s="62"/>
      <c r="EWZ133" s="62"/>
      <c r="EXA133" s="62"/>
      <c r="EXB133" s="62"/>
      <c r="EXC133" s="62"/>
      <c r="EXD133" s="62"/>
      <c r="EXE133" s="62"/>
      <c r="EXF133" s="62"/>
      <c r="EXG133" s="62"/>
      <c r="EXH133" s="62"/>
      <c r="EXI133" s="62"/>
      <c r="EXJ133" s="62"/>
      <c r="EXK133" s="62"/>
      <c r="EXL133" s="62"/>
      <c r="EXM133" s="62"/>
      <c r="EXN133" s="62"/>
      <c r="EXO133" s="62"/>
      <c r="EXP133" s="62"/>
      <c r="EXQ133" s="62"/>
      <c r="EXR133" s="62"/>
      <c r="EXS133" s="62"/>
      <c r="EXT133" s="62"/>
      <c r="EXU133" s="62"/>
      <c r="EXV133" s="62"/>
      <c r="EXW133" s="62"/>
      <c r="EXX133" s="62"/>
      <c r="EXY133" s="62"/>
      <c r="EXZ133" s="62"/>
      <c r="EYA133" s="62"/>
      <c r="EYB133" s="62"/>
      <c r="EYC133" s="62"/>
      <c r="EYD133" s="62"/>
      <c r="EYE133" s="62"/>
      <c r="EYF133" s="62"/>
      <c r="EYG133" s="62"/>
      <c r="EYH133" s="62"/>
      <c r="EYI133" s="62"/>
      <c r="EYJ133" s="62"/>
      <c r="EYK133" s="62"/>
      <c r="EYL133" s="62"/>
      <c r="EYM133" s="62"/>
      <c r="EYN133" s="62"/>
      <c r="EYO133" s="62"/>
      <c r="EYP133" s="62"/>
      <c r="EYQ133" s="62"/>
      <c r="EYR133" s="62"/>
      <c r="EYS133" s="62"/>
      <c r="EYT133" s="62"/>
      <c r="EYU133" s="62"/>
      <c r="EYV133" s="62"/>
      <c r="EYW133" s="62"/>
      <c r="EYX133" s="62"/>
      <c r="EYY133" s="62"/>
      <c r="EYZ133" s="62"/>
      <c r="EZA133" s="62"/>
      <c r="EZB133" s="62"/>
      <c r="EZC133" s="62"/>
      <c r="EZD133" s="62"/>
      <c r="EZE133" s="62"/>
      <c r="EZF133" s="62"/>
      <c r="EZG133" s="62"/>
      <c r="EZH133" s="62"/>
      <c r="EZI133" s="62"/>
      <c r="EZJ133" s="62"/>
      <c r="EZK133" s="62"/>
      <c r="EZL133" s="62"/>
      <c r="EZM133" s="62"/>
      <c r="EZN133" s="62"/>
      <c r="EZO133" s="62"/>
      <c r="EZP133" s="62"/>
      <c r="EZQ133" s="62"/>
      <c r="EZR133" s="62"/>
      <c r="EZS133" s="62"/>
      <c r="EZT133" s="62"/>
      <c r="EZU133" s="62"/>
      <c r="EZV133" s="62"/>
      <c r="EZW133" s="62"/>
      <c r="EZX133" s="62"/>
      <c r="EZY133" s="62"/>
      <c r="EZZ133" s="62"/>
      <c r="FAA133" s="62"/>
      <c r="FAB133" s="62"/>
      <c r="FAC133" s="62"/>
      <c r="FAD133" s="62"/>
      <c r="FAE133" s="62"/>
      <c r="FAF133" s="62"/>
      <c r="FAG133" s="62"/>
      <c r="FAH133" s="62"/>
      <c r="FAI133" s="62"/>
      <c r="FAJ133" s="62"/>
      <c r="FAK133" s="62"/>
      <c r="FAL133" s="62"/>
      <c r="FAM133" s="62"/>
      <c r="FAN133" s="62"/>
      <c r="FAO133" s="62"/>
      <c r="FAP133" s="62"/>
      <c r="FAQ133" s="62"/>
      <c r="FAR133" s="62"/>
      <c r="FAS133" s="62"/>
      <c r="FAT133" s="62"/>
      <c r="FAU133" s="62"/>
      <c r="FAV133" s="62"/>
      <c r="FAW133" s="62"/>
      <c r="FAX133" s="62"/>
      <c r="FAY133" s="62"/>
      <c r="FAZ133" s="62"/>
      <c r="FBA133" s="62"/>
      <c r="FBB133" s="62"/>
      <c r="FBC133" s="62"/>
      <c r="FBD133" s="62"/>
      <c r="FBE133" s="62"/>
      <c r="FBF133" s="62"/>
      <c r="FBG133" s="62"/>
      <c r="FBH133" s="62"/>
      <c r="FBI133" s="62"/>
      <c r="FBJ133" s="62"/>
      <c r="FBK133" s="62"/>
      <c r="FBL133" s="62"/>
      <c r="FBM133" s="62"/>
      <c r="FBN133" s="62"/>
      <c r="FBO133" s="62"/>
      <c r="FBP133" s="62"/>
      <c r="FBQ133" s="62"/>
      <c r="FBR133" s="62"/>
      <c r="FBS133" s="62"/>
      <c r="FBT133" s="62"/>
      <c r="FBU133" s="62"/>
      <c r="FBV133" s="62"/>
      <c r="FBW133" s="62"/>
      <c r="FBX133" s="62"/>
      <c r="FBY133" s="62"/>
      <c r="FBZ133" s="62"/>
      <c r="FCA133" s="62"/>
      <c r="FCB133" s="62"/>
      <c r="FCC133" s="62"/>
      <c r="FCD133" s="62"/>
      <c r="FCE133" s="62"/>
      <c r="FCF133" s="62"/>
      <c r="FCG133" s="62"/>
      <c r="FCH133" s="62"/>
      <c r="FCI133" s="62"/>
      <c r="FCJ133" s="62"/>
      <c r="FCK133" s="62"/>
      <c r="FCL133" s="62"/>
      <c r="FCM133" s="62"/>
      <c r="FCN133" s="62"/>
      <c r="FCO133" s="62"/>
      <c r="FCP133" s="62"/>
      <c r="FCQ133" s="62"/>
      <c r="FCR133" s="62"/>
      <c r="FCS133" s="62"/>
      <c r="FCT133" s="62"/>
      <c r="FCU133" s="62"/>
      <c r="FCV133" s="62"/>
      <c r="FCW133" s="62"/>
      <c r="FCX133" s="62"/>
      <c r="FCY133" s="62"/>
      <c r="FCZ133" s="62"/>
      <c r="FDA133" s="62"/>
      <c r="FDB133" s="62"/>
      <c r="FDC133" s="62"/>
      <c r="FDD133" s="62"/>
      <c r="FDE133" s="62"/>
      <c r="FDF133" s="62"/>
      <c r="FDG133" s="62"/>
      <c r="FDH133" s="62"/>
      <c r="FDI133" s="62"/>
      <c r="FDJ133" s="62"/>
      <c r="FDK133" s="62"/>
      <c r="FDL133" s="62"/>
      <c r="FDM133" s="62"/>
      <c r="FDN133" s="62"/>
      <c r="FDO133" s="62"/>
      <c r="FDP133" s="62"/>
      <c r="FDQ133" s="62"/>
      <c r="FDR133" s="62"/>
      <c r="FDS133" s="62"/>
      <c r="FDT133" s="62"/>
      <c r="FDU133" s="62"/>
      <c r="FDV133" s="62"/>
      <c r="FDW133" s="62"/>
      <c r="FDX133" s="62"/>
      <c r="FDY133" s="62"/>
      <c r="FDZ133" s="62"/>
      <c r="FEA133" s="62"/>
      <c r="FEB133" s="62"/>
      <c r="FEC133" s="62"/>
      <c r="FED133" s="62"/>
      <c r="FEE133" s="62"/>
      <c r="FEF133" s="62"/>
      <c r="FEG133" s="62"/>
      <c r="FEH133" s="62"/>
      <c r="FEI133" s="62"/>
      <c r="FEJ133" s="62"/>
      <c r="FEK133" s="62"/>
      <c r="FEL133" s="62"/>
      <c r="FEM133" s="62"/>
      <c r="FEN133" s="62"/>
      <c r="FEO133" s="62"/>
      <c r="FEP133" s="62"/>
      <c r="FEQ133" s="62"/>
      <c r="FER133" s="62"/>
      <c r="FES133" s="62"/>
      <c r="FET133" s="62"/>
      <c r="FEU133" s="62"/>
      <c r="FEV133" s="62"/>
      <c r="FEW133" s="62"/>
      <c r="FEX133" s="62"/>
      <c r="FEY133" s="62"/>
      <c r="FEZ133" s="62"/>
      <c r="FFA133" s="62"/>
      <c r="FFB133" s="62"/>
      <c r="FFC133" s="62"/>
      <c r="FFD133" s="62"/>
      <c r="FFE133" s="62"/>
      <c r="FFF133" s="62"/>
      <c r="FFG133" s="62"/>
      <c r="FFH133" s="62"/>
      <c r="FFI133" s="62"/>
      <c r="FFJ133" s="62"/>
      <c r="FFK133" s="62"/>
      <c r="FFL133" s="62"/>
      <c r="FFM133" s="62"/>
      <c r="FFN133" s="62"/>
      <c r="FFO133" s="62"/>
      <c r="FFP133" s="62"/>
      <c r="FFQ133" s="62"/>
      <c r="FFR133" s="62"/>
      <c r="FFS133" s="62"/>
      <c r="FFT133" s="62"/>
      <c r="FFU133" s="62"/>
      <c r="FFV133" s="62"/>
      <c r="FFW133" s="62"/>
      <c r="FFX133" s="62"/>
      <c r="FFY133" s="62"/>
      <c r="FFZ133" s="62"/>
      <c r="FGA133" s="62"/>
      <c r="FGB133" s="62"/>
      <c r="FGC133" s="62"/>
      <c r="FGD133" s="62"/>
      <c r="FGE133" s="62"/>
      <c r="FGF133" s="62"/>
      <c r="FGG133" s="62"/>
      <c r="FGH133" s="62"/>
      <c r="FGI133" s="62"/>
      <c r="FGJ133" s="62"/>
      <c r="FGK133" s="62"/>
      <c r="FGL133" s="62"/>
      <c r="FGM133" s="62"/>
      <c r="FGN133" s="62"/>
      <c r="FGO133" s="62"/>
      <c r="FGP133" s="62"/>
      <c r="FGQ133" s="62"/>
      <c r="FGR133" s="62"/>
      <c r="FGS133" s="62"/>
      <c r="FGT133" s="62"/>
      <c r="FGU133" s="62"/>
      <c r="FGV133" s="62"/>
      <c r="FGW133" s="62"/>
      <c r="FGX133" s="62"/>
      <c r="FGY133" s="62"/>
      <c r="FGZ133" s="62"/>
      <c r="FHA133" s="62"/>
      <c r="FHB133" s="62"/>
      <c r="FHC133" s="62"/>
      <c r="FHD133" s="62"/>
      <c r="FHE133" s="62"/>
      <c r="FHF133" s="62"/>
      <c r="FHG133" s="62"/>
      <c r="FHH133" s="62"/>
      <c r="FHI133" s="62"/>
      <c r="FHJ133" s="62"/>
      <c r="FHK133" s="62"/>
      <c r="FHL133" s="62"/>
      <c r="FHM133" s="62"/>
      <c r="FHN133" s="62"/>
      <c r="FHO133" s="62"/>
      <c r="FHP133" s="62"/>
      <c r="FHQ133" s="62"/>
      <c r="FHR133" s="62"/>
      <c r="FHS133" s="62"/>
      <c r="FHT133" s="62"/>
      <c r="FHU133" s="62"/>
      <c r="FHV133" s="62"/>
      <c r="FHW133" s="62"/>
      <c r="FHX133" s="62"/>
      <c r="FHY133" s="62"/>
      <c r="FHZ133" s="62"/>
      <c r="FIA133" s="62"/>
      <c r="FIB133" s="62"/>
      <c r="FIC133" s="62"/>
      <c r="FID133" s="62"/>
      <c r="FIE133" s="62"/>
      <c r="FIF133" s="62"/>
      <c r="FIG133" s="62"/>
      <c r="FIH133" s="62"/>
      <c r="FII133" s="62"/>
      <c r="FIJ133" s="62"/>
      <c r="FIK133" s="62"/>
      <c r="FIL133" s="62"/>
      <c r="FIM133" s="62"/>
      <c r="FIN133" s="62"/>
      <c r="FIO133" s="62"/>
      <c r="FIP133" s="62"/>
      <c r="FIQ133" s="62"/>
      <c r="FIR133" s="62"/>
      <c r="FIS133" s="62"/>
      <c r="FIT133" s="62"/>
      <c r="FIU133" s="62"/>
      <c r="FIV133" s="62"/>
      <c r="FIW133" s="62"/>
      <c r="FIX133" s="62"/>
      <c r="FIY133" s="62"/>
      <c r="FIZ133" s="62"/>
      <c r="FJA133" s="62"/>
      <c r="FJB133" s="62"/>
      <c r="FJC133" s="62"/>
      <c r="FJD133" s="62"/>
      <c r="FJE133" s="62"/>
      <c r="FJF133" s="62"/>
      <c r="FJG133" s="62"/>
      <c r="FJH133" s="62"/>
      <c r="FJI133" s="62"/>
      <c r="FJJ133" s="62"/>
      <c r="FJK133" s="62"/>
      <c r="FJL133" s="62"/>
      <c r="FJM133" s="62"/>
      <c r="FJN133" s="62"/>
      <c r="FJO133" s="62"/>
      <c r="FJP133" s="62"/>
      <c r="FJQ133" s="62"/>
      <c r="FJR133" s="62"/>
      <c r="FJS133" s="62"/>
      <c r="FJT133" s="62"/>
      <c r="FJU133" s="62"/>
      <c r="FJV133" s="62"/>
      <c r="FJW133" s="62"/>
      <c r="FJX133" s="62"/>
      <c r="FJY133" s="62"/>
      <c r="FJZ133" s="62"/>
      <c r="FKA133" s="62"/>
      <c r="FKB133" s="62"/>
      <c r="FKC133" s="62"/>
      <c r="FKD133" s="62"/>
      <c r="FKE133" s="62"/>
      <c r="FKF133" s="62"/>
      <c r="FKG133" s="62"/>
      <c r="FKH133" s="62"/>
      <c r="FKI133" s="62"/>
      <c r="FKJ133" s="62"/>
      <c r="FKK133" s="62"/>
      <c r="FKL133" s="62"/>
      <c r="FKM133" s="62"/>
      <c r="FKN133" s="62"/>
      <c r="FKO133" s="62"/>
      <c r="FKP133" s="62"/>
      <c r="FKQ133" s="62"/>
      <c r="FKR133" s="62"/>
      <c r="FKS133" s="62"/>
      <c r="FKT133" s="62"/>
      <c r="FKU133" s="62"/>
      <c r="FKV133" s="62"/>
      <c r="FKW133" s="62"/>
      <c r="FKX133" s="62"/>
      <c r="FKY133" s="62"/>
      <c r="FKZ133" s="62"/>
      <c r="FLA133" s="62"/>
      <c r="FLB133" s="62"/>
      <c r="FLC133" s="62"/>
      <c r="FLD133" s="62"/>
      <c r="FLE133" s="62"/>
      <c r="FLF133" s="62"/>
      <c r="FLG133" s="62"/>
      <c r="FLH133" s="62"/>
      <c r="FLI133" s="62"/>
      <c r="FLJ133" s="62"/>
      <c r="FLK133" s="62"/>
      <c r="FLL133" s="62"/>
      <c r="FLM133" s="62"/>
      <c r="FLN133" s="62"/>
      <c r="FLO133" s="62"/>
      <c r="FLP133" s="62"/>
      <c r="FLQ133" s="62"/>
      <c r="FLR133" s="62"/>
      <c r="FLS133" s="62"/>
      <c r="FLT133" s="62"/>
      <c r="FLU133" s="62"/>
      <c r="FLV133" s="62"/>
      <c r="FLW133" s="62"/>
      <c r="FLX133" s="62"/>
      <c r="FLY133" s="62"/>
      <c r="FLZ133" s="62"/>
      <c r="FMA133" s="62"/>
      <c r="FMB133" s="62"/>
      <c r="FMC133" s="62"/>
      <c r="FMD133" s="62"/>
      <c r="FME133" s="62"/>
      <c r="FMF133" s="62"/>
      <c r="FMG133" s="62"/>
      <c r="FMH133" s="62"/>
      <c r="FMI133" s="62"/>
      <c r="FMJ133" s="62"/>
      <c r="FMK133" s="62"/>
      <c r="FML133" s="62"/>
      <c r="FMM133" s="62"/>
      <c r="FMN133" s="62"/>
      <c r="FMO133" s="62"/>
      <c r="FMP133" s="62"/>
      <c r="FMQ133" s="62"/>
      <c r="FMR133" s="62"/>
      <c r="FMS133" s="62"/>
      <c r="FMT133" s="62"/>
      <c r="FMU133" s="62"/>
      <c r="FMV133" s="62"/>
      <c r="FMW133" s="62"/>
      <c r="FMX133" s="62"/>
      <c r="FMY133" s="62"/>
      <c r="FMZ133" s="62"/>
      <c r="FNA133" s="62"/>
      <c r="FNB133" s="62"/>
      <c r="FNC133" s="62"/>
      <c r="FND133" s="62"/>
      <c r="FNE133" s="62"/>
      <c r="FNF133" s="62"/>
      <c r="FNG133" s="62"/>
      <c r="FNH133" s="62"/>
      <c r="FNI133" s="62"/>
      <c r="FNJ133" s="62"/>
      <c r="FNK133" s="62"/>
      <c r="FNL133" s="62"/>
      <c r="FNM133" s="62"/>
      <c r="FNN133" s="62"/>
      <c r="FNO133" s="62"/>
      <c r="FNP133" s="62"/>
      <c r="FNQ133" s="62"/>
      <c r="FNR133" s="62"/>
      <c r="FNS133" s="62"/>
      <c r="FNT133" s="62"/>
      <c r="FNU133" s="62"/>
      <c r="FNV133" s="62"/>
      <c r="FNW133" s="62"/>
      <c r="FNX133" s="62"/>
      <c r="FNY133" s="62"/>
      <c r="FNZ133" s="62"/>
      <c r="FOA133" s="62"/>
      <c r="FOB133" s="62"/>
      <c r="FOC133" s="62"/>
      <c r="FOD133" s="62"/>
      <c r="FOE133" s="62"/>
      <c r="FOF133" s="62"/>
      <c r="FOG133" s="62"/>
      <c r="FOH133" s="62"/>
      <c r="FOI133" s="62"/>
      <c r="FOJ133" s="62"/>
      <c r="FOK133" s="62"/>
      <c r="FOL133" s="62"/>
      <c r="FOM133" s="62"/>
      <c r="FON133" s="62"/>
      <c r="FOO133" s="62"/>
      <c r="FOP133" s="62"/>
      <c r="FOQ133" s="62"/>
      <c r="FOR133" s="62"/>
      <c r="FOS133" s="62"/>
      <c r="FOT133" s="62"/>
      <c r="FOU133" s="62"/>
      <c r="FOV133" s="62"/>
      <c r="FOW133" s="62"/>
      <c r="FOX133" s="62"/>
      <c r="FOY133" s="62"/>
      <c r="FOZ133" s="62"/>
      <c r="FPA133" s="62"/>
      <c r="FPB133" s="62"/>
      <c r="FPC133" s="62"/>
      <c r="FPD133" s="62"/>
      <c r="FPE133" s="62"/>
      <c r="FPF133" s="62"/>
      <c r="FPG133" s="62"/>
      <c r="FPH133" s="62"/>
      <c r="FPI133" s="62"/>
      <c r="FPJ133" s="62"/>
      <c r="FPK133" s="62"/>
      <c r="FPL133" s="62"/>
      <c r="FPM133" s="62"/>
      <c r="FPN133" s="62"/>
      <c r="FPO133" s="62"/>
      <c r="FPP133" s="62"/>
      <c r="FPQ133" s="62"/>
      <c r="FPR133" s="62"/>
      <c r="FPS133" s="62"/>
      <c r="FPT133" s="62"/>
      <c r="FPU133" s="62"/>
      <c r="FPV133" s="62"/>
      <c r="FPW133" s="62"/>
      <c r="FPX133" s="62"/>
      <c r="FPY133" s="62"/>
      <c r="FPZ133" s="62"/>
      <c r="FQA133" s="62"/>
      <c r="FQB133" s="62"/>
      <c r="FQC133" s="62"/>
      <c r="FQD133" s="62"/>
      <c r="FQE133" s="62"/>
      <c r="FQF133" s="62"/>
      <c r="FQG133" s="62"/>
      <c r="FQH133" s="62"/>
      <c r="FQI133" s="62"/>
      <c r="FQJ133" s="62"/>
      <c r="FQK133" s="62"/>
      <c r="FQL133" s="62"/>
      <c r="FQM133" s="62"/>
      <c r="FQN133" s="62"/>
      <c r="FQO133" s="62"/>
      <c r="FQP133" s="62"/>
      <c r="FQQ133" s="62"/>
      <c r="FQR133" s="62"/>
      <c r="FQS133" s="62"/>
      <c r="FQT133" s="62"/>
      <c r="FQU133" s="62"/>
      <c r="FQV133" s="62"/>
      <c r="FQW133" s="62"/>
      <c r="FQX133" s="62"/>
      <c r="FQY133" s="62"/>
      <c r="FQZ133" s="62"/>
      <c r="FRA133" s="62"/>
      <c r="FRB133" s="62"/>
      <c r="FRC133" s="62"/>
      <c r="FRD133" s="62"/>
      <c r="FRE133" s="62"/>
      <c r="FRF133" s="62"/>
      <c r="FRG133" s="62"/>
      <c r="FRH133" s="62"/>
      <c r="FRI133" s="62"/>
      <c r="FRJ133" s="62"/>
      <c r="FRK133" s="62"/>
      <c r="FRL133" s="62"/>
      <c r="FRM133" s="62"/>
      <c r="FRN133" s="62"/>
      <c r="FRO133" s="62"/>
      <c r="FRP133" s="62"/>
      <c r="FRQ133" s="62"/>
      <c r="FRR133" s="62"/>
      <c r="FRS133" s="62"/>
      <c r="FRT133" s="62"/>
      <c r="FRU133" s="62"/>
      <c r="FRV133" s="62"/>
      <c r="FRW133" s="62"/>
      <c r="FRX133" s="62"/>
      <c r="FRY133" s="62"/>
      <c r="FRZ133" s="62"/>
      <c r="FSA133" s="62"/>
      <c r="FSB133" s="62"/>
      <c r="FSC133" s="62"/>
      <c r="FSD133" s="62"/>
      <c r="FSE133" s="62"/>
      <c r="FSF133" s="62"/>
      <c r="FSG133" s="62"/>
      <c r="FSH133" s="62"/>
      <c r="FSI133" s="62"/>
      <c r="FSJ133" s="62"/>
      <c r="FSK133" s="62"/>
      <c r="FSL133" s="62"/>
      <c r="FSM133" s="62"/>
      <c r="FSN133" s="62"/>
      <c r="FSO133" s="62"/>
      <c r="FSP133" s="62"/>
      <c r="FSQ133" s="62"/>
      <c r="FSR133" s="62"/>
      <c r="FSS133" s="62"/>
      <c r="FST133" s="62"/>
      <c r="FSU133" s="62"/>
      <c r="FSV133" s="62"/>
      <c r="FSW133" s="62"/>
      <c r="FSX133" s="62"/>
      <c r="FSY133" s="62"/>
      <c r="FSZ133" s="62"/>
      <c r="FTA133" s="62"/>
      <c r="FTB133" s="62"/>
      <c r="FTC133" s="62"/>
      <c r="FTD133" s="62"/>
      <c r="FTE133" s="62"/>
      <c r="FTF133" s="62"/>
      <c r="FTG133" s="62"/>
      <c r="FTH133" s="62"/>
      <c r="FTI133" s="62"/>
      <c r="FTJ133" s="62"/>
      <c r="FTK133" s="62"/>
      <c r="FTL133" s="62"/>
      <c r="FTM133" s="62"/>
      <c r="FTN133" s="62"/>
      <c r="FTO133" s="62"/>
      <c r="FTP133" s="62"/>
      <c r="FTQ133" s="62"/>
      <c r="FTR133" s="62"/>
      <c r="FTS133" s="62"/>
      <c r="FTT133" s="62"/>
      <c r="FTU133" s="62"/>
      <c r="FTV133" s="62"/>
      <c r="FTW133" s="62"/>
      <c r="FTX133" s="62"/>
      <c r="FTY133" s="62"/>
      <c r="FTZ133" s="62"/>
      <c r="FUA133" s="62"/>
      <c r="FUB133" s="62"/>
      <c r="FUC133" s="62"/>
      <c r="FUD133" s="62"/>
      <c r="FUE133" s="62"/>
      <c r="FUF133" s="62"/>
      <c r="FUG133" s="62"/>
      <c r="FUH133" s="62"/>
      <c r="FUI133" s="62"/>
      <c r="FUJ133" s="62"/>
      <c r="FUK133" s="62"/>
      <c r="FUL133" s="62"/>
      <c r="FUM133" s="62"/>
      <c r="FUN133" s="62"/>
      <c r="FUO133" s="62"/>
      <c r="FUP133" s="62"/>
      <c r="FUQ133" s="62"/>
      <c r="FUR133" s="62"/>
      <c r="FUS133" s="62"/>
      <c r="FUT133" s="62"/>
      <c r="FUU133" s="62"/>
      <c r="FUV133" s="62"/>
      <c r="FUW133" s="62"/>
      <c r="FUX133" s="62"/>
      <c r="FUY133" s="62"/>
      <c r="FUZ133" s="62"/>
      <c r="FVA133" s="62"/>
      <c r="FVB133" s="62"/>
      <c r="FVC133" s="62"/>
      <c r="FVD133" s="62"/>
      <c r="FVE133" s="62"/>
      <c r="FVF133" s="62"/>
      <c r="FVG133" s="62"/>
      <c r="FVH133" s="62"/>
      <c r="FVI133" s="62"/>
      <c r="FVJ133" s="62"/>
      <c r="FVK133" s="62"/>
      <c r="FVL133" s="62"/>
      <c r="FVM133" s="62"/>
      <c r="FVN133" s="62"/>
      <c r="FVO133" s="62"/>
      <c r="FVP133" s="62"/>
      <c r="FVQ133" s="62"/>
      <c r="FVR133" s="62"/>
      <c r="FVS133" s="62"/>
      <c r="FVT133" s="62"/>
      <c r="FVU133" s="62"/>
      <c r="FVV133" s="62"/>
      <c r="FVW133" s="62"/>
      <c r="FVX133" s="62"/>
      <c r="FVY133" s="62"/>
      <c r="FVZ133" s="62"/>
      <c r="FWA133" s="62"/>
      <c r="FWB133" s="62"/>
      <c r="FWC133" s="62"/>
      <c r="FWD133" s="62"/>
      <c r="FWE133" s="62"/>
      <c r="FWF133" s="62"/>
      <c r="FWG133" s="62"/>
      <c r="FWH133" s="62"/>
      <c r="FWI133" s="62"/>
      <c r="FWJ133" s="62"/>
      <c r="FWK133" s="62"/>
      <c r="FWL133" s="62"/>
      <c r="FWM133" s="62"/>
      <c r="FWN133" s="62"/>
      <c r="FWO133" s="62"/>
      <c r="FWP133" s="62"/>
      <c r="FWQ133" s="62"/>
      <c r="FWR133" s="62"/>
      <c r="FWS133" s="62"/>
      <c r="FWT133" s="62"/>
      <c r="FWU133" s="62"/>
      <c r="FWV133" s="62"/>
      <c r="FWW133" s="62"/>
      <c r="FWX133" s="62"/>
      <c r="FWY133" s="62"/>
      <c r="FWZ133" s="62"/>
      <c r="FXA133" s="62"/>
      <c r="FXB133" s="62"/>
      <c r="FXC133" s="62"/>
      <c r="FXD133" s="62"/>
      <c r="FXE133" s="62"/>
      <c r="FXF133" s="62"/>
      <c r="FXG133" s="62"/>
      <c r="FXH133" s="62"/>
      <c r="FXI133" s="62"/>
      <c r="FXJ133" s="62"/>
      <c r="FXK133" s="62"/>
      <c r="FXL133" s="62"/>
      <c r="FXM133" s="62"/>
      <c r="FXN133" s="62"/>
      <c r="FXO133" s="62"/>
      <c r="FXP133" s="62"/>
      <c r="FXQ133" s="62"/>
      <c r="FXR133" s="62"/>
      <c r="FXS133" s="62"/>
      <c r="FXT133" s="62"/>
      <c r="FXU133" s="62"/>
      <c r="FXV133" s="62"/>
      <c r="FXW133" s="62"/>
      <c r="FXX133" s="62"/>
      <c r="FXY133" s="62"/>
      <c r="FXZ133" s="62"/>
      <c r="FYA133" s="62"/>
      <c r="FYB133" s="62"/>
      <c r="FYC133" s="62"/>
      <c r="FYD133" s="62"/>
      <c r="FYE133" s="62"/>
      <c r="FYF133" s="62"/>
      <c r="FYG133" s="62"/>
      <c r="FYH133" s="62"/>
      <c r="FYI133" s="62"/>
      <c r="FYJ133" s="62"/>
      <c r="FYK133" s="62"/>
      <c r="FYL133" s="62"/>
      <c r="FYM133" s="62"/>
      <c r="FYN133" s="62"/>
      <c r="FYO133" s="62"/>
      <c r="FYP133" s="62"/>
      <c r="FYQ133" s="62"/>
      <c r="FYR133" s="62"/>
      <c r="FYS133" s="62"/>
      <c r="FYT133" s="62"/>
      <c r="FYU133" s="62"/>
      <c r="FYV133" s="62"/>
      <c r="FYW133" s="62"/>
      <c r="FYX133" s="62"/>
      <c r="FYY133" s="62"/>
      <c r="FYZ133" s="62"/>
      <c r="FZA133" s="62"/>
      <c r="FZB133" s="62"/>
      <c r="FZC133" s="62"/>
      <c r="FZD133" s="62"/>
      <c r="FZE133" s="62"/>
      <c r="FZF133" s="62"/>
      <c r="FZG133" s="62"/>
      <c r="FZH133" s="62"/>
      <c r="FZI133" s="62"/>
      <c r="FZJ133" s="62"/>
      <c r="FZK133" s="62"/>
      <c r="FZL133" s="62"/>
      <c r="FZM133" s="62"/>
      <c r="FZN133" s="62"/>
      <c r="FZO133" s="62"/>
      <c r="FZP133" s="62"/>
      <c r="FZQ133" s="62"/>
      <c r="FZR133" s="62"/>
      <c r="FZS133" s="62"/>
      <c r="FZT133" s="62"/>
      <c r="FZU133" s="62"/>
      <c r="FZV133" s="62"/>
      <c r="FZW133" s="62"/>
      <c r="FZX133" s="62"/>
      <c r="FZY133" s="62"/>
      <c r="FZZ133" s="62"/>
      <c r="GAA133" s="62"/>
      <c r="GAB133" s="62"/>
      <c r="GAC133" s="62"/>
      <c r="GAD133" s="62"/>
      <c r="GAE133" s="62"/>
      <c r="GAF133" s="62"/>
      <c r="GAG133" s="62"/>
      <c r="GAH133" s="62"/>
      <c r="GAI133" s="62"/>
      <c r="GAJ133" s="62"/>
      <c r="GAK133" s="62"/>
      <c r="GAL133" s="62"/>
      <c r="GAM133" s="62"/>
      <c r="GAN133" s="62"/>
      <c r="GAO133" s="62"/>
      <c r="GAP133" s="62"/>
      <c r="GAQ133" s="62"/>
      <c r="GAR133" s="62"/>
      <c r="GAS133" s="62"/>
      <c r="GAT133" s="62"/>
      <c r="GAU133" s="62"/>
      <c r="GAV133" s="62"/>
      <c r="GAW133" s="62"/>
      <c r="GAX133" s="62"/>
      <c r="GAY133" s="62"/>
      <c r="GAZ133" s="62"/>
      <c r="GBA133" s="62"/>
      <c r="GBB133" s="62"/>
      <c r="GBC133" s="62"/>
      <c r="GBD133" s="62"/>
      <c r="GBE133" s="62"/>
      <c r="GBF133" s="62"/>
      <c r="GBG133" s="62"/>
      <c r="GBH133" s="62"/>
      <c r="GBI133" s="62"/>
      <c r="GBJ133" s="62"/>
      <c r="GBK133" s="62"/>
      <c r="GBL133" s="62"/>
      <c r="GBM133" s="62"/>
      <c r="GBN133" s="62"/>
      <c r="GBO133" s="62"/>
      <c r="GBP133" s="62"/>
      <c r="GBQ133" s="62"/>
      <c r="GBR133" s="62"/>
      <c r="GBS133" s="62"/>
      <c r="GBT133" s="62"/>
      <c r="GBU133" s="62"/>
      <c r="GBV133" s="62"/>
      <c r="GBW133" s="62"/>
      <c r="GBX133" s="62"/>
      <c r="GBY133" s="62"/>
      <c r="GBZ133" s="62"/>
      <c r="GCA133" s="62"/>
      <c r="GCB133" s="62"/>
      <c r="GCC133" s="62"/>
      <c r="GCD133" s="62"/>
      <c r="GCE133" s="62"/>
      <c r="GCF133" s="62"/>
      <c r="GCG133" s="62"/>
      <c r="GCH133" s="62"/>
      <c r="GCI133" s="62"/>
      <c r="GCJ133" s="62"/>
      <c r="GCK133" s="62"/>
      <c r="GCL133" s="62"/>
      <c r="GCM133" s="62"/>
      <c r="GCN133" s="62"/>
      <c r="GCO133" s="62"/>
      <c r="GCP133" s="62"/>
      <c r="GCQ133" s="62"/>
      <c r="GCR133" s="62"/>
      <c r="GCS133" s="62"/>
      <c r="GCT133" s="62"/>
      <c r="GCU133" s="62"/>
      <c r="GCV133" s="62"/>
      <c r="GCW133" s="62"/>
      <c r="GCX133" s="62"/>
      <c r="GCY133" s="62"/>
      <c r="GCZ133" s="62"/>
      <c r="GDA133" s="62"/>
      <c r="GDB133" s="62"/>
      <c r="GDC133" s="62"/>
      <c r="GDD133" s="62"/>
      <c r="GDE133" s="62"/>
      <c r="GDF133" s="62"/>
      <c r="GDG133" s="62"/>
      <c r="GDH133" s="62"/>
      <c r="GDI133" s="62"/>
      <c r="GDJ133" s="62"/>
      <c r="GDK133" s="62"/>
      <c r="GDL133" s="62"/>
      <c r="GDM133" s="62"/>
      <c r="GDN133" s="62"/>
      <c r="GDO133" s="62"/>
      <c r="GDP133" s="62"/>
      <c r="GDQ133" s="62"/>
      <c r="GDR133" s="62"/>
      <c r="GDS133" s="62"/>
      <c r="GDT133" s="62"/>
      <c r="GDU133" s="62"/>
      <c r="GDV133" s="62"/>
      <c r="GDW133" s="62"/>
      <c r="GDX133" s="62"/>
      <c r="GDY133" s="62"/>
      <c r="GDZ133" s="62"/>
      <c r="GEA133" s="62"/>
      <c r="GEB133" s="62"/>
      <c r="GEC133" s="62"/>
      <c r="GED133" s="62"/>
      <c r="GEE133" s="62"/>
      <c r="GEF133" s="62"/>
      <c r="GEG133" s="62"/>
      <c r="GEH133" s="62"/>
      <c r="GEI133" s="62"/>
      <c r="GEJ133" s="62"/>
      <c r="GEK133" s="62"/>
      <c r="GEL133" s="62"/>
      <c r="GEM133" s="62"/>
      <c r="GEN133" s="62"/>
      <c r="GEO133" s="62"/>
      <c r="GEP133" s="62"/>
      <c r="GEQ133" s="62"/>
      <c r="GER133" s="62"/>
      <c r="GES133" s="62"/>
      <c r="GET133" s="62"/>
      <c r="GEU133" s="62"/>
      <c r="GEV133" s="62"/>
      <c r="GEW133" s="62"/>
      <c r="GEX133" s="62"/>
      <c r="GEY133" s="62"/>
      <c r="GEZ133" s="62"/>
      <c r="GFA133" s="62"/>
      <c r="GFB133" s="62"/>
      <c r="GFC133" s="62"/>
      <c r="GFD133" s="62"/>
      <c r="GFE133" s="62"/>
      <c r="GFF133" s="62"/>
      <c r="GFG133" s="62"/>
      <c r="GFH133" s="62"/>
      <c r="GFI133" s="62"/>
      <c r="GFJ133" s="62"/>
      <c r="GFK133" s="62"/>
      <c r="GFL133" s="62"/>
      <c r="GFM133" s="62"/>
      <c r="GFN133" s="62"/>
      <c r="GFO133" s="62"/>
      <c r="GFP133" s="62"/>
      <c r="GFQ133" s="62"/>
      <c r="GFR133" s="62"/>
      <c r="GFS133" s="62"/>
      <c r="GFT133" s="62"/>
      <c r="GFU133" s="62"/>
      <c r="GFV133" s="62"/>
      <c r="GFW133" s="62"/>
      <c r="GFX133" s="62"/>
      <c r="GFY133" s="62"/>
      <c r="GFZ133" s="62"/>
      <c r="GGA133" s="62"/>
      <c r="GGB133" s="62"/>
      <c r="GGC133" s="62"/>
      <c r="GGD133" s="62"/>
      <c r="GGE133" s="62"/>
      <c r="GGF133" s="62"/>
      <c r="GGG133" s="62"/>
      <c r="GGH133" s="62"/>
      <c r="GGI133" s="62"/>
      <c r="GGJ133" s="62"/>
      <c r="GGK133" s="62"/>
      <c r="GGL133" s="62"/>
      <c r="GGM133" s="62"/>
      <c r="GGN133" s="62"/>
      <c r="GGO133" s="62"/>
      <c r="GGP133" s="62"/>
      <c r="GGQ133" s="62"/>
      <c r="GGR133" s="62"/>
      <c r="GGS133" s="62"/>
      <c r="GGT133" s="62"/>
      <c r="GGU133" s="62"/>
      <c r="GGV133" s="62"/>
      <c r="GGW133" s="62"/>
      <c r="GGX133" s="62"/>
      <c r="GGY133" s="62"/>
      <c r="GGZ133" s="62"/>
      <c r="GHA133" s="62"/>
      <c r="GHB133" s="62"/>
      <c r="GHC133" s="62"/>
      <c r="GHD133" s="62"/>
      <c r="GHE133" s="62"/>
      <c r="GHF133" s="62"/>
      <c r="GHG133" s="62"/>
      <c r="GHH133" s="62"/>
      <c r="GHI133" s="62"/>
      <c r="GHJ133" s="62"/>
      <c r="GHK133" s="62"/>
      <c r="GHL133" s="62"/>
      <c r="GHM133" s="62"/>
      <c r="GHN133" s="62"/>
      <c r="GHO133" s="62"/>
      <c r="GHP133" s="62"/>
      <c r="GHQ133" s="62"/>
      <c r="GHR133" s="62"/>
      <c r="GHS133" s="62"/>
      <c r="GHT133" s="62"/>
      <c r="GHU133" s="62"/>
      <c r="GHV133" s="62"/>
      <c r="GHW133" s="62"/>
      <c r="GHX133" s="62"/>
      <c r="GHY133" s="62"/>
      <c r="GHZ133" s="62"/>
      <c r="GIA133" s="62"/>
      <c r="GIB133" s="62"/>
      <c r="GIC133" s="62"/>
      <c r="GID133" s="62"/>
      <c r="GIE133" s="62"/>
      <c r="GIF133" s="62"/>
      <c r="GIG133" s="62"/>
      <c r="GIH133" s="62"/>
      <c r="GII133" s="62"/>
      <c r="GIJ133" s="62"/>
      <c r="GIK133" s="62"/>
      <c r="GIL133" s="62"/>
      <c r="GIM133" s="62"/>
      <c r="GIN133" s="62"/>
      <c r="GIO133" s="62"/>
      <c r="GIP133" s="62"/>
      <c r="GIQ133" s="62"/>
      <c r="GIR133" s="62"/>
      <c r="GIS133" s="62"/>
      <c r="GIT133" s="62"/>
      <c r="GIU133" s="62"/>
      <c r="GIV133" s="62"/>
      <c r="GIW133" s="62"/>
      <c r="GIX133" s="62"/>
      <c r="GIY133" s="62"/>
      <c r="GIZ133" s="62"/>
      <c r="GJA133" s="62"/>
      <c r="GJB133" s="62"/>
      <c r="GJC133" s="62"/>
      <c r="GJD133" s="62"/>
      <c r="GJE133" s="62"/>
      <c r="GJF133" s="62"/>
      <c r="GJG133" s="62"/>
      <c r="GJH133" s="62"/>
      <c r="GJI133" s="62"/>
      <c r="GJJ133" s="62"/>
      <c r="GJK133" s="62"/>
      <c r="GJL133" s="62"/>
      <c r="GJM133" s="62"/>
      <c r="GJN133" s="62"/>
      <c r="GJO133" s="62"/>
      <c r="GJP133" s="62"/>
      <c r="GJQ133" s="62"/>
      <c r="GJR133" s="62"/>
      <c r="GJS133" s="62"/>
      <c r="GJT133" s="62"/>
      <c r="GJU133" s="62"/>
      <c r="GJV133" s="62"/>
      <c r="GJW133" s="62"/>
      <c r="GJX133" s="62"/>
      <c r="GJY133" s="62"/>
      <c r="GJZ133" s="62"/>
      <c r="GKA133" s="62"/>
      <c r="GKB133" s="62"/>
      <c r="GKC133" s="62"/>
      <c r="GKD133" s="62"/>
      <c r="GKE133" s="62"/>
      <c r="GKF133" s="62"/>
      <c r="GKG133" s="62"/>
      <c r="GKH133" s="62"/>
      <c r="GKI133" s="62"/>
      <c r="GKJ133" s="62"/>
      <c r="GKK133" s="62"/>
      <c r="GKL133" s="62"/>
      <c r="GKM133" s="62"/>
      <c r="GKN133" s="62"/>
      <c r="GKO133" s="62"/>
      <c r="GKP133" s="62"/>
      <c r="GKQ133" s="62"/>
      <c r="GKR133" s="62"/>
      <c r="GKS133" s="62"/>
      <c r="GKT133" s="62"/>
      <c r="GKU133" s="62"/>
      <c r="GKV133" s="62"/>
      <c r="GKW133" s="62"/>
      <c r="GKX133" s="62"/>
      <c r="GKY133" s="62"/>
      <c r="GKZ133" s="62"/>
      <c r="GLA133" s="62"/>
      <c r="GLB133" s="62"/>
      <c r="GLC133" s="62"/>
      <c r="GLD133" s="62"/>
      <c r="GLE133" s="62"/>
      <c r="GLF133" s="62"/>
      <c r="GLG133" s="62"/>
      <c r="GLH133" s="62"/>
      <c r="GLI133" s="62"/>
      <c r="GLJ133" s="62"/>
      <c r="GLK133" s="62"/>
      <c r="GLL133" s="62"/>
      <c r="GLM133" s="62"/>
      <c r="GLN133" s="62"/>
      <c r="GLO133" s="62"/>
      <c r="GLP133" s="62"/>
      <c r="GLQ133" s="62"/>
      <c r="GLR133" s="62"/>
      <c r="GLS133" s="62"/>
      <c r="GLT133" s="62"/>
      <c r="GLU133" s="62"/>
      <c r="GLV133" s="62"/>
      <c r="GLW133" s="62"/>
      <c r="GLX133" s="62"/>
      <c r="GLY133" s="62"/>
      <c r="GLZ133" s="62"/>
      <c r="GMA133" s="62"/>
      <c r="GMB133" s="62"/>
      <c r="GMC133" s="62"/>
      <c r="GMD133" s="62"/>
      <c r="GME133" s="62"/>
      <c r="GMF133" s="62"/>
      <c r="GMG133" s="62"/>
      <c r="GMH133" s="62"/>
      <c r="GMI133" s="62"/>
      <c r="GMJ133" s="62"/>
      <c r="GMK133" s="62"/>
      <c r="GML133" s="62"/>
      <c r="GMM133" s="62"/>
      <c r="GMN133" s="62"/>
      <c r="GMO133" s="62"/>
      <c r="GMP133" s="62"/>
      <c r="GMQ133" s="62"/>
      <c r="GMR133" s="62"/>
      <c r="GMS133" s="62"/>
      <c r="GMT133" s="62"/>
      <c r="GMU133" s="62"/>
      <c r="GMV133" s="62"/>
      <c r="GMW133" s="62"/>
      <c r="GMX133" s="62"/>
      <c r="GMY133" s="62"/>
      <c r="GMZ133" s="62"/>
      <c r="GNA133" s="62"/>
      <c r="GNB133" s="62"/>
      <c r="GNC133" s="62"/>
      <c r="GND133" s="62"/>
      <c r="GNE133" s="62"/>
      <c r="GNF133" s="62"/>
      <c r="GNG133" s="62"/>
      <c r="GNH133" s="62"/>
      <c r="GNI133" s="62"/>
      <c r="GNJ133" s="62"/>
      <c r="GNK133" s="62"/>
      <c r="GNL133" s="62"/>
      <c r="GNM133" s="62"/>
      <c r="GNN133" s="62"/>
      <c r="GNO133" s="62"/>
      <c r="GNP133" s="62"/>
      <c r="GNQ133" s="62"/>
      <c r="GNR133" s="62"/>
      <c r="GNS133" s="62"/>
      <c r="GNT133" s="62"/>
      <c r="GNU133" s="62"/>
      <c r="GNV133" s="62"/>
      <c r="GNW133" s="62"/>
      <c r="GNX133" s="62"/>
      <c r="GNY133" s="62"/>
      <c r="GNZ133" s="62"/>
      <c r="GOA133" s="62"/>
      <c r="GOB133" s="62"/>
      <c r="GOC133" s="62"/>
      <c r="GOD133" s="62"/>
      <c r="GOE133" s="62"/>
      <c r="GOF133" s="62"/>
      <c r="GOG133" s="62"/>
      <c r="GOH133" s="62"/>
      <c r="GOI133" s="62"/>
      <c r="GOJ133" s="62"/>
      <c r="GOK133" s="62"/>
      <c r="GOL133" s="62"/>
      <c r="GOM133" s="62"/>
      <c r="GON133" s="62"/>
      <c r="GOO133" s="62"/>
      <c r="GOP133" s="62"/>
      <c r="GOQ133" s="62"/>
      <c r="GOR133" s="62"/>
      <c r="GOS133" s="62"/>
      <c r="GOT133" s="62"/>
      <c r="GOU133" s="62"/>
      <c r="GOV133" s="62"/>
      <c r="GOW133" s="62"/>
      <c r="GOX133" s="62"/>
      <c r="GOY133" s="62"/>
      <c r="GOZ133" s="62"/>
      <c r="GPA133" s="62"/>
      <c r="GPB133" s="62"/>
      <c r="GPC133" s="62"/>
      <c r="GPD133" s="62"/>
      <c r="GPE133" s="62"/>
      <c r="GPF133" s="62"/>
      <c r="GPG133" s="62"/>
      <c r="GPH133" s="62"/>
      <c r="GPI133" s="62"/>
      <c r="GPJ133" s="62"/>
      <c r="GPK133" s="62"/>
      <c r="GPL133" s="62"/>
      <c r="GPM133" s="62"/>
      <c r="GPN133" s="62"/>
      <c r="GPO133" s="62"/>
      <c r="GPP133" s="62"/>
      <c r="GPQ133" s="62"/>
      <c r="GPR133" s="62"/>
      <c r="GPS133" s="62"/>
      <c r="GPT133" s="62"/>
      <c r="GPU133" s="62"/>
      <c r="GPV133" s="62"/>
      <c r="GPW133" s="62"/>
      <c r="GPX133" s="62"/>
      <c r="GPY133" s="62"/>
      <c r="GPZ133" s="62"/>
      <c r="GQA133" s="62"/>
      <c r="GQB133" s="62"/>
      <c r="GQC133" s="62"/>
      <c r="GQD133" s="62"/>
      <c r="GQE133" s="62"/>
      <c r="GQF133" s="62"/>
      <c r="GQG133" s="62"/>
      <c r="GQH133" s="62"/>
      <c r="GQI133" s="62"/>
      <c r="GQJ133" s="62"/>
      <c r="GQK133" s="62"/>
      <c r="GQL133" s="62"/>
      <c r="GQM133" s="62"/>
      <c r="GQN133" s="62"/>
      <c r="GQO133" s="62"/>
      <c r="GQP133" s="62"/>
      <c r="GQQ133" s="62"/>
      <c r="GQR133" s="62"/>
      <c r="GQS133" s="62"/>
      <c r="GQT133" s="62"/>
      <c r="GQU133" s="62"/>
      <c r="GQV133" s="62"/>
      <c r="GQW133" s="62"/>
      <c r="GQX133" s="62"/>
      <c r="GQY133" s="62"/>
      <c r="GQZ133" s="62"/>
      <c r="GRA133" s="62"/>
      <c r="GRB133" s="62"/>
      <c r="GRC133" s="62"/>
      <c r="GRD133" s="62"/>
      <c r="GRE133" s="62"/>
      <c r="GRF133" s="62"/>
      <c r="GRG133" s="62"/>
      <c r="GRH133" s="62"/>
      <c r="GRI133" s="62"/>
      <c r="GRJ133" s="62"/>
      <c r="GRK133" s="62"/>
      <c r="GRL133" s="62"/>
      <c r="GRM133" s="62"/>
      <c r="GRN133" s="62"/>
      <c r="GRO133" s="62"/>
      <c r="GRP133" s="62"/>
      <c r="GRQ133" s="62"/>
      <c r="GRR133" s="62"/>
      <c r="GRS133" s="62"/>
      <c r="GRT133" s="62"/>
      <c r="GRU133" s="62"/>
      <c r="GRV133" s="62"/>
      <c r="GRW133" s="62"/>
      <c r="GRX133" s="62"/>
      <c r="GRY133" s="62"/>
      <c r="GRZ133" s="62"/>
      <c r="GSA133" s="62"/>
      <c r="GSB133" s="62"/>
      <c r="GSC133" s="62"/>
      <c r="GSD133" s="62"/>
      <c r="GSE133" s="62"/>
      <c r="GSF133" s="62"/>
      <c r="GSG133" s="62"/>
      <c r="GSH133" s="62"/>
      <c r="GSI133" s="62"/>
      <c r="GSJ133" s="62"/>
      <c r="GSK133" s="62"/>
      <c r="GSL133" s="62"/>
      <c r="GSM133" s="62"/>
      <c r="GSN133" s="62"/>
      <c r="GSO133" s="62"/>
      <c r="GSP133" s="62"/>
      <c r="GSQ133" s="62"/>
      <c r="GSR133" s="62"/>
      <c r="GSS133" s="62"/>
      <c r="GST133" s="62"/>
      <c r="GSU133" s="62"/>
      <c r="GSV133" s="62"/>
      <c r="GSW133" s="62"/>
      <c r="GSX133" s="62"/>
      <c r="GSY133" s="62"/>
      <c r="GSZ133" s="62"/>
      <c r="GTA133" s="62"/>
      <c r="GTB133" s="62"/>
      <c r="GTC133" s="62"/>
      <c r="GTD133" s="62"/>
      <c r="GTE133" s="62"/>
      <c r="GTF133" s="62"/>
      <c r="GTG133" s="62"/>
      <c r="GTH133" s="62"/>
      <c r="GTI133" s="62"/>
      <c r="GTJ133" s="62"/>
      <c r="GTK133" s="62"/>
      <c r="GTL133" s="62"/>
      <c r="GTM133" s="62"/>
      <c r="GTN133" s="62"/>
      <c r="GTO133" s="62"/>
      <c r="GTP133" s="62"/>
      <c r="GTQ133" s="62"/>
      <c r="GTR133" s="62"/>
      <c r="GTS133" s="62"/>
      <c r="GTT133" s="62"/>
      <c r="GTU133" s="62"/>
      <c r="GTV133" s="62"/>
      <c r="GTW133" s="62"/>
      <c r="GTX133" s="62"/>
      <c r="GTY133" s="62"/>
      <c r="GTZ133" s="62"/>
      <c r="GUA133" s="62"/>
      <c r="GUB133" s="62"/>
      <c r="GUC133" s="62"/>
      <c r="GUD133" s="62"/>
      <c r="GUE133" s="62"/>
      <c r="GUF133" s="62"/>
      <c r="GUG133" s="62"/>
      <c r="GUH133" s="62"/>
      <c r="GUI133" s="62"/>
      <c r="GUJ133" s="62"/>
      <c r="GUK133" s="62"/>
      <c r="GUL133" s="62"/>
      <c r="GUM133" s="62"/>
      <c r="GUN133" s="62"/>
      <c r="GUO133" s="62"/>
      <c r="GUP133" s="62"/>
      <c r="GUQ133" s="62"/>
      <c r="GUR133" s="62"/>
      <c r="GUS133" s="62"/>
      <c r="GUT133" s="62"/>
      <c r="GUU133" s="62"/>
      <c r="GUV133" s="62"/>
      <c r="GUW133" s="62"/>
      <c r="GUX133" s="62"/>
      <c r="GUY133" s="62"/>
      <c r="GUZ133" s="62"/>
      <c r="GVA133" s="62"/>
      <c r="GVB133" s="62"/>
      <c r="GVC133" s="62"/>
      <c r="GVD133" s="62"/>
      <c r="GVE133" s="62"/>
      <c r="GVF133" s="62"/>
      <c r="GVG133" s="62"/>
      <c r="GVH133" s="62"/>
      <c r="GVI133" s="62"/>
      <c r="GVJ133" s="62"/>
      <c r="GVK133" s="62"/>
      <c r="GVL133" s="62"/>
      <c r="GVM133" s="62"/>
      <c r="GVN133" s="62"/>
      <c r="GVO133" s="62"/>
      <c r="GVP133" s="62"/>
      <c r="GVQ133" s="62"/>
      <c r="GVR133" s="62"/>
      <c r="GVS133" s="62"/>
      <c r="GVT133" s="62"/>
      <c r="GVU133" s="62"/>
      <c r="GVV133" s="62"/>
      <c r="GVW133" s="62"/>
      <c r="GVX133" s="62"/>
      <c r="GVY133" s="62"/>
      <c r="GVZ133" s="62"/>
      <c r="GWA133" s="62"/>
      <c r="GWB133" s="62"/>
      <c r="GWC133" s="62"/>
      <c r="GWD133" s="62"/>
      <c r="GWE133" s="62"/>
      <c r="GWF133" s="62"/>
      <c r="GWG133" s="62"/>
      <c r="GWH133" s="62"/>
      <c r="GWI133" s="62"/>
      <c r="GWJ133" s="62"/>
      <c r="GWK133" s="62"/>
      <c r="GWL133" s="62"/>
      <c r="GWM133" s="62"/>
      <c r="GWN133" s="62"/>
      <c r="GWO133" s="62"/>
      <c r="GWP133" s="62"/>
      <c r="GWQ133" s="62"/>
      <c r="GWR133" s="62"/>
      <c r="GWS133" s="62"/>
      <c r="GWT133" s="62"/>
      <c r="GWU133" s="62"/>
      <c r="GWV133" s="62"/>
      <c r="GWW133" s="62"/>
      <c r="GWX133" s="62"/>
      <c r="GWY133" s="62"/>
      <c r="GWZ133" s="62"/>
      <c r="GXA133" s="62"/>
      <c r="GXB133" s="62"/>
      <c r="GXC133" s="62"/>
      <c r="GXD133" s="62"/>
      <c r="GXE133" s="62"/>
      <c r="GXF133" s="62"/>
      <c r="GXG133" s="62"/>
      <c r="GXH133" s="62"/>
      <c r="GXI133" s="62"/>
      <c r="GXJ133" s="62"/>
      <c r="GXK133" s="62"/>
      <c r="GXL133" s="62"/>
      <c r="GXM133" s="62"/>
      <c r="GXN133" s="62"/>
      <c r="GXO133" s="62"/>
      <c r="GXP133" s="62"/>
      <c r="GXQ133" s="62"/>
      <c r="GXR133" s="62"/>
      <c r="GXS133" s="62"/>
      <c r="GXT133" s="62"/>
      <c r="GXU133" s="62"/>
      <c r="GXV133" s="62"/>
      <c r="GXW133" s="62"/>
      <c r="GXX133" s="62"/>
      <c r="GXY133" s="62"/>
      <c r="GXZ133" s="62"/>
      <c r="GYA133" s="62"/>
      <c r="GYB133" s="62"/>
      <c r="GYC133" s="62"/>
      <c r="GYD133" s="62"/>
      <c r="GYE133" s="62"/>
      <c r="GYF133" s="62"/>
      <c r="GYG133" s="62"/>
      <c r="GYH133" s="62"/>
      <c r="GYI133" s="62"/>
      <c r="GYJ133" s="62"/>
      <c r="GYK133" s="62"/>
      <c r="GYL133" s="62"/>
      <c r="GYM133" s="62"/>
      <c r="GYN133" s="62"/>
      <c r="GYO133" s="62"/>
      <c r="GYP133" s="62"/>
      <c r="GYQ133" s="62"/>
      <c r="GYR133" s="62"/>
      <c r="GYS133" s="62"/>
      <c r="GYT133" s="62"/>
      <c r="GYU133" s="62"/>
      <c r="GYV133" s="62"/>
      <c r="GYW133" s="62"/>
      <c r="GYX133" s="62"/>
      <c r="GYY133" s="62"/>
      <c r="GYZ133" s="62"/>
      <c r="GZA133" s="62"/>
      <c r="GZB133" s="62"/>
      <c r="GZC133" s="62"/>
      <c r="GZD133" s="62"/>
      <c r="GZE133" s="62"/>
      <c r="GZF133" s="62"/>
      <c r="GZG133" s="62"/>
      <c r="GZH133" s="62"/>
      <c r="GZI133" s="62"/>
      <c r="GZJ133" s="62"/>
      <c r="GZK133" s="62"/>
      <c r="GZL133" s="62"/>
      <c r="GZM133" s="62"/>
      <c r="GZN133" s="62"/>
      <c r="GZO133" s="62"/>
      <c r="GZP133" s="62"/>
      <c r="GZQ133" s="62"/>
      <c r="GZR133" s="62"/>
      <c r="GZS133" s="62"/>
      <c r="GZT133" s="62"/>
      <c r="GZU133" s="62"/>
      <c r="GZV133" s="62"/>
      <c r="GZW133" s="62"/>
      <c r="GZX133" s="62"/>
      <c r="GZY133" s="62"/>
      <c r="GZZ133" s="62"/>
      <c r="HAA133" s="62"/>
      <c r="HAB133" s="62"/>
      <c r="HAC133" s="62"/>
      <c r="HAD133" s="62"/>
      <c r="HAE133" s="62"/>
      <c r="HAF133" s="62"/>
      <c r="HAG133" s="62"/>
      <c r="HAH133" s="62"/>
      <c r="HAI133" s="62"/>
      <c r="HAJ133" s="62"/>
      <c r="HAK133" s="62"/>
      <c r="HAL133" s="62"/>
      <c r="HAM133" s="62"/>
      <c r="HAN133" s="62"/>
      <c r="HAO133" s="62"/>
      <c r="HAP133" s="62"/>
      <c r="HAQ133" s="62"/>
      <c r="HAR133" s="62"/>
      <c r="HAS133" s="62"/>
      <c r="HAT133" s="62"/>
      <c r="HAU133" s="62"/>
      <c r="HAV133" s="62"/>
      <c r="HAW133" s="62"/>
      <c r="HAX133" s="62"/>
      <c r="HAY133" s="62"/>
      <c r="HAZ133" s="62"/>
      <c r="HBA133" s="62"/>
      <c r="HBB133" s="62"/>
      <c r="HBC133" s="62"/>
      <c r="HBD133" s="62"/>
      <c r="HBE133" s="62"/>
      <c r="HBF133" s="62"/>
      <c r="HBG133" s="62"/>
      <c r="HBH133" s="62"/>
      <c r="HBI133" s="62"/>
      <c r="HBJ133" s="62"/>
      <c r="HBK133" s="62"/>
      <c r="HBL133" s="62"/>
      <c r="HBM133" s="62"/>
      <c r="HBN133" s="62"/>
      <c r="HBO133" s="62"/>
      <c r="HBP133" s="62"/>
      <c r="HBQ133" s="62"/>
      <c r="HBR133" s="62"/>
      <c r="HBS133" s="62"/>
      <c r="HBT133" s="62"/>
      <c r="HBU133" s="62"/>
      <c r="HBV133" s="62"/>
      <c r="HBW133" s="62"/>
      <c r="HBX133" s="62"/>
      <c r="HBY133" s="62"/>
      <c r="HBZ133" s="62"/>
      <c r="HCA133" s="62"/>
      <c r="HCB133" s="62"/>
      <c r="HCC133" s="62"/>
      <c r="HCD133" s="62"/>
      <c r="HCE133" s="62"/>
      <c r="HCF133" s="62"/>
      <c r="HCG133" s="62"/>
      <c r="HCH133" s="62"/>
      <c r="HCI133" s="62"/>
      <c r="HCJ133" s="62"/>
      <c r="HCK133" s="62"/>
      <c r="HCL133" s="62"/>
      <c r="HCM133" s="62"/>
      <c r="HCN133" s="62"/>
      <c r="HCO133" s="62"/>
      <c r="HCP133" s="62"/>
      <c r="HCQ133" s="62"/>
      <c r="HCR133" s="62"/>
      <c r="HCS133" s="62"/>
      <c r="HCT133" s="62"/>
      <c r="HCU133" s="62"/>
      <c r="HCV133" s="62"/>
      <c r="HCW133" s="62"/>
      <c r="HCX133" s="62"/>
      <c r="HCY133" s="62"/>
      <c r="HCZ133" s="62"/>
      <c r="HDA133" s="62"/>
      <c r="HDB133" s="62"/>
      <c r="HDC133" s="62"/>
      <c r="HDD133" s="62"/>
      <c r="HDE133" s="62"/>
      <c r="HDF133" s="62"/>
      <c r="HDG133" s="62"/>
      <c r="HDH133" s="62"/>
      <c r="HDI133" s="62"/>
      <c r="HDJ133" s="62"/>
      <c r="HDK133" s="62"/>
      <c r="HDL133" s="62"/>
      <c r="HDM133" s="62"/>
      <c r="HDN133" s="62"/>
      <c r="HDO133" s="62"/>
      <c r="HDP133" s="62"/>
      <c r="HDQ133" s="62"/>
      <c r="HDR133" s="62"/>
      <c r="HDS133" s="62"/>
      <c r="HDT133" s="62"/>
      <c r="HDU133" s="62"/>
      <c r="HDV133" s="62"/>
      <c r="HDW133" s="62"/>
      <c r="HDX133" s="62"/>
      <c r="HDY133" s="62"/>
      <c r="HDZ133" s="62"/>
      <c r="HEA133" s="62"/>
      <c r="HEB133" s="62"/>
      <c r="HEC133" s="62"/>
      <c r="HED133" s="62"/>
      <c r="HEE133" s="62"/>
      <c r="HEF133" s="62"/>
      <c r="HEG133" s="62"/>
      <c r="HEH133" s="62"/>
      <c r="HEI133" s="62"/>
      <c r="HEJ133" s="62"/>
      <c r="HEK133" s="62"/>
      <c r="HEL133" s="62"/>
      <c r="HEM133" s="62"/>
      <c r="HEN133" s="62"/>
      <c r="HEO133" s="62"/>
      <c r="HEP133" s="62"/>
      <c r="HEQ133" s="62"/>
      <c r="HER133" s="62"/>
      <c r="HES133" s="62"/>
      <c r="HET133" s="62"/>
      <c r="HEU133" s="62"/>
      <c r="HEV133" s="62"/>
      <c r="HEW133" s="62"/>
      <c r="HEX133" s="62"/>
      <c r="HEY133" s="62"/>
      <c r="HEZ133" s="62"/>
      <c r="HFA133" s="62"/>
      <c r="HFB133" s="62"/>
      <c r="HFC133" s="62"/>
      <c r="HFD133" s="62"/>
      <c r="HFE133" s="62"/>
      <c r="HFF133" s="62"/>
      <c r="HFG133" s="62"/>
      <c r="HFH133" s="62"/>
      <c r="HFI133" s="62"/>
      <c r="HFJ133" s="62"/>
      <c r="HFK133" s="62"/>
      <c r="HFL133" s="62"/>
      <c r="HFM133" s="62"/>
      <c r="HFN133" s="62"/>
      <c r="HFO133" s="62"/>
      <c r="HFP133" s="62"/>
      <c r="HFQ133" s="62"/>
      <c r="HFR133" s="62"/>
      <c r="HFS133" s="62"/>
      <c r="HFT133" s="62"/>
      <c r="HFU133" s="62"/>
      <c r="HFV133" s="62"/>
      <c r="HFW133" s="62"/>
      <c r="HFX133" s="62"/>
      <c r="HFY133" s="62"/>
      <c r="HFZ133" s="62"/>
      <c r="HGA133" s="62"/>
      <c r="HGB133" s="62"/>
      <c r="HGC133" s="62"/>
      <c r="HGD133" s="62"/>
      <c r="HGE133" s="62"/>
      <c r="HGF133" s="62"/>
      <c r="HGG133" s="62"/>
      <c r="HGH133" s="62"/>
      <c r="HGI133" s="62"/>
      <c r="HGJ133" s="62"/>
      <c r="HGK133" s="62"/>
      <c r="HGL133" s="62"/>
      <c r="HGM133" s="62"/>
      <c r="HGN133" s="62"/>
      <c r="HGO133" s="62"/>
      <c r="HGP133" s="62"/>
      <c r="HGQ133" s="62"/>
      <c r="HGR133" s="62"/>
      <c r="HGS133" s="62"/>
      <c r="HGT133" s="62"/>
      <c r="HGU133" s="62"/>
      <c r="HGV133" s="62"/>
      <c r="HGW133" s="62"/>
      <c r="HGX133" s="62"/>
      <c r="HGY133" s="62"/>
      <c r="HGZ133" s="62"/>
      <c r="HHA133" s="62"/>
      <c r="HHB133" s="62"/>
      <c r="HHC133" s="62"/>
      <c r="HHD133" s="62"/>
      <c r="HHE133" s="62"/>
      <c r="HHF133" s="62"/>
      <c r="HHG133" s="62"/>
      <c r="HHH133" s="62"/>
      <c r="HHI133" s="62"/>
      <c r="HHJ133" s="62"/>
      <c r="HHK133" s="62"/>
      <c r="HHL133" s="62"/>
      <c r="HHM133" s="62"/>
      <c r="HHN133" s="62"/>
      <c r="HHO133" s="62"/>
      <c r="HHP133" s="62"/>
      <c r="HHQ133" s="62"/>
      <c r="HHR133" s="62"/>
      <c r="HHS133" s="62"/>
      <c r="HHT133" s="62"/>
      <c r="HHU133" s="62"/>
      <c r="HHV133" s="62"/>
      <c r="HHW133" s="62"/>
      <c r="HHX133" s="62"/>
      <c r="HHY133" s="62"/>
      <c r="HHZ133" s="62"/>
      <c r="HIA133" s="62"/>
      <c r="HIB133" s="62"/>
      <c r="HIC133" s="62"/>
      <c r="HID133" s="62"/>
      <c r="HIE133" s="62"/>
      <c r="HIF133" s="62"/>
      <c r="HIG133" s="62"/>
      <c r="HIH133" s="62"/>
      <c r="HII133" s="62"/>
      <c r="HIJ133" s="62"/>
      <c r="HIK133" s="62"/>
      <c r="HIL133" s="62"/>
      <c r="HIM133" s="62"/>
      <c r="HIN133" s="62"/>
      <c r="HIO133" s="62"/>
      <c r="HIP133" s="62"/>
      <c r="HIQ133" s="62"/>
      <c r="HIR133" s="62"/>
      <c r="HIS133" s="62"/>
      <c r="HIT133" s="62"/>
      <c r="HIU133" s="62"/>
      <c r="HIV133" s="62"/>
      <c r="HIW133" s="62"/>
      <c r="HIX133" s="62"/>
      <c r="HIY133" s="62"/>
      <c r="HIZ133" s="62"/>
      <c r="HJA133" s="62"/>
      <c r="HJB133" s="62"/>
      <c r="HJC133" s="62"/>
      <c r="HJD133" s="62"/>
      <c r="HJE133" s="62"/>
      <c r="HJF133" s="62"/>
      <c r="HJG133" s="62"/>
      <c r="HJH133" s="62"/>
      <c r="HJI133" s="62"/>
      <c r="HJJ133" s="62"/>
      <c r="HJK133" s="62"/>
      <c r="HJL133" s="62"/>
      <c r="HJM133" s="62"/>
      <c r="HJN133" s="62"/>
      <c r="HJO133" s="62"/>
      <c r="HJP133" s="62"/>
      <c r="HJQ133" s="62"/>
      <c r="HJR133" s="62"/>
      <c r="HJS133" s="62"/>
      <c r="HJT133" s="62"/>
      <c r="HJU133" s="62"/>
      <c r="HJV133" s="62"/>
      <c r="HJW133" s="62"/>
      <c r="HJX133" s="62"/>
      <c r="HJY133" s="62"/>
      <c r="HJZ133" s="62"/>
      <c r="HKA133" s="62"/>
      <c r="HKB133" s="62"/>
      <c r="HKC133" s="62"/>
      <c r="HKD133" s="62"/>
      <c r="HKE133" s="62"/>
      <c r="HKF133" s="62"/>
      <c r="HKG133" s="62"/>
      <c r="HKH133" s="62"/>
      <c r="HKI133" s="62"/>
      <c r="HKJ133" s="62"/>
      <c r="HKK133" s="62"/>
      <c r="HKL133" s="62"/>
      <c r="HKM133" s="62"/>
      <c r="HKN133" s="62"/>
      <c r="HKO133" s="62"/>
      <c r="HKP133" s="62"/>
      <c r="HKQ133" s="62"/>
      <c r="HKR133" s="62"/>
      <c r="HKS133" s="62"/>
      <c r="HKT133" s="62"/>
      <c r="HKU133" s="62"/>
      <c r="HKV133" s="62"/>
      <c r="HKW133" s="62"/>
      <c r="HKX133" s="62"/>
      <c r="HKY133" s="62"/>
      <c r="HKZ133" s="62"/>
      <c r="HLA133" s="62"/>
      <c r="HLB133" s="62"/>
      <c r="HLC133" s="62"/>
      <c r="HLD133" s="62"/>
      <c r="HLE133" s="62"/>
      <c r="HLF133" s="62"/>
      <c r="HLG133" s="62"/>
      <c r="HLH133" s="62"/>
      <c r="HLI133" s="62"/>
      <c r="HLJ133" s="62"/>
      <c r="HLK133" s="62"/>
      <c r="HLL133" s="62"/>
      <c r="HLM133" s="62"/>
      <c r="HLN133" s="62"/>
      <c r="HLO133" s="62"/>
      <c r="HLP133" s="62"/>
      <c r="HLQ133" s="62"/>
      <c r="HLR133" s="62"/>
      <c r="HLS133" s="62"/>
      <c r="HLT133" s="62"/>
      <c r="HLU133" s="62"/>
      <c r="HLV133" s="62"/>
      <c r="HLW133" s="62"/>
      <c r="HLX133" s="62"/>
      <c r="HLY133" s="62"/>
      <c r="HLZ133" s="62"/>
      <c r="HMA133" s="62"/>
      <c r="HMB133" s="62"/>
      <c r="HMC133" s="62"/>
      <c r="HMD133" s="62"/>
      <c r="HME133" s="62"/>
      <c r="HMF133" s="62"/>
      <c r="HMG133" s="62"/>
      <c r="HMH133" s="62"/>
      <c r="HMI133" s="62"/>
      <c r="HMJ133" s="62"/>
      <c r="HMK133" s="62"/>
      <c r="HML133" s="62"/>
      <c r="HMM133" s="62"/>
      <c r="HMN133" s="62"/>
      <c r="HMO133" s="62"/>
      <c r="HMP133" s="62"/>
      <c r="HMQ133" s="62"/>
      <c r="HMR133" s="62"/>
      <c r="HMS133" s="62"/>
      <c r="HMT133" s="62"/>
      <c r="HMU133" s="62"/>
      <c r="HMV133" s="62"/>
      <c r="HMW133" s="62"/>
      <c r="HMX133" s="62"/>
      <c r="HMY133" s="62"/>
      <c r="HMZ133" s="62"/>
      <c r="HNA133" s="62"/>
      <c r="HNB133" s="62"/>
      <c r="HNC133" s="62"/>
      <c r="HND133" s="62"/>
      <c r="HNE133" s="62"/>
      <c r="HNF133" s="62"/>
      <c r="HNG133" s="62"/>
      <c r="HNH133" s="62"/>
      <c r="HNI133" s="62"/>
      <c r="HNJ133" s="62"/>
      <c r="HNK133" s="62"/>
      <c r="HNL133" s="62"/>
      <c r="HNM133" s="62"/>
      <c r="HNN133" s="62"/>
      <c r="HNO133" s="62"/>
      <c r="HNP133" s="62"/>
      <c r="HNQ133" s="62"/>
      <c r="HNR133" s="62"/>
      <c r="HNS133" s="62"/>
      <c r="HNT133" s="62"/>
      <c r="HNU133" s="62"/>
      <c r="HNV133" s="62"/>
      <c r="HNW133" s="62"/>
      <c r="HNX133" s="62"/>
      <c r="HNY133" s="62"/>
      <c r="HNZ133" s="62"/>
      <c r="HOA133" s="62"/>
      <c r="HOB133" s="62"/>
      <c r="HOC133" s="62"/>
      <c r="HOD133" s="62"/>
      <c r="HOE133" s="62"/>
      <c r="HOF133" s="62"/>
      <c r="HOG133" s="62"/>
      <c r="HOH133" s="62"/>
      <c r="HOI133" s="62"/>
      <c r="HOJ133" s="62"/>
      <c r="HOK133" s="62"/>
      <c r="HOL133" s="62"/>
      <c r="HOM133" s="62"/>
      <c r="HON133" s="62"/>
      <c r="HOO133" s="62"/>
      <c r="HOP133" s="62"/>
      <c r="HOQ133" s="62"/>
      <c r="HOR133" s="62"/>
      <c r="HOS133" s="62"/>
      <c r="HOT133" s="62"/>
      <c r="HOU133" s="62"/>
      <c r="HOV133" s="62"/>
      <c r="HOW133" s="62"/>
      <c r="HOX133" s="62"/>
      <c r="HOY133" s="62"/>
      <c r="HOZ133" s="62"/>
      <c r="HPA133" s="62"/>
      <c r="HPB133" s="62"/>
      <c r="HPC133" s="62"/>
      <c r="HPD133" s="62"/>
      <c r="HPE133" s="62"/>
      <c r="HPF133" s="62"/>
      <c r="HPG133" s="62"/>
      <c r="HPH133" s="62"/>
      <c r="HPI133" s="62"/>
      <c r="HPJ133" s="62"/>
      <c r="HPK133" s="62"/>
      <c r="HPL133" s="62"/>
      <c r="HPM133" s="62"/>
      <c r="HPN133" s="62"/>
      <c r="HPO133" s="62"/>
      <c r="HPP133" s="62"/>
      <c r="HPQ133" s="62"/>
      <c r="HPR133" s="62"/>
      <c r="HPS133" s="62"/>
      <c r="HPT133" s="62"/>
      <c r="HPU133" s="62"/>
      <c r="HPV133" s="62"/>
      <c r="HPW133" s="62"/>
      <c r="HPX133" s="62"/>
      <c r="HPY133" s="62"/>
      <c r="HPZ133" s="62"/>
      <c r="HQA133" s="62"/>
      <c r="HQB133" s="62"/>
      <c r="HQC133" s="62"/>
      <c r="HQD133" s="62"/>
      <c r="HQE133" s="62"/>
      <c r="HQF133" s="62"/>
      <c r="HQG133" s="62"/>
      <c r="HQH133" s="62"/>
      <c r="HQI133" s="62"/>
      <c r="HQJ133" s="62"/>
      <c r="HQK133" s="62"/>
      <c r="HQL133" s="62"/>
      <c r="HQM133" s="62"/>
      <c r="HQN133" s="62"/>
      <c r="HQO133" s="62"/>
      <c r="HQP133" s="62"/>
      <c r="HQQ133" s="62"/>
      <c r="HQR133" s="62"/>
      <c r="HQS133" s="62"/>
      <c r="HQT133" s="62"/>
      <c r="HQU133" s="62"/>
      <c r="HQV133" s="62"/>
      <c r="HQW133" s="62"/>
      <c r="HQX133" s="62"/>
      <c r="HQY133" s="62"/>
      <c r="HQZ133" s="62"/>
      <c r="HRA133" s="62"/>
      <c r="HRB133" s="62"/>
      <c r="HRC133" s="62"/>
      <c r="HRD133" s="62"/>
      <c r="HRE133" s="62"/>
      <c r="HRF133" s="62"/>
      <c r="HRG133" s="62"/>
      <c r="HRH133" s="62"/>
      <c r="HRI133" s="62"/>
      <c r="HRJ133" s="62"/>
      <c r="HRK133" s="62"/>
      <c r="HRL133" s="62"/>
      <c r="HRM133" s="62"/>
      <c r="HRN133" s="62"/>
      <c r="HRO133" s="62"/>
      <c r="HRP133" s="62"/>
      <c r="HRQ133" s="62"/>
      <c r="HRR133" s="62"/>
      <c r="HRS133" s="62"/>
      <c r="HRT133" s="62"/>
      <c r="HRU133" s="62"/>
      <c r="HRV133" s="62"/>
      <c r="HRW133" s="62"/>
      <c r="HRX133" s="62"/>
      <c r="HRY133" s="62"/>
      <c r="HRZ133" s="62"/>
      <c r="HSA133" s="62"/>
      <c r="HSB133" s="62"/>
      <c r="HSC133" s="62"/>
      <c r="HSD133" s="62"/>
      <c r="HSE133" s="62"/>
      <c r="HSF133" s="62"/>
      <c r="HSG133" s="62"/>
      <c r="HSH133" s="62"/>
      <c r="HSI133" s="62"/>
      <c r="HSJ133" s="62"/>
      <c r="HSK133" s="62"/>
      <c r="HSL133" s="62"/>
      <c r="HSM133" s="62"/>
      <c r="HSN133" s="62"/>
      <c r="HSO133" s="62"/>
      <c r="HSP133" s="62"/>
      <c r="HSQ133" s="62"/>
      <c r="HSR133" s="62"/>
      <c r="HSS133" s="62"/>
      <c r="HST133" s="62"/>
      <c r="HSU133" s="62"/>
      <c r="HSV133" s="62"/>
      <c r="HSW133" s="62"/>
      <c r="HSX133" s="62"/>
      <c r="HSY133" s="62"/>
      <c r="HSZ133" s="62"/>
      <c r="HTA133" s="62"/>
      <c r="HTB133" s="62"/>
      <c r="HTC133" s="62"/>
      <c r="HTD133" s="62"/>
      <c r="HTE133" s="62"/>
      <c r="HTF133" s="62"/>
      <c r="HTG133" s="62"/>
      <c r="HTH133" s="62"/>
      <c r="HTI133" s="62"/>
      <c r="HTJ133" s="62"/>
      <c r="HTK133" s="62"/>
      <c r="HTL133" s="62"/>
      <c r="HTM133" s="62"/>
      <c r="HTN133" s="62"/>
      <c r="HTO133" s="62"/>
      <c r="HTP133" s="62"/>
      <c r="HTQ133" s="62"/>
      <c r="HTR133" s="62"/>
      <c r="HTS133" s="62"/>
      <c r="HTT133" s="62"/>
      <c r="HTU133" s="62"/>
      <c r="HTV133" s="62"/>
      <c r="HTW133" s="62"/>
      <c r="HTX133" s="62"/>
      <c r="HTY133" s="62"/>
      <c r="HTZ133" s="62"/>
      <c r="HUA133" s="62"/>
      <c r="HUB133" s="62"/>
      <c r="HUC133" s="62"/>
      <c r="HUD133" s="62"/>
      <c r="HUE133" s="62"/>
      <c r="HUF133" s="62"/>
      <c r="HUG133" s="62"/>
      <c r="HUH133" s="62"/>
      <c r="HUI133" s="62"/>
      <c r="HUJ133" s="62"/>
      <c r="HUK133" s="62"/>
      <c r="HUL133" s="62"/>
      <c r="HUM133" s="62"/>
      <c r="HUN133" s="62"/>
      <c r="HUO133" s="62"/>
      <c r="HUP133" s="62"/>
      <c r="HUQ133" s="62"/>
      <c r="HUR133" s="62"/>
      <c r="HUS133" s="62"/>
      <c r="HUT133" s="62"/>
      <c r="HUU133" s="62"/>
      <c r="HUV133" s="62"/>
      <c r="HUW133" s="62"/>
      <c r="HUX133" s="62"/>
      <c r="HUY133" s="62"/>
      <c r="HUZ133" s="62"/>
      <c r="HVA133" s="62"/>
      <c r="HVB133" s="62"/>
      <c r="HVC133" s="62"/>
      <c r="HVD133" s="62"/>
      <c r="HVE133" s="62"/>
      <c r="HVF133" s="62"/>
      <c r="HVG133" s="62"/>
      <c r="HVH133" s="62"/>
      <c r="HVI133" s="62"/>
      <c r="HVJ133" s="62"/>
      <c r="HVK133" s="62"/>
      <c r="HVL133" s="62"/>
      <c r="HVM133" s="62"/>
      <c r="HVN133" s="62"/>
      <c r="HVO133" s="62"/>
      <c r="HVP133" s="62"/>
      <c r="HVQ133" s="62"/>
      <c r="HVR133" s="62"/>
      <c r="HVS133" s="62"/>
      <c r="HVT133" s="62"/>
      <c r="HVU133" s="62"/>
      <c r="HVV133" s="62"/>
      <c r="HVW133" s="62"/>
      <c r="HVX133" s="62"/>
      <c r="HVY133" s="62"/>
      <c r="HVZ133" s="62"/>
      <c r="HWA133" s="62"/>
      <c r="HWB133" s="62"/>
      <c r="HWC133" s="62"/>
      <c r="HWD133" s="62"/>
      <c r="HWE133" s="62"/>
      <c r="HWF133" s="62"/>
      <c r="HWG133" s="62"/>
      <c r="HWH133" s="62"/>
      <c r="HWI133" s="62"/>
      <c r="HWJ133" s="62"/>
      <c r="HWK133" s="62"/>
      <c r="HWL133" s="62"/>
      <c r="HWM133" s="62"/>
      <c r="HWN133" s="62"/>
      <c r="HWO133" s="62"/>
      <c r="HWP133" s="62"/>
      <c r="HWQ133" s="62"/>
      <c r="HWR133" s="62"/>
      <c r="HWS133" s="62"/>
      <c r="HWT133" s="62"/>
      <c r="HWU133" s="62"/>
      <c r="HWV133" s="62"/>
      <c r="HWW133" s="62"/>
      <c r="HWX133" s="62"/>
      <c r="HWY133" s="62"/>
      <c r="HWZ133" s="62"/>
      <c r="HXA133" s="62"/>
      <c r="HXB133" s="62"/>
      <c r="HXC133" s="62"/>
      <c r="HXD133" s="62"/>
      <c r="HXE133" s="62"/>
      <c r="HXF133" s="62"/>
      <c r="HXG133" s="62"/>
      <c r="HXH133" s="62"/>
      <c r="HXI133" s="62"/>
      <c r="HXJ133" s="62"/>
      <c r="HXK133" s="62"/>
      <c r="HXL133" s="62"/>
      <c r="HXM133" s="62"/>
      <c r="HXN133" s="62"/>
      <c r="HXO133" s="62"/>
      <c r="HXP133" s="62"/>
      <c r="HXQ133" s="62"/>
      <c r="HXR133" s="62"/>
      <c r="HXS133" s="62"/>
      <c r="HXT133" s="62"/>
      <c r="HXU133" s="62"/>
      <c r="HXV133" s="62"/>
      <c r="HXW133" s="62"/>
      <c r="HXX133" s="62"/>
      <c r="HXY133" s="62"/>
      <c r="HXZ133" s="62"/>
      <c r="HYA133" s="62"/>
      <c r="HYB133" s="62"/>
      <c r="HYC133" s="62"/>
      <c r="HYD133" s="62"/>
      <c r="HYE133" s="62"/>
      <c r="HYF133" s="62"/>
      <c r="HYG133" s="62"/>
      <c r="HYH133" s="62"/>
      <c r="HYI133" s="62"/>
      <c r="HYJ133" s="62"/>
      <c r="HYK133" s="62"/>
      <c r="HYL133" s="62"/>
      <c r="HYM133" s="62"/>
      <c r="HYN133" s="62"/>
      <c r="HYO133" s="62"/>
      <c r="HYP133" s="62"/>
      <c r="HYQ133" s="62"/>
      <c r="HYR133" s="62"/>
      <c r="HYS133" s="62"/>
      <c r="HYT133" s="62"/>
      <c r="HYU133" s="62"/>
      <c r="HYV133" s="62"/>
      <c r="HYW133" s="62"/>
      <c r="HYX133" s="62"/>
      <c r="HYY133" s="62"/>
      <c r="HYZ133" s="62"/>
      <c r="HZA133" s="62"/>
      <c r="HZB133" s="62"/>
      <c r="HZC133" s="62"/>
      <c r="HZD133" s="62"/>
      <c r="HZE133" s="62"/>
      <c r="HZF133" s="62"/>
      <c r="HZG133" s="62"/>
      <c r="HZH133" s="62"/>
      <c r="HZI133" s="62"/>
      <c r="HZJ133" s="62"/>
      <c r="HZK133" s="62"/>
      <c r="HZL133" s="62"/>
      <c r="HZM133" s="62"/>
      <c r="HZN133" s="62"/>
      <c r="HZO133" s="62"/>
      <c r="HZP133" s="62"/>
      <c r="HZQ133" s="62"/>
      <c r="HZR133" s="62"/>
      <c r="HZS133" s="62"/>
      <c r="HZT133" s="62"/>
      <c r="HZU133" s="62"/>
      <c r="HZV133" s="62"/>
      <c r="HZW133" s="62"/>
      <c r="HZX133" s="62"/>
      <c r="HZY133" s="62"/>
      <c r="HZZ133" s="62"/>
      <c r="IAA133" s="62"/>
      <c r="IAB133" s="62"/>
      <c r="IAC133" s="62"/>
      <c r="IAD133" s="62"/>
      <c r="IAE133" s="62"/>
      <c r="IAF133" s="62"/>
      <c r="IAG133" s="62"/>
      <c r="IAH133" s="62"/>
      <c r="IAI133" s="62"/>
      <c r="IAJ133" s="62"/>
      <c r="IAK133" s="62"/>
      <c r="IAL133" s="62"/>
      <c r="IAM133" s="62"/>
      <c r="IAN133" s="62"/>
      <c r="IAO133" s="62"/>
      <c r="IAP133" s="62"/>
      <c r="IAQ133" s="62"/>
      <c r="IAR133" s="62"/>
      <c r="IAS133" s="62"/>
      <c r="IAT133" s="62"/>
      <c r="IAU133" s="62"/>
      <c r="IAV133" s="62"/>
      <c r="IAW133" s="62"/>
      <c r="IAX133" s="62"/>
      <c r="IAY133" s="62"/>
      <c r="IAZ133" s="62"/>
      <c r="IBA133" s="62"/>
      <c r="IBB133" s="62"/>
      <c r="IBC133" s="62"/>
      <c r="IBD133" s="62"/>
      <c r="IBE133" s="62"/>
      <c r="IBF133" s="62"/>
      <c r="IBG133" s="62"/>
      <c r="IBH133" s="62"/>
      <c r="IBI133" s="62"/>
      <c r="IBJ133" s="62"/>
      <c r="IBK133" s="62"/>
      <c r="IBL133" s="62"/>
      <c r="IBM133" s="62"/>
      <c r="IBN133" s="62"/>
      <c r="IBO133" s="62"/>
      <c r="IBP133" s="62"/>
      <c r="IBQ133" s="62"/>
      <c r="IBR133" s="62"/>
      <c r="IBS133" s="62"/>
      <c r="IBT133" s="62"/>
      <c r="IBU133" s="62"/>
      <c r="IBV133" s="62"/>
      <c r="IBW133" s="62"/>
      <c r="IBX133" s="62"/>
      <c r="IBY133" s="62"/>
      <c r="IBZ133" s="62"/>
      <c r="ICA133" s="62"/>
      <c r="ICB133" s="62"/>
      <c r="ICC133" s="62"/>
      <c r="ICD133" s="62"/>
      <c r="ICE133" s="62"/>
      <c r="ICF133" s="62"/>
      <c r="ICG133" s="62"/>
      <c r="ICH133" s="62"/>
      <c r="ICI133" s="62"/>
      <c r="ICJ133" s="62"/>
      <c r="ICK133" s="62"/>
      <c r="ICL133" s="62"/>
      <c r="ICM133" s="62"/>
      <c r="ICN133" s="62"/>
      <c r="ICO133" s="62"/>
      <c r="ICP133" s="62"/>
      <c r="ICQ133" s="62"/>
      <c r="ICR133" s="62"/>
      <c r="ICS133" s="62"/>
      <c r="ICT133" s="62"/>
      <c r="ICU133" s="62"/>
      <c r="ICV133" s="62"/>
      <c r="ICW133" s="62"/>
      <c r="ICX133" s="62"/>
      <c r="ICY133" s="62"/>
      <c r="ICZ133" s="62"/>
      <c r="IDA133" s="62"/>
      <c r="IDB133" s="62"/>
      <c r="IDC133" s="62"/>
      <c r="IDD133" s="62"/>
      <c r="IDE133" s="62"/>
      <c r="IDF133" s="62"/>
      <c r="IDG133" s="62"/>
      <c r="IDH133" s="62"/>
      <c r="IDI133" s="62"/>
      <c r="IDJ133" s="62"/>
      <c r="IDK133" s="62"/>
      <c r="IDL133" s="62"/>
      <c r="IDM133" s="62"/>
      <c r="IDN133" s="62"/>
      <c r="IDO133" s="62"/>
      <c r="IDP133" s="62"/>
      <c r="IDQ133" s="62"/>
      <c r="IDR133" s="62"/>
      <c r="IDS133" s="62"/>
      <c r="IDT133" s="62"/>
      <c r="IDU133" s="62"/>
      <c r="IDV133" s="62"/>
      <c r="IDW133" s="62"/>
      <c r="IDX133" s="62"/>
      <c r="IDY133" s="62"/>
      <c r="IDZ133" s="62"/>
      <c r="IEA133" s="62"/>
      <c r="IEB133" s="62"/>
      <c r="IEC133" s="62"/>
      <c r="IED133" s="62"/>
      <c r="IEE133" s="62"/>
      <c r="IEF133" s="62"/>
      <c r="IEG133" s="62"/>
      <c r="IEH133" s="62"/>
      <c r="IEI133" s="62"/>
      <c r="IEJ133" s="62"/>
      <c r="IEK133" s="62"/>
      <c r="IEL133" s="62"/>
      <c r="IEM133" s="62"/>
      <c r="IEN133" s="62"/>
      <c r="IEO133" s="62"/>
      <c r="IEP133" s="62"/>
      <c r="IEQ133" s="62"/>
      <c r="IER133" s="62"/>
      <c r="IES133" s="62"/>
      <c r="IET133" s="62"/>
      <c r="IEU133" s="62"/>
      <c r="IEV133" s="62"/>
      <c r="IEW133" s="62"/>
      <c r="IEX133" s="62"/>
      <c r="IEY133" s="62"/>
      <c r="IEZ133" s="62"/>
      <c r="IFA133" s="62"/>
      <c r="IFB133" s="62"/>
      <c r="IFC133" s="62"/>
      <c r="IFD133" s="62"/>
      <c r="IFE133" s="62"/>
      <c r="IFF133" s="62"/>
      <c r="IFG133" s="62"/>
      <c r="IFH133" s="62"/>
      <c r="IFI133" s="62"/>
      <c r="IFJ133" s="62"/>
      <c r="IFK133" s="62"/>
      <c r="IFL133" s="62"/>
      <c r="IFM133" s="62"/>
      <c r="IFN133" s="62"/>
      <c r="IFO133" s="62"/>
      <c r="IFP133" s="62"/>
      <c r="IFQ133" s="62"/>
      <c r="IFR133" s="62"/>
      <c r="IFS133" s="62"/>
      <c r="IFT133" s="62"/>
      <c r="IFU133" s="62"/>
      <c r="IFV133" s="62"/>
      <c r="IFW133" s="62"/>
      <c r="IFX133" s="62"/>
      <c r="IFY133" s="62"/>
      <c r="IFZ133" s="62"/>
      <c r="IGA133" s="62"/>
      <c r="IGB133" s="62"/>
      <c r="IGC133" s="62"/>
      <c r="IGD133" s="62"/>
      <c r="IGE133" s="62"/>
      <c r="IGF133" s="62"/>
      <c r="IGG133" s="62"/>
      <c r="IGH133" s="62"/>
      <c r="IGI133" s="62"/>
      <c r="IGJ133" s="62"/>
      <c r="IGK133" s="62"/>
      <c r="IGL133" s="62"/>
      <c r="IGM133" s="62"/>
      <c r="IGN133" s="62"/>
      <c r="IGO133" s="62"/>
      <c r="IGP133" s="62"/>
      <c r="IGQ133" s="62"/>
      <c r="IGR133" s="62"/>
      <c r="IGS133" s="62"/>
      <c r="IGT133" s="62"/>
      <c r="IGU133" s="62"/>
      <c r="IGV133" s="62"/>
      <c r="IGW133" s="62"/>
      <c r="IGX133" s="62"/>
      <c r="IGY133" s="62"/>
      <c r="IGZ133" s="62"/>
      <c r="IHA133" s="62"/>
      <c r="IHB133" s="62"/>
      <c r="IHC133" s="62"/>
      <c r="IHD133" s="62"/>
      <c r="IHE133" s="62"/>
      <c r="IHF133" s="62"/>
      <c r="IHG133" s="62"/>
      <c r="IHH133" s="62"/>
      <c r="IHI133" s="62"/>
      <c r="IHJ133" s="62"/>
      <c r="IHK133" s="62"/>
      <c r="IHL133" s="62"/>
      <c r="IHM133" s="62"/>
      <c r="IHN133" s="62"/>
      <c r="IHO133" s="62"/>
      <c r="IHP133" s="62"/>
      <c r="IHQ133" s="62"/>
      <c r="IHR133" s="62"/>
      <c r="IHS133" s="62"/>
      <c r="IHT133" s="62"/>
      <c r="IHU133" s="62"/>
      <c r="IHV133" s="62"/>
      <c r="IHW133" s="62"/>
      <c r="IHX133" s="62"/>
      <c r="IHY133" s="62"/>
      <c r="IHZ133" s="62"/>
      <c r="IIA133" s="62"/>
      <c r="IIB133" s="62"/>
      <c r="IIC133" s="62"/>
      <c r="IID133" s="62"/>
      <c r="IIE133" s="62"/>
      <c r="IIF133" s="62"/>
      <c r="IIG133" s="62"/>
      <c r="IIH133" s="62"/>
      <c r="III133" s="62"/>
      <c r="IIJ133" s="62"/>
      <c r="IIK133" s="62"/>
      <c r="IIL133" s="62"/>
      <c r="IIM133" s="62"/>
      <c r="IIN133" s="62"/>
      <c r="IIO133" s="62"/>
      <c r="IIP133" s="62"/>
      <c r="IIQ133" s="62"/>
      <c r="IIR133" s="62"/>
      <c r="IIS133" s="62"/>
      <c r="IIT133" s="62"/>
      <c r="IIU133" s="62"/>
      <c r="IIV133" s="62"/>
      <c r="IIW133" s="62"/>
      <c r="IIX133" s="62"/>
      <c r="IIY133" s="62"/>
      <c r="IIZ133" s="62"/>
      <c r="IJA133" s="62"/>
      <c r="IJB133" s="62"/>
      <c r="IJC133" s="62"/>
      <c r="IJD133" s="62"/>
      <c r="IJE133" s="62"/>
      <c r="IJF133" s="62"/>
      <c r="IJG133" s="62"/>
      <c r="IJH133" s="62"/>
      <c r="IJI133" s="62"/>
      <c r="IJJ133" s="62"/>
      <c r="IJK133" s="62"/>
      <c r="IJL133" s="62"/>
      <c r="IJM133" s="62"/>
      <c r="IJN133" s="62"/>
      <c r="IJO133" s="62"/>
      <c r="IJP133" s="62"/>
      <c r="IJQ133" s="62"/>
      <c r="IJR133" s="62"/>
      <c r="IJS133" s="62"/>
      <c r="IJT133" s="62"/>
      <c r="IJU133" s="62"/>
      <c r="IJV133" s="62"/>
      <c r="IJW133" s="62"/>
      <c r="IJX133" s="62"/>
      <c r="IJY133" s="62"/>
      <c r="IJZ133" s="62"/>
      <c r="IKA133" s="62"/>
      <c r="IKB133" s="62"/>
      <c r="IKC133" s="62"/>
      <c r="IKD133" s="62"/>
      <c r="IKE133" s="62"/>
      <c r="IKF133" s="62"/>
      <c r="IKG133" s="62"/>
      <c r="IKH133" s="62"/>
      <c r="IKI133" s="62"/>
      <c r="IKJ133" s="62"/>
      <c r="IKK133" s="62"/>
      <c r="IKL133" s="62"/>
      <c r="IKM133" s="62"/>
      <c r="IKN133" s="62"/>
      <c r="IKO133" s="62"/>
      <c r="IKP133" s="62"/>
      <c r="IKQ133" s="62"/>
      <c r="IKR133" s="62"/>
      <c r="IKS133" s="62"/>
      <c r="IKT133" s="62"/>
      <c r="IKU133" s="62"/>
      <c r="IKV133" s="62"/>
      <c r="IKW133" s="62"/>
      <c r="IKX133" s="62"/>
      <c r="IKY133" s="62"/>
      <c r="IKZ133" s="62"/>
      <c r="ILA133" s="62"/>
      <c r="ILB133" s="62"/>
      <c r="ILC133" s="62"/>
      <c r="ILD133" s="62"/>
      <c r="ILE133" s="62"/>
      <c r="ILF133" s="62"/>
      <c r="ILG133" s="62"/>
      <c r="ILH133" s="62"/>
      <c r="ILI133" s="62"/>
      <c r="ILJ133" s="62"/>
      <c r="ILK133" s="62"/>
      <c r="ILL133" s="62"/>
      <c r="ILM133" s="62"/>
      <c r="ILN133" s="62"/>
      <c r="ILO133" s="62"/>
      <c r="ILP133" s="62"/>
      <c r="ILQ133" s="62"/>
      <c r="ILR133" s="62"/>
      <c r="ILS133" s="62"/>
      <c r="ILT133" s="62"/>
      <c r="ILU133" s="62"/>
      <c r="ILV133" s="62"/>
      <c r="ILW133" s="62"/>
      <c r="ILX133" s="62"/>
      <c r="ILY133" s="62"/>
      <c r="ILZ133" s="62"/>
      <c r="IMA133" s="62"/>
      <c r="IMB133" s="62"/>
      <c r="IMC133" s="62"/>
      <c r="IMD133" s="62"/>
      <c r="IME133" s="62"/>
      <c r="IMF133" s="62"/>
      <c r="IMG133" s="62"/>
      <c r="IMH133" s="62"/>
      <c r="IMI133" s="62"/>
      <c r="IMJ133" s="62"/>
      <c r="IMK133" s="62"/>
      <c r="IML133" s="62"/>
      <c r="IMM133" s="62"/>
      <c r="IMN133" s="62"/>
      <c r="IMO133" s="62"/>
      <c r="IMP133" s="62"/>
      <c r="IMQ133" s="62"/>
      <c r="IMR133" s="62"/>
      <c r="IMS133" s="62"/>
      <c r="IMT133" s="62"/>
      <c r="IMU133" s="62"/>
      <c r="IMV133" s="62"/>
      <c r="IMW133" s="62"/>
      <c r="IMX133" s="62"/>
      <c r="IMY133" s="62"/>
      <c r="IMZ133" s="62"/>
      <c r="INA133" s="62"/>
      <c r="INB133" s="62"/>
      <c r="INC133" s="62"/>
      <c r="IND133" s="62"/>
      <c r="INE133" s="62"/>
      <c r="INF133" s="62"/>
      <c r="ING133" s="62"/>
      <c r="INH133" s="62"/>
      <c r="INI133" s="62"/>
      <c r="INJ133" s="62"/>
      <c r="INK133" s="62"/>
      <c r="INL133" s="62"/>
      <c r="INM133" s="62"/>
      <c r="INN133" s="62"/>
      <c r="INO133" s="62"/>
      <c r="INP133" s="62"/>
      <c r="INQ133" s="62"/>
      <c r="INR133" s="62"/>
      <c r="INS133" s="62"/>
      <c r="INT133" s="62"/>
      <c r="INU133" s="62"/>
      <c r="INV133" s="62"/>
      <c r="INW133" s="62"/>
      <c r="INX133" s="62"/>
      <c r="INY133" s="62"/>
      <c r="INZ133" s="62"/>
      <c r="IOA133" s="62"/>
      <c r="IOB133" s="62"/>
      <c r="IOC133" s="62"/>
      <c r="IOD133" s="62"/>
      <c r="IOE133" s="62"/>
      <c r="IOF133" s="62"/>
      <c r="IOG133" s="62"/>
      <c r="IOH133" s="62"/>
      <c r="IOI133" s="62"/>
      <c r="IOJ133" s="62"/>
      <c r="IOK133" s="62"/>
      <c r="IOL133" s="62"/>
      <c r="IOM133" s="62"/>
      <c r="ION133" s="62"/>
      <c r="IOO133" s="62"/>
      <c r="IOP133" s="62"/>
      <c r="IOQ133" s="62"/>
      <c r="IOR133" s="62"/>
      <c r="IOS133" s="62"/>
      <c r="IOT133" s="62"/>
      <c r="IOU133" s="62"/>
      <c r="IOV133" s="62"/>
      <c r="IOW133" s="62"/>
      <c r="IOX133" s="62"/>
      <c r="IOY133" s="62"/>
      <c r="IOZ133" s="62"/>
      <c r="IPA133" s="62"/>
      <c r="IPB133" s="62"/>
      <c r="IPC133" s="62"/>
      <c r="IPD133" s="62"/>
      <c r="IPE133" s="62"/>
      <c r="IPF133" s="62"/>
      <c r="IPG133" s="62"/>
      <c r="IPH133" s="62"/>
      <c r="IPI133" s="62"/>
      <c r="IPJ133" s="62"/>
      <c r="IPK133" s="62"/>
      <c r="IPL133" s="62"/>
      <c r="IPM133" s="62"/>
      <c r="IPN133" s="62"/>
      <c r="IPO133" s="62"/>
      <c r="IPP133" s="62"/>
      <c r="IPQ133" s="62"/>
      <c r="IPR133" s="62"/>
      <c r="IPS133" s="62"/>
      <c r="IPT133" s="62"/>
      <c r="IPU133" s="62"/>
      <c r="IPV133" s="62"/>
      <c r="IPW133" s="62"/>
      <c r="IPX133" s="62"/>
      <c r="IPY133" s="62"/>
      <c r="IPZ133" s="62"/>
      <c r="IQA133" s="62"/>
      <c r="IQB133" s="62"/>
      <c r="IQC133" s="62"/>
      <c r="IQD133" s="62"/>
      <c r="IQE133" s="62"/>
      <c r="IQF133" s="62"/>
      <c r="IQG133" s="62"/>
      <c r="IQH133" s="62"/>
      <c r="IQI133" s="62"/>
      <c r="IQJ133" s="62"/>
      <c r="IQK133" s="62"/>
      <c r="IQL133" s="62"/>
      <c r="IQM133" s="62"/>
      <c r="IQN133" s="62"/>
      <c r="IQO133" s="62"/>
      <c r="IQP133" s="62"/>
      <c r="IQQ133" s="62"/>
      <c r="IQR133" s="62"/>
      <c r="IQS133" s="62"/>
      <c r="IQT133" s="62"/>
      <c r="IQU133" s="62"/>
      <c r="IQV133" s="62"/>
      <c r="IQW133" s="62"/>
      <c r="IQX133" s="62"/>
      <c r="IQY133" s="62"/>
      <c r="IQZ133" s="62"/>
      <c r="IRA133" s="62"/>
      <c r="IRB133" s="62"/>
      <c r="IRC133" s="62"/>
      <c r="IRD133" s="62"/>
      <c r="IRE133" s="62"/>
      <c r="IRF133" s="62"/>
      <c r="IRG133" s="62"/>
      <c r="IRH133" s="62"/>
      <c r="IRI133" s="62"/>
      <c r="IRJ133" s="62"/>
      <c r="IRK133" s="62"/>
      <c r="IRL133" s="62"/>
      <c r="IRM133" s="62"/>
      <c r="IRN133" s="62"/>
      <c r="IRO133" s="62"/>
      <c r="IRP133" s="62"/>
      <c r="IRQ133" s="62"/>
      <c r="IRR133" s="62"/>
      <c r="IRS133" s="62"/>
      <c r="IRT133" s="62"/>
      <c r="IRU133" s="62"/>
      <c r="IRV133" s="62"/>
      <c r="IRW133" s="62"/>
      <c r="IRX133" s="62"/>
      <c r="IRY133" s="62"/>
      <c r="IRZ133" s="62"/>
      <c r="ISA133" s="62"/>
      <c r="ISB133" s="62"/>
      <c r="ISC133" s="62"/>
      <c r="ISD133" s="62"/>
      <c r="ISE133" s="62"/>
      <c r="ISF133" s="62"/>
      <c r="ISG133" s="62"/>
      <c r="ISH133" s="62"/>
      <c r="ISI133" s="62"/>
      <c r="ISJ133" s="62"/>
      <c r="ISK133" s="62"/>
      <c r="ISL133" s="62"/>
      <c r="ISM133" s="62"/>
      <c r="ISN133" s="62"/>
      <c r="ISO133" s="62"/>
      <c r="ISP133" s="62"/>
      <c r="ISQ133" s="62"/>
      <c r="ISR133" s="62"/>
      <c r="ISS133" s="62"/>
      <c r="IST133" s="62"/>
      <c r="ISU133" s="62"/>
      <c r="ISV133" s="62"/>
      <c r="ISW133" s="62"/>
      <c r="ISX133" s="62"/>
      <c r="ISY133" s="62"/>
      <c r="ISZ133" s="62"/>
      <c r="ITA133" s="62"/>
      <c r="ITB133" s="62"/>
      <c r="ITC133" s="62"/>
      <c r="ITD133" s="62"/>
      <c r="ITE133" s="62"/>
      <c r="ITF133" s="62"/>
      <c r="ITG133" s="62"/>
      <c r="ITH133" s="62"/>
      <c r="ITI133" s="62"/>
      <c r="ITJ133" s="62"/>
      <c r="ITK133" s="62"/>
      <c r="ITL133" s="62"/>
      <c r="ITM133" s="62"/>
      <c r="ITN133" s="62"/>
      <c r="ITO133" s="62"/>
      <c r="ITP133" s="62"/>
      <c r="ITQ133" s="62"/>
      <c r="ITR133" s="62"/>
      <c r="ITS133" s="62"/>
      <c r="ITT133" s="62"/>
      <c r="ITU133" s="62"/>
      <c r="ITV133" s="62"/>
      <c r="ITW133" s="62"/>
      <c r="ITX133" s="62"/>
      <c r="ITY133" s="62"/>
      <c r="ITZ133" s="62"/>
      <c r="IUA133" s="62"/>
      <c r="IUB133" s="62"/>
      <c r="IUC133" s="62"/>
      <c r="IUD133" s="62"/>
      <c r="IUE133" s="62"/>
      <c r="IUF133" s="62"/>
      <c r="IUG133" s="62"/>
      <c r="IUH133" s="62"/>
      <c r="IUI133" s="62"/>
      <c r="IUJ133" s="62"/>
      <c r="IUK133" s="62"/>
      <c r="IUL133" s="62"/>
      <c r="IUM133" s="62"/>
      <c r="IUN133" s="62"/>
      <c r="IUO133" s="62"/>
      <c r="IUP133" s="62"/>
      <c r="IUQ133" s="62"/>
      <c r="IUR133" s="62"/>
      <c r="IUS133" s="62"/>
      <c r="IUT133" s="62"/>
      <c r="IUU133" s="62"/>
      <c r="IUV133" s="62"/>
      <c r="IUW133" s="62"/>
      <c r="IUX133" s="62"/>
      <c r="IUY133" s="62"/>
      <c r="IUZ133" s="62"/>
      <c r="IVA133" s="62"/>
      <c r="IVB133" s="62"/>
      <c r="IVC133" s="62"/>
      <c r="IVD133" s="62"/>
      <c r="IVE133" s="62"/>
      <c r="IVF133" s="62"/>
      <c r="IVG133" s="62"/>
      <c r="IVH133" s="62"/>
      <c r="IVI133" s="62"/>
      <c r="IVJ133" s="62"/>
      <c r="IVK133" s="62"/>
      <c r="IVL133" s="62"/>
      <c r="IVM133" s="62"/>
      <c r="IVN133" s="62"/>
      <c r="IVO133" s="62"/>
      <c r="IVP133" s="62"/>
      <c r="IVQ133" s="62"/>
      <c r="IVR133" s="62"/>
      <c r="IVS133" s="62"/>
      <c r="IVT133" s="62"/>
      <c r="IVU133" s="62"/>
      <c r="IVV133" s="62"/>
      <c r="IVW133" s="62"/>
      <c r="IVX133" s="62"/>
      <c r="IVY133" s="62"/>
      <c r="IVZ133" s="62"/>
      <c r="IWA133" s="62"/>
      <c r="IWB133" s="62"/>
      <c r="IWC133" s="62"/>
      <c r="IWD133" s="62"/>
      <c r="IWE133" s="62"/>
      <c r="IWF133" s="62"/>
      <c r="IWG133" s="62"/>
      <c r="IWH133" s="62"/>
      <c r="IWI133" s="62"/>
      <c r="IWJ133" s="62"/>
      <c r="IWK133" s="62"/>
      <c r="IWL133" s="62"/>
      <c r="IWM133" s="62"/>
      <c r="IWN133" s="62"/>
      <c r="IWO133" s="62"/>
      <c r="IWP133" s="62"/>
      <c r="IWQ133" s="62"/>
      <c r="IWR133" s="62"/>
      <c r="IWS133" s="62"/>
      <c r="IWT133" s="62"/>
      <c r="IWU133" s="62"/>
      <c r="IWV133" s="62"/>
      <c r="IWW133" s="62"/>
      <c r="IWX133" s="62"/>
      <c r="IWY133" s="62"/>
      <c r="IWZ133" s="62"/>
      <c r="IXA133" s="62"/>
      <c r="IXB133" s="62"/>
      <c r="IXC133" s="62"/>
      <c r="IXD133" s="62"/>
      <c r="IXE133" s="62"/>
      <c r="IXF133" s="62"/>
      <c r="IXG133" s="62"/>
      <c r="IXH133" s="62"/>
      <c r="IXI133" s="62"/>
      <c r="IXJ133" s="62"/>
      <c r="IXK133" s="62"/>
      <c r="IXL133" s="62"/>
      <c r="IXM133" s="62"/>
      <c r="IXN133" s="62"/>
      <c r="IXO133" s="62"/>
      <c r="IXP133" s="62"/>
      <c r="IXQ133" s="62"/>
      <c r="IXR133" s="62"/>
      <c r="IXS133" s="62"/>
      <c r="IXT133" s="62"/>
      <c r="IXU133" s="62"/>
      <c r="IXV133" s="62"/>
      <c r="IXW133" s="62"/>
      <c r="IXX133" s="62"/>
      <c r="IXY133" s="62"/>
      <c r="IXZ133" s="62"/>
      <c r="IYA133" s="62"/>
      <c r="IYB133" s="62"/>
      <c r="IYC133" s="62"/>
      <c r="IYD133" s="62"/>
      <c r="IYE133" s="62"/>
      <c r="IYF133" s="62"/>
      <c r="IYG133" s="62"/>
      <c r="IYH133" s="62"/>
      <c r="IYI133" s="62"/>
      <c r="IYJ133" s="62"/>
      <c r="IYK133" s="62"/>
      <c r="IYL133" s="62"/>
      <c r="IYM133" s="62"/>
      <c r="IYN133" s="62"/>
      <c r="IYO133" s="62"/>
      <c r="IYP133" s="62"/>
      <c r="IYQ133" s="62"/>
      <c r="IYR133" s="62"/>
      <c r="IYS133" s="62"/>
      <c r="IYT133" s="62"/>
      <c r="IYU133" s="62"/>
      <c r="IYV133" s="62"/>
      <c r="IYW133" s="62"/>
      <c r="IYX133" s="62"/>
      <c r="IYY133" s="62"/>
      <c r="IYZ133" s="62"/>
      <c r="IZA133" s="62"/>
      <c r="IZB133" s="62"/>
      <c r="IZC133" s="62"/>
      <c r="IZD133" s="62"/>
      <c r="IZE133" s="62"/>
      <c r="IZF133" s="62"/>
      <c r="IZG133" s="62"/>
      <c r="IZH133" s="62"/>
      <c r="IZI133" s="62"/>
      <c r="IZJ133" s="62"/>
      <c r="IZK133" s="62"/>
      <c r="IZL133" s="62"/>
      <c r="IZM133" s="62"/>
      <c r="IZN133" s="62"/>
      <c r="IZO133" s="62"/>
      <c r="IZP133" s="62"/>
      <c r="IZQ133" s="62"/>
      <c r="IZR133" s="62"/>
      <c r="IZS133" s="62"/>
      <c r="IZT133" s="62"/>
      <c r="IZU133" s="62"/>
      <c r="IZV133" s="62"/>
      <c r="IZW133" s="62"/>
      <c r="IZX133" s="62"/>
      <c r="IZY133" s="62"/>
      <c r="IZZ133" s="62"/>
      <c r="JAA133" s="62"/>
      <c r="JAB133" s="62"/>
      <c r="JAC133" s="62"/>
      <c r="JAD133" s="62"/>
      <c r="JAE133" s="62"/>
      <c r="JAF133" s="62"/>
      <c r="JAG133" s="62"/>
      <c r="JAH133" s="62"/>
      <c r="JAI133" s="62"/>
      <c r="JAJ133" s="62"/>
      <c r="JAK133" s="62"/>
      <c r="JAL133" s="62"/>
      <c r="JAM133" s="62"/>
      <c r="JAN133" s="62"/>
      <c r="JAO133" s="62"/>
      <c r="JAP133" s="62"/>
      <c r="JAQ133" s="62"/>
      <c r="JAR133" s="62"/>
      <c r="JAS133" s="62"/>
      <c r="JAT133" s="62"/>
      <c r="JAU133" s="62"/>
      <c r="JAV133" s="62"/>
      <c r="JAW133" s="62"/>
      <c r="JAX133" s="62"/>
      <c r="JAY133" s="62"/>
      <c r="JAZ133" s="62"/>
      <c r="JBA133" s="62"/>
      <c r="JBB133" s="62"/>
      <c r="JBC133" s="62"/>
      <c r="JBD133" s="62"/>
      <c r="JBE133" s="62"/>
      <c r="JBF133" s="62"/>
      <c r="JBG133" s="62"/>
      <c r="JBH133" s="62"/>
      <c r="JBI133" s="62"/>
      <c r="JBJ133" s="62"/>
      <c r="JBK133" s="62"/>
      <c r="JBL133" s="62"/>
      <c r="JBM133" s="62"/>
      <c r="JBN133" s="62"/>
      <c r="JBO133" s="62"/>
      <c r="JBP133" s="62"/>
      <c r="JBQ133" s="62"/>
      <c r="JBR133" s="62"/>
      <c r="JBS133" s="62"/>
      <c r="JBT133" s="62"/>
      <c r="JBU133" s="62"/>
      <c r="JBV133" s="62"/>
      <c r="JBW133" s="62"/>
      <c r="JBX133" s="62"/>
      <c r="JBY133" s="62"/>
      <c r="JBZ133" s="62"/>
      <c r="JCA133" s="62"/>
      <c r="JCB133" s="62"/>
      <c r="JCC133" s="62"/>
      <c r="JCD133" s="62"/>
      <c r="JCE133" s="62"/>
      <c r="JCF133" s="62"/>
      <c r="JCG133" s="62"/>
      <c r="JCH133" s="62"/>
      <c r="JCI133" s="62"/>
      <c r="JCJ133" s="62"/>
      <c r="JCK133" s="62"/>
      <c r="JCL133" s="62"/>
      <c r="JCM133" s="62"/>
      <c r="JCN133" s="62"/>
      <c r="JCO133" s="62"/>
      <c r="JCP133" s="62"/>
      <c r="JCQ133" s="62"/>
      <c r="JCR133" s="62"/>
      <c r="JCS133" s="62"/>
      <c r="JCT133" s="62"/>
      <c r="JCU133" s="62"/>
      <c r="JCV133" s="62"/>
      <c r="JCW133" s="62"/>
      <c r="JCX133" s="62"/>
      <c r="JCY133" s="62"/>
      <c r="JCZ133" s="62"/>
      <c r="JDA133" s="62"/>
      <c r="JDB133" s="62"/>
      <c r="JDC133" s="62"/>
      <c r="JDD133" s="62"/>
      <c r="JDE133" s="62"/>
      <c r="JDF133" s="62"/>
      <c r="JDG133" s="62"/>
      <c r="JDH133" s="62"/>
      <c r="JDI133" s="62"/>
      <c r="JDJ133" s="62"/>
      <c r="JDK133" s="62"/>
      <c r="JDL133" s="62"/>
      <c r="JDM133" s="62"/>
      <c r="JDN133" s="62"/>
      <c r="JDO133" s="62"/>
      <c r="JDP133" s="62"/>
      <c r="JDQ133" s="62"/>
      <c r="JDR133" s="62"/>
      <c r="JDS133" s="62"/>
      <c r="JDT133" s="62"/>
      <c r="JDU133" s="62"/>
      <c r="JDV133" s="62"/>
      <c r="JDW133" s="62"/>
      <c r="JDX133" s="62"/>
      <c r="JDY133" s="62"/>
      <c r="JDZ133" s="62"/>
      <c r="JEA133" s="62"/>
      <c r="JEB133" s="62"/>
      <c r="JEC133" s="62"/>
      <c r="JED133" s="62"/>
      <c r="JEE133" s="62"/>
      <c r="JEF133" s="62"/>
      <c r="JEG133" s="62"/>
      <c r="JEH133" s="62"/>
      <c r="JEI133" s="62"/>
      <c r="JEJ133" s="62"/>
      <c r="JEK133" s="62"/>
      <c r="JEL133" s="62"/>
      <c r="JEM133" s="62"/>
      <c r="JEN133" s="62"/>
      <c r="JEO133" s="62"/>
      <c r="JEP133" s="62"/>
      <c r="JEQ133" s="62"/>
      <c r="JER133" s="62"/>
      <c r="JES133" s="62"/>
      <c r="JET133" s="62"/>
      <c r="JEU133" s="62"/>
      <c r="JEV133" s="62"/>
      <c r="JEW133" s="62"/>
      <c r="JEX133" s="62"/>
      <c r="JEY133" s="62"/>
      <c r="JEZ133" s="62"/>
      <c r="JFA133" s="62"/>
      <c r="JFB133" s="62"/>
      <c r="JFC133" s="62"/>
      <c r="JFD133" s="62"/>
      <c r="JFE133" s="62"/>
      <c r="JFF133" s="62"/>
      <c r="JFG133" s="62"/>
      <c r="JFH133" s="62"/>
      <c r="JFI133" s="62"/>
      <c r="JFJ133" s="62"/>
      <c r="JFK133" s="62"/>
      <c r="JFL133" s="62"/>
      <c r="JFM133" s="62"/>
      <c r="JFN133" s="62"/>
      <c r="JFO133" s="62"/>
      <c r="JFP133" s="62"/>
      <c r="JFQ133" s="62"/>
      <c r="JFR133" s="62"/>
      <c r="JFS133" s="62"/>
      <c r="JFT133" s="62"/>
      <c r="JFU133" s="62"/>
      <c r="JFV133" s="62"/>
      <c r="JFW133" s="62"/>
      <c r="JFX133" s="62"/>
      <c r="JFY133" s="62"/>
      <c r="JFZ133" s="62"/>
      <c r="JGA133" s="62"/>
      <c r="JGB133" s="62"/>
      <c r="JGC133" s="62"/>
      <c r="JGD133" s="62"/>
      <c r="JGE133" s="62"/>
      <c r="JGF133" s="62"/>
      <c r="JGG133" s="62"/>
      <c r="JGH133" s="62"/>
      <c r="JGI133" s="62"/>
      <c r="JGJ133" s="62"/>
      <c r="JGK133" s="62"/>
      <c r="JGL133" s="62"/>
      <c r="JGM133" s="62"/>
      <c r="JGN133" s="62"/>
      <c r="JGO133" s="62"/>
      <c r="JGP133" s="62"/>
      <c r="JGQ133" s="62"/>
      <c r="JGR133" s="62"/>
      <c r="JGS133" s="62"/>
      <c r="JGT133" s="62"/>
      <c r="JGU133" s="62"/>
      <c r="JGV133" s="62"/>
      <c r="JGW133" s="62"/>
      <c r="JGX133" s="62"/>
      <c r="JGY133" s="62"/>
      <c r="JGZ133" s="62"/>
      <c r="JHA133" s="62"/>
      <c r="JHB133" s="62"/>
      <c r="JHC133" s="62"/>
      <c r="JHD133" s="62"/>
      <c r="JHE133" s="62"/>
      <c r="JHF133" s="62"/>
      <c r="JHG133" s="62"/>
      <c r="JHH133" s="62"/>
      <c r="JHI133" s="62"/>
      <c r="JHJ133" s="62"/>
      <c r="JHK133" s="62"/>
      <c r="JHL133" s="62"/>
      <c r="JHM133" s="62"/>
      <c r="JHN133" s="62"/>
      <c r="JHO133" s="62"/>
      <c r="JHP133" s="62"/>
      <c r="JHQ133" s="62"/>
      <c r="JHR133" s="62"/>
      <c r="JHS133" s="62"/>
      <c r="JHT133" s="62"/>
      <c r="JHU133" s="62"/>
      <c r="JHV133" s="62"/>
      <c r="JHW133" s="62"/>
      <c r="JHX133" s="62"/>
      <c r="JHY133" s="62"/>
      <c r="JHZ133" s="62"/>
      <c r="JIA133" s="62"/>
      <c r="JIB133" s="62"/>
      <c r="JIC133" s="62"/>
      <c r="JID133" s="62"/>
      <c r="JIE133" s="62"/>
      <c r="JIF133" s="62"/>
      <c r="JIG133" s="62"/>
      <c r="JIH133" s="62"/>
      <c r="JII133" s="62"/>
      <c r="JIJ133" s="62"/>
      <c r="JIK133" s="62"/>
      <c r="JIL133" s="62"/>
      <c r="JIM133" s="62"/>
      <c r="JIN133" s="62"/>
      <c r="JIO133" s="62"/>
      <c r="JIP133" s="62"/>
      <c r="JIQ133" s="62"/>
      <c r="JIR133" s="62"/>
      <c r="JIS133" s="62"/>
      <c r="JIT133" s="62"/>
      <c r="JIU133" s="62"/>
      <c r="JIV133" s="62"/>
      <c r="JIW133" s="62"/>
      <c r="JIX133" s="62"/>
      <c r="JIY133" s="62"/>
      <c r="JIZ133" s="62"/>
      <c r="JJA133" s="62"/>
      <c r="JJB133" s="62"/>
      <c r="JJC133" s="62"/>
      <c r="JJD133" s="62"/>
      <c r="JJE133" s="62"/>
      <c r="JJF133" s="62"/>
      <c r="JJG133" s="62"/>
      <c r="JJH133" s="62"/>
      <c r="JJI133" s="62"/>
      <c r="JJJ133" s="62"/>
      <c r="JJK133" s="62"/>
      <c r="JJL133" s="62"/>
      <c r="JJM133" s="62"/>
      <c r="JJN133" s="62"/>
      <c r="JJO133" s="62"/>
      <c r="JJP133" s="62"/>
      <c r="JJQ133" s="62"/>
      <c r="JJR133" s="62"/>
      <c r="JJS133" s="62"/>
      <c r="JJT133" s="62"/>
      <c r="JJU133" s="62"/>
      <c r="JJV133" s="62"/>
      <c r="JJW133" s="62"/>
      <c r="JJX133" s="62"/>
      <c r="JJY133" s="62"/>
      <c r="JJZ133" s="62"/>
      <c r="JKA133" s="62"/>
      <c r="JKB133" s="62"/>
      <c r="JKC133" s="62"/>
      <c r="JKD133" s="62"/>
      <c r="JKE133" s="62"/>
      <c r="JKF133" s="62"/>
      <c r="JKG133" s="62"/>
      <c r="JKH133" s="62"/>
      <c r="JKI133" s="62"/>
      <c r="JKJ133" s="62"/>
      <c r="JKK133" s="62"/>
      <c r="JKL133" s="62"/>
      <c r="JKM133" s="62"/>
      <c r="JKN133" s="62"/>
      <c r="JKO133" s="62"/>
      <c r="JKP133" s="62"/>
      <c r="JKQ133" s="62"/>
      <c r="JKR133" s="62"/>
      <c r="JKS133" s="62"/>
      <c r="JKT133" s="62"/>
      <c r="JKU133" s="62"/>
      <c r="JKV133" s="62"/>
      <c r="JKW133" s="62"/>
      <c r="JKX133" s="62"/>
      <c r="JKY133" s="62"/>
      <c r="JKZ133" s="62"/>
      <c r="JLA133" s="62"/>
      <c r="JLB133" s="62"/>
      <c r="JLC133" s="62"/>
      <c r="JLD133" s="62"/>
      <c r="JLE133" s="62"/>
      <c r="JLF133" s="62"/>
      <c r="JLG133" s="62"/>
      <c r="JLH133" s="62"/>
      <c r="JLI133" s="62"/>
      <c r="JLJ133" s="62"/>
      <c r="JLK133" s="62"/>
      <c r="JLL133" s="62"/>
      <c r="JLM133" s="62"/>
      <c r="JLN133" s="62"/>
      <c r="JLO133" s="62"/>
      <c r="JLP133" s="62"/>
      <c r="JLQ133" s="62"/>
      <c r="JLR133" s="62"/>
      <c r="JLS133" s="62"/>
      <c r="JLT133" s="62"/>
      <c r="JLU133" s="62"/>
      <c r="JLV133" s="62"/>
      <c r="JLW133" s="62"/>
      <c r="JLX133" s="62"/>
      <c r="JLY133" s="62"/>
      <c r="JLZ133" s="62"/>
      <c r="JMA133" s="62"/>
      <c r="JMB133" s="62"/>
      <c r="JMC133" s="62"/>
      <c r="JMD133" s="62"/>
      <c r="JME133" s="62"/>
      <c r="JMF133" s="62"/>
      <c r="JMG133" s="62"/>
      <c r="JMH133" s="62"/>
      <c r="JMI133" s="62"/>
      <c r="JMJ133" s="62"/>
      <c r="JMK133" s="62"/>
      <c r="JML133" s="62"/>
      <c r="JMM133" s="62"/>
      <c r="JMN133" s="62"/>
      <c r="JMO133" s="62"/>
      <c r="JMP133" s="62"/>
      <c r="JMQ133" s="62"/>
      <c r="JMR133" s="62"/>
      <c r="JMS133" s="62"/>
      <c r="JMT133" s="62"/>
      <c r="JMU133" s="62"/>
      <c r="JMV133" s="62"/>
      <c r="JMW133" s="62"/>
      <c r="JMX133" s="62"/>
      <c r="JMY133" s="62"/>
      <c r="JMZ133" s="62"/>
      <c r="JNA133" s="62"/>
      <c r="JNB133" s="62"/>
      <c r="JNC133" s="62"/>
      <c r="JND133" s="62"/>
      <c r="JNE133" s="62"/>
      <c r="JNF133" s="62"/>
      <c r="JNG133" s="62"/>
      <c r="JNH133" s="62"/>
      <c r="JNI133" s="62"/>
      <c r="JNJ133" s="62"/>
      <c r="JNK133" s="62"/>
      <c r="JNL133" s="62"/>
      <c r="JNM133" s="62"/>
      <c r="JNN133" s="62"/>
      <c r="JNO133" s="62"/>
      <c r="JNP133" s="62"/>
      <c r="JNQ133" s="62"/>
      <c r="JNR133" s="62"/>
      <c r="JNS133" s="62"/>
      <c r="JNT133" s="62"/>
      <c r="JNU133" s="62"/>
      <c r="JNV133" s="62"/>
      <c r="JNW133" s="62"/>
      <c r="JNX133" s="62"/>
      <c r="JNY133" s="62"/>
      <c r="JNZ133" s="62"/>
      <c r="JOA133" s="62"/>
      <c r="JOB133" s="62"/>
      <c r="JOC133" s="62"/>
      <c r="JOD133" s="62"/>
      <c r="JOE133" s="62"/>
      <c r="JOF133" s="62"/>
      <c r="JOG133" s="62"/>
      <c r="JOH133" s="62"/>
      <c r="JOI133" s="62"/>
      <c r="JOJ133" s="62"/>
      <c r="JOK133" s="62"/>
      <c r="JOL133" s="62"/>
      <c r="JOM133" s="62"/>
      <c r="JON133" s="62"/>
      <c r="JOO133" s="62"/>
      <c r="JOP133" s="62"/>
      <c r="JOQ133" s="62"/>
      <c r="JOR133" s="62"/>
      <c r="JOS133" s="62"/>
      <c r="JOT133" s="62"/>
      <c r="JOU133" s="62"/>
      <c r="JOV133" s="62"/>
      <c r="JOW133" s="62"/>
      <c r="JOX133" s="62"/>
      <c r="JOY133" s="62"/>
      <c r="JOZ133" s="62"/>
      <c r="JPA133" s="62"/>
      <c r="JPB133" s="62"/>
      <c r="JPC133" s="62"/>
      <c r="JPD133" s="62"/>
      <c r="JPE133" s="62"/>
      <c r="JPF133" s="62"/>
      <c r="JPG133" s="62"/>
      <c r="JPH133" s="62"/>
      <c r="JPI133" s="62"/>
      <c r="JPJ133" s="62"/>
      <c r="JPK133" s="62"/>
      <c r="JPL133" s="62"/>
      <c r="JPM133" s="62"/>
      <c r="JPN133" s="62"/>
      <c r="JPO133" s="62"/>
      <c r="JPP133" s="62"/>
      <c r="JPQ133" s="62"/>
      <c r="JPR133" s="62"/>
      <c r="JPS133" s="62"/>
      <c r="JPT133" s="62"/>
      <c r="JPU133" s="62"/>
      <c r="JPV133" s="62"/>
      <c r="JPW133" s="62"/>
      <c r="JPX133" s="62"/>
      <c r="JPY133" s="62"/>
      <c r="JPZ133" s="62"/>
      <c r="JQA133" s="62"/>
      <c r="JQB133" s="62"/>
      <c r="JQC133" s="62"/>
      <c r="JQD133" s="62"/>
      <c r="JQE133" s="62"/>
      <c r="JQF133" s="62"/>
      <c r="JQG133" s="62"/>
      <c r="JQH133" s="62"/>
      <c r="JQI133" s="62"/>
      <c r="JQJ133" s="62"/>
      <c r="JQK133" s="62"/>
      <c r="JQL133" s="62"/>
      <c r="JQM133" s="62"/>
      <c r="JQN133" s="62"/>
      <c r="JQO133" s="62"/>
      <c r="JQP133" s="62"/>
      <c r="JQQ133" s="62"/>
      <c r="JQR133" s="62"/>
      <c r="JQS133" s="62"/>
      <c r="JQT133" s="62"/>
      <c r="JQU133" s="62"/>
      <c r="JQV133" s="62"/>
      <c r="JQW133" s="62"/>
      <c r="JQX133" s="62"/>
      <c r="JQY133" s="62"/>
      <c r="JQZ133" s="62"/>
      <c r="JRA133" s="62"/>
      <c r="JRB133" s="62"/>
      <c r="JRC133" s="62"/>
      <c r="JRD133" s="62"/>
      <c r="JRE133" s="62"/>
      <c r="JRF133" s="62"/>
      <c r="JRG133" s="62"/>
      <c r="JRH133" s="62"/>
      <c r="JRI133" s="62"/>
      <c r="JRJ133" s="62"/>
      <c r="JRK133" s="62"/>
      <c r="JRL133" s="62"/>
      <c r="JRM133" s="62"/>
      <c r="JRN133" s="62"/>
      <c r="JRO133" s="62"/>
      <c r="JRP133" s="62"/>
      <c r="JRQ133" s="62"/>
      <c r="JRR133" s="62"/>
      <c r="JRS133" s="62"/>
      <c r="JRT133" s="62"/>
      <c r="JRU133" s="62"/>
      <c r="JRV133" s="62"/>
      <c r="JRW133" s="62"/>
      <c r="JRX133" s="62"/>
      <c r="JRY133" s="62"/>
      <c r="JRZ133" s="62"/>
      <c r="JSA133" s="62"/>
      <c r="JSB133" s="62"/>
      <c r="JSC133" s="62"/>
      <c r="JSD133" s="62"/>
      <c r="JSE133" s="62"/>
      <c r="JSF133" s="62"/>
      <c r="JSG133" s="62"/>
      <c r="JSH133" s="62"/>
      <c r="JSI133" s="62"/>
      <c r="JSJ133" s="62"/>
      <c r="JSK133" s="62"/>
      <c r="JSL133" s="62"/>
      <c r="JSM133" s="62"/>
      <c r="JSN133" s="62"/>
      <c r="JSO133" s="62"/>
      <c r="JSP133" s="62"/>
      <c r="JSQ133" s="62"/>
      <c r="JSR133" s="62"/>
      <c r="JSS133" s="62"/>
      <c r="JST133" s="62"/>
      <c r="JSU133" s="62"/>
      <c r="JSV133" s="62"/>
      <c r="JSW133" s="62"/>
      <c r="JSX133" s="62"/>
      <c r="JSY133" s="62"/>
      <c r="JSZ133" s="62"/>
      <c r="JTA133" s="62"/>
      <c r="JTB133" s="62"/>
      <c r="JTC133" s="62"/>
      <c r="JTD133" s="62"/>
      <c r="JTE133" s="62"/>
      <c r="JTF133" s="62"/>
      <c r="JTG133" s="62"/>
      <c r="JTH133" s="62"/>
      <c r="JTI133" s="62"/>
      <c r="JTJ133" s="62"/>
      <c r="JTK133" s="62"/>
      <c r="JTL133" s="62"/>
      <c r="JTM133" s="62"/>
      <c r="JTN133" s="62"/>
      <c r="JTO133" s="62"/>
      <c r="JTP133" s="62"/>
      <c r="JTQ133" s="62"/>
      <c r="JTR133" s="62"/>
      <c r="JTS133" s="62"/>
      <c r="JTT133" s="62"/>
      <c r="JTU133" s="62"/>
      <c r="JTV133" s="62"/>
      <c r="JTW133" s="62"/>
      <c r="JTX133" s="62"/>
      <c r="JTY133" s="62"/>
      <c r="JTZ133" s="62"/>
      <c r="JUA133" s="62"/>
      <c r="JUB133" s="62"/>
      <c r="JUC133" s="62"/>
      <c r="JUD133" s="62"/>
      <c r="JUE133" s="62"/>
      <c r="JUF133" s="62"/>
      <c r="JUG133" s="62"/>
      <c r="JUH133" s="62"/>
      <c r="JUI133" s="62"/>
      <c r="JUJ133" s="62"/>
      <c r="JUK133" s="62"/>
      <c r="JUL133" s="62"/>
      <c r="JUM133" s="62"/>
      <c r="JUN133" s="62"/>
      <c r="JUO133" s="62"/>
      <c r="JUP133" s="62"/>
      <c r="JUQ133" s="62"/>
      <c r="JUR133" s="62"/>
      <c r="JUS133" s="62"/>
      <c r="JUT133" s="62"/>
      <c r="JUU133" s="62"/>
      <c r="JUV133" s="62"/>
      <c r="JUW133" s="62"/>
      <c r="JUX133" s="62"/>
      <c r="JUY133" s="62"/>
      <c r="JUZ133" s="62"/>
      <c r="JVA133" s="62"/>
      <c r="JVB133" s="62"/>
      <c r="JVC133" s="62"/>
      <c r="JVD133" s="62"/>
      <c r="JVE133" s="62"/>
      <c r="JVF133" s="62"/>
      <c r="JVG133" s="62"/>
      <c r="JVH133" s="62"/>
      <c r="JVI133" s="62"/>
      <c r="JVJ133" s="62"/>
      <c r="JVK133" s="62"/>
      <c r="JVL133" s="62"/>
      <c r="JVM133" s="62"/>
      <c r="JVN133" s="62"/>
      <c r="JVO133" s="62"/>
      <c r="JVP133" s="62"/>
      <c r="JVQ133" s="62"/>
      <c r="JVR133" s="62"/>
      <c r="JVS133" s="62"/>
      <c r="JVT133" s="62"/>
      <c r="JVU133" s="62"/>
      <c r="JVV133" s="62"/>
      <c r="JVW133" s="62"/>
      <c r="JVX133" s="62"/>
      <c r="JVY133" s="62"/>
      <c r="JVZ133" s="62"/>
      <c r="JWA133" s="62"/>
      <c r="JWB133" s="62"/>
      <c r="JWC133" s="62"/>
      <c r="JWD133" s="62"/>
      <c r="JWE133" s="62"/>
      <c r="JWF133" s="62"/>
      <c r="JWG133" s="62"/>
      <c r="JWH133" s="62"/>
      <c r="JWI133" s="62"/>
      <c r="JWJ133" s="62"/>
      <c r="JWK133" s="62"/>
      <c r="JWL133" s="62"/>
      <c r="JWM133" s="62"/>
      <c r="JWN133" s="62"/>
      <c r="JWO133" s="62"/>
      <c r="JWP133" s="62"/>
      <c r="JWQ133" s="62"/>
      <c r="JWR133" s="62"/>
      <c r="JWS133" s="62"/>
      <c r="JWT133" s="62"/>
      <c r="JWU133" s="62"/>
      <c r="JWV133" s="62"/>
      <c r="JWW133" s="62"/>
      <c r="JWX133" s="62"/>
      <c r="JWY133" s="62"/>
      <c r="JWZ133" s="62"/>
      <c r="JXA133" s="62"/>
      <c r="JXB133" s="62"/>
      <c r="JXC133" s="62"/>
      <c r="JXD133" s="62"/>
      <c r="JXE133" s="62"/>
      <c r="JXF133" s="62"/>
      <c r="JXG133" s="62"/>
      <c r="JXH133" s="62"/>
      <c r="JXI133" s="62"/>
      <c r="JXJ133" s="62"/>
      <c r="JXK133" s="62"/>
      <c r="JXL133" s="62"/>
      <c r="JXM133" s="62"/>
      <c r="JXN133" s="62"/>
      <c r="JXO133" s="62"/>
      <c r="JXP133" s="62"/>
      <c r="JXQ133" s="62"/>
      <c r="JXR133" s="62"/>
      <c r="JXS133" s="62"/>
      <c r="JXT133" s="62"/>
      <c r="JXU133" s="62"/>
      <c r="JXV133" s="62"/>
      <c r="JXW133" s="62"/>
      <c r="JXX133" s="62"/>
      <c r="JXY133" s="62"/>
      <c r="JXZ133" s="62"/>
      <c r="JYA133" s="62"/>
      <c r="JYB133" s="62"/>
      <c r="JYC133" s="62"/>
      <c r="JYD133" s="62"/>
      <c r="JYE133" s="62"/>
      <c r="JYF133" s="62"/>
      <c r="JYG133" s="62"/>
      <c r="JYH133" s="62"/>
      <c r="JYI133" s="62"/>
      <c r="JYJ133" s="62"/>
      <c r="JYK133" s="62"/>
      <c r="JYL133" s="62"/>
      <c r="JYM133" s="62"/>
      <c r="JYN133" s="62"/>
      <c r="JYO133" s="62"/>
      <c r="JYP133" s="62"/>
      <c r="JYQ133" s="62"/>
      <c r="JYR133" s="62"/>
      <c r="JYS133" s="62"/>
      <c r="JYT133" s="62"/>
      <c r="JYU133" s="62"/>
      <c r="JYV133" s="62"/>
      <c r="JYW133" s="62"/>
      <c r="JYX133" s="62"/>
      <c r="JYY133" s="62"/>
      <c r="JYZ133" s="62"/>
      <c r="JZA133" s="62"/>
      <c r="JZB133" s="62"/>
      <c r="JZC133" s="62"/>
      <c r="JZD133" s="62"/>
      <c r="JZE133" s="62"/>
      <c r="JZF133" s="62"/>
      <c r="JZG133" s="62"/>
      <c r="JZH133" s="62"/>
      <c r="JZI133" s="62"/>
      <c r="JZJ133" s="62"/>
      <c r="JZK133" s="62"/>
      <c r="JZL133" s="62"/>
      <c r="JZM133" s="62"/>
      <c r="JZN133" s="62"/>
      <c r="JZO133" s="62"/>
      <c r="JZP133" s="62"/>
      <c r="JZQ133" s="62"/>
      <c r="JZR133" s="62"/>
      <c r="JZS133" s="62"/>
      <c r="JZT133" s="62"/>
      <c r="JZU133" s="62"/>
      <c r="JZV133" s="62"/>
      <c r="JZW133" s="62"/>
      <c r="JZX133" s="62"/>
      <c r="JZY133" s="62"/>
      <c r="JZZ133" s="62"/>
      <c r="KAA133" s="62"/>
      <c r="KAB133" s="62"/>
      <c r="KAC133" s="62"/>
      <c r="KAD133" s="62"/>
      <c r="KAE133" s="62"/>
      <c r="KAF133" s="62"/>
      <c r="KAG133" s="62"/>
      <c r="KAH133" s="62"/>
      <c r="KAI133" s="62"/>
      <c r="KAJ133" s="62"/>
      <c r="KAK133" s="62"/>
      <c r="KAL133" s="62"/>
      <c r="KAM133" s="62"/>
      <c r="KAN133" s="62"/>
      <c r="KAO133" s="62"/>
      <c r="KAP133" s="62"/>
      <c r="KAQ133" s="62"/>
      <c r="KAR133" s="62"/>
      <c r="KAS133" s="62"/>
      <c r="KAT133" s="62"/>
      <c r="KAU133" s="62"/>
      <c r="KAV133" s="62"/>
      <c r="KAW133" s="62"/>
      <c r="KAX133" s="62"/>
      <c r="KAY133" s="62"/>
      <c r="KAZ133" s="62"/>
      <c r="KBA133" s="62"/>
      <c r="KBB133" s="62"/>
      <c r="KBC133" s="62"/>
      <c r="KBD133" s="62"/>
      <c r="KBE133" s="62"/>
      <c r="KBF133" s="62"/>
      <c r="KBG133" s="62"/>
      <c r="KBH133" s="62"/>
      <c r="KBI133" s="62"/>
      <c r="KBJ133" s="62"/>
      <c r="KBK133" s="62"/>
      <c r="KBL133" s="62"/>
      <c r="KBM133" s="62"/>
      <c r="KBN133" s="62"/>
      <c r="KBO133" s="62"/>
      <c r="KBP133" s="62"/>
      <c r="KBQ133" s="62"/>
      <c r="KBR133" s="62"/>
      <c r="KBS133" s="62"/>
      <c r="KBT133" s="62"/>
      <c r="KBU133" s="62"/>
      <c r="KBV133" s="62"/>
      <c r="KBW133" s="62"/>
      <c r="KBX133" s="62"/>
      <c r="KBY133" s="62"/>
      <c r="KBZ133" s="62"/>
      <c r="KCA133" s="62"/>
      <c r="KCB133" s="62"/>
      <c r="KCC133" s="62"/>
      <c r="KCD133" s="62"/>
      <c r="KCE133" s="62"/>
      <c r="KCF133" s="62"/>
      <c r="KCG133" s="62"/>
      <c r="KCH133" s="62"/>
      <c r="KCI133" s="62"/>
      <c r="KCJ133" s="62"/>
      <c r="KCK133" s="62"/>
      <c r="KCL133" s="62"/>
      <c r="KCM133" s="62"/>
      <c r="KCN133" s="62"/>
      <c r="KCO133" s="62"/>
      <c r="KCP133" s="62"/>
      <c r="KCQ133" s="62"/>
      <c r="KCR133" s="62"/>
      <c r="KCS133" s="62"/>
      <c r="KCT133" s="62"/>
      <c r="KCU133" s="62"/>
      <c r="KCV133" s="62"/>
      <c r="KCW133" s="62"/>
      <c r="KCX133" s="62"/>
      <c r="KCY133" s="62"/>
      <c r="KCZ133" s="62"/>
      <c r="KDA133" s="62"/>
      <c r="KDB133" s="62"/>
      <c r="KDC133" s="62"/>
      <c r="KDD133" s="62"/>
      <c r="KDE133" s="62"/>
      <c r="KDF133" s="62"/>
      <c r="KDG133" s="62"/>
      <c r="KDH133" s="62"/>
      <c r="KDI133" s="62"/>
      <c r="KDJ133" s="62"/>
      <c r="KDK133" s="62"/>
      <c r="KDL133" s="62"/>
      <c r="KDM133" s="62"/>
      <c r="KDN133" s="62"/>
      <c r="KDO133" s="62"/>
      <c r="KDP133" s="62"/>
      <c r="KDQ133" s="62"/>
      <c r="KDR133" s="62"/>
      <c r="KDS133" s="62"/>
      <c r="KDT133" s="62"/>
      <c r="KDU133" s="62"/>
      <c r="KDV133" s="62"/>
      <c r="KDW133" s="62"/>
      <c r="KDX133" s="62"/>
      <c r="KDY133" s="62"/>
      <c r="KDZ133" s="62"/>
      <c r="KEA133" s="62"/>
      <c r="KEB133" s="62"/>
      <c r="KEC133" s="62"/>
      <c r="KED133" s="62"/>
      <c r="KEE133" s="62"/>
      <c r="KEF133" s="62"/>
      <c r="KEG133" s="62"/>
      <c r="KEH133" s="62"/>
      <c r="KEI133" s="62"/>
      <c r="KEJ133" s="62"/>
      <c r="KEK133" s="62"/>
      <c r="KEL133" s="62"/>
      <c r="KEM133" s="62"/>
      <c r="KEN133" s="62"/>
      <c r="KEO133" s="62"/>
      <c r="KEP133" s="62"/>
      <c r="KEQ133" s="62"/>
      <c r="KER133" s="62"/>
      <c r="KES133" s="62"/>
      <c r="KET133" s="62"/>
      <c r="KEU133" s="62"/>
      <c r="KEV133" s="62"/>
      <c r="KEW133" s="62"/>
      <c r="KEX133" s="62"/>
      <c r="KEY133" s="62"/>
      <c r="KEZ133" s="62"/>
      <c r="KFA133" s="62"/>
      <c r="KFB133" s="62"/>
      <c r="KFC133" s="62"/>
      <c r="KFD133" s="62"/>
      <c r="KFE133" s="62"/>
      <c r="KFF133" s="62"/>
      <c r="KFG133" s="62"/>
      <c r="KFH133" s="62"/>
      <c r="KFI133" s="62"/>
      <c r="KFJ133" s="62"/>
      <c r="KFK133" s="62"/>
      <c r="KFL133" s="62"/>
      <c r="KFM133" s="62"/>
      <c r="KFN133" s="62"/>
      <c r="KFO133" s="62"/>
      <c r="KFP133" s="62"/>
      <c r="KFQ133" s="62"/>
      <c r="KFR133" s="62"/>
      <c r="KFS133" s="62"/>
      <c r="KFT133" s="62"/>
      <c r="KFU133" s="62"/>
      <c r="KFV133" s="62"/>
      <c r="KFW133" s="62"/>
      <c r="KFX133" s="62"/>
      <c r="KFY133" s="62"/>
      <c r="KFZ133" s="62"/>
      <c r="KGA133" s="62"/>
      <c r="KGB133" s="62"/>
      <c r="KGC133" s="62"/>
      <c r="KGD133" s="62"/>
      <c r="KGE133" s="62"/>
      <c r="KGF133" s="62"/>
      <c r="KGG133" s="62"/>
      <c r="KGH133" s="62"/>
      <c r="KGI133" s="62"/>
      <c r="KGJ133" s="62"/>
      <c r="KGK133" s="62"/>
      <c r="KGL133" s="62"/>
      <c r="KGM133" s="62"/>
      <c r="KGN133" s="62"/>
      <c r="KGO133" s="62"/>
      <c r="KGP133" s="62"/>
      <c r="KGQ133" s="62"/>
      <c r="KGR133" s="62"/>
      <c r="KGS133" s="62"/>
      <c r="KGT133" s="62"/>
      <c r="KGU133" s="62"/>
      <c r="KGV133" s="62"/>
      <c r="KGW133" s="62"/>
      <c r="KGX133" s="62"/>
      <c r="KGY133" s="62"/>
      <c r="KGZ133" s="62"/>
      <c r="KHA133" s="62"/>
      <c r="KHB133" s="62"/>
      <c r="KHC133" s="62"/>
      <c r="KHD133" s="62"/>
      <c r="KHE133" s="62"/>
      <c r="KHF133" s="62"/>
      <c r="KHG133" s="62"/>
      <c r="KHH133" s="62"/>
      <c r="KHI133" s="62"/>
      <c r="KHJ133" s="62"/>
      <c r="KHK133" s="62"/>
      <c r="KHL133" s="62"/>
      <c r="KHM133" s="62"/>
      <c r="KHN133" s="62"/>
      <c r="KHO133" s="62"/>
      <c r="KHP133" s="62"/>
      <c r="KHQ133" s="62"/>
      <c r="KHR133" s="62"/>
      <c r="KHS133" s="62"/>
      <c r="KHT133" s="62"/>
      <c r="KHU133" s="62"/>
      <c r="KHV133" s="62"/>
      <c r="KHW133" s="62"/>
      <c r="KHX133" s="62"/>
      <c r="KHY133" s="62"/>
      <c r="KHZ133" s="62"/>
      <c r="KIA133" s="62"/>
      <c r="KIB133" s="62"/>
      <c r="KIC133" s="62"/>
      <c r="KID133" s="62"/>
      <c r="KIE133" s="62"/>
      <c r="KIF133" s="62"/>
      <c r="KIG133" s="62"/>
      <c r="KIH133" s="62"/>
      <c r="KII133" s="62"/>
      <c r="KIJ133" s="62"/>
      <c r="KIK133" s="62"/>
      <c r="KIL133" s="62"/>
      <c r="KIM133" s="62"/>
      <c r="KIN133" s="62"/>
      <c r="KIO133" s="62"/>
      <c r="KIP133" s="62"/>
      <c r="KIQ133" s="62"/>
      <c r="KIR133" s="62"/>
      <c r="KIS133" s="62"/>
      <c r="KIT133" s="62"/>
      <c r="KIU133" s="62"/>
      <c r="KIV133" s="62"/>
      <c r="KIW133" s="62"/>
      <c r="KIX133" s="62"/>
      <c r="KIY133" s="62"/>
      <c r="KIZ133" s="62"/>
      <c r="KJA133" s="62"/>
      <c r="KJB133" s="62"/>
      <c r="KJC133" s="62"/>
      <c r="KJD133" s="62"/>
      <c r="KJE133" s="62"/>
      <c r="KJF133" s="62"/>
      <c r="KJG133" s="62"/>
      <c r="KJH133" s="62"/>
      <c r="KJI133" s="62"/>
      <c r="KJJ133" s="62"/>
      <c r="KJK133" s="62"/>
      <c r="KJL133" s="62"/>
      <c r="KJM133" s="62"/>
      <c r="KJN133" s="62"/>
      <c r="KJO133" s="62"/>
      <c r="KJP133" s="62"/>
      <c r="KJQ133" s="62"/>
      <c r="KJR133" s="62"/>
      <c r="KJS133" s="62"/>
      <c r="KJT133" s="62"/>
      <c r="KJU133" s="62"/>
      <c r="KJV133" s="62"/>
      <c r="KJW133" s="62"/>
      <c r="KJX133" s="62"/>
      <c r="KJY133" s="62"/>
      <c r="KJZ133" s="62"/>
      <c r="KKA133" s="62"/>
      <c r="KKB133" s="62"/>
      <c r="KKC133" s="62"/>
      <c r="KKD133" s="62"/>
      <c r="KKE133" s="62"/>
      <c r="KKF133" s="62"/>
      <c r="KKG133" s="62"/>
      <c r="KKH133" s="62"/>
      <c r="KKI133" s="62"/>
      <c r="KKJ133" s="62"/>
      <c r="KKK133" s="62"/>
      <c r="KKL133" s="62"/>
      <c r="KKM133" s="62"/>
      <c r="KKN133" s="62"/>
      <c r="KKO133" s="62"/>
      <c r="KKP133" s="62"/>
      <c r="KKQ133" s="62"/>
      <c r="KKR133" s="62"/>
      <c r="KKS133" s="62"/>
      <c r="KKT133" s="62"/>
      <c r="KKU133" s="62"/>
      <c r="KKV133" s="62"/>
      <c r="KKW133" s="62"/>
      <c r="KKX133" s="62"/>
      <c r="KKY133" s="62"/>
      <c r="KKZ133" s="62"/>
      <c r="KLA133" s="62"/>
      <c r="KLB133" s="62"/>
      <c r="KLC133" s="62"/>
      <c r="KLD133" s="62"/>
      <c r="KLE133" s="62"/>
      <c r="KLF133" s="62"/>
      <c r="KLG133" s="62"/>
      <c r="KLH133" s="62"/>
      <c r="KLI133" s="62"/>
      <c r="KLJ133" s="62"/>
      <c r="KLK133" s="62"/>
      <c r="KLL133" s="62"/>
      <c r="KLM133" s="62"/>
      <c r="KLN133" s="62"/>
      <c r="KLO133" s="62"/>
      <c r="KLP133" s="62"/>
      <c r="KLQ133" s="62"/>
      <c r="KLR133" s="62"/>
      <c r="KLS133" s="62"/>
      <c r="KLT133" s="62"/>
      <c r="KLU133" s="62"/>
      <c r="KLV133" s="62"/>
      <c r="KLW133" s="62"/>
      <c r="KLX133" s="62"/>
      <c r="KLY133" s="62"/>
      <c r="KLZ133" s="62"/>
      <c r="KMA133" s="62"/>
      <c r="KMB133" s="62"/>
      <c r="KMC133" s="62"/>
      <c r="KMD133" s="62"/>
      <c r="KME133" s="62"/>
      <c r="KMF133" s="62"/>
      <c r="KMG133" s="62"/>
      <c r="KMH133" s="62"/>
      <c r="KMI133" s="62"/>
      <c r="KMJ133" s="62"/>
      <c r="KMK133" s="62"/>
      <c r="KML133" s="62"/>
      <c r="KMM133" s="62"/>
      <c r="KMN133" s="62"/>
      <c r="KMO133" s="62"/>
      <c r="KMP133" s="62"/>
      <c r="KMQ133" s="62"/>
      <c r="KMR133" s="62"/>
      <c r="KMS133" s="62"/>
      <c r="KMT133" s="62"/>
      <c r="KMU133" s="62"/>
      <c r="KMV133" s="62"/>
      <c r="KMW133" s="62"/>
      <c r="KMX133" s="62"/>
      <c r="KMY133" s="62"/>
      <c r="KMZ133" s="62"/>
      <c r="KNA133" s="62"/>
      <c r="KNB133" s="62"/>
      <c r="KNC133" s="62"/>
      <c r="KND133" s="62"/>
      <c r="KNE133" s="62"/>
      <c r="KNF133" s="62"/>
      <c r="KNG133" s="62"/>
      <c r="KNH133" s="62"/>
      <c r="KNI133" s="62"/>
      <c r="KNJ133" s="62"/>
      <c r="KNK133" s="62"/>
      <c r="KNL133" s="62"/>
      <c r="KNM133" s="62"/>
      <c r="KNN133" s="62"/>
      <c r="KNO133" s="62"/>
      <c r="KNP133" s="62"/>
      <c r="KNQ133" s="62"/>
      <c r="KNR133" s="62"/>
      <c r="KNS133" s="62"/>
      <c r="KNT133" s="62"/>
      <c r="KNU133" s="62"/>
      <c r="KNV133" s="62"/>
      <c r="KNW133" s="62"/>
      <c r="KNX133" s="62"/>
      <c r="KNY133" s="62"/>
      <c r="KNZ133" s="62"/>
      <c r="KOA133" s="62"/>
      <c r="KOB133" s="62"/>
      <c r="KOC133" s="62"/>
      <c r="KOD133" s="62"/>
      <c r="KOE133" s="62"/>
      <c r="KOF133" s="62"/>
      <c r="KOG133" s="62"/>
      <c r="KOH133" s="62"/>
      <c r="KOI133" s="62"/>
      <c r="KOJ133" s="62"/>
      <c r="KOK133" s="62"/>
      <c r="KOL133" s="62"/>
      <c r="KOM133" s="62"/>
      <c r="KON133" s="62"/>
      <c r="KOO133" s="62"/>
      <c r="KOP133" s="62"/>
      <c r="KOQ133" s="62"/>
      <c r="KOR133" s="62"/>
      <c r="KOS133" s="62"/>
      <c r="KOT133" s="62"/>
      <c r="KOU133" s="62"/>
      <c r="KOV133" s="62"/>
      <c r="KOW133" s="62"/>
      <c r="KOX133" s="62"/>
      <c r="KOY133" s="62"/>
      <c r="KOZ133" s="62"/>
      <c r="KPA133" s="62"/>
      <c r="KPB133" s="62"/>
      <c r="KPC133" s="62"/>
      <c r="KPD133" s="62"/>
      <c r="KPE133" s="62"/>
      <c r="KPF133" s="62"/>
      <c r="KPG133" s="62"/>
      <c r="KPH133" s="62"/>
      <c r="KPI133" s="62"/>
      <c r="KPJ133" s="62"/>
      <c r="KPK133" s="62"/>
      <c r="KPL133" s="62"/>
      <c r="KPM133" s="62"/>
      <c r="KPN133" s="62"/>
      <c r="KPO133" s="62"/>
      <c r="KPP133" s="62"/>
      <c r="KPQ133" s="62"/>
      <c r="KPR133" s="62"/>
      <c r="KPS133" s="62"/>
      <c r="KPT133" s="62"/>
      <c r="KPU133" s="62"/>
      <c r="KPV133" s="62"/>
      <c r="KPW133" s="62"/>
      <c r="KPX133" s="62"/>
      <c r="KPY133" s="62"/>
      <c r="KPZ133" s="62"/>
      <c r="KQA133" s="62"/>
      <c r="KQB133" s="62"/>
      <c r="KQC133" s="62"/>
      <c r="KQD133" s="62"/>
      <c r="KQE133" s="62"/>
      <c r="KQF133" s="62"/>
      <c r="KQG133" s="62"/>
      <c r="KQH133" s="62"/>
      <c r="KQI133" s="62"/>
      <c r="KQJ133" s="62"/>
      <c r="KQK133" s="62"/>
      <c r="KQL133" s="62"/>
      <c r="KQM133" s="62"/>
      <c r="KQN133" s="62"/>
      <c r="KQO133" s="62"/>
      <c r="KQP133" s="62"/>
      <c r="KQQ133" s="62"/>
      <c r="KQR133" s="62"/>
      <c r="KQS133" s="62"/>
      <c r="KQT133" s="62"/>
      <c r="KQU133" s="62"/>
      <c r="KQV133" s="62"/>
      <c r="KQW133" s="62"/>
      <c r="KQX133" s="62"/>
      <c r="KQY133" s="62"/>
      <c r="KQZ133" s="62"/>
      <c r="KRA133" s="62"/>
      <c r="KRB133" s="62"/>
      <c r="KRC133" s="62"/>
      <c r="KRD133" s="62"/>
      <c r="KRE133" s="62"/>
      <c r="KRF133" s="62"/>
      <c r="KRG133" s="62"/>
      <c r="KRH133" s="62"/>
      <c r="KRI133" s="62"/>
      <c r="KRJ133" s="62"/>
      <c r="KRK133" s="62"/>
      <c r="KRL133" s="62"/>
      <c r="KRM133" s="62"/>
      <c r="KRN133" s="62"/>
      <c r="KRO133" s="62"/>
      <c r="KRP133" s="62"/>
      <c r="KRQ133" s="62"/>
      <c r="KRR133" s="62"/>
      <c r="KRS133" s="62"/>
      <c r="KRT133" s="62"/>
      <c r="KRU133" s="62"/>
      <c r="KRV133" s="62"/>
      <c r="KRW133" s="62"/>
      <c r="KRX133" s="62"/>
      <c r="KRY133" s="62"/>
      <c r="KRZ133" s="62"/>
      <c r="KSA133" s="62"/>
      <c r="KSB133" s="62"/>
      <c r="KSC133" s="62"/>
      <c r="KSD133" s="62"/>
      <c r="KSE133" s="62"/>
      <c r="KSF133" s="62"/>
      <c r="KSG133" s="62"/>
      <c r="KSH133" s="62"/>
      <c r="KSI133" s="62"/>
      <c r="KSJ133" s="62"/>
      <c r="KSK133" s="62"/>
      <c r="KSL133" s="62"/>
      <c r="KSM133" s="62"/>
      <c r="KSN133" s="62"/>
      <c r="KSO133" s="62"/>
      <c r="KSP133" s="62"/>
      <c r="KSQ133" s="62"/>
      <c r="KSR133" s="62"/>
      <c r="KSS133" s="62"/>
      <c r="KST133" s="62"/>
      <c r="KSU133" s="62"/>
      <c r="KSV133" s="62"/>
      <c r="KSW133" s="62"/>
      <c r="KSX133" s="62"/>
      <c r="KSY133" s="62"/>
      <c r="KSZ133" s="62"/>
      <c r="KTA133" s="62"/>
      <c r="KTB133" s="62"/>
      <c r="KTC133" s="62"/>
      <c r="KTD133" s="62"/>
      <c r="KTE133" s="62"/>
      <c r="KTF133" s="62"/>
      <c r="KTG133" s="62"/>
      <c r="KTH133" s="62"/>
      <c r="KTI133" s="62"/>
      <c r="KTJ133" s="62"/>
      <c r="KTK133" s="62"/>
      <c r="KTL133" s="62"/>
      <c r="KTM133" s="62"/>
      <c r="KTN133" s="62"/>
      <c r="KTO133" s="62"/>
      <c r="KTP133" s="62"/>
      <c r="KTQ133" s="62"/>
      <c r="KTR133" s="62"/>
      <c r="KTS133" s="62"/>
      <c r="KTT133" s="62"/>
      <c r="KTU133" s="62"/>
      <c r="KTV133" s="62"/>
      <c r="KTW133" s="62"/>
      <c r="KTX133" s="62"/>
      <c r="KTY133" s="62"/>
      <c r="KTZ133" s="62"/>
      <c r="KUA133" s="62"/>
      <c r="KUB133" s="62"/>
      <c r="KUC133" s="62"/>
      <c r="KUD133" s="62"/>
      <c r="KUE133" s="62"/>
      <c r="KUF133" s="62"/>
      <c r="KUG133" s="62"/>
      <c r="KUH133" s="62"/>
      <c r="KUI133" s="62"/>
      <c r="KUJ133" s="62"/>
      <c r="KUK133" s="62"/>
      <c r="KUL133" s="62"/>
      <c r="KUM133" s="62"/>
      <c r="KUN133" s="62"/>
      <c r="KUO133" s="62"/>
      <c r="KUP133" s="62"/>
      <c r="KUQ133" s="62"/>
      <c r="KUR133" s="62"/>
      <c r="KUS133" s="62"/>
      <c r="KUT133" s="62"/>
      <c r="KUU133" s="62"/>
      <c r="KUV133" s="62"/>
      <c r="KUW133" s="62"/>
      <c r="KUX133" s="62"/>
      <c r="KUY133" s="62"/>
      <c r="KUZ133" s="62"/>
      <c r="KVA133" s="62"/>
      <c r="KVB133" s="62"/>
      <c r="KVC133" s="62"/>
      <c r="KVD133" s="62"/>
      <c r="KVE133" s="62"/>
      <c r="KVF133" s="62"/>
      <c r="KVG133" s="62"/>
      <c r="KVH133" s="62"/>
      <c r="KVI133" s="62"/>
      <c r="KVJ133" s="62"/>
      <c r="KVK133" s="62"/>
      <c r="KVL133" s="62"/>
      <c r="KVM133" s="62"/>
      <c r="KVN133" s="62"/>
      <c r="KVO133" s="62"/>
      <c r="KVP133" s="62"/>
      <c r="KVQ133" s="62"/>
      <c r="KVR133" s="62"/>
      <c r="KVS133" s="62"/>
      <c r="KVT133" s="62"/>
      <c r="KVU133" s="62"/>
      <c r="KVV133" s="62"/>
      <c r="KVW133" s="62"/>
      <c r="KVX133" s="62"/>
      <c r="KVY133" s="62"/>
      <c r="KVZ133" s="62"/>
      <c r="KWA133" s="62"/>
      <c r="KWB133" s="62"/>
      <c r="KWC133" s="62"/>
      <c r="KWD133" s="62"/>
      <c r="KWE133" s="62"/>
      <c r="KWF133" s="62"/>
      <c r="KWG133" s="62"/>
      <c r="KWH133" s="62"/>
      <c r="KWI133" s="62"/>
      <c r="KWJ133" s="62"/>
      <c r="KWK133" s="62"/>
      <c r="KWL133" s="62"/>
      <c r="KWM133" s="62"/>
      <c r="KWN133" s="62"/>
      <c r="KWO133" s="62"/>
      <c r="KWP133" s="62"/>
      <c r="KWQ133" s="62"/>
      <c r="KWR133" s="62"/>
      <c r="KWS133" s="62"/>
      <c r="KWT133" s="62"/>
      <c r="KWU133" s="62"/>
      <c r="KWV133" s="62"/>
      <c r="KWW133" s="62"/>
      <c r="KWX133" s="62"/>
      <c r="KWY133" s="62"/>
      <c r="KWZ133" s="62"/>
      <c r="KXA133" s="62"/>
      <c r="KXB133" s="62"/>
      <c r="KXC133" s="62"/>
      <c r="KXD133" s="62"/>
      <c r="KXE133" s="62"/>
      <c r="KXF133" s="62"/>
      <c r="KXG133" s="62"/>
      <c r="KXH133" s="62"/>
      <c r="KXI133" s="62"/>
      <c r="KXJ133" s="62"/>
      <c r="KXK133" s="62"/>
      <c r="KXL133" s="62"/>
      <c r="KXM133" s="62"/>
      <c r="KXN133" s="62"/>
      <c r="KXO133" s="62"/>
      <c r="KXP133" s="62"/>
      <c r="KXQ133" s="62"/>
      <c r="KXR133" s="62"/>
      <c r="KXS133" s="62"/>
      <c r="KXT133" s="62"/>
      <c r="KXU133" s="62"/>
      <c r="KXV133" s="62"/>
      <c r="KXW133" s="62"/>
      <c r="KXX133" s="62"/>
      <c r="KXY133" s="62"/>
      <c r="KXZ133" s="62"/>
      <c r="KYA133" s="62"/>
      <c r="KYB133" s="62"/>
      <c r="KYC133" s="62"/>
      <c r="KYD133" s="62"/>
      <c r="KYE133" s="62"/>
      <c r="KYF133" s="62"/>
      <c r="KYG133" s="62"/>
      <c r="KYH133" s="62"/>
      <c r="KYI133" s="62"/>
      <c r="KYJ133" s="62"/>
      <c r="KYK133" s="62"/>
      <c r="KYL133" s="62"/>
      <c r="KYM133" s="62"/>
      <c r="KYN133" s="62"/>
      <c r="KYO133" s="62"/>
      <c r="KYP133" s="62"/>
      <c r="KYQ133" s="62"/>
      <c r="KYR133" s="62"/>
      <c r="KYS133" s="62"/>
      <c r="KYT133" s="62"/>
      <c r="KYU133" s="62"/>
      <c r="KYV133" s="62"/>
      <c r="KYW133" s="62"/>
      <c r="KYX133" s="62"/>
      <c r="KYY133" s="62"/>
      <c r="KYZ133" s="62"/>
      <c r="KZA133" s="62"/>
      <c r="KZB133" s="62"/>
      <c r="KZC133" s="62"/>
      <c r="KZD133" s="62"/>
      <c r="KZE133" s="62"/>
      <c r="KZF133" s="62"/>
      <c r="KZG133" s="62"/>
      <c r="KZH133" s="62"/>
      <c r="KZI133" s="62"/>
      <c r="KZJ133" s="62"/>
      <c r="KZK133" s="62"/>
      <c r="KZL133" s="62"/>
      <c r="KZM133" s="62"/>
      <c r="KZN133" s="62"/>
      <c r="KZO133" s="62"/>
      <c r="KZP133" s="62"/>
      <c r="KZQ133" s="62"/>
      <c r="KZR133" s="62"/>
      <c r="KZS133" s="62"/>
      <c r="KZT133" s="62"/>
      <c r="KZU133" s="62"/>
      <c r="KZV133" s="62"/>
      <c r="KZW133" s="62"/>
      <c r="KZX133" s="62"/>
      <c r="KZY133" s="62"/>
      <c r="KZZ133" s="62"/>
      <c r="LAA133" s="62"/>
      <c r="LAB133" s="62"/>
      <c r="LAC133" s="62"/>
      <c r="LAD133" s="62"/>
      <c r="LAE133" s="62"/>
      <c r="LAF133" s="62"/>
      <c r="LAG133" s="62"/>
      <c r="LAH133" s="62"/>
      <c r="LAI133" s="62"/>
      <c r="LAJ133" s="62"/>
      <c r="LAK133" s="62"/>
      <c r="LAL133" s="62"/>
      <c r="LAM133" s="62"/>
      <c r="LAN133" s="62"/>
      <c r="LAO133" s="62"/>
      <c r="LAP133" s="62"/>
      <c r="LAQ133" s="62"/>
      <c r="LAR133" s="62"/>
      <c r="LAS133" s="62"/>
      <c r="LAT133" s="62"/>
      <c r="LAU133" s="62"/>
      <c r="LAV133" s="62"/>
      <c r="LAW133" s="62"/>
      <c r="LAX133" s="62"/>
      <c r="LAY133" s="62"/>
      <c r="LAZ133" s="62"/>
      <c r="LBA133" s="62"/>
      <c r="LBB133" s="62"/>
      <c r="LBC133" s="62"/>
      <c r="LBD133" s="62"/>
      <c r="LBE133" s="62"/>
      <c r="LBF133" s="62"/>
      <c r="LBG133" s="62"/>
      <c r="LBH133" s="62"/>
      <c r="LBI133" s="62"/>
      <c r="LBJ133" s="62"/>
      <c r="LBK133" s="62"/>
      <c r="LBL133" s="62"/>
      <c r="LBM133" s="62"/>
      <c r="LBN133" s="62"/>
      <c r="LBO133" s="62"/>
      <c r="LBP133" s="62"/>
      <c r="LBQ133" s="62"/>
      <c r="LBR133" s="62"/>
      <c r="LBS133" s="62"/>
      <c r="LBT133" s="62"/>
      <c r="LBU133" s="62"/>
      <c r="LBV133" s="62"/>
      <c r="LBW133" s="62"/>
      <c r="LBX133" s="62"/>
      <c r="LBY133" s="62"/>
      <c r="LBZ133" s="62"/>
      <c r="LCA133" s="62"/>
      <c r="LCB133" s="62"/>
      <c r="LCC133" s="62"/>
      <c r="LCD133" s="62"/>
      <c r="LCE133" s="62"/>
      <c r="LCF133" s="62"/>
      <c r="LCG133" s="62"/>
      <c r="LCH133" s="62"/>
      <c r="LCI133" s="62"/>
      <c r="LCJ133" s="62"/>
      <c r="LCK133" s="62"/>
      <c r="LCL133" s="62"/>
      <c r="LCM133" s="62"/>
      <c r="LCN133" s="62"/>
      <c r="LCO133" s="62"/>
      <c r="LCP133" s="62"/>
      <c r="LCQ133" s="62"/>
      <c r="LCR133" s="62"/>
      <c r="LCS133" s="62"/>
      <c r="LCT133" s="62"/>
      <c r="LCU133" s="62"/>
      <c r="LCV133" s="62"/>
      <c r="LCW133" s="62"/>
      <c r="LCX133" s="62"/>
      <c r="LCY133" s="62"/>
      <c r="LCZ133" s="62"/>
      <c r="LDA133" s="62"/>
      <c r="LDB133" s="62"/>
      <c r="LDC133" s="62"/>
      <c r="LDD133" s="62"/>
      <c r="LDE133" s="62"/>
      <c r="LDF133" s="62"/>
      <c r="LDG133" s="62"/>
      <c r="LDH133" s="62"/>
      <c r="LDI133" s="62"/>
      <c r="LDJ133" s="62"/>
      <c r="LDK133" s="62"/>
      <c r="LDL133" s="62"/>
      <c r="LDM133" s="62"/>
      <c r="LDN133" s="62"/>
      <c r="LDO133" s="62"/>
      <c r="LDP133" s="62"/>
      <c r="LDQ133" s="62"/>
      <c r="LDR133" s="62"/>
      <c r="LDS133" s="62"/>
      <c r="LDT133" s="62"/>
      <c r="LDU133" s="62"/>
      <c r="LDV133" s="62"/>
      <c r="LDW133" s="62"/>
      <c r="LDX133" s="62"/>
      <c r="LDY133" s="62"/>
      <c r="LDZ133" s="62"/>
      <c r="LEA133" s="62"/>
      <c r="LEB133" s="62"/>
      <c r="LEC133" s="62"/>
      <c r="LED133" s="62"/>
      <c r="LEE133" s="62"/>
      <c r="LEF133" s="62"/>
      <c r="LEG133" s="62"/>
      <c r="LEH133" s="62"/>
      <c r="LEI133" s="62"/>
      <c r="LEJ133" s="62"/>
      <c r="LEK133" s="62"/>
      <c r="LEL133" s="62"/>
      <c r="LEM133" s="62"/>
      <c r="LEN133" s="62"/>
      <c r="LEO133" s="62"/>
      <c r="LEP133" s="62"/>
      <c r="LEQ133" s="62"/>
      <c r="LER133" s="62"/>
      <c r="LES133" s="62"/>
      <c r="LET133" s="62"/>
      <c r="LEU133" s="62"/>
      <c r="LEV133" s="62"/>
      <c r="LEW133" s="62"/>
      <c r="LEX133" s="62"/>
      <c r="LEY133" s="62"/>
      <c r="LEZ133" s="62"/>
      <c r="LFA133" s="62"/>
      <c r="LFB133" s="62"/>
      <c r="LFC133" s="62"/>
      <c r="LFD133" s="62"/>
      <c r="LFE133" s="62"/>
      <c r="LFF133" s="62"/>
      <c r="LFG133" s="62"/>
      <c r="LFH133" s="62"/>
      <c r="LFI133" s="62"/>
      <c r="LFJ133" s="62"/>
      <c r="LFK133" s="62"/>
      <c r="LFL133" s="62"/>
      <c r="LFM133" s="62"/>
      <c r="LFN133" s="62"/>
      <c r="LFO133" s="62"/>
      <c r="LFP133" s="62"/>
      <c r="LFQ133" s="62"/>
      <c r="LFR133" s="62"/>
      <c r="LFS133" s="62"/>
      <c r="LFT133" s="62"/>
      <c r="LFU133" s="62"/>
      <c r="LFV133" s="62"/>
      <c r="LFW133" s="62"/>
      <c r="LFX133" s="62"/>
      <c r="LFY133" s="62"/>
      <c r="LFZ133" s="62"/>
      <c r="LGA133" s="62"/>
      <c r="LGB133" s="62"/>
      <c r="LGC133" s="62"/>
      <c r="LGD133" s="62"/>
      <c r="LGE133" s="62"/>
      <c r="LGF133" s="62"/>
      <c r="LGG133" s="62"/>
      <c r="LGH133" s="62"/>
      <c r="LGI133" s="62"/>
      <c r="LGJ133" s="62"/>
      <c r="LGK133" s="62"/>
      <c r="LGL133" s="62"/>
      <c r="LGM133" s="62"/>
      <c r="LGN133" s="62"/>
      <c r="LGO133" s="62"/>
      <c r="LGP133" s="62"/>
      <c r="LGQ133" s="62"/>
      <c r="LGR133" s="62"/>
      <c r="LGS133" s="62"/>
      <c r="LGT133" s="62"/>
      <c r="LGU133" s="62"/>
      <c r="LGV133" s="62"/>
      <c r="LGW133" s="62"/>
      <c r="LGX133" s="62"/>
      <c r="LGY133" s="62"/>
      <c r="LGZ133" s="62"/>
      <c r="LHA133" s="62"/>
      <c r="LHB133" s="62"/>
      <c r="LHC133" s="62"/>
      <c r="LHD133" s="62"/>
      <c r="LHE133" s="62"/>
      <c r="LHF133" s="62"/>
      <c r="LHG133" s="62"/>
      <c r="LHH133" s="62"/>
      <c r="LHI133" s="62"/>
      <c r="LHJ133" s="62"/>
      <c r="LHK133" s="62"/>
      <c r="LHL133" s="62"/>
      <c r="LHM133" s="62"/>
      <c r="LHN133" s="62"/>
      <c r="LHO133" s="62"/>
      <c r="LHP133" s="62"/>
      <c r="LHQ133" s="62"/>
      <c r="LHR133" s="62"/>
      <c r="LHS133" s="62"/>
      <c r="LHT133" s="62"/>
      <c r="LHU133" s="62"/>
      <c r="LHV133" s="62"/>
      <c r="LHW133" s="62"/>
      <c r="LHX133" s="62"/>
      <c r="LHY133" s="62"/>
      <c r="LHZ133" s="62"/>
      <c r="LIA133" s="62"/>
      <c r="LIB133" s="62"/>
      <c r="LIC133" s="62"/>
      <c r="LID133" s="62"/>
      <c r="LIE133" s="62"/>
      <c r="LIF133" s="62"/>
      <c r="LIG133" s="62"/>
      <c r="LIH133" s="62"/>
      <c r="LII133" s="62"/>
      <c r="LIJ133" s="62"/>
      <c r="LIK133" s="62"/>
      <c r="LIL133" s="62"/>
      <c r="LIM133" s="62"/>
      <c r="LIN133" s="62"/>
      <c r="LIO133" s="62"/>
      <c r="LIP133" s="62"/>
      <c r="LIQ133" s="62"/>
      <c r="LIR133" s="62"/>
      <c r="LIS133" s="62"/>
      <c r="LIT133" s="62"/>
      <c r="LIU133" s="62"/>
      <c r="LIV133" s="62"/>
      <c r="LIW133" s="62"/>
      <c r="LIX133" s="62"/>
      <c r="LIY133" s="62"/>
      <c r="LIZ133" s="62"/>
      <c r="LJA133" s="62"/>
      <c r="LJB133" s="62"/>
      <c r="LJC133" s="62"/>
      <c r="LJD133" s="62"/>
      <c r="LJE133" s="62"/>
      <c r="LJF133" s="62"/>
      <c r="LJG133" s="62"/>
      <c r="LJH133" s="62"/>
      <c r="LJI133" s="62"/>
      <c r="LJJ133" s="62"/>
      <c r="LJK133" s="62"/>
      <c r="LJL133" s="62"/>
      <c r="LJM133" s="62"/>
      <c r="LJN133" s="62"/>
      <c r="LJO133" s="62"/>
      <c r="LJP133" s="62"/>
      <c r="LJQ133" s="62"/>
      <c r="LJR133" s="62"/>
      <c r="LJS133" s="62"/>
      <c r="LJT133" s="62"/>
      <c r="LJU133" s="62"/>
      <c r="LJV133" s="62"/>
      <c r="LJW133" s="62"/>
      <c r="LJX133" s="62"/>
      <c r="LJY133" s="62"/>
      <c r="LJZ133" s="62"/>
      <c r="LKA133" s="62"/>
      <c r="LKB133" s="62"/>
      <c r="LKC133" s="62"/>
      <c r="LKD133" s="62"/>
      <c r="LKE133" s="62"/>
      <c r="LKF133" s="62"/>
      <c r="LKG133" s="62"/>
      <c r="LKH133" s="62"/>
      <c r="LKI133" s="62"/>
      <c r="LKJ133" s="62"/>
      <c r="LKK133" s="62"/>
      <c r="LKL133" s="62"/>
      <c r="LKM133" s="62"/>
      <c r="LKN133" s="62"/>
      <c r="LKO133" s="62"/>
      <c r="LKP133" s="62"/>
      <c r="LKQ133" s="62"/>
      <c r="LKR133" s="62"/>
      <c r="LKS133" s="62"/>
      <c r="LKT133" s="62"/>
      <c r="LKU133" s="62"/>
      <c r="LKV133" s="62"/>
      <c r="LKW133" s="62"/>
      <c r="LKX133" s="62"/>
      <c r="LKY133" s="62"/>
      <c r="LKZ133" s="62"/>
      <c r="LLA133" s="62"/>
      <c r="LLB133" s="62"/>
      <c r="LLC133" s="62"/>
      <c r="LLD133" s="62"/>
      <c r="LLE133" s="62"/>
      <c r="LLF133" s="62"/>
      <c r="LLG133" s="62"/>
      <c r="LLH133" s="62"/>
      <c r="LLI133" s="62"/>
      <c r="LLJ133" s="62"/>
      <c r="LLK133" s="62"/>
      <c r="LLL133" s="62"/>
      <c r="LLM133" s="62"/>
      <c r="LLN133" s="62"/>
      <c r="LLO133" s="62"/>
      <c r="LLP133" s="62"/>
      <c r="LLQ133" s="62"/>
      <c r="LLR133" s="62"/>
      <c r="LLS133" s="62"/>
      <c r="LLT133" s="62"/>
      <c r="LLU133" s="62"/>
      <c r="LLV133" s="62"/>
      <c r="LLW133" s="62"/>
      <c r="LLX133" s="62"/>
      <c r="LLY133" s="62"/>
      <c r="LLZ133" s="62"/>
      <c r="LMA133" s="62"/>
      <c r="LMB133" s="62"/>
      <c r="LMC133" s="62"/>
      <c r="LMD133" s="62"/>
      <c r="LME133" s="62"/>
      <c r="LMF133" s="62"/>
      <c r="LMG133" s="62"/>
      <c r="LMH133" s="62"/>
      <c r="LMI133" s="62"/>
      <c r="LMJ133" s="62"/>
      <c r="LMK133" s="62"/>
      <c r="LML133" s="62"/>
      <c r="LMM133" s="62"/>
      <c r="LMN133" s="62"/>
      <c r="LMO133" s="62"/>
      <c r="LMP133" s="62"/>
      <c r="LMQ133" s="62"/>
      <c r="LMR133" s="62"/>
      <c r="LMS133" s="62"/>
      <c r="LMT133" s="62"/>
      <c r="LMU133" s="62"/>
      <c r="LMV133" s="62"/>
      <c r="LMW133" s="62"/>
      <c r="LMX133" s="62"/>
      <c r="LMY133" s="62"/>
      <c r="LMZ133" s="62"/>
      <c r="LNA133" s="62"/>
      <c r="LNB133" s="62"/>
      <c r="LNC133" s="62"/>
      <c r="LND133" s="62"/>
      <c r="LNE133" s="62"/>
      <c r="LNF133" s="62"/>
      <c r="LNG133" s="62"/>
      <c r="LNH133" s="62"/>
      <c r="LNI133" s="62"/>
      <c r="LNJ133" s="62"/>
      <c r="LNK133" s="62"/>
      <c r="LNL133" s="62"/>
      <c r="LNM133" s="62"/>
      <c r="LNN133" s="62"/>
      <c r="LNO133" s="62"/>
      <c r="LNP133" s="62"/>
      <c r="LNQ133" s="62"/>
      <c r="LNR133" s="62"/>
      <c r="LNS133" s="62"/>
      <c r="LNT133" s="62"/>
      <c r="LNU133" s="62"/>
      <c r="LNV133" s="62"/>
      <c r="LNW133" s="62"/>
      <c r="LNX133" s="62"/>
      <c r="LNY133" s="62"/>
      <c r="LNZ133" s="62"/>
      <c r="LOA133" s="62"/>
      <c r="LOB133" s="62"/>
      <c r="LOC133" s="62"/>
      <c r="LOD133" s="62"/>
      <c r="LOE133" s="62"/>
      <c r="LOF133" s="62"/>
      <c r="LOG133" s="62"/>
      <c r="LOH133" s="62"/>
      <c r="LOI133" s="62"/>
      <c r="LOJ133" s="62"/>
      <c r="LOK133" s="62"/>
      <c r="LOL133" s="62"/>
      <c r="LOM133" s="62"/>
      <c r="LON133" s="62"/>
      <c r="LOO133" s="62"/>
      <c r="LOP133" s="62"/>
      <c r="LOQ133" s="62"/>
      <c r="LOR133" s="62"/>
      <c r="LOS133" s="62"/>
      <c r="LOT133" s="62"/>
      <c r="LOU133" s="62"/>
      <c r="LOV133" s="62"/>
      <c r="LOW133" s="62"/>
      <c r="LOX133" s="62"/>
      <c r="LOY133" s="62"/>
      <c r="LOZ133" s="62"/>
      <c r="LPA133" s="62"/>
      <c r="LPB133" s="62"/>
      <c r="LPC133" s="62"/>
      <c r="LPD133" s="62"/>
      <c r="LPE133" s="62"/>
      <c r="LPF133" s="62"/>
      <c r="LPG133" s="62"/>
      <c r="LPH133" s="62"/>
      <c r="LPI133" s="62"/>
      <c r="LPJ133" s="62"/>
      <c r="LPK133" s="62"/>
      <c r="LPL133" s="62"/>
      <c r="LPM133" s="62"/>
      <c r="LPN133" s="62"/>
      <c r="LPO133" s="62"/>
      <c r="LPP133" s="62"/>
      <c r="LPQ133" s="62"/>
      <c r="LPR133" s="62"/>
      <c r="LPS133" s="62"/>
      <c r="LPT133" s="62"/>
      <c r="LPU133" s="62"/>
      <c r="LPV133" s="62"/>
      <c r="LPW133" s="62"/>
      <c r="LPX133" s="62"/>
      <c r="LPY133" s="62"/>
      <c r="LPZ133" s="62"/>
      <c r="LQA133" s="62"/>
      <c r="LQB133" s="62"/>
      <c r="LQC133" s="62"/>
      <c r="LQD133" s="62"/>
      <c r="LQE133" s="62"/>
      <c r="LQF133" s="62"/>
      <c r="LQG133" s="62"/>
      <c r="LQH133" s="62"/>
      <c r="LQI133" s="62"/>
      <c r="LQJ133" s="62"/>
      <c r="LQK133" s="62"/>
      <c r="LQL133" s="62"/>
      <c r="LQM133" s="62"/>
      <c r="LQN133" s="62"/>
      <c r="LQO133" s="62"/>
      <c r="LQP133" s="62"/>
      <c r="LQQ133" s="62"/>
      <c r="LQR133" s="62"/>
      <c r="LQS133" s="62"/>
      <c r="LQT133" s="62"/>
      <c r="LQU133" s="62"/>
      <c r="LQV133" s="62"/>
      <c r="LQW133" s="62"/>
      <c r="LQX133" s="62"/>
      <c r="LQY133" s="62"/>
      <c r="LQZ133" s="62"/>
      <c r="LRA133" s="62"/>
      <c r="LRB133" s="62"/>
      <c r="LRC133" s="62"/>
      <c r="LRD133" s="62"/>
      <c r="LRE133" s="62"/>
      <c r="LRF133" s="62"/>
      <c r="LRG133" s="62"/>
      <c r="LRH133" s="62"/>
      <c r="LRI133" s="62"/>
      <c r="LRJ133" s="62"/>
      <c r="LRK133" s="62"/>
      <c r="LRL133" s="62"/>
      <c r="LRM133" s="62"/>
      <c r="LRN133" s="62"/>
      <c r="LRO133" s="62"/>
      <c r="LRP133" s="62"/>
      <c r="LRQ133" s="62"/>
      <c r="LRR133" s="62"/>
      <c r="LRS133" s="62"/>
      <c r="LRT133" s="62"/>
      <c r="LRU133" s="62"/>
      <c r="LRV133" s="62"/>
      <c r="LRW133" s="62"/>
      <c r="LRX133" s="62"/>
      <c r="LRY133" s="62"/>
      <c r="LRZ133" s="62"/>
      <c r="LSA133" s="62"/>
      <c r="LSB133" s="62"/>
      <c r="LSC133" s="62"/>
      <c r="LSD133" s="62"/>
      <c r="LSE133" s="62"/>
      <c r="LSF133" s="62"/>
      <c r="LSG133" s="62"/>
      <c r="LSH133" s="62"/>
      <c r="LSI133" s="62"/>
      <c r="LSJ133" s="62"/>
      <c r="LSK133" s="62"/>
      <c r="LSL133" s="62"/>
      <c r="LSM133" s="62"/>
      <c r="LSN133" s="62"/>
      <c r="LSO133" s="62"/>
      <c r="LSP133" s="62"/>
      <c r="LSQ133" s="62"/>
      <c r="LSR133" s="62"/>
      <c r="LSS133" s="62"/>
      <c r="LST133" s="62"/>
      <c r="LSU133" s="62"/>
      <c r="LSV133" s="62"/>
      <c r="LSW133" s="62"/>
      <c r="LSX133" s="62"/>
      <c r="LSY133" s="62"/>
      <c r="LSZ133" s="62"/>
      <c r="LTA133" s="62"/>
      <c r="LTB133" s="62"/>
      <c r="LTC133" s="62"/>
      <c r="LTD133" s="62"/>
      <c r="LTE133" s="62"/>
      <c r="LTF133" s="62"/>
      <c r="LTG133" s="62"/>
      <c r="LTH133" s="62"/>
      <c r="LTI133" s="62"/>
      <c r="LTJ133" s="62"/>
      <c r="LTK133" s="62"/>
      <c r="LTL133" s="62"/>
      <c r="LTM133" s="62"/>
      <c r="LTN133" s="62"/>
      <c r="LTO133" s="62"/>
      <c r="LTP133" s="62"/>
      <c r="LTQ133" s="62"/>
      <c r="LTR133" s="62"/>
      <c r="LTS133" s="62"/>
      <c r="LTT133" s="62"/>
      <c r="LTU133" s="62"/>
      <c r="LTV133" s="62"/>
      <c r="LTW133" s="62"/>
      <c r="LTX133" s="62"/>
      <c r="LTY133" s="62"/>
      <c r="LTZ133" s="62"/>
      <c r="LUA133" s="62"/>
      <c r="LUB133" s="62"/>
      <c r="LUC133" s="62"/>
      <c r="LUD133" s="62"/>
      <c r="LUE133" s="62"/>
      <c r="LUF133" s="62"/>
      <c r="LUG133" s="62"/>
      <c r="LUH133" s="62"/>
      <c r="LUI133" s="62"/>
      <c r="LUJ133" s="62"/>
      <c r="LUK133" s="62"/>
      <c r="LUL133" s="62"/>
      <c r="LUM133" s="62"/>
      <c r="LUN133" s="62"/>
      <c r="LUO133" s="62"/>
      <c r="LUP133" s="62"/>
      <c r="LUQ133" s="62"/>
      <c r="LUR133" s="62"/>
      <c r="LUS133" s="62"/>
      <c r="LUT133" s="62"/>
      <c r="LUU133" s="62"/>
      <c r="LUV133" s="62"/>
      <c r="LUW133" s="62"/>
      <c r="LUX133" s="62"/>
      <c r="LUY133" s="62"/>
      <c r="LUZ133" s="62"/>
      <c r="LVA133" s="62"/>
      <c r="LVB133" s="62"/>
      <c r="LVC133" s="62"/>
      <c r="LVD133" s="62"/>
      <c r="LVE133" s="62"/>
      <c r="LVF133" s="62"/>
      <c r="LVG133" s="62"/>
      <c r="LVH133" s="62"/>
      <c r="LVI133" s="62"/>
      <c r="LVJ133" s="62"/>
      <c r="LVK133" s="62"/>
      <c r="LVL133" s="62"/>
      <c r="LVM133" s="62"/>
      <c r="LVN133" s="62"/>
      <c r="LVO133" s="62"/>
      <c r="LVP133" s="62"/>
      <c r="LVQ133" s="62"/>
      <c r="LVR133" s="62"/>
      <c r="LVS133" s="62"/>
      <c r="LVT133" s="62"/>
      <c r="LVU133" s="62"/>
      <c r="LVV133" s="62"/>
      <c r="LVW133" s="62"/>
      <c r="LVX133" s="62"/>
      <c r="LVY133" s="62"/>
      <c r="LVZ133" s="62"/>
      <c r="LWA133" s="62"/>
      <c r="LWB133" s="62"/>
      <c r="LWC133" s="62"/>
      <c r="LWD133" s="62"/>
      <c r="LWE133" s="62"/>
      <c r="LWF133" s="62"/>
      <c r="LWG133" s="62"/>
      <c r="LWH133" s="62"/>
      <c r="LWI133" s="62"/>
      <c r="LWJ133" s="62"/>
      <c r="LWK133" s="62"/>
      <c r="LWL133" s="62"/>
      <c r="LWM133" s="62"/>
      <c r="LWN133" s="62"/>
      <c r="LWO133" s="62"/>
      <c r="LWP133" s="62"/>
      <c r="LWQ133" s="62"/>
      <c r="LWR133" s="62"/>
      <c r="LWS133" s="62"/>
      <c r="LWT133" s="62"/>
      <c r="LWU133" s="62"/>
      <c r="LWV133" s="62"/>
      <c r="LWW133" s="62"/>
      <c r="LWX133" s="62"/>
      <c r="LWY133" s="62"/>
      <c r="LWZ133" s="62"/>
      <c r="LXA133" s="62"/>
      <c r="LXB133" s="62"/>
      <c r="LXC133" s="62"/>
      <c r="LXD133" s="62"/>
      <c r="LXE133" s="62"/>
      <c r="LXF133" s="62"/>
      <c r="LXG133" s="62"/>
      <c r="LXH133" s="62"/>
      <c r="LXI133" s="62"/>
      <c r="LXJ133" s="62"/>
      <c r="LXK133" s="62"/>
      <c r="LXL133" s="62"/>
      <c r="LXM133" s="62"/>
      <c r="LXN133" s="62"/>
      <c r="LXO133" s="62"/>
      <c r="LXP133" s="62"/>
      <c r="LXQ133" s="62"/>
      <c r="LXR133" s="62"/>
      <c r="LXS133" s="62"/>
      <c r="LXT133" s="62"/>
      <c r="LXU133" s="62"/>
      <c r="LXV133" s="62"/>
      <c r="LXW133" s="62"/>
      <c r="LXX133" s="62"/>
      <c r="LXY133" s="62"/>
      <c r="LXZ133" s="62"/>
      <c r="LYA133" s="62"/>
      <c r="LYB133" s="62"/>
      <c r="LYC133" s="62"/>
      <c r="LYD133" s="62"/>
      <c r="LYE133" s="62"/>
      <c r="LYF133" s="62"/>
      <c r="LYG133" s="62"/>
      <c r="LYH133" s="62"/>
      <c r="LYI133" s="62"/>
      <c r="LYJ133" s="62"/>
      <c r="LYK133" s="62"/>
      <c r="LYL133" s="62"/>
      <c r="LYM133" s="62"/>
      <c r="LYN133" s="62"/>
      <c r="LYO133" s="62"/>
      <c r="LYP133" s="62"/>
      <c r="LYQ133" s="62"/>
      <c r="LYR133" s="62"/>
      <c r="LYS133" s="62"/>
      <c r="LYT133" s="62"/>
      <c r="LYU133" s="62"/>
      <c r="LYV133" s="62"/>
      <c r="LYW133" s="62"/>
      <c r="LYX133" s="62"/>
      <c r="LYY133" s="62"/>
      <c r="LYZ133" s="62"/>
      <c r="LZA133" s="62"/>
      <c r="LZB133" s="62"/>
      <c r="LZC133" s="62"/>
      <c r="LZD133" s="62"/>
      <c r="LZE133" s="62"/>
      <c r="LZF133" s="62"/>
      <c r="LZG133" s="62"/>
      <c r="LZH133" s="62"/>
      <c r="LZI133" s="62"/>
      <c r="LZJ133" s="62"/>
      <c r="LZK133" s="62"/>
      <c r="LZL133" s="62"/>
      <c r="LZM133" s="62"/>
      <c r="LZN133" s="62"/>
      <c r="LZO133" s="62"/>
      <c r="LZP133" s="62"/>
      <c r="LZQ133" s="62"/>
      <c r="LZR133" s="62"/>
      <c r="LZS133" s="62"/>
      <c r="LZT133" s="62"/>
      <c r="LZU133" s="62"/>
      <c r="LZV133" s="62"/>
      <c r="LZW133" s="62"/>
      <c r="LZX133" s="62"/>
      <c r="LZY133" s="62"/>
      <c r="LZZ133" s="62"/>
      <c r="MAA133" s="62"/>
      <c r="MAB133" s="62"/>
      <c r="MAC133" s="62"/>
      <c r="MAD133" s="62"/>
      <c r="MAE133" s="62"/>
      <c r="MAF133" s="62"/>
      <c r="MAG133" s="62"/>
      <c r="MAH133" s="62"/>
      <c r="MAI133" s="62"/>
      <c r="MAJ133" s="62"/>
      <c r="MAK133" s="62"/>
      <c r="MAL133" s="62"/>
      <c r="MAM133" s="62"/>
      <c r="MAN133" s="62"/>
      <c r="MAO133" s="62"/>
      <c r="MAP133" s="62"/>
      <c r="MAQ133" s="62"/>
      <c r="MAR133" s="62"/>
      <c r="MAS133" s="62"/>
      <c r="MAT133" s="62"/>
      <c r="MAU133" s="62"/>
      <c r="MAV133" s="62"/>
      <c r="MAW133" s="62"/>
      <c r="MAX133" s="62"/>
      <c r="MAY133" s="62"/>
      <c r="MAZ133" s="62"/>
      <c r="MBA133" s="62"/>
      <c r="MBB133" s="62"/>
      <c r="MBC133" s="62"/>
      <c r="MBD133" s="62"/>
      <c r="MBE133" s="62"/>
      <c r="MBF133" s="62"/>
      <c r="MBG133" s="62"/>
      <c r="MBH133" s="62"/>
      <c r="MBI133" s="62"/>
      <c r="MBJ133" s="62"/>
      <c r="MBK133" s="62"/>
      <c r="MBL133" s="62"/>
      <c r="MBM133" s="62"/>
      <c r="MBN133" s="62"/>
      <c r="MBO133" s="62"/>
      <c r="MBP133" s="62"/>
      <c r="MBQ133" s="62"/>
      <c r="MBR133" s="62"/>
      <c r="MBS133" s="62"/>
      <c r="MBT133" s="62"/>
      <c r="MBU133" s="62"/>
      <c r="MBV133" s="62"/>
      <c r="MBW133" s="62"/>
      <c r="MBX133" s="62"/>
      <c r="MBY133" s="62"/>
      <c r="MBZ133" s="62"/>
      <c r="MCA133" s="62"/>
      <c r="MCB133" s="62"/>
      <c r="MCC133" s="62"/>
      <c r="MCD133" s="62"/>
      <c r="MCE133" s="62"/>
      <c r="MCF133" s="62"/>
      <c r="MCG133" s="62"/>
      <c r="MCH133" s="62"/>
      <c r="MCI133" s="62"/>
      <c r="MCJ133" s="62"/>
      <c r="MCK133" s="62"/>
      <c r="MCL133" s="62"/>
      <c r="MCM133" s="62"/>
      <c r="MCN133" s="62"/>
      <c r="MCO133" s="62"/>
      <c r="MCP133" s="62"/>
      <c r="MCQ133" s="62"/>
      <c r="MCR133" s="62"/>
      <c r="MCS133" s="62"/>
      <c r="MCT133" s="62"/>
      <c r="MCU133" s="62"/>
      <c r="MCV133" s="62"/>
      <c r="MCW133" s="62"/>
      <c r="MCX133" s="62"/>
      <c r="MCY133" s="62"/>
      <c r="MCZ133" s="62"/>
      <c r="MDA133" s="62"/>
      <c r="MDB133" s="62"/>
      <c r="MDC133" s="62"/>
      <c r="MDD133" s="62"/>
      <c r="MDE133" s="62"/>
      <c r="MDF133" s="62"/>
      <c r="MDG133" s="62"/>
      <c r="MDH133" s="62"/>
      <c r="MDI133" s="62"/>
      <c r="MDJ133" s="62"/>
      <c r="MDK133" s="62"/>
      <c r="MDL133" s="62"/>
      <c r="MDM133" s="62"/>
      <c r="MDN133" s="62"/>
      <c r="MDO133" s="62"/>
      <c r="MDP133" s="62"/>
      <c r="MDQ133" s="62"/>
      <c r="MDR133" s="62"/>
      <c r="MDS133" s="62"/>
      <c r="MDT133" s="62"/>
      <c r="MDU133" s="62"/>
      <c r="MDV133" s="62"/>
      <c r="MDW133" s="62"/>
      <c r="MDX133" s="62"/>
      <c r="MDY133" s="62"/>
      <c r="MDZ133" s="62"/>
      <c r="MEA133" s="62"/>
      <c r="MEB133" s="62"/>
      <c r="MEC133" s="62"/>
      <c r="MED133" s="62"/>
      <c r="MEE133" s="62"/>
      <c r="MEF133" s="62"/>
      <c r="MEG133" s="62"/>
      <c r="MEH133" s="62"/>
      <c r="MEI133" s="62"/>
      <c r="MEJ133" s="62"/>
      <c r="MEK133" s="62"/>
      <c r="MEL133" s="62"/>
      <c r="MEM133" s="62"/>
      <c r="MEN133" s="62"/>
      <c r="MEO133" s="62"/>
      <c r="MEP133" s="62"/>
      <c r="MEQ133" s="62"/>
      <c r="MER133" s="62"/>
      <c r="MES133" s="62"/>
      <c r="MET133" s="62"/>
      <c r="MEU133" s="62"/>
      <c r="MEV133" s="62"/>
      <c r="MEW133" s="62"/>
      <c r="MEX133" s="62"/>
      <c r="MEY133" s="62"/>
      <c r="MEZ133" s="62"/>
      <c r="MFA133" s="62"/>
      <c r="MFB133" s="62"/>
      <c r="MFC133" s="62"/>
      <c r="MFD133" s="62"/>
      <c r="MFE133" s="62"/>
      <c r="MFF133" s="62"/>
      <c r="MFG133" s="62"/>
      <c r="MFH133" s="62"/>
      <c r="MFI133" s="62"/>
      <c r="MFJ133" s="62"/>
      <c r="MFK133" s="62"/>
      <c r="MFL133" s="62"/>
      <c r="MFM133" s="62"/>
      <c r="MFN133" s="62"/>
      <c r="MFO133" s="62"/>
      <c r="MFP133" s="62"/>
      <c r="MFQ133" s="62"/>
      <c r="MFR133" s="62"/>
      <c r="MFS133" s="62"/>
      <c r="MFT133" s="62"/>
      <c r="MFU133" s="62"/>
      <c r="MFV133" s="62"/>
      <c r="MFW133" s="62"/>
      <c r="MFX133" s="62"/>
      <c r="MFY133" s="62"/>
      <c r="MFZ133" s="62"/>
      <c r="MGA133" s="62"/>
      <c r="MGB133" s="62"/>
      <c r="MGC133" s="62"/>
      <c r="MGD133" s="62"/>
      <c r="MGE133" s="62"/>
      <c r="MGF133" s="62"/>
      <c r="MGG133" s="62"/>
      <c r="MGH133" s="62"/>
      <c r="MGI133" s="62"/>
      <c r="MGJ133" s="62"/>
      <c r="MGK133" s="62"/>
      <c r="MGL133" s="62"/>
      <c r="MGM133" s="62"/>
      <c r="MGN133" s="62"/>
      <c r="MGO133" s="62"/>
      <c r="MGP133" s="62"/>
      <c r="MGQ133" s="62"/>
      <c r="MGR133" s="62"/>
      <c r="MGS133" s="62"/>
      <c r="MGT133" s="62"/>
      <c r="MGU133" s="62"/>
      <c r="MGV133" s="62"/>
      <c r="MGW133" s="62"/>
      <c r="MGX133" s="62"/>
      <c r="MGY133" s="62"/>
      <c r="MGZ133" s="62"/>
      <c r="MHA133" s="62"/>
      <c r="MHB133" s="62"/>
      <c r="MHC133" s="62"/>
      <c r="MHD133" s="62"/>
      <c r="MHE133" s="62"/>
      <c r="MHF133" s="62"/>
      <c r="MHG133" s="62"/>
      <c r="MHH133" s="62"/>
      <c r="MHI133" s="62"/>
      <c r="MHJ133" s="62"/>
      <c r="MHK133" s="62"/>
      <c r="MHL133" s="62"/>
      <c r="MHM133" s="62"/>
      <c r="MHN133" s="62"/>
      <c r="MHO133" s="62"/>
      <c r="MHP133" s="62"/>
      <c r="MHQ133" s="62"/>
      <c r="MHR133" s="62"/>
      <c r="MHS133" s="62"/>
      <c r="MHT133" s="62"/>
      <c r="MHU133" s="62"/>
      <c r="MHV133" s="62"/>
      <c r="MHW133" s="62"/>
      <c r="MHX133" s="62"/>
      <c r="MHY133" s="62"/>
      <c r="MHZ133" s="62"/>
      <c r="MIA133" s="62"/>
      <c r="MIB133" s="62"/>
      <c r="MIC133" s="62"/>
      <c r="MID133" s="62"/>
      <c r="MIE133" s="62"/>
      <c r="MIF133" s="62"/>
      <c r="MIG133" s="62"/>
      <c r="MIH133" s="62"/>
      <c r="MII133" s="62"/>
      <c r="MIJ133" s="62"/>
      <c r="MIK133" s="62"/>
      <c r="MIL133" s="62"/>
      <c r="MIM133" s="62"/>
      <c r="MIN133" s="62"/>
      <c r="MIO133" s="62"/>
      <c r="MIP133" s="62"/>
      <c r="MIQ133" s="62"/>
      <c r="MIR133" s="62"/>
      <c r="MIS133" s="62"/>
      <c r="MIT133" s="62"/>
      <c r="MIU133" s="62"/>
      <c r="MIV133" s="62"/>
      <c r="MIW133" s="62"/>
      <c r="MIX133" s="62"/>
      <c r="MIY133" s="62"/>
      <c r="MIZ133" s="62"/>
      <c r="MJA133" s="62"/>
      <c r="MJB133" s="62"/>
      <c r="MJC133" s="62"/>
      <c r="MJD133" s="62"/>
      <c r="MJE133" s="62"/>
      <c r="MJF133" s="62"/>
      <c r="MJG133" s="62"/>
      <c r="MJH133" s="62"/>
      <c r="MJI133" s="62"/>
      <c r="MJJ133" s="62"/>
      <c r="MJK133" s="62"/>
      <c r="MJL133" s="62"/>
      <c r="MJM133" s="62"/>
      <c r="MJN133" s="62"/>
      <c r="MJO133" s="62"/>
      <c r="MJP133" s="62"/>
      <c r="MJQ133" s="62"/>
      <c r="MJR133" s="62"/>
      <c r="MJS133" s="62"/>
      <c r="MJT133" s="62"/>
      <c r="MJU133" s="62"/>
      <c r="MJV133" s="62"/>
      <c r="MJW133" s="62"/>
      <c r="MJX133" s="62"/>
      <c r="MJY133" s="62"/>
      <c r="MJZ133" s="62"/>
      <c r="MKA133" s="62"/>
      <c r="MKB133" s="62"/>
      <c r="MKC133" s="62"/>
      <c r="MKD133" s="62"/>
      <c r="MKE133" s="62"/>
      <c r="MKF133" s="62"/>
      <c r="MKG133" s="62"/>
      <c r="MKH133" s="62"/>
      <c r="MKI133" s="62"/>
      <c r="MKJ133" s="62"/>
      <c r="MKK133" s="62"/>
      <c r="MKL133" s="62"/>
      <c r="MKM133" s="62"/>
      <c r="MKN133" s="62"/>
      <c r="MKO133" s="62"/>
      <c r="MKP133" s="62"/>
      <c r="MKQ133" s="62"/>
      <c r="MKR133" s="62"/>
      <c r="MKS133" s="62"/>
      <c r="MKT133" s="62"/>
      <c r="MKU133" s="62"/>
      <c r="MKV133" s="62"/>
      <c r="MKW133" s="62"/>
      <c r="MKX133" s="62"/>
      <c r="MKY133" s="62"/>
      <c r="MKZ133" s="62"/>
      <c r="MLA133" s="62"/>
      <c r="MLB133" s="62"/>
      <c r="MLC133" s="62"/>
      <c r="MLD133" s="62"/>
      <c r="MLE133" s="62"/>
      <c r="MLF133" s="62"/>
      <c r="MLG133" s="62"/>
      <c r="MLH133" s="62"/>
      <c r="MLI133" s="62"/>
      <c r="MLJ133" s="62"/>
      <c r="MLK133" s="62"/>
      <c r="MLL133" s="62"/>
      <c r="MLM133" s="62"/>
      <c r="MLN133" s="62"/>
      <c r="MLO133" s="62"/>
      <c r="MLP133" s="62"/>
      <c r="MLQ133" s="62"/>
      <c r="MLR133" s="62"/>
      <c r="MLS133" s="62"/>
      <c r="MLT133" s="62"/>
      <c r="MLU133" s="62"/>
      <c r="MLV133" s="62"/>
      <c r="MLW133" s="62"/>
      <c r="MLX133" s="62"/>
      <c r="MLY133" s="62"/>
      <c r="MLZ133" s="62"/>
      <c r="MMA133" s="62"/>
      <c r="MMB133" s="62"/>
      <c r="MMC133" s="62"/>
      <c r="MMD133" s="62"/>
      <c r="MME133" s="62"/>
      <c r="MMF133" s="62"/>
      <c r="MMG133" s="62"/>
      <c r="MMH133" s="62"/>
      <c r="MMI133" s="62"/>
      <c r="MMJ133" s="62"/>
      <c r="MMK133" s="62"/>
      <c r="MML133" s="62"/>
      <c r="MMM133" s="62"/>
      <c r="MMN133" s="62"/>
      <c r="MMO133" s="62"/>
      <c r="MMP133" s="62"/>
      <c r="MMQ133" s="62"/>
      <c r="MMR133" s="62"/>
      <c r="MMS133" s="62"/>
      <c r="MMT133" s="62"/>
      <c r="MMU133" s="62"/>
      <c r="MMV133" s="62"/>
      <c r="MMW133" s="62"/>
      <c r="MMX133" s="62"/>
      <c r="MMY133" s="62"/>
      <c r="MMZ133" s="62"/>
      <c r="MNA133" s="62"/>
      <c r="MNB133" s="62"/>
      <c r="MNC133" s="62"/>
      <c r="MND133" s="62"/>
      <c r="MNE133" s="62"/>
      <c r="MNF133" s="62"/>
      <c r="MNG133" s="62"/>
      <c r="MNH133" s="62"/>
      <c r="MNI133" s="62"/>
      <c r="MNJ133" s="62"/>
      <c r="MNK133" s="62"/>
      <c r="MNL133" s="62"/>
      <c r="MNM133" s="62"/>
      <c r="MNN133" s="62"/>
      <c r="MNO133" s="62"/>
      <c r="MNP133" s="62"/>
      <c r="MNQ133" s="62"/>
      <c r="MNR133" s="62"/>
      <c r="MNS133" s="62"/>
      <c r="MNT133" s="62"/>
      <c r="MNU133" s="62"/>
      <c r="MNV133" s="62"/>
      <c r="MNW133" s="62"/>
      <c r="MNX133" s="62"/>
      <c r="MNY133" s="62"/>
      <c r="MNZ133" s="62"/>
      <c r="MOA133" s="62"/>
      <c r="MOB133" s="62"/>
      <c r="MOC133" s="62"/>
      <c r="MOD133" s="62"/>
      <c r="MOE133" s="62"/>
      <c r="MOF133" s="62"/>
      <c r="MOG133" s="62"/>
      <c r="MOH133" s="62"/>
      <c r="MOI133" s="62"/>
      <c r="MOJ133" s="62"/>
      <c r="MOK133" s="62"/>
      <c r="MOL133" s="62"/>
      <c r="MOM133" s="62"/>
      <c r="MON133" s="62"/>
      <c r="MOO133" s="62"/>
      <c r="MOP133" s="62"/>
      <c r="MOQ133" s="62"/>
      <c r="MOR133" s="62"/>
      <c r="MOS133" s="62"/>
      <c r="MOT133" s="62"/>
      <c r="MOU133" s="62"/>
      <c r="MOV133" s="62"/>
      <c r="MOW133" s="62"/>
      <c r="MOX133" s="62"/>
      <c r="MOY133" s="62"/>
      <c r="MOZ133" s="62"/>
      <c r="MPA133" s="62"/>
      <c r="MPB133" s="62"/>
      <c r="MPC133" s="62"/>
      <c r="MPD133" s="62"/>
      <c r="MPE133" s="62"/>
      <c r="MPF133" s="62"/>
      <c r="MPG133" s="62"/>
      <c r="MPH133" s="62"/>
      <c r="MPI133" s="62"/>
      <c r="MPJ133" s="62"/>
      <c r="MPK133" s="62"/>
      <c r="MPL133" s="62"/>
      <c r="MPM133" s="62"/>
      <c r="MPN133" s="62"/>
      <c r="MPO133" s="62"/>
      <c r="MPP133" s="62"/>
      <c r="MPQ133" s="62"/>
      <c r="MPR133" s="62"/>
      <c r="MPS133" s="62"/>
      <c r="MPT133" s="62"/>
      <c r="MPU133" s="62"/>
      <c r="MPV133" s="62"/>
      <c r="MPW133" s="62"/>
      <c r="MPX133" s="62"/>
      <c r="MPY133" s="62"/>
      <c r="MPZ133" s="62"/>
      <c r="MQA133" s="62"/>
      <c r="MQB133" s="62"/>
      <c r="MQC133" s="62"/>
      <c r="MQD133" s="62"/>
      <c r="MQE133" s="62"/>
      <c r="MQF133" s="62"/>
      <c r="MQG133" s="62"/>
      <c r="MQH133" s="62"/>
      <c r="MQI133" s="62"/>
      <c r="MQJ133" s="62"/>
      <c r="MQK133" s="62"/>
      <c r="MQL133" s="62"/>
      <c r="MQM133" s="62"/>
      <c r="MQN133" s="62"/>
      <c r="MQO133" s="62"/>
      <c r="MQP133" s="62"/>
      <c r="MQQ133" s="62"/>
      <c r="MQR133" s="62"/>
      <c r="MQS133" s="62"/>
      <c r="MQT133" s="62"/>
      <c r="MQU133" s="62"/>
      <c r="MQV133" s="62"/>
      <c r="MQW133" s="62"/>
      <c r="MQX133" s="62"/>
      <c r="MQY133" s="62"/>
      <c r="MQZ133" s="62"/>
      <c r="MRA133" s="62"/>
      <c r="MRB133" s="62"/>
      <c r="MRC133" s="62"/>
      <c r="MRD133" s="62"/>
      <c r="MRE133" s="62"/>
      <c r="MRF133" s="62"/>
      <c r="MRG133" s="62"/>
      <c r="MRH133" s="62"/>
      <c r="MRI133" s="62"/>
      <c r="MRJ133" s="62"/>
      <c r="MRK133" s="62"/>
      <c r="MRL133" s="62"/>
      <c r="MRM133" s="62"/>
      <c r="MRN133" s="62"/>
      <c r="MRO133" s="62"/>
      <c r="MRP133" s="62"/>
      <c r="MRQ133" s="62"/>
      <c r="MRR133" s="62"/>
      <c r="MRS133" s="62"/>
      <c r="MRT133" s="62"/>
      <c r="MRU133" s="62"/>
      <c r="MRV133" s="62"/>
      <c r="MRW133" s="62"/>
      <c r="MRX133" s="62"/>
      <c r="MRY133" s="62"/>
      <c r="MRZ133" s="62"/>
      <c r="MSA133" s="62"/>
      <c r="MSB133" s="62"/>
      <c r="MSC133" s="62"/>
      <c r="MSD133" s="62"/>
      <c r="MSE133" s="62"/>
      <c r="MSF133" s="62"/>
      <c r="MSG133" s="62"/>
      <c r="MSH133" s="62"/>
      <c r="MSI133" s="62"/>
      <c r="MSJ133" s="62"/>
      <c r="MSK133" s="62"/>
      <c r="MSL133" s="62"/>
      <c r="MSM133" s="62"/>
      <c r="MSN133" s="62"/>
      <c r="MSO133" s="62"/>
      <c r="MSP133" s="62"/>
      <c r="MSQ133" s="62"/>
      <c r="MSR133" s="62"/>
      <c r="MSS133" s="62"/>
      <c r="MST133" s="62"/>
      <c r="MSU133" s="62"/>
      <c r="MSV133" s="62"/>
      <c r="MSW133" s="62"/>
      <c r="MSX133" s="62"/>
      <c r="MSY133" s="62"/>
      <c r="MSZ133" s="62"/>
      <c r="MTA133" s="62"/>
      <c r="MTB133" s="62"/>
      <c r="MTC133" s="62"/>
      <c r="MTD133" s="62"/>
      <c r="MTE133" s="62"/>
      <c r="MTF133" s="62"/>
      <c r="MTG133" s="62"/>
      <c r="MTH133" s="62"/>
      <c r="MTI133" s="62"/>
      <c r="MTJ133" s="62"/>
      <c r="MTK133" s="62"/>
      <c r="MTL133" s="62"/>
      <c r="MTM133" s="62"/>
      <c r="MTN133" s="62"/>
      <c r="MTO133" s="62"/>
      <c r="MTP133" s="62"/>
      <c r="MTQ133" s="62"/>
      <c r="MTR133" s="62"/>
      <c r="MTS133" s="62"/>
      <c r="MTT133" s="62"/>
      <c r="MTU133" s="62"/>
      <c r="MTV133" s="62"/>
      <c r="MTW133" s="62"/>
      <c r="MTX133" s="62"/>
      <c r="MTY133" s="62"/>
      <c r="MTZ133" s="62"/>
      <c r="MUA133" s="62"/>
      <c r="MUB133" s="62"/>
      <c r="MUC133" s="62"/>
      <c r="MUD133" s="62"/>
      <c r="MUE133" s="62"/>
      <c r="MUF133" s="62"/>
      <c r="MUG133" s="62"/>
      <c r="MUH133" s="62"/>
      <c r="MUI133" s="62"/>
      <c r="MUJ133" s="62"/>
      <c r="MUK133" s="62"/>
      <c r="MUL133" s="62"/>
      <c r="MUM133" s="62"/>
      <c r="MUN133" s="62"/>
      <c r="MUO133" s="62"/>
      <c r="MUP133" s="62"/>
      <c r="MUQ133" s="62"/>
      <c r="MUR133" s="62"/>
      <c r="MUS133" s="62"/>
      <c r="MUT133" s="62"/>
      <c r="MUU133" s="62"/>
      <c r="MUV133" s="62"/>
      <c r="MUW133" s="62"/>
      <c r="MUX133" s="62"/>
      <c r="MUY133" s="62"/>
      <c r="MUZ133" s="62"/>
      <c r="MVA133" s="62"/>
      <c r="MVB133" s="62"/>
      <c r="MVC133" s="62"/>
      <c r="MVD133" s="62"/>
      <c r="MVE133" s="62"/>
      <c r="MVF133" s="62"/>
      <c r="MVG133" s="62"/>
      <c r="MVH133" s="62"/>
      <c r="MVI133" s="62"/>
      <c r="MVJ133" s="62"/>
      <c r="MVK133" s="62"/>
      <c r="MVL133" s="62"/>
      <c r="MVM133" s="62"/>
      <c r="MVN133" s="62"/>
      <c r="MVO133" s="62"/>
      <c r="MVP133" s="62"/>
      <c r="MVQ133" s="62"/>
      <c r="MVR133" s="62"/>
      <c r="MVS133" s="62"/>
      <c r="MVT133" s="62"/>
      <c r="MVU133" s="62"/>
      <c r="MVV133" s="62"/>
      <c r="MVW133" s="62"/>
      <c r="MVX133" s="62"/>
      <c r="MVY133" s="62"/>
      <c r="MVZ133" s="62"/>
      <c r="MWA133" s="62"/>
      <c r="MWB133" s="62"/>
      <c r="MWC133" s="62"/>
      <c r="MWD133" s="62"/>
      <c r="MWE133" s="62"/>
      <c r="MWF133" s="62"/>
      <c r="MWG133" s="62"/>
      <c r="MWH133" s="62"/>
      <c r="MWI133" s="62"/>
      <c r="MWJ133" s="62"/>
      <c r="MWK133" s="62"/>
      <c r="MWL133" s="62"/>
      <c r="MWM133" s="62"/>
      <c r="MWN133" s="62"/>
      <c r="MWO133" s="62"/>
      <c r="MWP133" s="62"/>
      <c r="MWQ133" s="62"/>
      <c r="MWR133" s="62"/>
      <c r="MWS133" s="62"/>
      <c r="MWT133" s="62"/>
      <c r="MWU133" s="62"/>
      <c r="MWV133" s="62"/>
      <c r="MWW133" s="62"/>
      <c r="MWX133" s="62"/>
      <c r="MWY133" s="62"/>
      <c r="MWZ133" s="62"/>
      <c r="MXA133" s="62"/>
      <c r="MXB133" s="62"/>
      <c r="MXC133" s="62"/>
      <c r="MXD133" s="62"/>
      <c r="MXE133" s="62"/>
      <c r="MXF133" s="62"/>
      <c r="MXG133" s="62"/>
      <c r="MXH133" s="62"/>
      <c r="MXI133" s="62"/>
      <c r="MXJ133" s="62"/>
      <c r="MXK133" s="62"/>
      <c r="MXL133" s="62"/>
      <c r="MXM133" s="62"/>
      <c r="MXN133" s="62"/>
      <c r="MXO133" s="62"/>
      <c r="MXP133" s="62"/>
      <c r="MXQ133" s="62"/>
      <c r="MXR133" s="62"/>
      <c r="MXS133" s="62"/>
      <c r="MXT133" s="62"/>
      <c r="MXU133" s="62"/>
      <c r="MXV133" s="62"/>
      <c r="MXW133" s="62"/>
      <c r="MXX133" s="62"/>
      <c r="MXY133" s="62"/>
      <c r="MXZ133" s="62"/>
      <c r="MYA133" s="62"/>
      <c r="MYB133" s="62"/>
      <c r="MYC133" s="62"/>
      <c r="MYD133" s="62"/>
      <c r="MYE133" s="62"/>
      <c r="MYF133" s="62"/>
      <c r="MYG133" s="62"/>
      <c r="MYH133" s="62"/>
      <c r="MYI133" s="62"/>
      <c r="MYJ133" s="62"/>
      <c r="MYK133" s="62"/>
      <c r="MYL133" s="62"/>
      <c r="MYM133" s="62"/>
      <c r="MYN133" s="62"/>
      <c r="MYO133" s="62"/>
      <c r="MYP133" s="62"/>
      <c r="MYQ133" s="62"/>
      <c r="MYR133" s="62"/>
      <c r="MYS133" s="62"/>
      <c r="MYT133" s="62"/>
      <c r="MYU133" s="62"/>
      <c r="MYV133" s="62"/>
      <c r="MYW133" s="62"/>
      <c r="MYX133" s="62"/>
      <c r="MYY133" s="62"/>
      <c r="MYZ133" s="62"/>
      <c r="MZA133" s="62"/>
      <c r="MZB133" s="62"/>
      <c r="MZC133" s="62"/>
      <c r="MZD133" s="62"/>
      <c r="MZE133" s="62"/>
      <c r="MZF133" s="62"/>
      <c r="MZG133" s="62"/>
      <c r="MZH133" s="62"/>
      <c r="MZI133" s="62"/>
      <c r="MZJ133" s="62"/>
      <c r="MZK133" s="62"/>
      <c r="MZL133" s="62"/>
      <c r="MZM133" s="62"/>
      <c r="MZN133" s="62"/>
      <c r="MZO133" s="62"/>
      <c r="MZP133" s="62"/>
      <c r="MZQ133" s="62"/>
      <c r="MZR133" s="62"/>
      <c r="MZS133" s="62"/>
      <c r="MZT133" s="62"/>
      <c r="MZU133" s="62"/>
      <c r="MZV133" s="62"/>
      <c r="MZW133" s="62"/>
      <c r="MZX133" s="62"/>
      <c r="MZY133" s="62"/>
      <c r="MZZ133" s="62"/>
      <c r="NAA133" s="62"/>
      <c r="NAB133" s="62"/>
      <c r="NAC133" s="62"/>
      <c r="NAD133" s="62"/>
      <c r="NAE133" s="62"/>
      <c r="NAF133" s="62"/>
      <c r="NAG133" s="62"/>
      <c r="NAH133" s="62"/>
      <c r="NAI133" s="62"/>
      <c r="NAJ133" s="62"/>
      <c r="NAK133" s="62"/>
      <c r="NAL133" s="62"/>
      <c r="NAM133" s="62"/>
      <c r="NAN133" s="62"/>
      <c r="NAO133" s="62"/>
      <c r="NAP133" s="62"/>
      <c r="NAQ133" s="62"/>
      <c r="NAR133" s="62"/>
      <c r="NAS133" s="62"/>
      <c r="NAT133" s="62"/>
      <c r="NAU133" s="62"/>
      <c r="NAV133" s="62"/>
      <c r="NAW133" s="62"/>
      <c r="NAX133" s="62"/>
      <c r="NAY133" s="62"/>
      <c r="NAZ133" s="62"/>
      <c r="NBA133" s="62"/>
      <c r="NBB133" s="62"/>
      <c r="NBC133" s="62"/>
      <c r="NBD133" s="62"/>
      <c r="NBE133" s="62"/>
      <c r="NBF133" s="62"/>
      <c r="NBG133" s="62"/>
      <c r="NBH133" s="62"/>
      <c r="NBI133" s="62"/>
      <c r="NBJ133" s="62"/>
      <c r="NBK133" s="62"/>
      <c r="NBL133" s="62"/>
      <c r="NBM133" s="62"/>
      <c r="NBN133" s="62"/>
      <c r="NBO133" s="62"/>
      <c r="NBP133" s="62"/>
      <c r="NBQ133" s="62"/>
      <c r="NBR133" s="62"/>
      <c r="NBS133" s="62"/>
      <c r="NBT133" s="62"/>
      <c r="NBU133" s="62"/>
      <c r="NBV133" s="62"/>
      <c r="NBW133" s="62"/>
      <c r="NBX133" s="62"/>
      <c r="NBY133" s="62"/>
      <c r="NBZ133" s="62"/>
      <c r="NCA133" s="62"/>
      <c r="NCB133" s="62"/>
      <c r="NCC133" s="62"/>
      <c r="NCD133" s="62"/>
      <c r="NCE133" s="62"/>
      <c r="NCF133" s="62"/>
      <c r="NCG133" s="62"/>
      <c r="NCH133" s="62"/>
      <c r="NCI133" s="62"/>
      <c r="NCJ133" s="62"/>
      <c r="NCK133" s="62"/>
      <c r="NCL133" s="62"/>
      <c r="NCM133" s="62"/>
      <c r="NCN133" s="62"/>
      <c r="NCO133" s="62"/>
      <c r="NCP133" s="62"/>
      <c r="NCQ133" s="62"/>
      <c r="NCR133" s="62"/>
      <c r="NCS133" s="62"/>
      <c r="NCT133" s="62"/>
      <c r="NCU133" s="62"/>
      <c r="NCV133" s="62"/>
      <c r="NCW133" s="62"/>
      <c r="NCX133" s="62"/>
      <c r="NCY133" s="62"/>
      <c r="NCZ133" s="62"/>
      <c r="NDA133" s="62"/>
      <c r="NDB133" s="62"/>
      <c r="NDC133" s="62"/>
      <c r="NDD133" s="62"/>
      <c r="NDE133" s="62"/>
      <c r="NDF133" s="62"/>
      <c r="NDG133" s="62"/>
      <c r="NDH133" s="62"/>
      <c r="NDI133" s="62"/>
      <c r="NDJ133" s="62"/>
      <c r="NDK133" s="62"/>
      <c r="NDL133" s="62"/>
      <c r="NDM133" s="62"/>
      <c r="NDN133" s="62"/>
      <c r="NDO133" s="62"/>
      <c r="NDP133" s="62"/>
      <c r="NDQ133" s="62"/>
      <c r="NDR133" s="62"/>
      <c r="NDS133" s="62"/>
      <c r="NDT133" s="62"/>
      <c r="NDU133" s="62"/>
      <c r="NDV133" s="62"/>
      <c r="NDW133" s="62"/>
      <c r="NDX133" s="62"/>
      <c r="NDY133" s="62"/>
      <c r="NDZ133" s="62"/>
      <c r="NEA133" s="62"/>
      <c r="NEB133" s="62"/>
      <c r="NEC133" s="62"/>
      <c r="NED133" s="62"/>
      <c r="NEE133" s="62"/>
      <c r="NEF133" s="62"/>
      <c r="NEG133" s="62"/>
      <c r="NEH133" s="62"/>
      <c r="NEI133" s="62"/>
      <c r="NEJ133" s="62"/>
      <c r="NEK133" s="62"/>
      <c r="NEL133" s="62"/>
      <c r="NEM133" s="62"/>
      <c r="NEN133" s="62"/>
      <c r="NEO133" s="62"/>
      <c r="NEP133" s="62"/>
      <c r="NEQ133" s="62"/>
      <c r="NER133" s="62"/>
      <c r="NES133" s="62"/>
      <c r="NET133" s="62"/>
      <c r="NEU133" s="62"/>
      <c r="NEV133" s="62"/>
      <c r="NEW133" s="62"/>
      <c r="NEX133" s="62"/>
      <c r="NEY133" s="62"/>
      <c r="NEZ133" s="62"/>
      <c r="NFA133" s="62"/>
      <c r="NFB133" s="62"/>
      <c r="NFC133" s="62"/>
      <c r="NFD133" s="62"/>
      <c r="NFE133" s="62"/>
      <c r="NFF133" s="62"/>
      <c r="NFG133" s="62"/>
      <c r="NFH133" s="62"/>
      <c r="NFI133" s="62"/>
      <c r="NFJ133" s="62"/>
      <c r="NFK133" s="62"/>
      <c r="NFL133" s="62"/>
      <c r="NFM133" s="62"/>
      <c r="NFN133" s="62"/>
      <c r="NFO133" s="62"/>
      <c r="NFP133" s="62"/>
      <c r="NFQ133" s="62"/>
      <c r="NFR133" s="62"/>
      <c r="NFS133" s="62"/>
      <c r="NFT133" s="62"/>
      <c r="NFU133" s="62"/>
      <c r="NFV133" s="62"/>
      <c r="NFW133" s="62"/>
      <c r="NFX133" s="62"/>
      <c r="NFY133" s="62"/>
      <c r="NFZ133" s="62"/>
      <c r="NGA133" s="62"/>
      <c r="NGB133" s="62"/>
      <c r="NGC133" s="62"/>
      <c r="NGD133" s="62"/>
      <c r="NGE133" s="62"/>
      <c r="NGF133" s="62"/>
      <c r="NGG133" s="62"/>
      <c r="NGH133" s="62"/>
      <c r="NGI133" s="62"/>
      <c r="NGJ133" s="62"/>
      <c r="NGK133" s="62"/>
      <c r="NGL133" s="62"/>
      <c r="NGM133" s="62"/>
      <c r="NGN133" s="62"/>
      <c r="NGO133" s="62"/>
      <c r="NGP133" s="62"/>
      <c r="NGQ133" s="62"/>
      <c r="NGR133" s="62"/>
      <c r="NGS133" s="62"/>
      <c r="NGT133" s="62"/>
      <c r="NGU133" s="62"/>
      <c r="NGV133" s="62"/>
      <c r="NGW133" s="62"/>
      <c r="NGX133" s="62"/>
      <c r="NGY133" s="62"/>
      <c r="NGZ133" s="62"/>
      <c r="NHA133" s="62"/>
      <c r="NHB133" s="62"/>
      <c r="NHC133" s="62"/>
      <c r="NHD133" s="62"/>
      <c r="NHE133" s="62"/>
      <c r="NHF133" s="62"/>
      <c r="NHG133" s="62"/>
      <c r="NHH133" s="62"/>
      <c r="NHI133" s="62"/>
      <c r="NHJ133" s="62"/>
      <c r="NHK133" s="62"/>
      <c r="NHL133" s="62"/>
      <c r="NHM133" s="62"/>
      <c r="NHN133" s="62"/>
      <c r="NHO133" s="62"/>
      <c r="NHP133" s="62"/>
      <c r="NHQ133" s="62"/>
      <c r="NHR133" s="62"/>
      <c r="NHS133" s="62"/>
      <c r="NHT133" s="62"/>
      <c r="NHU133" s="62"/>
      <c r="NHV133" s="62"/>
      <c r="NHW133" s="62"/>
      <c r="NHX133" s="62"/>
      <c r="NHY133" s="62"/>
      <c r="NHZ133" s="62"/>
      <c r="NIA133" s="62"/>
      <c r="NIB133" s="62"/>
      <c r="NIC133" s="62"/>
      <c r="NID133" s="62"/>
      <c r="NIE133" s="62"/>
      <c r="NIF133" s="62"/>
      <c r="NIG133" s="62"/>
      <c r="NIH133" s="62"/>
      <c r="NII133" s="62"/>
      <c r="NIJ133" s="62"/>
      <c r="NIK133" s="62"/>
      <c r="NIL133" s="62"/>
      <c r="NIM133" s="62"/>
      <c r="NIN133" s="62"/>
      <c r="NIO133" s="62"/>
      <c r="NIP133" s="62"/>
      <c r="NIQ133" s="62"/>
      <c r="NIR133" s="62"/>
      <c r="NIS133" s="62"/>
      <c r="NIT133" s="62"/>
      <c r="NIU133" s="62"/>
      <c r="NIV133" s="62"/>
      <c r="NIW133" s="62"/>
      <c r="NIX133" s="62"/>
      <c r="NIY133" s="62"/>
      <c r="NIZ133" s="62"/>
      <c r="NJA133" s="62"/>
      <c r="NJB133" s="62"/>
      <c r="NJC133" s="62"/>
      <c r="NJD133" s="62"/>
      <c r="NJE133" s="62"/>
      <c r="NJF133" s="62"/>
      <c r="NJG133" s="62"/>
      <c r="NJH133" s="62"/>
      <c r="NJI133" s="62"/>
      <c r="NJJ133" s="62"/>
      <c r="NJK133" s="62"/>
      <c r="NJL133" s="62"/>
      <c r="NJM133" s="62"/>
      <c r="NJN133" s="62"/>
      <c r="NJO133" s="62"/>
      <c r="NJP133" s="62"/>
      <c r="NJQ133" s="62"/>
      <c r="NJR133" s="62"/>
      <c r="NJS133" s="62"/>
      <c r="NJT133" s="62"/>
      <c r="NJU133" s="62"/>
      <c r="NJV133" s="62"/>
      <c r="NJW133" s="62"/>
      <c r="NJX133" s="62"/>
      <c r="NJY133" s="62"/>
      <c r="NJZ133" s="62"/>
      <c r="NKA133" s="62"/>
      <c r="NKB133" s="62"/>
      <c r="NKC133" s="62"/>
      <c r="NKD133" s="62"/>
      <c r="NKE133" s="62"/>
      <c r="NKF133" s="62"/>
      <c r="NKG133" s="62"/>
      <c r="NKH133" s="62"/>
      <c r="NKI133" s="62"/>
      <c r="NKJ133" s="62"/>
      <c r="NKK133" s="62"/>
      <c r="NKL133" s="62"/>
      <c r="NKM133" s="62"/>
      <c r="NKN133" s="62"/>
      <c r="NKO133" s="62"/>
      <c r="NKP133" s="62"/>
      <c r="NKQ133" s="62"/>
      <c r="NKR133" s="62"/>
      <c r="NKS133" s="62"/>
      <c r="NKT133" s="62"/>
      <c r="NKU133" s="62"/>
      <c r="NKV133" s="62"/>
      <c r="NKW133" s="62"/>
      <c r="NKX133" s="62"/>
      <c r="NKY133" s="62"/>
      <c r="NKZ133" s="62"/>
      <c r="NLA133" s="62"/>
      <c r="NLB133" s="62"/>
      <c r="NLC133" s="62"/>
      <c r="NLD133" s="62"/>
      <c r="NLE133" s="62"/>
      <c r="NLF133" s="62"/>
      <c r="NLG133" s="62"/>
      <c r="NLH133" s="62"/>
      <c r="NLI133" s="62"/>
      <c r="NLJ133" s="62"/>
      <c r="NLK133" s="62"/>
      <c r="NLL133" s="62"/>
      <c r="NLM133" s="62"/>
      <c r="NLN133" s="62"/>
      <c r="NLO133" s="62"/>
      <c r="NLP133" s="62"/>
      <c r="NLQ133" s="62"/>
      <c r="NLR133" s="62"/>
      <c r="NLS133" s="62"/>
      <c r="NLT133" s="62"/>
      <c r="NLU133" s="62"/>
      <c r="NLV133" s="62"/>
      <c r="NLW133" s="62"/>
      <c r="NLX133" s="62"/>
      <c r="NLY133" s="62"/>
      <c r="NLZ133" s="62"/>
      <c r="NMA133" s="62"/>
      <c r="NMB133" s="62"/>
      <c r="NMC133" s="62"/>
      <c r="NMD133" s="62"/>
      <c r="NME133" s="62"/>
      <c r="NMF133" s="62"/>
      <c r="NMG133" s="62"/>
      <c r="NMH133" s="62"/>
      <c r="NMI133" s="62"/>
      <c r="NMJ133" s="62"/>
      <c r="NMK133" s="62"/>
      <c r="NML133" s="62"/>
      <c r="NMM133" s="62"/>
      <c r="NMN133" s="62"/>
      <c r="NMO133" s="62"/>
      <c r="NMP133" s="62"/>
      <c r="NMQ133" s="62"/>
      <c r="NMR133" s="62"/>
      <c r="NMS133" s="62"/>
      <c r="NMT133" s="62"/>
      <c r="NMU133" s="62"/>
      <c r="NMV133" s="62"/>
      <c r="NMW133" s="62"/>
      <c r="NMX133" s="62"/>
      <c r="NMY133" s="62"/>
      <c r="NMZ133" s="62"/>
      <c r="NNA133" s="62"/>
      <c r="NNB133" s="62"/>
      <c r="NNC133" s="62"/>
      <c r="NND133" s="62"/>
      <c r="NNE133" s="62"/>
      <c r="NNF133" s="62"/>
      <c r="NNG133" s="62"/>
      <c r="NNH133" s="62"/>
      <c r="NNI133" s="62"/>
      <c r="NNJ133" s="62"/>
      <c r="NNK133" s="62"/>
      <c r="NNL133" s="62"/>
      <c r="NNM133" s="62"/>
      <c r="NNN133" s="62"/>
      <c r="NNO133" s="62"/>
      <c r="NNP133" s="62"/>
      <c r="NNQ133" s="62"/>
      <c r="NNR133" s="62"/>
      <c r="NNS133" s="62"/>
      <c r="NNT133" s="62"/>
      <c r="NNU133" s="62"/>
      <c r="NNV133" s="62"/>
      <c r="NNW133" s="62"/>
      <c r="NNX133" s="62"/>
      <c r="NNY133" s="62"/>
      <c r="NNZ133" s="62"/>
      <c r="NOA133" s="62"/>
      <c r="NOB133" s="62"/>
      <c r="NOC133" s="62"/>
      <c r="NOD133" s="62"/>
      <c r="NOE133" s="62"/>
      <c r="NOF133" s="62"/>
      <c r="NOG133" s="62"/>
      <c r="NOH133" s="62"/>
      <c r="NOI133" s="62"/>
      <c r="NOJ133" s="62"/>
      <c r="NOK133" s="62"/>
      <c r="NOL133" s="62"/>
      <c r="NOM133" s="62"/>
      <c r="NON133" s="62"/>
      <c r="NOO133" s="62"/>
      <c r="NOP133" s="62"/>
      <c r="NOQ133" s="62"/>
      <c r="NOR133" s="62"/>
      <c r="NOS133" s="62"/>
      <c r="NOT133" s="62"/>
      <c r="NOU133" s="62"/>
      <c r="NOV133" s="62"/>
      <c r="NOW133" s="62"/>
      <c r="NOX133" s="62"/>
      <c r="NOY133" s="62"/>
      <c r="NOZ133" s="62"/>
      <c r="NPA133" s="62"/>
      <c r="NPB133" s="62"/>
      <c r="NPC133" s="62"/>
      <c r="NPD133" s="62"/>
      <c r="NPE133" s="62"/>
      <c r="NPF133" s="62"/>
      <c r="NPG133" s="62"/>
      <c r="NPH133" s="62"/>
      <c r="NPI133" s="62"/>
      <c r="NPJ133" s="62"/>
      <c r="NPK133" s="62"/>
      <c r="NPL133" s="62"/>
      <c r="NPM133" s="62"/>
      <c r="NPN133" s="62"/>
      <c r="NPO133" s="62"/>
      <c r="NPP133" s="62"/>
      <c r="NPQ133" s="62"/>
      <c r="NPR133" s="62"/>
      <c r="NPS133" s="62"/>
      <c r="NPT133" s="62"/>
      <c r="NPU133" s="62"/>
      <c r="NPV133" s="62"/>
      <c r="NPW133" s="62"/>
      <c r="NPX133" s="62"/>
      <c r="NPY133" s="62"/>
      <c r="NPZ133" s="62"/>
      <c r="NQA133" s="62"/>
      <c r="NQB133" s="62"/>
      <c r="NQC133" s="62"/>
      <c r="NQD133" s="62"/>
      <c r="NQE133" s="62"/>
      <c r="NQF133" s="62"/>
      <c r="NQG133" s="62"/>
      <c r="NQH133" s="62"/>
      <c r="NQI133" s="62"/>
      <c r="NQJ133" s="62"/>
      <c r="NQK133" s="62"/>
      <c r="NQL133" s="62"/>
      <c r="NQM133" s="62"/>
      <c r="NQN133" s="62"/>
      <c r="NQO133" s="62"/>
      <c r="NQP133" s="62"/>
      <c r="NQQ133" s="62"/>
      <c r="NQR133" s="62"/>
      <c r="NQS133" s="62"/>
      <c r="NQT133" s="62"/>
      <c r="NQU133" s="62"/>
      <c r="NQV133" s="62"/>
      <c r="NQW133" s="62"/>
      <c r="NQX133" s="62"/>
      <c r="NQY133" s="62"/>
      <c r="NQZ133" s="62"/>
      <c r="NRA133" s="62"/>
      <c r="NRB133" s="62"/>
      <c r="NRC133" s="62"/>
      <c r="NRD133" s="62"/>
      <c r="NRE133" s="62"/>
      <c r="NRF133" s="62"/>
      <c r="NRG133" s="62"/>
      <c r="NRH133" s="62"/>
      <c r="NRI133" s="62"/>
      <c r="NRJ133" s="62"/>
      <c r="NRK133" s="62"/>
      <c r="NRL133" s="62"/>
      <c r="NRM133" s="62"/>
      <c r="NRN133" s="62"/>
      <c r="NRO133" s="62"/>
      <c r="NRP133" s="62"/>
      <c r="NRQ133" s="62"/>
      <c r="NRR133" s="62"/>
      <c r="NRS133" s="62"/>
      <c r="NRT133" s="62"/>
      <c r="NRU133" s="62"/>
      <c r="NRV133" s="62"/>
      <c r="NRW133" s="62"/>
      <c r="NRX133" s="62"/>
      <c r="NRY133" s="62"/>
      <c r="NRZ133" s="62"/>
      <c r="NSA133" s="62"/>
      <c r="NSB133" s="62"/>
      <c r="NSC133" s="62"/>
      <c r="NSD133" s="62"/>
      <c r="NSE133" s="62"/>
      <c r="NSF133" s="62"/>
      <c r="NSG133" s="62"/>
      <c r="NSH133" s="62"/>
      <c r="NSI133" s="62"/>
      <c r="NSJ133" s="62"/>
      <c r="NSK133" s="62"/>
      <c r="NSL133" s="62"/>
      <c r="NSM133" s="62"/>
      <c r="NSN133" s="62"/>
      <c r="NSO133" s="62"/>
      <c r="NSP133" s="62"/>
      <c r="NSQ133" s="62"/>
      <c r="NSR133" s="62"/>
      <c r="NSS133" s="62"/>
      <c r="NST133" s="62"/>
      <c r="NSU133" s="62"/>
      <c r="NSV133" s="62"/>
      <c r="NSW133" s="62"/>
      <c r="NSX133" s="62"/>
      <c r="NSY133" s="62"/>
      <c r="NSZ133" s="62"/>
      <c r="NTA133" s="62"/>
      <c r="NTB133" s="62"/>
      <c r="NTC133" s="62"/>
      <c r="NTD133" s="62"/>
      <c r="NTE133" s="62"/>
      <c r="NTF133" s="62"/>
      <c r="NTG133" s="62"/>
      <c r="NTH133" s="62"/>
      <c r="NTI133" s="62"/>
      <c r="NTJ133" s="62"/>
      <c r="NTK133" s="62"/>
      <c r="NTL133" s="62"/>
      <c r="NTM133" s="62"/>
      <c r="NTN133" s="62"/>
      <c r="NTO133" s="62"/>
      <c r="NTP133" s="62"/>
      <c r="NTQ133" s="62"/>
      <c r="NTR133" s="62"/>
      <c r="NTS133" s="62"/>
      <c r="NTT133" s="62"/>
      <c r="NTU133" s="62"/>
      <c r="NTV133" s="62"/>
      <c r="NTW133" s="62"/>
      <c r="NTX133" s="62"/>
      <c r="NTY133" s="62"/>
      <c r="NTZ133" s="62"/>
      <c r="NUA133" s="62"/>
      <c r="NUB133" s="62"/>
      <c r="NUC133" s="62"/>
      <c r="NUD133" s="62"/>
      <c r="NUE133" s="62"/>
      <c r="NUF133" s="62"/>
      <c r="NUG133" s="62"/>
      <c r="NUH133" s="62"/>
      <c r="NUI133" s="62"/>
      <c r="NUJ133" s="62"/>
      <c r="NUK133" s="62"/>
      <c r="NUL133" s="62"/>
      <c r="NUM133" s="62"/>
      <c r="NUN133" s="62"/>
      <c r="NUO133" s="62"/>
      <c r="NUP133" s="62"/>
      <c r="NUQ133" s="62"/>
      <c r="NUR133" s="62"/>
      <c r="NUS133" s="62"/>
      <c r="NUT133" s="62"/>
      <c r="NUU133" s="62"/>
      <c r="NUV133" s="62"/>
      <c r="NUW133" s="62"/>
      <c r="NUX133" s="62"/>
      <c r="NUY133" s="62"/>
      <c r="NUZ133" s="62"/>
      <c r="NVA133" s="62"/>
      <c r="NVB133" s="62"/>
      <c r="NVC133" s="62"/>
      <c r="NVD133" s="62"/>
      <c r="NVE133" s="62"/>
      <c r="NVF133" s="62"/>
      <c r="NVG133" s="62"/>
      <c r="NVH133" s="62"/>
      <c r="NVI133" s="62"/>
      <c r="NVJ133" s="62"/>
      <c r="NVK133" s="62"/>
      <c r="NVL133" s="62"/>
      <c r="NVM133" s="62"/>
      <c r="NVN133" s="62"/>
      <c r="NVO133" s="62"/>
      <c r="NVP133" s="62"/>
      <c r="NVQ133" s="62"/>
      <c r="NVR133" s="62"/>
      <c r="NVS133" s="62"/>
      <c r="NVT133" s="62"/>
      <c r="NVU133" s="62"/>
      <c r="NVV133" s="62"/>
      <c r="NVW133" s="62"/>
      <c r="NVX133" s="62"/>
      <c r="NVY133" s="62"/>
      <c r="NVZ133" s="62"/>
      <c r="NWA133" s="62"/>
      <c r="NWB133" s="62"/>
      <c r="NWC133" s="62"/>
      <c r="NWD133" s="62"/>
      <c r="NWE133" s="62"/>
      <c r="NWF133" s="62"/>
      <c r="NWG133" s="62"/>
      <c r="NWH133" s="62"/>
      <c r="NWI133" s="62"/>
      <c r="NWJ133" s="62"/>
      <c r="NWK133" s="62"/>
      <c r="NWL133" s="62"/>
      <c r="NWM133" s="62"/>
      <c r="NWN133" s="62"/>
      <c r="NWO133" s="62"/>
      <c r="NWP133" s="62"/>
      <c r="NWQ133" s="62"/>
      <c r="NWR133" s="62"/>
      <c r="NWS133" s="62"/>
      <c r="NWT133" s="62"/>
      <c r="NWU133" s="62"/>
      <c r="NWV133" s="62"/>
      <c r="NWW133" s="62"/>
      <c r="NWX133" s="62"/>
      <c r="NWY133" s="62"/>
      <c r="NWZ133" s="62"/>
      <c r="NXA133" s="62"/>
      <c r="NXB133" s="62"/>
      <c r="NXC133" s="62"/>
      <c r="NXD133" s="62"/>
      <c r="NXE133" s="62"/>
      <c r="NXF133" s="62"/>
      <c r="NXG133" s="62"/>
      <c r="NXH133" s="62"/>
      <c r="NXI133" s="62"/>
      <c r="NXJ133" s="62"/>
      <c r="NXK133" s="62"/>
      <c r="NXL133" s="62"/>
      <c r="NXM133" s="62"/>
      <c r="NXN133" s="62"/>
      <c r="NXO133" s="62"/>
      <c r="NXP133" s="62"/>
      <c r="NXQ133" s="62"/>
      <c r="NXR133" s="62"/>
      <c r="NXS133" s="62"/>
      <c r="NXT133" s="62"/>
      <c r="NXU133" s="62"/>
      <c r="NXV133" s="62"/>
      <c r="NXW133" s="62"/>
      <c r="NXX133" s="62"/>
      <c r="NXY133" s="62"/>
      <c r="NXZ133" s="62"/>
      <c r="NYA133" s="62"/>
      <c r="NYB133" s="62"/>
      <c r="NYC133" s="62"/>
      <c r="NYD133" s="62"/>
      <c r="NYE133" s="62"/>
      <c r="NYF133" s="62"/>
      <c r="NYG133" s="62"/>
      <c r="NYH133" s="62"/>
      <c r="NYI133" s="62"/>
      <c r="NYJ133" s="62"/>
      <c r="NYK133" s="62"/>
      <c r="NYL133" s="62"/>
      <c r="NYM133" s="62"/>
      <c r="NYN133" s="62"/>
      <c r="NYO133" s="62"/>
      <c r="NYP133" s="62"/>
      <c r="NYQ133" s="62"/>
      <c r="NYR133" s="62"/>
      <c r="NYS133" s="62"/>
      <c r="NYT133" s="62"/>
      <c r="NYU133" s="62"/>
      <c r="NYV133" s="62"/>
      <c r="NYW133" s="62"/>
      <c r="NYX133" s="62"/>
      <c r="NYY133" s="62"/>
      <c r="NYZ133" s="62"/>
      <c r="NZA133" s="62"/>
      <c r="NZB133" s="62"/>
      <c r="NZC133" s="62"/>
      <c r="NZD133" s="62"/>
      <c r="NZE133" s="62"/>
      <c r="NZF133" s="62"/>
      <c r="NZG133" s="62"/>
      <c r="NZH133" s="62"/>
      <c r="NZI133" s="62"/>
      <c r="NZJ133" s="62"/>
      <c r="NZK133" s="62"/>
      <c r="NZL133" s="62"/>
      <c r="NZM133" s="62"/>
      <c r="NZN133" s="62"/>
      <c r="NZO133" s="62"/>
      <c r="NZP133" s="62"/>
      <c r="NZQ133" s="62"/>
      <c r="NZR133" s="62"/>
      <c r="NZS133" s="62"/>
      <c r="NZT133" s="62"/>
      <c r="NZU133" s="62"/>
      <c r="NZV133" s="62"/>
      <c r="NZW133" s="62"/>
      <c r="NZX133" s="62"/>
      <c r="NZY133" s="62"/>
      <c r="NZZ133" s="62"/>
      <c r="OAA133" s="62"/>
      <c r="OAB133" s="62"/>
      <c r="OAC133" s="62"/>
      <c r="OAD133" s="62"/>
      <c r="OAE133" s="62"/>
      <c r="OAF133" s="62"/>
      <c r="OAG133" s="62"/>
      <c r="OAH133" s="62"/>
      <c r="OAI133" s="62"/>
      <c r="OAJ133" s="62"/>
      <c r="OAK133" s="62"/>
      <c r="OAL133" s="62"/>
      <c r="OAM133" s="62"/>
      <c r="OAN133" s="62"/>
      <c r="OAO133" s="62"/>
      <c r="OAP133" s="62"/>
      <c r="OAQ133" s="62"/>
      <c r="OAR133" s="62"/>
      <c r="OAS133" s="62"/>
      <c r="OAT133" s="62"/>
      <c r="OAU133" s="62"/>
      <c r="OAV133" s="62"/>
      <c r="OAW133" s="62"/>
      <c r="OAX133" s="62"/>
      <c r="OAY133" s="62"/>
      <c r="OAZ133" s="62"/>
      <c r="OBA133" s="62"/>
      <c r="OBB133" s="62"/>
      <c r="OBC133" s="62"/>
      <c r="OBD133" s="62"/>
      <c r="OBE133" s="62"/>
      <c r="OBF133" s="62"/>
      <c r="OBG133" s="62"/>
      <c r="OBH133" s="62"/>
      <c r="OBI133" s="62"/>
      <c r="OBJ133" s="62"/>
      <c r="OBK133" s="62"/>
      <c r="OBL133" s="62"/>
      <c r="OBM133" s="62"/>
      <c r="OBN133" s="62"/>
      <c r="OBO133" s="62"/>
      <c r="OBP133" s="62"/>
      <c r="OBQ133" s="62"/>
      <c r="OBR133" s="62"/>
      <c r="OBS133" s="62"/>
      <c r="OBT133" s="62"/>
      <c r="OBU133" s="62"/>
      <c r="OBV133" s="62"/>
      <c r="OBW133" s="62"/>
      <c r="OBX133" s="62"/>
      <c r="OBY133" s="62"/>
      <c r="OBZ133" s="62"/>
      <c r="OCA133" s="62"/>
      <c r="OCB133" s="62"/>
      <c r="OCC133" s="62"/>
      <c r="OCD133" s="62"/>
      <c r="OCE133" s="62"/>
      <c r="OCF133" s="62"/>
      <c r="OCG133" s="62"/>
      <c r="OCH133" s="62"/>
      <c r="OCI133" s="62"/>
      <c r="OCJ133" s="62"/>
      <c r="OCK133" s="62"/>
      <c r="OCL133" s="62"/>
      <c r="OCM133" s="62"/>
      <c r="OCN133" s="62"/>
      <c r="OCO133" s="62"/>
      <c r="OCP133" s="62"/>
      <c r="OCQ133" s="62"/>
      <c r="OCR133" s="62"/>
      <c r="OCS133" s="62"/>
      <c r="OCT133" s="62"/>
      <c r="OCU133" s="62"/>
      <c r="OCV133" s="62"/>
      <c r="OCW133" s="62"/>
      <c r="OCX133" s="62"/>
      <c r="OCY133" s="62"/>
      <c r="OCZ133" s="62"/>
      <c r="ODA133" s="62"/>
      <c r="ODB133" s="62"/>
      <c r="ODC133" s="62"/>
      <c r="ODD133" s="62"/>
      <c r="ODE133" s="62"/>
      <c r="ODF133" s="62"/>
      <c r="ODG133" s="62"/>
      <c r="ODH133" s="62"/>
      <c r="ODI133" s="62"/>
      <c r="ODJ133" s="62"/>
      <c r="ODK133" s="62"/>
      <c r="ODL133" s="62"/>
      <c r="ODM133" s="62"/>
      <c r="ODN133" s="62"/>
      <c r="ODO133" s="62"/>
      <c r="ODP133" s="62"/>
      <c r="ODQ133" s="62"/>
      <c r="ODR133" s="62"/>
      <c r="ODS133" s="62"/>
      <c r="ODT133" s="62"/>
      <c r="ODU133" s="62"/>
      <c r="ODV133" s="62"/>
      <c r="ODW133" s="62"/>
      <c r="ODX133" s="62"/>
      <c r="ODY133" s="62"/>
      <c r="ODZ133" s="62"/>
      <c r="OEA133" s="62"/>
      <c r="OEB133" s="62"/>
      <c r="OEC133" s="62"/>
      <c r="OED133" s="62"/>
      <c r="OEE133" s="62"/>
      <c r="OEF133" s="62"/>
      <c r="OEG133" s="62"/>
      <c r="OEH133" s="62"/>
      <c r="OEI133" s="62"/>
      <c r="OEJ133" s="62"/>
      <c r="OEK133" s="62"/>
      <c r="OEL133" s="62"/>
      <c r="OEM133" s="62"/>
      <c r="OEN133" s="62"/>
      <c r="OEO133" s="62"/>
      <c r="OEP133" s="62"/>
      <c r="OEQ133" s="62"/>
      <c r="OER133" s="62"/>
      <c r="OES133" s="62"/>
      <c r="OET133" s="62"/>
      <c r="OEU133" s="62"/>
      <c r="OEV133" s="62"/>
      <c r="OEW133" s="62"/>
      <c r="OEX133" s="62"/>
      <c r="OEY133" s="62"/>
      <c r="OEZ133" s="62"/>
      <c r="OFA133" s="62"/>
      <c r="OFB133" s="62"/>
      <c r="OFC133" s="62"/>
      <c r="OFD133" s="62"/>
      <c r="OFE133" s="62"/>
      <c r="OFF133" s="62"/>
      <c r="OFG133" s="62"/>
      <c r="OFH133" s="62"/>
      <c r="OFI133" s="62"/>
      <c r="OFJ133" s="62"/>
      <c r="OFK133" s="62"/>
      <c r="OFL133" s="62"/>
      <c r="OFM133" s="62"/>
      <c r="OFN133" s="62"/>
      <c r="OFO133" s="62"/>
      <c r="OFP133" s="62"/>
      <c r="OFQ133" s="62"/>
      <c r="OFR133" s="62"/>
      <c r="OFS133" s="62"/>
      <c r="OFT133" s="62"/>
      <c r="OFU133" s="62"/>
      <c r="OFV133" s="62"/>
      <c r="OFW133" s="62"/>
      <c r="OFX133" s="62"/>
      <c r="OFY133" s="62"/>
      <c r="OFZ133" s="62"/>
      <c r="OGA133" s="62"/>
      <c r="OGB133" s="62"/>
      <c r="OGC133" s="62"/>
      <c r="OGD133" s="62"/>
      <c r="OGE133" s="62"/>
      <c r="OGF133" s="62"/>
      <c r="OGG133" s="62"/>
      <c r="OGH133" s="62"/>
      <c r="OGI133" s="62"/>
      <c r="OGJ133" s="62"/>
      <c r="OGK133" s="62"/>
      <c r="OGL133" s="62"/>
      <c r="OGM133" s="62"/>
      <c r="OGN133" s="62"/>
      <c r="OGO133" s="62"/>
      <c r="OGP133" s="62"/>
      <c r="OGQ133" s="62"/>
      <c r="OGR133" s="62"/>
      <c r="OGS133" s="62"/>
      <c r="OGT133" s="62"/>
      <c r="OGU133" s="62"/>
      <c r="OGV133" s="62"/>
      <c r="OGW133" s="62"/>
      <c r="OGX133" s="62"/>
      <c r="OGY133" s="62"/>
      <c r="OGZ133" s="62"/>
      <c r="OHA133" s="62"/>
      <c r="OHB133" s="62"/>
      <c r="OHC133" s="62"/>
      <c r="OHD133" s="62"/>
      <c r="OHE133" s="62"/>
      <c r="OHF133" s="62"/>
      <c r="OHG133" s="62"/>
      <c r="OHH133" s="62"/>
      <c r="OHI133" s="62"/>
      <c r="OHJ133" s="62"/>
      <c r="OHK133" s="62"/>
      <c r="OHL133" s="62"/>
      <c r="OHM133" s="62"/>
      <c r="OHN133" s="62"/>
      <c r="OHO133" s="62"/>
      <c r="OHP133" s="62"/>
      <c r="OHQ133" s="62"/>
      <c r="OHR133" s="62"/>
      <c r="OHS133" s="62"/>
      <c r="OHT133" s="62"/>
      <c r="OHU133" s="62"/>
      <c r="OHV133" s="62"/>
      <c r="OHW133" s="62"/>
      <c r="OHX133" s="62"/>
      <c r="OHY133" s="62"/>
      <c r="OHZ133" s="62"/>
      <c r="OIA133" s="62"/>
      <c r="OIB133" s="62"/>
      <c r="OIC133" s="62"/>
      <c r="OID133" s="62"/>
      <c r="OIE133" s="62"/>
      <c r="OIF133" s="62"/>
      <c r="OIG133" s="62"/>
      <c r="OIH133" s="62"/>
      <c r="OII133" s="62"/>
      <c r="OIJ133" s="62"/>
      <c r="OIK133" s="62"/>
      <c r="OIL133" s="62"/>
      <c r="OIM133" s="62"/>
      <c r="OIN133" s="62"/>
      <c r="OIO133" s="62"/>
      <c r="OIP133" s="62"/>
      <c r="OIQ133" s="62"/>
      <c r="OIR133" s="62"/>
      <c r="OIS133" s="62"/>
      <c r="OIT133" s="62"/>
      <c r="OIU133" s="62"/>
      <c r="OIV133" s="62"/>
      <c r="OIW133" s="62"/>
      <c r="OIX133" s="62"/>
      <c r="OIY133" s="62"/>
      <c r="OIZ133" s="62"/>
      <c r="OJA133" s="62"/>
      <c r="OJB133" s="62"/>
      <c r="OJC133" s="62"/>
      <c r="OJD133" s="62"/>
      <c r="OJE133" s="62"/>
      <c r="OJF133" s="62"/>
      <c r="OJG133" s="62"/>
      <c r="OJH133" s="62"/>
      <c r="OJI133" s="62"/>
      <c r="OJJ133" s="62"/>
      <c r="OJK133" s="62"/>
      <c r="OJL133" s="62"/>
      <c r="OJM133" s="62"/>
      <c r="OJN133" s="62"/>
      <c r="OJO133" s="62"/>
      <c r="OJP133" s="62"/>
      <c r="OJQ133" s="62"/>
      <c r="OJR133" s="62"/>
      <c r="OJS133" s="62"/>
      <c r="OJT133" s="62"/>
      <c r="OJU133" s="62"/>
      <c r="OJV133" s="62"/>
      <c r="OJW133" s="62"/>
      <c r="OJX133" s="62"/>
      <c r="OJY133" s="62"/>
      <c r="OJZ133" s="62"/>
      <c r="OKA133" s="62"/>
      <c r="OKB133" s="62"/>
      <c r="OKC133" s="62"/>
      <c r="OKD133" s="62"/>
      <c r="OKE133" s="62"/>
      <c r="OKF133" s="62"/>
      <c r="OKG133" s="62"/>
      <c r="OKH133" s="62"/>
      <c r="OKI133" s="62"/>
      <c r="OKJ133" s="62"/>
      <c r="OKK133" s="62"/>
      <c r="OKL133" s="62"/>
      <c r="OKM133" s="62"/>
      <c r="OKN133" s="62"/>
      <c r="OKO133" s="62"/>
      <c r="OKP133" s="62"/>
      <c r="OKQ133" s="62"/>
      <c r="OKR133" s="62"/>
      <c r="OKS133" s="62"/>
      <c r="OKT133" s="62"/>
      <c r="OKU133" s="62"/>
      <c r="OKV133" s="62"/>
      <c r="OKW133" s="62"/>
      <c r="OKX133" s="62"/>
      <c r="OKY133" s="62"/>
      <c r="OKZ133" s="62"/>
      <c r="OLA133" s="62"/>
      <c r="OLB133" s="62"/>
      <c r="OLC133" s="62"/>
      <c r="OLD133" s="62"/>
      <c r="OLE133" s="62"/>
      <c r="OLF133" s="62"/>
      <c r="OLG133" s="62"/>
      <c r="OLH133" s="62"/>
      <c r="OLI133" s="62"/>
      <c r="OLJ133" s="62"/>
      <c r="OLK133" s="62"/>
      <c r="OLL133" s="62"/>
      <c r="OLM133" s="62"/>
      <c r="OLN133" s="62"/>
      <c r="OLO133" s="62"/>
      <c r="OLP133" s="62"/>
      <c r="OLQ133" s="62"/>
      <c r="OLR133" s="62"/>
      <c r="OLS133" s="62"/>
      <c r="OLT133" s="62"/>
      <c r="OLU133" s="62"/>
      <c r="OLV133" s="62"/>
      <c r="OLW133" s="62"/>
      <c r="OLX133" s="62"/>
      <c r="OLY133" s="62"/>
      <c r="OLZ133" s="62"/>
      <c r="OMA133" s="62"/>
      <c r="OMB133" s="62"/>
      <c r="OMC133" s="62"/>
      <c r="OMD133" s="62"/>
      <c r="OME133" s="62"/>
      <c r="OMF133" s="62"/>
      <c r="OMG133" s="62"/>
      <c r="OMH133" s="62"/>
      <c r="OMI133" s="62"/>
      <c r="OMJ133" s="62"/>
      <c r="OMK133" s="62"/>
      <c r="OML133" s="62"/>
      <c r="OMM133" s="62"/>
      <c r="OMN133" s="62"/>
      <c r="OMO133" s="62"/>
      <c r="OMP133" s="62"/>
      <c r="OMQ133" s="62"/>
      <c r="OMR133" s="62"/>
      <c r="OMS133" s="62"/>
      <c r="OMT133" s="62"/>
      <c r="OMU133" s="62"/>
      <c r="OMV133" s="62"/>
      <c r="OMW133" s="62"/>
      <c r="OMX133" s="62"/>
      <c r="OMY133" s="62"/>
      <c r="OMZ133" s="62"/>
      <c r="ONA133" s="62"/>
      <c r="ONB133" s="62"/>
      <c r="ONC133" s="62"/>
      <c r="OND133" s="62"/>
      <c r="ONE133" s="62"/>
      <c r="ONF133" s="62"/>
      <c r="ONG133" s="62"/>
      <c r="ONH133" s="62"/>
      <c r="ONI133" s="62"/>
      <c r="ONJ133" s="62"/>
      <c r="ONK133" s="62"/>
      <c r="ONL133" s="62"/>
      <c r="ONM133" s="62"/>
      <c r="ONN133" s="62"/>
      <c r="ONO133" s="62"/>
      <c r="ONP133" s="62"/>
      <c r="ONQ133" s="62"/>
      <c r="ONR133" s="62"/>
      <c r="ONS133" s="62"/>
      <c r="ONT133" s="62"/>
      <c r="ONU133" s="62"/>
      <c r="ONV133" s="62"/>
      <c r="ONW133" s="62"/>
      <c r="ONX133" s="62"/>
      <c r="ONY133" s="62"/>
      <c r="ONZ133" s="62"/>
      <c r="OOA133" s="62"/>
      <c r="OOB133" s="62"/>
      <c r="OOC133" s="62"/>
      <c r="OOD133" s="62"/>
      <c r="OOE133" s="62"/>
      <c r="OOF133" s="62"/>
      <c r="OOG133" s="62"/>
      <c r="OOH133" s="62"/>
      <c r="OOI133" s="62"/>
      <c r="OOJ133" s="62"/>
      <c r="OOK133" s="62"/>
      <c r="OOL133" s="62"/>
      <c r="OOM133" s="62"/>
      <c r="OON133" s="62"/>
      <c r="OOO133" s="62"/>
      <c r="OOP133" s="62"/>
      <c r="OOQ133" s="62"/>
      <c r="OOR133" s="62"/>
      <c r="OOS133" s="62"/>
      <c r="OOT133" s="62"/>
      <c r="OOU133" s="62"/>
      <c r="OOV133" s="62"/>
      <c r="OOW133" s="62"/>
      <c r="OOX133" s="62"/>
      <c r="OOY133" s="62"/>
      <c r="OOZ133" s="62"/>
      <c r="OPA133" s="62"/>
      <c r="OPB133" s="62"/>
      <c r="OPC133" s="62"/>
      <c r="OPD133" s="62"/>
      <c r="OPE133" s="62"/>
      <c r="OPF133" s="62"/>
      <c r="OPG133" s="62"/>
      <c r="OPH133" s="62"/>
      <c r="OPI133" s="62"/>
      <c r="OPJ133" s="62"/>
      <c r="OPK133" s="62"/>
      <c r="OPL133" s="62"/>
      <c r="OPM133" s="62"/>
      <c r="OPN133" s="62"/>
      <c r="OPO133" s="62"/>
      <c r="OPP133" s="62"/>
      <c r="OPQ133" s="62"/>
      <c r="OPR133" s="62"/>
      <c r="OPS133" s="62"/>
      <c r="OPT133" s="62"/>
      <c r="OPU133" s="62"/>
      <c r="OPV133" s="62"/>
      <c r="OPW133" s="62"/>
      <c r="OPX133" s="62"/>
      <c r="OPY133" s="62"/>
      <c r="OPZ133" s="62"/>
      <c r="OQA133" s="62"/>
      <c r="OQB133" s="62"/>
      <c r="OQC133" s="62"/>
      <c r="OQD133" s="62"/>
      <c r="OQE133" s="62"/>
      <c r="OQF133" s="62"/>
      <c r="OQG133" s="62"/>
      <c r="OQH133" s="62"/>
      <c r="OQI133" s="62"/>
      <c r="OQJ133" s="62"/>
      <c r="OQK133" s="62"/>
      <c r="OQL133" s="62"/>
      <c r="OQM133" s="62"/>
      <c r="OQN133" s="62"/>
      <c r="OQO133" s="62"/>
      <c r="OQP133" s="62"/>
      <c r="OQQ133" s="62"/>
      <c r="OQR133" s="62"/>
      <c r="OQS133" s="62"/>
      <c r="OQT133" s="62"/>
      <c r="OQU133" s="62"/>
      <c r="OQV133" s="62"/>
      <c r="OQW133" s="62"/>
      <c r="OQX133" s="62"/>
      <c r="OQY133" s="62"/>
      <c r="OQZ133" s="62"/>
      <c r="ORA133" s="62"/>
      <c r="ORB133" s="62"/>
      <c r="ORC133" s="62"/>
      <c r="ORD133" s="62"/>
      <c r="ORE133" s="62"/>
      <c r="ORF133" s="62"/>
      <c r="ORG133" s="62"/>
      <c r="ORH133" s="62"/>
      <c r="ORI133" s="62"/>
      <c r="ORJ133" s="62"/>
      <c r="ORK133" s="62"/>
      <c r="ORL133" s="62"/>
      <c r="ORM133" s="62"/>
      <c r="ORN133" s="62"/>
      <c r="ORO133" s="62"/>
      <c r="ORP133" s="62"/>
      <c r="ORQ133" s="62"/>
      <c r="ORR133" s="62"/>
      <c r="ORS133" s="62"/>
      <c r="ORT133" s="62"/>
      <c r="ORU133" s="62"/>
      <c r="ORV133" s="62"/>
      <c r="ORW133" s="62"/>
      <c r="ORX133" s="62"/>
      <c r="ORY133" s="62"/>
      <c r="ORZ133" s="62"/>
      <c r="OSA133" s="62"/>
      <c r="OSB133" s="62"/>
      <c r="OSC133" s="62"/>
      <c r="OSD133" s="62"/>
      <c r="OSE133" s="62"/>
      <c r="OSF133" s="62"/>
      <c r="OSG133" s="62"/>
      <c r="OSH133" s="62"/>
      <c r="OSI133" s="62"/>
      <c r="OSJ133" s="62"/>
      <c r="OSK133" s="62"/>
      <c r="OSL133" s="62"/>
      <c r="OSM133" s="62"/>
      <c r="OSN133" s="62"/>
      <c r="OSO133" s="62"/>
      <c r="OSP133" s="62"/>
      <c r="OSQ133" s="62"/>
      <c r="OSR133" s="62"/>
      <c r="OSS133" s="62"/>
      <c r="OST133" s="62"/>
      <c r="OSU133" s="62"/>
      <c r="OSV133" s="62"/>
      <c r="OSW133" s="62"/>
      <c r="OSX133" s="62"/>
      <c r="OSY133" s="62"/>
      <c r="OSZ133" s="62"/>
      <c r="OTA133" s="62"/>
      <c r="OTB133" s="62"/>
      <c r="OTC133" s="62"/>
      <c r="OTD133" s="62"/>
      <c r="OTE133" s="62"/>
      <c r="OTF133" s="62"/>
      <c r="OTG133" s="62"/>
      <c r="OTH133" s="62"/>
      <c r="OTI133" s="62"/>
      <c r="OTJ133" s="62"/>
      <c r="OTK133" s="62"/>
      <c r="OTL133" s="62"/>
      <c r="OTM133" s="62"/>
      <c r="OTN133" s="62"/>
      <c r="OTO133" s="62"/>
      <c r="OTP133" s="62"/>
      <c r="OTQ133" s="62"/>
      <c r="OTR133" s="62"/>
      <c r="OTS133" s="62"/>
      <c r="OTT133" s="62"/>
      <c r="OTU133" s="62"/>
      <c r="OTV133" s="62"/>
      <c r="OTW133" s="62"/>
      <c r="OTX133" s="62"/>
      <c r="OTY133" s="62"/>
      <c r="OTZ133" s="62"/>
      <c r="OUA133" s="62"/>
      <c r="OUB133" s="62"/>
      <c r="OUC133" s="62"/>
      <c r="OUD133" s="62"/>
      <c r="OUE133" s="62"/>
      <c r="OUF133" s="62"/>
      <c r="OUG133" s="62"/>
      <c r="OUH133" s="62"/>
      <c r="OUI133" s="62"/>
      <c r="OUJ133" s="62"/>
      <c r="OUK133" s="62"/>
      <c r="OUL133" s="62"/>
      <c r="OUM133" s="62"/>
      <c r="OUN133" s="62"/>
      <c r="OUO133" s="62"/>
      <c r="OUP133" s="62"/>
      <c r="OUQ133" s="62"/>
      <c r="OUR133" s="62"/>
      <c r="OUS133" s="62"/>
      <c r="OUT133" s="62"/>
      <c r="OUU133" s="62"/>
      <c r="OUV133" s="62"/>
      <c r="OUW133" s="62"/>
      <c r="OUX133" s="62"/>
      <c r="OUY133" s="62"/>
      <c r="OUZ133" s="62"/>
      <c r="OVA133" s="62"/>
      <c r="OVB133" s="62"/>
      <c r="OVC133" s="62"/>
      <c r="OVD133" s="62"/>
      <c r="OVE133" s="62"/>
      <c r="OVF133" s="62"/>
      <c r="OVG133" s="62"/>
      <c r="OVH133" s="62"/>
      <c r="OVI133" s="62"/>
      <c r="OVJ133" s="62"/>
      <c r="OVK133" s="62"/>
      <c r="OVL133" s="62"/>
      <c r="OVM133" s="62"/>
      <c r="OVN133" s="62"/>
      <c r="OVO133" s="62"/>
      <c r="OVP133" s="62"/>
      <c r="OVQ133" s="62"/>
      <c r="OVR133" s="62"/>
      <c r="OVS133" s="62"/>
      <c r="OVT133" s="62"/>
      <c r="OVU133" s="62"/>
      <c r="OVV133" s="62"/>
      <c r="OVW133" s="62"/>
      <c r="OVX133" s="62"/>
      <c r="OVY133" s="62"/>
      <c r="OVZ133" s="62"/>
      <c r="OWA133" s="62"/>
      <c r="OWB133" s="62"/>
      <c r="OWC133" s="62"/>
      <c r="OWD133" s="62"/>
      <c r="OWE133" s="62"/>
      <c r="OWF133" s="62"/>
      <c r="OWG133" s="62"/>
      <c r="OWH133" s="62"/>
      <c r="OWI133" s="62"/>
      <c r="OWJ133" s="62"/>
      <c r="OWK133" s="62"/>
      <c r="OWL133" s="62"/>
      <c r="OWM133" s="62"/>
      <c r="OWN133" s="62"/>
      <c r="OWO133" s="62"/>
      <c r="OWP133" s="62"/>
      <c r="OWQ133" s="62"/>
      <c r="OWR133" s="62"/>
      <c r="OWS133" s="62"/>
      <c r="OWT133" s="62"/>
      <c r="OWU133" s="62"/>
      <c r="OWV133" s="62"/>
      <c r="OWW133" s="62"/>
      <c r="OWX133" s="62"/>
      <c r="OWY133" s="62"/>
      <c r="OWZ133" s="62"/>
      <c r="OXA133" s="62"/>
      <c r="OXB133" s="62"/>
      <c r="OXC133" s="62"/>
      <c r="OXD133" s="62"/>
      <c r="OXE133" s="62"/>
      <c r="OXF133" s="62"/>
      <c r="OXG133" s="62"/>
      <c r="OXH133" s="62"/>
      <c r="OXI133" s="62"/>
      <c r="OXJ133" s="62"/>
      <c r="OXK133" s="62"/>
      <c r="OXL133" s="62"/>
      <c r="OXM133" s="62"/>
      <c r="OXN133" s="62"/>
      <c r="OXO133" s="62"/>
      <c r="OXP133" s="62"/>
      <c r="OXQ133" s="62"/>
      <c r="OXR133" s="62"/>
      <c r="OXS133" s="62"/>
      <c r="OXT133" s="62"/>
      <c r="OXU133" s="62"/>
      <c r="OXV133" s="62"/>
      <c r="OXW133" s="62"/>
      <c r="OXX133" s="62"/>
      <c r="OXY133" s="62"/>
      <c r="OXZ133" s="62"/>
      <c r="OYA133" s="62"/>
      <c r="OYB133" s="62"/>
      <c r="OYC133" s="62"/>
      <c r="OYD133" s="62"/>
      <c r="OYE133" s="62"/>
      <c r="OYF133" s="62"/>
      <c r="OYG133" s="62"/>
      <c r="OYH133" s="62"/>
      <c r="OYI133" s="62"/>
      <c r="OYJ133" s="62"/>
      <c r="OYK133" s="62"/>
      <c r="OYL133" s="62"/>
      <c r="OYM133" s="62"/>
      <c r="OYN133" s="62"/>
      <c r="OYO133" s="62"/>
      <c r="OYP133" s="62"/>
      <c r="OYQ133" s="62"/>
      <c r="OYR133" s="62"/>
      <c r="OYS133" s="62"/>
      <c r="OYT133" s="62"/>
      <c r="OYU133" s="62"/>
      <c r="OYV133" s="62"/>
      <c r="OYW133" s="62"/>
      <c r="OYX133" s="62"/>
      <c r="OYY133" s="62"/>
      <c r="OYZ133" s="62"/>
      <c r="OZA133" s="62"/>
      <c r="OZB133" s="62"/>
      <c r="OZC133" s="62"/>
      <c r="OZD133" s="62"/>
      <c r="OZE133" s="62"/>
      <c r="OZF133" s="62"/>
      <c r="OZG133" s="62"/>
      <c r="OZH133" s="62"/>
      <c r="OZI133" s="62"/>
      <c r="OZJ133" s="62"/>
      <c r="OZK133" s="62"/>
      <c r="OZL133" s="62"/>
      <c r="OZM133" s="62"/>
      <c r="OZN133" s="62"/>
      <c r="OZO133" s="62"/>
      <c r="OZP133" s="62"/>
      <c r="OZQ133" s="62"/>
      <c r="OZR133" s="62"/>
      <c r="OZS133" s="62"/>
      <c r="OZT133" s="62"/>
      <c r="OZU133" s="62"/>
      <c r="OZV133" s="62"/>
      <c r="OZW133" s="62"/>
      <c r="OZX133" s="62"/>
      <c r="OZY133" s="62"/>
      <c r="OZZ133" s="62"/>
      <c r="PAA133" s="62"/>
      <c r="PAB133" s="62"/>
      <c r="PAC133" s="62"/>
      <c r="PAD133" s="62"/>
      <c r="PAE133" s="62"/>
      <c r="PAF133" s="62"/>
      <c r="PAG133" s="62"/>
      <c r="PAH133" s="62"/>
      <c r="PAI133" s="62"/>
      <c r="PAJ133" s="62"/>
      <c r="PAK133" s="62"/>
      <c r="PAL133" s="62"/>
      <c r="PAM133" s="62"/>
      <c r="PAN133" s="62"/>
      <c r="PAO133" s="62"/>
      <c r="PAP133" s="62"/>
      <c r="PAQ133" s="62"/>
      <c r="PAR133" s="62"/>
      <c r="PAS133" s="62"/>
      <c r="PAT133" s="62"/>
      <c r="PAU133" s="62"/>
      <c r="PAV133" s="62"/>
      <c r="PAW133" s="62"/>
      <c r="PAX133" s="62"/>
      <c r="PAY133" s="62"/>
      <c r="PAZ133" s="62"/>
      <c r="PBA133" s="62"/>
      <c r="PBB133" s="62"/>
      <c r="PBC133" s="62"/>
      <c r="PBD133" s="62"/>
      <c r="PBE133" s="62"/>
      <c r="PBF133" s="62"/>
      <c r="PBG133" s="62"/>
      <c r="PBH133" s="62"/>
      <c r="PBI133" s="62"/>
      <c r="PBJ133" s="62"/>
      <c r="PBK133" s="62"/>
      <c r="PBL133" s="62"/>
      <c r="PBM133" s="62"/>
      <c r="PBN133" s="62"/>
      <c r="PBO133" s="62"/>
      <c r="PBP133" s="62"/>
      <c r="PBQ133" s="62"/>
      <c r="PBR133" s="62"/>
      <c r="PBS133" s="62"/>
      <c r="PBT133" s="62"/>
      <c r="PBU133" s="62"/>
      <c r="PBV133" s="62"/>
      <c r="PBW133" s="62"/>
      <c r="PBX133" s="62"/>
      <c r="PBY133" s="62"/>
      <c r="PBZ133" s="62"/>
      <c r="PCA133" s="62"/>
      <c r="PCB133" s="62"/>
      <c r="PCC133" s="62"/>
      <c r="PCD133" s="62"/>
      <c r="PCE133" s="62"/>
      <c r="PCF133" s="62"/>
      <c r="PCG133" s="62"/>
      <c r="PCH133" s="62"/>
      <c r="PCI133" s="62"/>
      <c r="PCJ133" s="62"/>
      <c r="PCK133" s="62"/>
      <c r="PCL133" s="62"/>
      <c r="PCM133" s="62"/>
      <c r="PCN133" s="62"/>
      <c r="PCO133" s="62"/>
      <c r="PCP133" s="62"/>
      <c r="PCQ133" s="62"/>
      <c r="PCR133" s="62"/>
      <c r="PCS133" s="62"/>
      <c r="PCT133" s="62"/>
      <c r="PCU133" s="62"/>
      <c r="PCV133" s="62"/>
      <c r="PCW133" s="62"/>
      <c r="PCX133" s="62"/>
      <c r="PCY133" s="62"/>
      <c r="PCZ133" s="62"/>
      <c r="PDA133" s="62"/>
      <c r="PDB133" s="62"/>
      <c r="PDC133" s="62"/>
      <c r="PDD133" s="62"/>
      <c r="PDE133" s="62"/>
      <c r="PDF133" s="62"/>
      <c r="PDG133" s="62"/>
      <c r="PDH133" s="62"/>
      <c r="PDI133" s="62"/>
      <c r="PDJ133" s="62"/>
      <c r="PDK133" s="62"/>
      <c r="PDL133" s="62"/>
      <c r="PDM133" s="62"/>
      <c r="PDN133" s="62"/>
      <c r="PDO133" s="62"/>
      <c r="PDP133" s="62"/>
      <c r="PDQ133" s="62"/>
      <c r="PDR133" s="62"/>
      <c r="PDS133" s="62"/>
      <c r="PDT133" s="62"/>
      <c r="PDU133" s="62"/>
      <c r="PDV133" s="62"/>
      <c r="PDW133" s="62"/>
      <c r="PDX133" s="62"/>
      <c r="PDY133" s="62"/>
      <c r="PDZ133" s="62"/>
      <c r="PEA133" s="62"/>
      <c r="PEB133" s="62"/>
      <c r="PEC133" s="62"/>
      <c r="PED133" s="62"/>
      <c r="PEE133" s="62"/>
      <c r="PEF133" s="62"/>
      <c r="PEG133" s="62"/>
      <c r="PEH133" s="62"/>
      <c r="PEI133" s="62"/>
      <c r="PEJ133" s="62"/>
      <c r="PEK133" s="62"/>
      <c r="PEL133" s="62"/>
      <c r="PEM133" s="62"/>
      <c r="PEN133" s="62"/>
      <c r="PEO133" s="62"/>
      <c r="PEP133" s="62"/>
      <c r="PEQ133" s="62"/>
      <c r="PER133" s="62"/>
      <c r="PES133" s="62"/>
      <c r="PET133" s="62"/>
      <c r="PEU133" s="62"/>
      <c r="PEV133" s="62"/>
      <c r="PEW133" s="62"/>
      <c r="PEX133" s="62"/>
      <c r="PEY133" s="62"/>
      <c r="PEZ133" s="62"/>
      <c r="PFA133" s="62"/>
      <c r="PFB133" s="62"/>
      <c r="PFC133" s="62"/>
      <c r="PFD133" s="62"/>
      <c r="PFE133" s="62"/>
      <c r="PFF133" s="62"/>
      <c r="PFG133" s="62"/>
      <c r="PFH133" s="62"/>
      <c r="PFI133" s="62"/>
      <c r="PFJ133" s="62"/>
      <c r="PFK133" s="62"/>
      <c r="PFL133" s="62"/>
      <c r="PFM133" s="62"/>
      <c r="PFN133" s="62"/>
      <c r="PFO133" s="62"/>
      <c r="PFP133" s="62"/>
      <c r="PFQ133" s="62"/>
      <c r="PFR133" s="62"/>
      <c r="PFS133" s="62"/>
      <c r="PFT133" s="62"/>
      <c r="PFU133" s="62"/>
      <c r="PFV133" s="62"/>
      <c r="PFW133" s="62"/>
      <c r="PFX133" s="62"/>
      <c r="PFY133" s="62"/>
      <c r="PFZ133" s="62"/>
      <c r="PGA133" s="62"/>
      <c r="PGB133" s="62"/>
      <c r="PGC133" s="62"/>
      <c r="PGD133" s="62"/>
      <c r="PGE133" s="62"/>
      <c r="PGF133" s="62"/>
      <c r="PGG133" s="62"/>
      <c r="PGH133" s="62"/>
      <c r="PGI133" s="62"/>
      <c r="PGJ133" s="62"/>
      <c r="PGK133" s="62"/>
      <c r="PGL133" s="62"/>
      <c r="PGM133" s="62"/>
      <c r="PGN133" s="62"/>
      <c r="PGO133" s="62"/>
      <c r="PGP133" s="62"/>
      <c r="PGQ133" s="62"/>
      <c r="PGR133" s="62"/>
      <c r="PGS133" s="62"/>
      <c r="PGT133" s="62"/>
      <c r="PGU133" s="62"/>
      <c r="PGV133" s="62"/>
      <c r="PGW133" s="62"/>
      <c r="PGX133" s="62"/>
      <c r="PGY133" s="62"/>
      <c r="PGZ133" s="62"/>
      <c r="PHA133" s="62"/>
      <c r="PHB133" s="62"/>
      <c r="PHC133" s="62"/>
      <c r="PHD133" s="62"/>
      <c r="PHE133" s="62"/>
      <c r="PHF133" s="62"/>
      <c r="PHG133" s="62"/>
      <c r="PHH133" s="62"/>
      <c r="PHI133" s="62"/>
      <c r="PHJ133" s="62"/>
      <c r="PHK133" s="62"/>
      <c r="PHL133" s="62"/>
      <c r="PHM133" s="62"/>
      <c r="PHN133" s="62"/>
      <c r="PHO133" s="62"/>
      <c r="PHP133" s="62"/>
      <c r="PHQ133" s="62"/>
      <c r="PHR133" s="62"/>
      <c r="PHS133" s="62"/>
      <c r="PHT133" s="62"/>
      <c r="PHU133" s="62"/>
      <c r="PHV133" s="62"/>
      <c r="PHW133" s="62"/>
      <c r="PHX133" s="62"/>
      <c r="PHY133" s="62"/>
      <c r="PHZ133" s="62"/>
      <c r="PIA133" s="62"/>
      <c r="PIB133" s="62"/>
      <c r="PIC133" s="62"/>
      <c r="PID133" s="62"/>
      <c r="PIE133" s="62"/>
      <c r="PIF133" s="62"/>
      <c r="PIG133" s="62"/>
      <c r="PIH133" s="62"/>
      <c r="PII133" s="62"/>
      <c r="PIJ133" s="62"/>
      <c r="PIK133" s="62"/>
      <c r="PIL133" s="62"/>
      <c r="PIM133" s="62"/>
      <c r="PIN133" s="62"/>
      <c r="PIO133" s="62"/>
      <c r="PIP133" s="62"/>
      <c r="PIQ133" s="62"/>
      <c r="PIR133" s="62"/>
      <c r="PIS133" s="62"/>
      <c r="PIT133" s="62"/>
      <c r="PIU133" s="62"/>
      <c r="PIV133" s="62"/>
      <c r="PIW133" s="62"/>
      <c r="PIX133" s="62"/>
      <c r="PIY133" s="62"/>
      <c r="PIZ133" s="62"/>
      <c r="PJA133" s="62"/>
      <c r="PJB133" s="62"/>
      <c r="PJC133" s="62"/>
      <c r="PJD133" s="62"/>
      <c r="PJE133" s="62"/>
      <c r="PJF133" s="62"/>
      <c r="PJG133" s="62"/>
      <c r="PJH133" s="62"/>
      <c r="PJI133" s="62"/>
      <c r="PJJ133" s="62"/>
      <c r="PJK133" s="62"/>
      <c r="PJL133" s="62"/>
      <c r="PJM133" s="62"/>
      <c r="PJN133" s="62"/>
      <c r="PJO133" s="62"/>
      <c r="PJP133" s="62"/>
      <c r="PJQ133" s="62"/>
      <c r="PJR133" s="62"/>
      <c r="PJS133" s="62"/>
      <c r="PJT133" s="62"/>
      <c r="PJU133" s="62"/>
      <c r="PJV133" s="62"/>
      <c r="PJW133" s="62"/>
      <c r="PJX133" s="62"/>
      <c r="PJY133" s="62"/>
      <c r="PJZ133" s="62"/>
      <c r="PKA133" s="62"/>
      <c r="PKB133" s="62"/>
      <c r="PKC133" s="62"/>
      <c r="PKD133" s="62"/>
      <c r="PKE133" s="62"/>
      <c r="PKF133" s="62"/>
      <c r="PKG133" s="62"/>
      <c r="PKH133" s="62"/>
      <c r="PKI133" s="62"/>
      <c r="PKJ133" s="62"/>
      <c r="PKK133" s="62"/>
      <c r="PKL133" s="62"/>
      <c r="PKM133" s="62"/>
      <c r="PKN133" s="62"/>
      <c r="PKO133" s="62"/>
      <c r="PKP133" s="62"/>
      <c r="PKQ133" s="62"/>
      <c r="PKR133" s="62"/>
      <c r="PKS133" s="62"/>
      <c r="PKT133" s="62"/>
      <c r="PKU133" s="62"/>
      <c r="PKV133" s="62"/>
      <c r="PKW133" s="62"/>
      <c r="PKX133" s="62"/>
      <c r="PKY133" s="62"/>
      <c r="PKZ133" s="62"/>
      <c r="PLA133" s="62"/>
      <c r="PLB133" s="62"/>
      <c r="PLC133" s="62"/>
      <c r="PLD133" s="62"/>
      <c r="PLE133" s="62"/>
      <c r="PLF133" s="62"/>
      <c r="PLG133" s="62"/>
      <c r="PLH133" s="62"/>
      <c r="PLI133" s="62"/>
      <c r="PLJ133" s="62"/>
      <c r="PLK133" s="62"/>
      <c r="PLL133" s="62"/>
      <c r="PLM133" s="62"/>
      <c r="PLN133" s="62"/>
      <c r="PLO133" s="62"/>
      <c r="PLP133" s="62"/>
      <c r="PLQ133" s="62"/>
      <c r="PLR133" s="62"/>
      <c r="PLS133" s="62"/>
      <c r="PLT133" s="62"/>
      <c r="PLU133" s="62"/>
      <c r="PLV133" s="62"/>
      <c r="PLW133" s="62"/>
      <c r="PLX133" s="62"/>
      <c r="PLY133" s="62"/>
      <c r="PLZ133" s="62"/>
      <c r="PMA133" s="62"/>
      <c r="PMB133" s="62"/>
      <c r="PMC133" s="62"/>
      <c r="PMD133" s="62"/>
      <c r="PME133" s="62"/>
      <c r="PMF133" s="62"/>
      <c r="PMG133" s="62"/>
      <c r="PMH133" s="62"/>
      <c r="PMI133" s="62"/>
      <c r="PMJ133" s="62"/>
      <c r="PMK133" s="62"/>
      <c r="PML133" s="62"/>
      <c r="PMM133" s="62"/>
      <c r="PMN133" s="62"/>
      <c r="PMO133" s="62"/>
      <c r="PMP133" s="62"/>
      <c r="PMQ133" s="62"/>
      <c r="PMR133" s="62"/>
      <c r="PMS133" s="62"/>
      <c r="PMT133" s="62"/>
      <c r="PMU133" s="62"/>
      <c r="PMV133" s="62"/>
      <c r="PMW133" s="62"/>
      <c r="PMX133" s="62"/>
      <c r="PMY133" s="62"/>
      <c r="PMZ133" s="62"/>
      <c r="PNA133" s="62"/>
      <c r="PNB133" s="62"/>
      <c r="PNC133" s="62"/>
      <c r="PND133" s="62"/>
      <c r="PNE133" s="62"/>
      <c r="PNF133" s="62"/>
      <c r="PNG133" s="62"/>
      <c r="PNH133" s="62"/>
      <c r="PNI133" s="62"/>
      <c r="PNJ133" s="62"/>
      <c r="PNK133" s="62"/>
      <c r="PNL133" s="62"/>
      <c r="PNM133" s="62"/>
      <c r="PNN133" s="62"/>
      <c r="PNO133" s="62"/>
      <c r="PNP133" s="62"/>
      <c r="PNQ133" s="62"/>
      <c r="PNR133" s="62"/>
      <c r="PNS133" s="62"/>
      <c r="PNT133" s="62"/>
      <c r="PNU133" s="62"/>
      <c r="PNV133" s="62"/>
      <c r="PNW133" s="62"/>
      <c r="PNX133" s="62"/>
      <c r="PNY133" s="62"/>
      <c r="PNZ133" s="62"/>
      <c r="POA133" s="62"/>
      <c r="POB133" s="62"/>
      <c r="POC133" s="62"/>
      <c r="POD133" s="62"/>
      <c r="POE133" s="62"/>
      <c r="POF133" s="62"/>
      <c r="POG133" s="62"/>
      <c r="POH133" s="62"/>
      <c r="POI133" s="62"/>
      <c r="POJ133" s="62"/>
      <c r="POK133" s="62"/>
      <c r="POL133" s="62"/>
      <c r="POM133" s="62"/>
      <c r="PON133" s="62"/>
      <c r="POO133" s="62"/>
      <c r="POP133" s="62"/>
      <c r="POQ133" s="62"/>
      <c r="POR133" s="62"/>
      <c r="POS133" s="62"/>
      <c r="POT133" s="62"/>
      <c r="POU133" s="62"/>
      <c r="POV133" s="62"/>
      <c r="POW133" s="62"/>
      <c r="POX133" s="62"/>
      <c r="POY133" s="62"/>
      <c r="POZ133" s="62"/>
      <c r="PPA133" s="62"/>
      <c r="PPB133" s="62"/>
      <c r="PPC133" s="62"/>
      <c r="PPD133" s="62"/>
      <c r="PPE133" s="62"/>
      <c r="PPF133" s="62"/>
      <c r="PPG133" s="62"/>
      <c r="PPH133" s="62"/>
      <c r="PPI133" s="62"/>
      <c r="PPJ133" s="62"/>
      <c r="PPK133" s="62"/>
      <c r="PPL133" s="62"/>
      <c r="PPM133" s="62"/>
      <c r="PPN133" s="62"/>
      <c r="PPO133" s="62"/>
      <c r="PPP133" s="62"/>
      <c r="PPQ133" s="62"/>
      <c r="PPR133" s="62"/>
      <c r="PPS133" s="62"/>
      <c r="PPT133" s="62"/>
      <c r="PPU133" s="62"/>
      <c r="PPV133" s="62"/>
      <c r="PPW133" s="62"/>
      <c r="PPX133" s="62"/>
      <c r="PPY133" s="62"/>
      <c r="PPZ133" s="62"/>
      <c r="PQA133" s="62"/>
      <c r="PQB133" s="62"/>
      <c r="PQC133" s="62"/>
      <c r="PQD133" s="62"/>
      <c r="PQE133" s="62"/>
      <c r="PQF133" s="62"/>
      <c r="PQG133" s="62"/>
      <c r="PQH133" s="62"/>
      <c r="PQI133" s="62"/>
      <c r="PQJ133" s="62"/>
      <c r="PQK133" s="62"/>
      <c r="PQL133" s="62"/>
      <c r="PQM133" s="62"/>
      <c r="PQN133" s="62"/>
      <c r="PQO133" s="62"/>
      <c r="PQP133" s="62"/>
      <c r="PQQ133" s="62"/>
      <c r="PQR133" s="62"/>
      <c r="PQS133" s="62"/>
      <c r="PQT133" s="62"/>
      <c r="PQU133" s="62"/>
      <c r="PQV133" s="62"/>
      <c r="PQW133" s="62"/>
      <c r="PQX133" s="62"/>
      <c r="PQY133" s="62"/>
      <c r="PQZ133" s="62"/>
      <c r="PRA133" s="62"/>
      <c r="PRB133" s="62"/>
      <c r="PRC133" s="62"/>
      <c r="PRD133" s="62"/>
      <c r="PRE133" s="62"/>
      <c r="PRF133" s="62"/>
      <c r="PRG133" s="62"/>
      <c r="PRH133" s="62"/>
      <c r="PRI133" s="62"/>
      <c r="PRJ133" s="62"/>
      <c r="PRK133" s="62"/>
      <c r="PRL133" s="62"/>
      <c r="PRM133" s="62"/>
      <c r="PRN133" s="62"/>
      <c r="PRO133" s="62"/>
      <c r="PRP133" s="62"/>
      <c r="PRQ133" s="62"/>
      <c r="PRR133" s="62"/>
      <c r="PRS133" s="62"/>
      <c r="PRT133" s="62"/>
      <c r="PRU133" s="62"/>
      <c r="PRV133" s="62"/>
      <c r="PRW133" s="62"/>
      <c r="PRX133" s="62"/>
      <c r="PRY133" s="62"/>
      <c r="PRZ133" s="62"/>
      <c r="PSA133" s="62"/>
      <c r="PSB133" s="62"/>
      <c r="PSC133" s="62"/>
      <c r="PSD133" s="62"/>
      <c r="PSE133" s="62"/>
      <c r="PSF133" s="62"/>
      <c r="PSG133" s="62"/>
      <c r="PSH133" s="62"/>
      <c r="PSI133" s="62"/>
      <c r="PSJ133" s="62"/>
      <c r="PSK133" s="62"/>
      <c r="PSL133" s="62"/>
      <c r="PSM133" s="62"/>
      <c r="PSN133" s="62"/>
      <c r="PSO133" s="62"/>
      <c r="PSP133" s="62"/>
      <c r="PSQ133" s="62"/>
      <c r="PSR133" s="62"/>
      <c r="PSS133" s="62"/>
      <c r="PST133" s="62"/>
      <c r="PSU133" s="62"/>
      <c r="PSV133" s="62"/>
      <c r="PSW133" s="62"/>
      <c r="PSX133" s="62"/>
      <c r="PSY133" s="62"/>
      <c r="PSZ133" s="62"/>
      <c r="PTA133" s="62"/>
      <c r="PTB133" s="62"/>
      <c r="PTC133" s="62"/>
      <c r="PTD133" s="62"/>
      <c r="PTE133" s="62"/>
      <c r="PTF133" s="62"/>
      <c r="PTG133" s="62"/>
      <c r="PTH133" s="62"/>
      <c r="PTI133" s="62"/>
      <c r="PTJ133" s="62"/>
      <c r="PTK133" s="62"/>
      <c r="PTL133" s="62"/>
      <c r="PTM133" s="62"/>
      <c r="PTN133" s="62"/>
      <c r="PTO133" s="62"/>
      <c r="PTP133" s="62"/>
      <c r="PTQ133" s="62"/>
      <c r="PTR133" s="62"/>
      <c r="PTS133" s="62"/>
      <c r="PTT133" s="62"/>
      <c r="PTU133" s="62"/>
      <c r="PTV133" s="62"/>
      <c r="PTW133" s="62"/>
      <c r="PTX133" s="62"/>
      <c r="PTY133" s="62"/>
      <c r="PTZ133" s="62"/>
      <c r="PUA133" s="62"/>
      <c r="PUB133" s="62"/>
      <c r="PUC133" s="62"/>
      <c r="PUD133" s="62"/>
      <c r="PUE133" s="62"/>
      <c r="PUF133" s="62"/>
      <c r="PUG133" s="62"/>
      <c r="PUH133" s="62"/>
      <c r="PUI133" s="62"/>
      <c r="PUJ133" s="62"/>
      <c r="PUK133" s="62"/>
      <c r="PUL133" s="62"/>
      <c r="PUM133" s="62"/>
      <c r="PUN133" s="62"/>
      <c r="PUO133" s="62"/>
      <c r="PUP133" s="62"/>
      <c r="PUQ133" s="62"/>
      <c r="PUR133" s="62"/>
      <c r="PUS133" s="62"/>
      <c r="PUT133" s="62"/>
      <c r="PUU133" s="62"/>
      <c r="PUV133" s="62"/>
      <c r="PUW133" s="62"/>
      <c r="PUX133" s="62"/>
      <c r="PUY133" s="62"/>
      <c r="PUZ133" s="62"/>
      <c r="PVA133" s="62"/>
      <c r="PVB133" s="62"/>
      <c r="PVC133" s="62"/>
      <c r="PVD133" s="62"/>
      <c r="PVE133" s="62"/>
      <c r="PVF133" s="62"/>
      <c r="PVG133" s="62"/>
      <c r="PVH133" s="62"/>
      <c r="PVI133" s="62"/>
      <c r="PVJ133" s="62"/>
      <c r="PVK133" s="62"/>
      <c r="PVL133" s="62"/>
      <c r="PVM133" s="62"/>
      <c r="PVN133" s="62"/>
      <c r="PVO133" s="62"/>
      <c r="PVP133" s="62"/>
      <c r="PVQ133" s="62"/>
      <c r="PVR133" s="62"/>
      <c r="PVS133" s="62"/>
      <c r="PVT133" s="62"/>
      <c r="PVU133" s="62"/>
      <c r="PVV133" s="62"/>
      <c r="PVW133" s="62"/>
      <c r="PVX133" s="62"/>
      <c r="PVY133" s="62"/>
      <c r="PVZ133" s="62"/>
      <c r="PWA133" s="62"/>
      <c r="PWB133" s="62"/>
      <c r="PWC133" s="62"/>
      <c r="PWD133" s="62"/>
      <c r="PWE133" s="62"/>
      <c r="PWF133" s="62"/>
      <c r="PWG133" s="62"/>
      <c r="PWH133" s="62"/>
      <c r="PWI133" s="62"/>
      <c r="PWJ133" s="62"/>
      <c r="PWK133" s="62"/>
      <c r="PWL133" s="62"/>
      <c r="PWM133" s="62"/>
      <c r="PWN133" s="62"/>
      <c r="PWO133" s="62"/>
      <c r="PWP133" s="62"/>
      <c r="PWQ133" s="62"/>
      <c r="PWR133" s="62"/>
      <c r="PWS133" s="62"/>
      <c r="PWT133" s="62"/>
      <c r="PWU133" s="62"/>
      <c r="PWV133" s="62"/>
      <c r="PWW133" s="62"/>
      <c r="PWX133" s="62"/>
      <c r="PWY133" s="62"/>
      <c r="PWZ133" s="62"/>
      <c r="PXA133" s="62"/>
      <c r="PXB133" s="62"/>
      <c r="PXC133" s="62"/>
      <c r="PXD133" s="62"/>
      <c r="PXE133" s="62"/>
      <c r="PXF133" s="62"/>
      <c r="PXG133" s="62"/>
      <c r="PXH133" s="62"/>
      <c r="PXI133" s="62"/>
      <c r="PXJ133" s="62"/>
      <c r="PXK133" s="62"/>
      <c r="PXL133" s="62"/>
      <c r="PXM133" s="62"/>
      <c r="PXN133" s="62"/>
      <c r="PXO133" s="62"/>
      <c r="PXP133" s="62"/>
      <c r="PXQ133" s="62"/>
      <c r="PXR133" s="62"/>
      <c r="PXS133" s="62"/>
      <c r="PXT133" s="62"/>
      <c r="PXU133" s="62"/>
      <c r="PXV133" s="62"/>
      <c r="PXW133" s="62"/>
      <c r="PXX133" s="62"/>
      <c r="PXY133" s="62"/>
      <c r="PXZ133" s="62"/>
      <c r="PYA133" s="62"/>
      <c r="PYB133" s="62"/>
      <c r="PYC133" s="62"/>
      <c r="PYD133" s="62"/>
      <c r="PYE133" s="62"/>
      <c r="PYF133" s="62"/>
      <c r="PYG133" s="62"/>
      <c r="PYH133" s="62"/>
      <c r="PYI133" s="62"/>
      <c r="PYJ133" s="62"/>
      <c r="PYK133" s="62"/>
      <c r="PYL133" s="62"/>
      <c r="PYM133" s="62"/>
      <c r="PYN133" s="62"/>
      <c r="PYO133" s="62"/>
      <c r="PYP133" s="62"/>
      <c r="PYQ133" s="62"/>
      <c r="PYR133" s="62"/>
      <c r="PYS133" s="62"/>
      <c r="PYT133" s="62"/>
      <c r="PYU133" s="62"/>
      <c r="PYV133" s="62"/>
      <c r="PYW133" s="62"/>
      <c r="PYX133" s="62"/>
      <c r="PYY133" s="62"/>
      <c r="PYZ133" s="62"/>
      <c r="PZA133" s="62"/>
      <c r="PZB133" s="62"/>
      <c r="PZC133" s="62"/>
      <c r="PZD133" s="62"/>
      <c r="PZE133" s="62"/>
      <c r="PZF133" s="62"/>
      <c r="PZG133" s="62"/>
      <c r="PZH133" s="62"/>
      <c r="PZI133" s="62"/>
      <c r="PZJ133" s="62"/>
      <c r="PZK133" s="62"/>
      <c r="PZL133" s="62"/>
      <c r="PZM133" s="62"/>
      <c r="PZN133" s="62"/>
      <c r="PZO133" s="62"/>
      <c r="PZP133" s="62"/>
      <c r="PZQ133" s="62"/>
      <c r="PZR133" s="62"/>
      <c r="PZS133" s="62"/>
      <c r="PZT133" s="62"/>
      <c r="PZU133" s="62"/>
      <c r="PZV133" s="62"/>
      <c r="PZW133" s="62"/>
      <c r="PZX133" s="62"/>
      <c r="PZY133" s="62"/>
      <c r="PZZ133" s="62"/>
      <c r="QAA133" s="62"/>
      <c r="QAB133" s="62"/>
      <c r="QAC133" s="62"/>
      <c r="QAD133" s="62"/>
      <c r="QAE133" s="62"/>
      <c r="QAF133" s="62"/>
      <c r="QAG133" s="62"/>
      <c r="QAH133" s="62"/>
      <c r="QAI133" s="62"/>
      <c r="QAJ133" s="62"/>
      <c r="QAK133" s="62"/>
      <c r="QAL133" s="62"/>
      <c r="QAM133" s="62"/>
      <c r="QAN133" s="62"/>
      <c r="QAO133" s="62"/>
      <c r="QAP133" s="62"/>
      <c r="QAQ133" s="62"/>
      <c r="QAR133" s="62"/>
      <c r="QAS133" s="62"/>
      <c r="QAT133" s="62"/>
      <c r="QAU133" s="62"/>
      <c r="QAV133" s="62"/>
      <c r="QAW133" s="62"/>
      <c r="QAX133" s="62"/>
      <c r="QAY133" s="62"/>
      <c r="QAZ133" s="62"/>
      <c r="QBA133" s="62"/>
      <c r="QBB133" s="62"/>
      <c r="QBC133" s="62"/>
      <c r="QBD133" s="62"/>
      <c r="QBE133" s="62"/>
      <c r="QBF133" s="62"/>
      <c r="QBG133" s="62"/>
      <c r="QBH133" s="62"/>
      <c r="QBI133" s="62"/>
      <c r="QBJ133" s="62"/>
      <c r="QBK133" s="62"/>
      <c r="QBL133" s="62"/>
      <c r="QBM133" s="62"/>
      <c r="QBN133" s="62"/>
      <c r="QBO133" s="62"/>
      <c r="QBP133" s="62"/>
      <c r="QBQ133" s="62"/>
      <c r="QBR133" s="62"/>
      <c r="QBS133" s="62"/>
      <c r="QBT133" s="62"/>
      <c r="QBU133" s="62"/>
      <c r="QBV133" s="62"/>
      <c r="QBW133" s="62"/>
      <c r="QBX133" s="62"/>
      <c r="QBY133" s="62"/>
      <c r="QBZ133" s="62"/>
      <c r="QCA133" s="62"/>
      <c r="QCB133" s="62"/>
      <c r="QCC133" s="62"/>
      <c r="QCD133" s="62"/>
      <c r="QCE133" s="62"/>
      <c r="QCF133" s="62"/>
      <c r="QCG133" s="62"/>
      <c r="QCH133" s="62"/>
      <c r="QCI133" s="62"/>
      <c r="QCJ133" s="62"/>
      <c r="QCK133" s="62"/>
      <c r="QCL133" s="62"/>
      <c r="QCM133" s="62"/>
      <c r="QCN133" s="62"/>
      <c r="QCO133" s="62"/>
      <c r="QCP133" s="62"/>
      <c r="QCQ133" s="62"/>
      <c r="QCR133" s="62"/>
      <c r="QCS133" s="62"/>
      <c r="QCT133" s="62"/>
      <c r="QCU133" s="62"/>
      <c r="QCV133" s="62"/>
      <c r="QCW133" s="62"/>
      <c r="QCX133" s="62"/>
      <c r="QCY133" s="62"/>
      <c r="QCZ133" s="62"/>
      <c r="QDA133" s="62"/>
      <c r="QDB133" s="62"/>
      <c r="QDC133" s="62"/>
      <c r="QDD133" s="62"/>
      <c r="QDE133" s="62"/>
      <c r="QDF133" s="62"/>
      <c r="QDG133" s="62"/>
      <c r="QDH133" s="62"/>
      <c r="QDI133" s="62"/>
      <c r="QDJ133" s="62"/>
      <c r="QDK133" s="62"/>
      <c r="QDL133" s="62"/>
      <c r="QDM133" s="62"/>
      <c r="QDN133" s="62"/>
      <c r="QDO133" s="62"/>
      <c r="QDP133" s="62"/>
      <c r="QDQ133" s="62"/>
      <c r="QDR133" s="62"/>
      <c r="QDS133" s="62"/>
      <c r="QDT133" s="62"/>
      <c r="QDU133" s="62"/>
      <c r="QDV133" s="62"/>
      <c r="QDW133" s="62"/>
      <c r="QDX133" s="62"/>
      <c r="QDY133" s="62"/>
      <c r="QDZ133" s="62"/>
      <c r="QEA133" s="62"/>
      <c r="QEB133" s="62"/>
      <c r="QEC133" s="62"/>
      <c r="QED133" s="62"/>
      <c r="QEE133" s="62"/>
      <c r="QEF133" s="62"/>
      <c r="QEG133" s="62"/>
      <c r="QEH133" s="62"/>
      <c r="QEI133" s="62"/>
      <c r="QEJ133" s="62"/>
      <c r="QEK133" s="62"/>
      <c r="QEL133" s="62"/>
      <c r="QEM133" s="62"/>
      <c r="QEN133" s="62"/>
      <c r="QEO133" s="62"/>
      <c r="QEP133" s="62"/>
      <c r="QEQ133" s="62"/>
      <c r="QER133" s="62"/>
      <c r="QES133" s="62"/>
      <c r="QET133" s="62"/>
      <c r="QEU133" s="62"/>
      <c r="QEV133" s="62"/>
      <c r="QEW133" s="62"/>
      <c r="QEX133" s="62"/>
      <c r="QEY133" s="62"/>
      <c r="QEZ133" s="62"/>
      <c r="QFA133" s="62"/>
      <c r="QFB133" s="62"/>
      <c r="QFC133" s="62"/>
      <c r="QFD133" s="62"/>
      <c r="QFE133" s="62"/>
      <c r="QFF133" s="62"/>
      <c r="QFG133" s="62"/>
      <c r="QFH133" s="62"/>
      <c r="QFI133" s="62"/>
      <c r="QFJ133" s="62"/>
      <c r="QFK133" s="62"/>
      <c r="QFL133" s="62"/>
      <c r="QFM133" s="62"/>
      <c r="QFN133" s="62"/>
      <c r="QFO133" s="62"/>
      <c r="QFP133" s="62"/>
      <c r="QFQ133" s="62"/>
      <c r="QFR133" s="62"/>
      <c r="QFS133" s="62"/>
      <c r="QFT133" s="62"/>
      <c r="QFU133" s="62"/>
      <c r="QFV133" s="62"/>
      <c r="QFW133" s="62"/>
      <c r="QFX133" s="62"/>
      <c r="QFY133" s="62"/>
      <c r="QFZ133" s="62"/>
      <c r="QGA133" s="62"/>
      <c r="QGB133" s="62"/>
      <c r="QGC133" s="62"/>
      <c r="QGD133" s="62"/>
      <c r="QGE133" s="62"/>
      <c r="QGF133" s="62"/>
      <c r="QGG133" s="62"/>
      <c r="QGH133" s="62"/>
      <c r="QGI133" s="62"/>
      <c r="QGJ133" s="62"/>
      <c r="QGK133" s="62"/>
      <c r="QGL133" s="62"/>
      <c r="QGM133" s="62"/>
      <c r="QGN133" s="62"/>
      <c r="QGO133" s="62"/>
      <c r="QGP133" s="62"/>
      <c r="QGQ133" s="62"/>
      <c r="QGR133" s="62"/>
      <c r="QGS133" s="62"/>
      <c r="QGT133" s="62"/>
      <c r="QGU133" s="62"/>
      <c r="QGV133" s="62"/>
      <c r="QGW133" s="62"/>
      <c r="QGX133" s="62"/>
      <c r="QGY133" s="62"/>
      <c r="QGZ133" s="62"/>
      <c r="QHA133" s="62"/>
      <c r="QHB133" s="62"/>
      <c r="QHC133" s="62"/>
      <c r="QHD133" s="62"/>
      <c r="QHE133" s="62"/>
      <c r="QHF133" s="62"/>
      <c r="QHG133" s="62"/>
      <c r="QHH133" s="62"/>
      <c r="QHI133" s="62"/>
      <c r="QHJ133" s="62"/>
      <c r="QHK133" s="62"/>
      <c r="QHL133" s="62"/>
      <c r="QHM133" s="62"/>
      <c r="QHN133" s="62"/>
      <c r="QHO133" s="62"/>
      <c r="QHP133" s="62"/>
      <c r="QHQ133" s="62"/>
      <c r="QHR133" s="62"/>
      <c r="QHS133" s="62"/>
      <c r="QHT133" s="62"/>
      <c r="QHU133" s="62"/>
      <c r="QHV133" s="62"/>
      <c r="QHW133" s="62"/>
      <c r="QHX133" s="62"/>
      <c r="QHY133" s="62"/>
      <c r="QHZ133" s="62"/>
      <c r="QIA133" s="62"/>
      <c r="QIB133" s="62"/>
      <c r="QIC133" s="62"/>
      <c r="QID133" s="62"/>
      <c r="QIE133" s="62"/>
      <c r="QIF133" s="62"/>
      <c r="QIG133" s="62"/>
      <c r="QIH133" s="62"/>
      <c r="QII133" s="62"/>
      <c r="QIJ133" s="62"/>
      <c r="QIK133" s="62"/>
      <c r="QIL133" s="62"/>
      <c r="QIM133" s="62"/>
      <c r="QIN133" s="62"/>
      <c r="QIO133" s="62"/>
      <c r="QIP133" s="62"/>
      <c r="QIQ133" s="62"/>
      <c r="QIR133" s="62"/>
      <c r="QIS133" s="62"/>
      <c r="QIT133" s="62"/>
      <c r="QIU133" s="62"/>
      <c r="QIV133" s="62"/>
      <c r="QIW133" s="62"/>
      <c r="QIX133" s="62"/>
      <c r="QIY133" s="62"/>
      <c r="QIZ133" s="62"/>
      <c r="QJA133" s="62"/>
      <c r="QJB133" s="62"/>
      <c r="QJC133" s="62"/>
      <c r="QJD133" s="62"/>
      <c r="QJE133" s="62"/>
      <c r="QJF133" s="62"/>
      <c r="QJG133" s="62"/>
      <c r="QJH133" s="62"/>
      <c r="QJI133" s="62"/>
      <c r="QJJ133" s="62"/>
      <c r="QJK133" s="62"/>
      <c r="QJL133" s="62"/>
      <c r="QJM133" s="62"/>
      <c r="QJN133" s="62"/>
      <c r="QJO133" s="62"/>
      <c r="QJP133" s="62"/>
      <c r="QJQ133" s="62"/>
      <c r="QJR133" s="62"/>
      <c r="QJS133" s="62"/>
      <c r="QJT133" s="62"/>
      <c r="QJU133" s="62"/>
      <c r="QJV133" s="62"/>
      <c r="QJW133" s="62"/>
      <c r="QJX133" s="62"/>
      <c r="QJY133" s="62"/>
      <c r="QJZ133" s="62"/>
      <c r="QKA133" s="62"/>
      <c r="QKB133" s="62"/>
      <c r="QKC133" s="62"/>
      <c r="QKD133" s="62"/>
      <c r="QKE133" s="62"/>
      <c r="QKF133" s="62"/>
      <c r="QKG133" s="62"/>
      <c r="QKH133" s="62"/>
      <c r="QKI133" s="62"/>
      <c r="QKJ133" s="62"/>
      <c r="QKK133" s="62"/>
      <c r="QKL133" s="62"/>
      <c r="QKM133" s="62"/>
      <c r="QKN133" s="62"/>
      <c r="QKO133" s="62"/>
      <c r="QKP133" s="62"/>
      <c r="QKQ133" s="62"/>
      <c r="QKR133" s="62"/>
      <c r="QKS133" s="62"/>
      <c r="QKT133" s="62"/>
      <c r="QKU133" s="62"/>
      <c r="QKV133" s="62"/>
      <c r="QKW133" s="62"/>
      <c r="QKX133" s="62"/>
      <c r="QKY133" s="62"/>
      <c r="QKZ133" s="62"/>
      <c r="QLA133" s="62"/>
      <c r="QLB133" s="62"/>
      <c r="QLC133" s="62"/>
      <c r="QLD133" s="62"/>
      <c r="QLE133" s="62"/>
      <c r="QLF133" s="62"/>
      <c r="QLG133" s="62"/>
      <c r="QLH133" s="62"/>
      <c r="QLI133" s="62"/>
      <c r="QLJ133" s="62"/>
      <c r="QLK133" s="62"/>
      <c r="QLL133" s="62"/>
      <c r="QLM133" s="62"/>
      <c r="QLN133" s="62"/>
      <c r="QLO133" s="62"/>
      <c r="QLP133" s="62"/>
      <c r="QLQ133" s="62"/>
      <c r="QLR133" s="62"/>
      <c r="QLS133" s="62"/>
      <c r="QLT133" s="62"/>
      <c r="QLU133" s="62"/>
      <c r="QLV133" s="62"/>
      <c r="QLW133" s="62"/>
      <c r="QLX133" s="62"/>
      <c r="QLY133" s="62"/>
      <c r="QLZ133" s="62"/>
      <c r="QMA133" s="62"/>
      <c r="QMB133" s="62"/>
      <c r="QMC133" s="62"/>
      <c r="QMD133" s="62"/>
      <c r="QME133" s="62"/>
      <c r="QMF133" s="62"/>
      <c r="QMG133" s="62"/>
      <c r="QMH133" s="62"/>
      <c r="QMI133" s="62"/>
      <c r="QMJ133" s="62"/>
      <c r="QMK133" s="62"/>
      <c r="QML133" s="62"/>
      <c r="QMM133" s="62"/>
      <c r="QMN133" s="62"/>
      <c r="QMO133" s="62"/>
      <c r="QMP133" s="62"/>
      <c r="QMQ133" s="62"/>
      <c r="QMR133" s="62"/>
      <c r="QMS133" s="62"/>
      <c r="QMT133" s="62"/>
      <c r="QMU133" s="62"/>
      <c r="QMV133" s="62"/>
      <c r="QMW133" s="62"/>
      <c r="QMX133" s="62"/>
      <c r="QMY133" s="62"/>
      <c r="QMZ133" s="62"/>
      <c r="QNA133" s="62"/>
      <c r="QNB133" s="62"/>
      <c r="QNC133" s="62"/>
      <c r="QND133" s="62"/>
      <c r="QNE133" s="62"/>
      <c r="QNF133" s="62"/>
      <c r="QNG133" s="62"/>
      <c r="QNH133" s="62"/>
      <c r="QNI133" s="62"/>
      <c r="QNJ133" s="62"/>
      <c r="QNK133" s="62"/>
      <c r="QNL133" s="62"/>
      <c r="QNM133" s="62"/>
      <c r="QNN133" s="62"/>
      <c r="QNO133" s="62"/>
      <c r="QNP133" s="62"/>
      <c r="QNQ133" s="62"/>
      <c r="QNR133" s="62"/>
      <c r="QNS133" s="62"/>
      <c r="QNT133" s="62"/>
      <c r="QNU133" s="62"/>
      <c r="QNV133" s="62"/>
      <c r="QNW133" s="62"/>
      <c r="QNX133" s="62"/>
      <c r="QNY133" s="62"/>
      <c r="QNZ133" s="62"/>
      <c r="QOA133" s="62"/>
      <c r="QOB133" s="62"/>
      <c r="QOC133" s="62"/>
      <c r="QOD133" s="62"/>
      <c r="QOE133" s="62"/>
      <c r="QOF133" s="62"/>
      <c r="QOG133" s="62"/>
      <c r="QOH133" s="62"/>
      <c r="QOI133" s="62"/>
      <c r="QOJ133" s="62"/>
      <c r="QOK133" s="62"/>
      <c r="QOL133" s="62"/>
      <c r="QOM133" s="62"/>
      <c r="QON133" s="62"/>
      <c r="QOO133" s="62"/>
      <c r="QOP133" s="62"/>
      <c r="QOQ133" s="62"/>
      <c r="QOR133" s="62"/>
      <c r="QOS133" s="62"/>
      <c r="QOT133" s="62"/>
      <c r="QOU133" s="62"/>
      <c r="QOV133" s="62"/>
      <c r="QOW133" s="62"/>
      <c r="QOX133" s="62"/>
      <c r="QOY133" s="62"/>
      <c r="QOZ133" s="62"/>
      <c r="QPA133" s="62"/>
      <c r="QPB133" s="62"/>
      <c r="QPC133" s="62"/>
      <c r="QPD133" s="62"/>
      <c r="QPE133" s="62"/>
      <c r="QPF133" s="62"/>
      <c r="QPG133" s="62"/>
      <c r="QPH133" s="62"/>
      <c r="QPI133" s="62"/>
      <c r="QPJ133" s="62"/>
      <c r="QPK133" s="62"/>
      <c r="QPL133" s="62"/>
      <c r="QPM133" s="62"/>
      <c r="QPN133" s="62"/>
      <c r="QPO133" s="62"/>
      <c r="QPP133" s="62"/>
      <c r="QPQ133" s="62"/>
      <c r="QPR133" s="62"/>
      <c r="QPS133" s="62"/>
      <c r="QPT133" s="62"/>
      <c r="QPU133" s="62"/>
      <c r="QPV133" s="62"/>
      <c r="QPW133" s="62"/>
      <c r="QPX133" s="62"/>
      <c r="QPY133" s="62"/>
      <c r="QPZ133" s="62"/>
      <c r="QQA133" s="62"/>
      <c r="QQB133" s="62"/>
      <c r="QQC133" s="62"/>
      <c r="QQD133" s="62"/>
      <c r="QQE133" s="62"/>
      <c r="QQF133" s="62"/>
      <c r="QQG133" s="62"/>
      <c r="QQH133" s="62"/>
      <c r="QQI133" s="62"/>
      <c r="QQJ133" s="62"/>
      <c r="QQK133" s="62"/>
      <c r="QQL133" s="62"/>
      <c r="QQM133" s="62"/>
      <c r="QQN133" s="62"/>
      <c r="QQO133" s="62"/>
      <c r="QQP133" s="62"/>
      <c r="QQQ133" s="62"/>
      <c r="QQR133" s="62"/>
      <c r="QQS133" s="62"/>
      <c r="QQT133" s="62"/>
      <c r="QQU133" s="62"/>
      <c r="QQV133" s="62"/>
      <c r="QQW133" s="62"/>
      <c r="QQX133" s="62"/>
      <c r="QQY133" s="62"/>
      <c r="QQZ133" s="62"/>
      <c r="QRA133" s="62"/>
      <c r="QRB133" s="62"/>
      <c r="QRC133" s="62"/>
      <c r="QRD133" s="62"/>
      <c r="QRE133" s="62"/>
      <c r="QRF133" s="62"/>
      <c r="QRG133" s="62"/>
      <c r="QRH133" s="62"/>
      <c r="QRI133" s="62"/>
      <c r="QRJ133" s="62"/>
      <c r="QRK133" s="62"/>
      <c r="QRL133" s="62"/>
      <c r="QRM133" s="62"/>
      <c r="QRN133" s="62"/>
      <c r="QRO133" s="62"/>
      <c r="QRP133" s="62"/>
      <c r="QRQ133" s="62"/>
      <c r="QRR133" s="62"/>
      <c r="QRS133" s="62"/>
      <c r="QRT133" s="62"/>
      <c r="QRU133" s="62"/>
      <c r="QRV133" s="62"/>
      <c r="QRW133" s="62"/>
      <c r="QRX133" s="62"/>
      <c r="QRY133" s="62"/>
      <c r="QRZ133" s="62"/>
      <c r="QSA133" s="62"/>
      <c r="QSB133" s="62"/>
      <c r="QSC133" s="62"/>
      <c r="QSD133" s="62"/>
      <c r="QSE133" s="62"/>
      <c r="QSF133" s="62"/>
      <c r="QSG133" s="62"/>
      <c r="QSH133" s="62"/>
      <c r="QSI133" s="62"/>
      <c r="QSJ133" s="62"/>
      <c r="QSK133" s="62"/>
      <c r="QSL133" s="62"/>
      <c r="QSM133" s="62"/>
      <c r="QSN133" s="62"/>
      <c r="QSO133" s="62"/>
      <c r="QSP133" s="62"/>
      <c r="QSQ133" s="62"/>
      <c r="QSR133" s="62"/>
      <c r="QSS133" s="62"/>
      <c r="QST133" s="62"/>
      <c r="QSU133" s="62"/>
      <c r="QSV133" s="62"/>
      <c r="QSW133" s="62"/>
      <c r="QSX133" s="62"/>
      <c r="QSY133" s="62"/>
      <c r="QSZ133" s="62"/>
      <c r="QTA133" s="62"/>
      <c r="QTB133" s="62"/>
      <c r="QTC133" s="62"/>
      <c r="QTD133" s="62"/>
      <c r="QTE133" s="62"/>
      <c r="QTF133" s="62"/>
      <c r="QTG133" s="62"/>
      <c r="QTH133" s="62"/>
      <c r="QTI133" s="62"/>
      <c r="QTJ133" s="62"/>
      <c r="QTK133" s="62"/>
      <c r="QTL133" s="62"/>
      <c r="QTM133" s="62"/>
      <c r="QTN133" s="62"/>
      <c r="QTO133" s="62"/>
      <c r="QTP133" s="62"/>
      <c r="QTQ133" s="62"/>
      <c r="QTR133" s="62"/>
      <c r="QTS133" s="62"/>
      <c r="QTT133" s="62"/>
      <c r="QTU133" s="62"/>
      <c r="QTV133" s="62"/>
      <c r="QTW133" s="62"/>
      <c r="QTX133" s="62"/>
      <c r="QTY133" s="62"/>
      <c r="QTZ133" s="62"/>
      <c r="QUA133" s="62"/>
      <c r="QUB133" s="62"/>
      <c r="QUC133" s="62"/>
      <c r="QUD133" s="62"/>
      <c r="QUE133" s="62"/>
      <c r="QUF133" s="62"/>
      <c r="QUG133" s="62"/>
      <c r="QUH133" s="62"/>
      <c r="QUI133" s="62"/>
      <c r="QUJ133" s="62"/>
      <c r="QUK133" s="62"/>
      <c r="QUL133" s="62"/>
      <c r="QUM133" s="62"/>
      <c r="QUN133" s="62"/>
      <c r="QUO133" s="62"/>
      <c r="QUP133" s="62"/>
      <c r="QUQ133" s="62"/>
      <c r="QUR133" s="62"/>
      <c r="QUS133" s="62"/>
      <c r="QUT133" s="62"/>
      <c r="QUU133" s="62"/>
      <c r="QUV133" s="62"/>
      <c r="QUW133" s="62"/>
      <c r="QUX133" s="62"/>
      <c r="QUY133" s="62"/>
      <c r="QUZ133" s="62"/>
      <c r="QVA133" s="62"/>
      <c r="QVB133" s="62"/>
      <c r="QVC133" s="62"/>
      <c r="QVD133" s="62"/>
      <c r="QVE133" s="62"/>
      <c r="QVF133" s="62"/>
      <c r="QVG133" s="62"/>
      <c r="QVH133" s="62"/>
      <c r="QVI133" s="62"/>
      <c r="QVJ133" s="62"/>
      <c r="QVK133" s="62"/>
      <c r="QVL133" s="62"/>
      <c r="QVM133" s="62"/>
      <c r="QVN133" s="62"/>
      <c r="QVO133" s="62"/>
      <c r="QVP133" s="62"/>
      <c r="QVQ133" s="62"/>
      <c r="QVR133" s="62"/>
      <c r="QVS133" s="62"/>
      <c r="QVT133" s="62"/>
      <c r="QVU133" s="62"/>
      <c r="QVV133" s="62"/>
      <c r="QVW133" s="62"/>
      <c r="QVX133" s="62"/>
      <c r="QVY133" s="62"/>
      <c r="QVZ133" s="62"/>
      <c r="QWA133" s="62"/>
      <c r="QWB133" s="62"/>
      <c r="QWC133" s="62"/>
      <c r="QWD133" s="62"/>
      <c r="QWE133" s="62"/>
      <c r="QWF133" s="62"/>
      <c r="QWG133" s="62"/>
      <c r="QWH133" s="62"/>
      <c r="QWI133" s="62"/>
      <c r="QWJ133" s="62"/>
      <c r="QWK133" s="62"/>
      <c r="QWL133" s="62"/>
      <c r="QWM133" s="62"/>
      <c r="QWN133" s="62"/>
      <c r="QWO133" s="62"/>
      <c r="QWP133" s="62"/>
      <c r="QWQ133" s="62"/>
      <c r="QWR133" s="62"/>
      <c r="QWS133" s="62"/>
      <c r="QWT133" s="62"/>
      <c r="QWU133" s="62"/>
      <c r="QWV133" s="62"/>
      <c r="QWW133" s="62"/>
      <c r="QWX133" s="62"/>
      <c r="QWY133" s="62"/>
      <c r="QWZ133" s="62"/>
      <c r="QXA133" s="62"/>
      <c r="QXB133" s="62"/>
      <c r="QXC133" s="62"/>
      <c r="QXD133" s="62"/>
      <c r="QXE133" s="62"/>
      <c r="QXF133" s="62"/>
      <c r="QXG133" s="62"/>
      <c r="QXH133" s="62"/>
      <c r="QXI133" s="62"/>
      <c r="QXJ133" s="62"/>
      <c r="QXK133" s="62"/>
      <c r="QXL133" s="62"/>
      <c r="QXM133" s="62"/>
      <c r="QXN133" s="62"/>
      <c r="QXO133" s="62"/>
      <c r="QXP133" s="62"/>
      <c r="QXQ133" s="62"/>
      <c r="QXR133" s="62"/>
      <c r="QXS133" s="62"/>
      <c r="QXT133" s="62"/>
      <c r="QXU133" s="62"/>
      <c r="QXV133" s="62"/>
      <c r="QXW133" s="62"/>
      <c r="QXX133" s="62"/>
      <c r="QXY133" s="62"/>
      <c r="QXZ133" s="62"/>
      <c r="QYA133" s="62"/>
      <c r="QYB133" s="62"/>
      <c r="QYC133" s="62"/>
      <c r="QYD133" s="62"/>
      <c r="QYE133" s="62"/>
      <c r="QYF133" s="62"/>
      <c r="QYG133" s="62"/>
      <c r="QYH133" s="62"/>
      <c r="QYI133" s="62"/>
      <c r="QYJ133" s="62"/>
      <c r="QYK133" s="62"/>
      <c r="QYL133" s="62"/>
      <c r="QYM133" s="62"/>
      <c r="QYN133" s="62"/>
      <c r="QYO133" s="62"/>
      <c r="QYP133" s="62"/>
      <c r="QYQ133" s="62"/>
      <c r="QYR133" s="62"/>
      <c r="QYS133" s="62"/>
      <c r="QYT133" s="62"/>
      <c r="QYU133" s="62"/>
      <c r="QYV133" s="62"/>
      <c r="QYW133" s="62"/>
      <c r="QYX133" s="62"/>
      <c r="QYY133" s="62"/>
      <c r="QYZ133" s="62"/>
      <c r="QZA133" s="62"/>
      <c r="QZB133" s="62"/>
      <c r="QZC133" s="62"/>
      <c r="QZD133" s="62"/>
      <c r="QZE133" s="62"/>
      <c r="QZF133" s="62"/>
      <c r="QZG133" s="62"/>
      <c r="QZH133" s="62"/>
      <c r="QZI133" s="62"/>
      <c r="QZJ133" s="62"/>
      <c r="QZK133" s="62"/>
      <c r="QZL133" s="62"/>
      <c r="QZM133" s="62"/>
      <c r="QZN133" s="62"/>
      <c r="QZO133" s="62"/>
      <c r="QZP133" s="62"/>
      <c r="QZQ133" s="62"/>
      <c r="QZR133" s="62"/>
      <c r="QZS133" s="62"/>
      <c r="QZT133" s="62"/>
      <c r="QZU133" s="62"/>
      <c r="QZV133" s="62"/>
      <c r="QZW133" s="62"/>
      <c r="QZX133" s="62"/>
      <c r="QZY133" s="62"/>
      <c r="QZZ133" s="62"/>
      <c r="RAA133" s="62"/>
      <c r="RAB133" s="62"/>
      <c r="RAC133" s="62"/>
      <c r="RAD133" s="62"/>
      <c r="RAE133" s="62"/>
      <c r="RAF133" s="62"/>
      <c r="RAG133" s="62"/>
      <c r="RAH133" s="62"/>
      <c r="RAI133" s="62"/>
      <c r="RAJ133" s="62"/>
      <c r="RAK133" s="62"/>
      <c r="RAL133" s="62"/>
      <c r="RAM133" s="62"/>
      <c r="RAN133" s="62"/>
      <c r="RAO133" s="62"/>
      <c r="RAP133" s="62"/>
      <c r="RAQ133" s="62"/>
      <c r="RAR133" s="62"/>
      <c r="RAS133" s="62"/>
      <c r="RAT133" s="62"/>
      <c r="RAU133" s="62"/>
      <c r="RAV133" s="62"/>
      <c r="RAW133" s="62"/>
      <c r="RAX133" s="62"/>
      <c r="RAY133" s="62"/>
      <c r="RAZ133" s="62"/>
      <c r="RBA133" s="62"/>
      <c r="RBB133" s="62"/>
      <c r="RBC133" s="62"/>
      <c r="RBD133" s="62"/>
      <c r="RBE133" s="62"/>
      <c r="RBF133" s="62"/>
      <c r="RBG133" s="62"/>
      <c r="RBH133" s="62"/>
      <c r="RBI133" s="62"/>
      <c r="RBJ133" s="62"/>
      <c r="RBK133" s="62"/>
      <c r="RBL133" s="62"/>
      <c r="RBM133" s="62"/>
      <c r="RBN133" s="62"/>
      <c r="RBO133" s="62"/>
      <c r="RBP133" s="62"/>
      <c r="RBQ133" s="62"/>
      <c r="RBR133" s="62"/>
      <c r="RBS133" s="62"/>
      <c r="RBT133" s="62"/>
      <c r="RBU133" s="62"/>
      <c r="RBV133" s="62"/>
      <c r="RBW133" s="62"/>
      <c r="RBX133" s="62"/>
      <c r="RBY133" s="62"/>
      <c r="RBZ133" s="62"/>
      <c r="RCA133" s="62"/>
      <c r="RCB133" s="62"/>
      <c r="RCC133" s="62"/>
      <c r="RCD133" s="62"/>
      <c r="RCE133" s="62"/>
      <c r="RCF133" s="62"/>
      <c r="RCG133" s="62"/>
      <c r="RCH133" s="62"/>
      <c r="RCI133" s="62"/>
      <c r="RCJ133" s="62"/>
      <c r="RCK133" s="62"/>
      <c r="RCL133" s="62"/>
      <c r="RCM133" s="62"/>
      <c r="RCN133" s="62"/>
      <c r="RCO133" s="62"/>
      <c r="RCP133" s="62"/>
      <c r="RCQ133" s="62"/>
      <c r="RCR133" s="62"/>
      <c r="RCS133" s="62"/>
      <c r="RCT133" s="62"/>
      <c r="RCU133" s="62"/>
      <c r="RCV133" s="62"/>
      <c r="RCW133" s="62"/>
      <c r="RCX133" s="62"/>
      <c r="RCY133" s="62"/>
      <c r="RCZ133" s="62"/>
      <c r="RDA133" s="62"/>
      <c r="RDB133" s="62"/>
      <c r="RDC133" s="62"/>
      <c r="RDD133" s="62"/>
      <c r="RDE133" s="62"/>
      <c r="RDF133" s="62"/>
      <c r="RDG133" s="62"/>
      <c r="RDH133" s="62"/>
      <c r="RDI133" s="62"/>
      <c r="RDJ133" s="62"/>
      <c r="RDK133" s="62"/>
      <c r="RDL133" s="62"/>
      <c r="RDM133" s="62"/>
      <c r="RDN133" s="62"/>
      <c r="RDO133" s="62"/>
      <c r="RDP133" s="62"/>
      <c r="RDQ133" s="62"/>
      <c r="RDR133" s="62"/>
      <c r="RDS133" s="62"/>
      <c r="RDT133" s="62"/>
      <c r="RDU133" s="62"/>
      <c r="RDV133" s="62"/>
      <c r="RDW133" s="62"/>
      <c r="RDX133" s="62"/>
      <c r="RDY133" s="62"/>
      <c r="RDZ133" s="62"/>
      <c r="REA133" s="62"/>
      <c r="REB133" s="62"/>
      <c r="REC133" s="62"/>
      <c r="RED133" s="62"/>
      <c r="REE133" s="62"/>
      <c r="REF133" s="62"/>
      <c r="REG133" s="62"/>
      <c r="REH133" s="62"/>
      <c r="REI133" s="62"/>
      <c r="REJ133" s="62"/>
      <c r="REK133" s="62"/>
      <c r="REL133" s="62"/>
      <c r="REM133" s="62"/>
      <c r="REN133" s="62"/>
      <c r="REO133" s="62"/>
      <c r="REP133" s="62"/>
      <c r="REQ133" s="62"/>
      <c r="RER133" s="62"/>
      <c r="RES133" s="62"/>
      <c r="RET133" s="62"/>
      <c r="REU133" s="62"/>
      <c r="REV133" s="62"/>
      <c r="REW133" s="62"/>
      <c r="REX133" s="62"/>
      <c r="REY133" s="62"/>
      <c r="REZ133" s="62"/>
      <c r="RFA133" s="62"/>
      <c r="RFB133" s="62"/>
      <c r="RFC133" s="62"/>
      <c r="RFD133" s="62"/>
      <c r="RFE133" s="62"/>
      <c r="RFF133" s="62"/>
      <c r="RFG133" s="62"/>
      <c r="RFH133" s="62"/>
      <c r="RFI133" s="62"/>
      <c r="RFJ133" s="62"/>
      <c r="RFK133" s="62"/>
      <c r="RFL133" s="62"/>
      <c r="RFM133" s="62"/>
      <c r="RFN133" s="62"/>
      <c r="RFO133" s="62"/>
      <c r="RFP133" s="62"/>
      <c r="RFQ133" s="62"/>
      <c r="RFR133" s="62"/>
      <c r="RFS133" s="62"/>
      <c r="RFT133" s="62"/>
      <c r="RFU133" s="62"/>
      <c r="RFV133" s="62"/>
      <c r="RFW133" s="62"/>
      <c r="RFX133" s="62"/>
      <c r="RFY133" s="62"/>
      <c r="RFZ133" s="62"/>
      <c r="RGA133" s="62"/>
      <c r="RGB133" s="62"/>
      <c r="RGC133" s="62"/>
      <c r="RGD133" s="62"/>
      <c r="RGE133" s="62"/>
      <c r="RGF133" s="62"/>
      <c r="RGG133" s="62"/>
      <c r="RGH133" s="62"/>
      <c r="RGI133" s="62"/>
      <c r="RGJ133" s="62"/>
      <c r="RGK133" s="62"/>
      <c r="RGL133" s="62"/>
      <c r="RGM133" s="62"/>
      <c r="RGN133" s="62"/>
      <c r="RGO133" s="62"/>
      <c r="RGP133" s="62"/>
      <c r="RGQ133" s="62"/>
      <c r="RGR133" s="62"/>
      <c r="RGS133" s="62"/>
      <c r="RGT133" s="62"/>
      <c r="RGU133" s="62"/>
      <c r="RGV133" s="62"/>
      <c r="RGW133" s="62"/>
      <c r="RGX133" s="62"/>
      <c r="RGY133" s="62"/>
      <c r="RGZ133" s="62"/>
      <c r="RHA133" s="62"/>
      <c r="RHB133" s="62"/>
      <c r="RHC133" s="62"/>
      <c r="RHD133" s="62"/>
      <c r="RHE133" s="62"/>
      <c r="RHF133" s="62"/>
      <c r="RHG133" s="62"/>
      <c r="RHH133" s="62"/>
      <c r="RHI133" s="62"/>
      <c r="RHJ133" s="62"/>
      <c r="RHK133" s="62"/>
      <c r="RHL133" s="62"/>
      <c r="RHM133" s="62"/>
      <c r="RHN133" s="62"/>
      <c r="RHO133" s="62"/>
      <c r="RHP133" s="62"/>
      <c r="RHQ133" s="62"/>
      <c r="RHR133" s="62"/>
      <c r="RHS133" s="62"/>
      <c r="RHT133" s="62"/>
      <c r="RHU133" s="62"/>
      <c r="RHV133" s="62"/>
      <c r="RHW133" s="62"/>
      <c r="RHX133" s="62"/>
      <c r="RHY133" s="62"/>
      <c r="RHZ133" s="62"/>
      <c r="RIA133" s="62"/>
      <c r="RIB133" s="62"/>
      <c r="RIC133" s="62"/>
      <c r="RID133" s="62"/>
      <c r="RIE133" s="62"/>
      <c r="RIF133" s="62"/>
      <c r="RIG133" s="62"/>
      <c r="RIH133" s="62"/>
      <c r="RII133" s="62"/>
      <c r="RIJ133" s="62"/>
      <c r="RIK133" s="62"/>
      <c r="RIL133" s="62"/>
      <c r="RIM133" s="62"/>
      <c r="RIN133" s="62"/>
      <c r="RIO133" s="62"/>
      <c r="RIP133" s="62"/>
      <c r="RIQ133" s="62"/>
      <c r="RIR133" s="62"/>
      <c r="RIS133" s="62"/>
      <c r="RIT133" s="62"/>
      <c r="RIU133" s="62"/>
      <c r="RIV133" s="62"/>
      <c r="RIW133" s="62"/>
      <c r="RIX133" s="62"/>
      <c r="RIY133" s="62"/>
      <c r="RIZ133" s="62"/>
      <c r="RJA133" s="62"/>
      <c r="RJB133" s="62"/>
      <c r="RJC133" s="62"/>
      <c r="RJD133" s="62"/>
      <c r="RJE133" s="62"/>
      <c r="RJF133" s="62"/>
      <c r="RJG133" s="62"/>
      <c r="RJH133" s="62"/>
      <c r="RJI133" s="62"/>
      <c r="RJJ133" s="62"/>
      <c r="RJK133" s="62"/>
      <c r="RJL133" s="62"/>
      <c r="RJM133" s="62"/>
      <c r="RJN133" s="62"/>
      <c r="RJO133" s="62"/>
      <c r="RJP133" s="62"/>
      <c r="RJQ133" s="62"/>
      <c r="RJR133" s="62"/>
      <c r="RJS133" s="62"/>
      <c r="RJT133" s="62"/>
      <c r="RJU133" s="62"/>
      <c r="RJV133" s="62"/>
      <c r="RJW133" s="62"/>
      <c r="RJX133" s="62"/>
      <c r="RJY133" s="62"/>
      <c r="RJZ133" s="62"/>
      <c r="RKA133" s="62"/>
      <c r="RKB133" s="62"/>
      <c r="RKC133" s="62"/>
      <c r="RKD133" s="62"/>
      <c r="RKE133" s="62"/>
      <c r="RKF133" s="62"/>
      <c r="RKG133" s="62"/>
      <c r="RKH133" s="62"/>
      <c r="RKI133" s="62"/>
      <c r="RKJ133" s="62"/>
      <c r="RKK133" s="62"/>
      <c r="RKL133" s="62"/>
      <c r="RKM133" s="62"/>
      <c r="RKN133" s="62"/>
      <c r="RKO133" s="62"/>
      <c r="RKP133" s="62"/>
      <c r="RKQ133" s="62"/>
      <c r="RKR133" s="62"/>
      <c r="RKS133" s="62"/>
      <c r="RKT133" s="62"/>
      <c r="RKU133" s="62"/>
      <c r="RKV133" s="62"/>
      <c r="RKW133" s="62"/>
      <c r="RKX133" s="62"/>
      <c r="RKY133" s="62"/>
      <c r="RKZ133" s="62"/>
      <c r="RLA133" s="62"/>
      <c r="RLB133" s="62"/>
      <c r="RLC133" s="62"/>
      <c r="RLD133" s="62"/>
      <c r="RLE133" s="62"/>
      <c r="RLF133" s="62"/>
      <c r="RLG133" s="62"/>
      <c r="RLH133" s="62"/>
      <c r="RLI133" s="62"/>
      <c r="RLJ133" s="62"/>
      <c r="RLK133" s="62"/>
      <c r="RLL133" s="62"/>
      <c r="RLM133" s="62"/>
      <c r="RLN133" s="62"/>
      <c r="RLO133" s="62"/>
      <c r="RLP133" s="62"/>
      <c r="RLQ133" s="62"/>
      <c r="RLR133" s="62"/>
      <c r="RLS133" s="62"/>
      <c r="RLT133" s="62"/>
      <c r="RLU133" s="62"/>
      <c r="RLV133" s="62"/>
      <c r="RLW133" s="62"/>
      <c r="RLX133" s="62"/>
      <c r="RLY133" s="62"/>
      <c r="RLZ133" s="62"/>
      <c r="RMA133" s="62"/>
      <c r="RMB133" s="62"/>
      <c r="RMC133" s="62"/>
      <c r="RMD133" s="62"/>
      <c r="RME133" s="62"/>
      <c r="RMF133" s="62"/>
      <c r="RMG133" s="62"/>
      <c r="RMH133" s="62"/>
      <c r="RMI133" s="62"/>
      <c r="RMJ133" s="62"/>
      <c r="RMK133" s="62"/>
      <c r="RML133" s="62"/>
      <c r="RMM133" s="62"/>
      <c r="RMN133" s="62"/>
      <c r="RMO133" s="62"/>
      <c r="RMP133" s="62"/>
      <c r="RMQ133" s="62"/>
      <c r="RMR133" s="62"/>
      <c r="RMS133" s="62"/>
      <c r="RMT133" s="62"/>
      <c r="RMU133" s="62"/>
      <c r="RMV133" s="62"/>
      <c r="RMW133" s="62"/>
      <c r="RMX133" s="62"/>
      <c r="RMY133" s="62"/>
      <c r="RMZ133" s="62"/>
      <c r="RNA133" s="62"/>
      <c r="RNB133" s="62"/>
      <c r="RNC133" s="62"/>
      <c r="RND133" s="62"/>
      <c r="RNE133" s="62"/>
      <c r="RNF133" s="62"/>
      <c r="RNG133" s="62"/>
      <c r="RNH133" s="62"/>
      <c r="RNI133" s="62"/>
      <c r="RNJ133" s="62"/>
      <c r="RNK133" s="62"/>
      <c r="RNL133" s="62"/>
      <c r="RNM133" s="62"/>
      <c r="RNN133" s="62"/>
      <c r="RNO133" s="62"/>
      <c r="RNP133" s="62"/>
      <c r="RNQ133" s="62"/>
      <c r="RNR133" s="62"/>
      <c r="RNS133" s="62"/>
      <c r="RNT133" s="62"/>
      <c r="RNU133" s="62"/>
      <c r="RNV133" s="62"/>
      <c r="RNW133" s="62"/>
      <c r="RNX133" s="62"/>
      <c r="RNY133" s="62"/>
      <c r="RNZ133" s="62"/>
      <c r="ROA133" s="62"/>
      <c r="ROB133" s="62"/>
      <c r="ROC133" s="62"/>
      <c r="ROD133" s="62"/>
      <c r="ROE133" s="62"/>
      <c r="ROF133" s="62"/>
      <c r="ROG133" s="62"/>
      <c r="ROH133" s="62"/>
      <c r="ROI133" s="62"/>
      <c r="ROJ133" s="62"/>
      <c r="ROK133" s="62"/>
      <c r="ROL133" s="62"/>
      <c r="ROM133" s="62"/>
      <c r="RON133" s="62"/>
      <c r="ROO133" s="62"/>
      <c r="ROP133" s="62"/>
      <c r="ROQ133" s="62"/>
      <c r="ROR133" s="62"/>
      <c r="ROS133" s="62"/>
      <c r="ROT133" s="62"/>
      <c r="ROU133" s="62"/>
      <c r="ROV133" s="62"/>
      <c r="ROW133" s="62"/>
      <c r="ROX133" s="62"/>
      <c r="ROY133" s="62"/>
      <c r="ROZ133" s="62"/>
      <c r="RPA133" s="62"/>
      <c r="RPB133" s="62"/>
      <c r="RPC133" s="62"/>
      <c r="RPD133" s="62"/>
      <c r="RPE133" s="62"/>
      <c r="RPF133" s="62"/>
      <c r="RPG133" s="62"/>
      <c r="RPH133" s="62"/>
      <c r="RPI133" s="62"/>
      <c r="RPJ133" s="62"/>
      <c r="RPK133" s="62"/>
      <c r="RPL133" s="62"/>
      <c r="RPM133" s="62"/>
      <c r="RPN133" s="62"/>
      <c r="RPO133" s="62"/>
      <c r="RPP133" s="62"/>
      <c r="RPQ133" s="62"/>
      <c r="RPR133" s="62"/>
      <c r="RPS133" s="62"/>
      <c r="RPT133" s="62"/>
      <c r="RPU133" s="62"/>
      <c r="RPV133" s="62"/>
      <c r="RPW133" s="62"/>
      <c r="RPX133" s="62"/>
      <c r="RPY133" s="62"/>
      <c r="RPZ133" s="62"/>
      <c r="RQA133" s="62"/>
      <c r="RQB133" s="62"/>
      <c r="RQC133" s="62"/>
      <c r="RQD133" s="62"/>
      <c r="RQE133" s="62"/>
      <c r="RQF133" s="62"/>
      <c r="RQG133" s="62"/>
      <c r="RQH133" s="62"/>
      <c r="RQI133" s="62"/>
      <c r="RQJ133" s="62"/>
      <c r="RQK133" s="62"/>
      <c r="RQL133" s="62"/>
      <c r="RQM133" s="62"/>
      <c r="RQN133" s="62"/>
      <c r="RQO133" s="62"/>
      <c r="RQP133" s="62"/>
      <c r="RQQ133" s="62"/>
      <c r="RQR133" s="62"/>
      <c r="RQS133" s="62"/>
      <c r="RQT133" s="62"/>
      <c r="RQU133" s="62"/>
      <c r="RQV133" s="62"/>
      <c r="RQW133" s="62"/>
      <c r="RQX133" s="62"/>
      <c r="RQY133" s="62"/>
      <c r="RQZ133" s="62"/>
      <c r="RRA133" s="62"/>
      <c r="RRB133" s="62"/>
      <c r="RRC133" s="62"/>
      <c r="RRD133" s="62"/>
      <c r="RRE133" s="62"/>
      <c r="RRF133" s="62"/>
      <c r="RRG133" s="62"/>
      <c r="RRH133" s="62"/>
      <c r="RRI133" s="62"/>
      <c r="RRJ133" s="62"/>
      <c r="RRK133" s="62"/>
      <c r="RRL133" s="62"/>
      <c r="RRM133" s="62"/>
      <c r="RRN133" s="62"/>
      <c r="RRO133" s="62"/>
      <c r="RRP133" s="62"/>
      <c r="RRQ133" s="62"/>
      <c r="RRR133" s="62"/>
      <c r="RRS133" s="62"/>
      <c r="RRT133" s="62"/>
      <c r="RRU133" s="62"/>
      <c r="RRV133" s="62"/>
      <c r="RRW133" s="62"/>
      <c r="RRX133" s="62"/>
      <c r="RRY133" s="62"/>
      <c r="RRZ133" s="62"/>
      <c r="RSA133" s="62"/>
      <c r="RSB133" s="62"/>
      <c r="RSC133" s="62"/>
      <c r="RSD133" s="62"/>
      <c r="RSE133" s="62"/>
      <c r="RSF133" s="62"/>
      <c r="RSG133" s="62"/>
      <c r="RSH133" s="62"/>
      <c r="RSI133" s="62"/>
      <c r="RSJ133" s="62"/>
      <c r="RSK133" s="62"/>
      <c r="RSL133" s="62"/>
      <c r="RSM133" s="62"/>
      <c r="RSN133" s="62"/>
      <c r="RSO133" s="62"/>
      <c r="RSP133" s="62"/>
      <c r="RSQ133" s="62"/>
      <c r="RSR133" s="62"/>
      <c r="RSS133" s="62"/>
      <c r="RST133" s="62"/>
      <c r="RSU133" s="62"/>
      <c r="RSV133" s="62"/>
      <c r="RSW133" s="62"/>
      <c r="RSX133" s="62"/>
      <c r="RSY133" s="62"/>
      <c r="RSZ133" s="62"/>
      <c r="RTA133" s="62"/>
      <c r="RTB133" s="62"/>
      <c r="RTC133" s="62"/>
      <c r="RTD133" s="62"/>
      <c r="RTE133" s="62"/>
      <c r="RTF133" s="62"/>
      <c r="RTG133" s="62"/>
      <c r="RTH133" s="62"/>
      <c r="RTI133" s="62"/>
      <c r="RTJ133" s="62"/>
      <c r="RTK133" s="62"/>
      <c r="RTL133" s="62"/>
      <c r="RTM133" s="62"/>
      <c r="RTN133" s="62"/>
      <c r="RTO133" s="62"/>
      <c r="RTP133" s="62"/>
      <c r="RTQ133" s="62"/>
      <c r="RTR133" s="62"/>
      <c r="RTS133" s="62"/>
      <c r="RTT133" s="62"/>
      <c r="RTU133" s="62"/>
      <c r="RTV133" s="62"/>
      <c r="RTW133" s="62"/>
      <c r="RTX133" s="62"/>
      <c r="RTY133" s="62"/>
      <c r="RTZ133" s="62"/>
      <c r="RUA133" s="62"/>
      <c r="RUB133" s="62"/>
      <c r="RUC133" s="62"/>
      <c r="RUD133" s="62"/>
      <c r="RUE133" s="62"/>
      <c r="RUF133" s="62"/>
      <c r="RUG133" s="62"/>
      <c r="RUH133" s="62"/>
      <c r="RUI133" s="62"/>
      <c r="RUJ133" s="62"/>
      <c r="RUK133" s="62"/>
      <c r="RUL133" s="62"/>
      <c r="RUM133" s="62"/>
      <c r="RUN133" s="62"/>
      <c r="RUO133" s="62"/>
      <c r="RUP133" s="62"/>
      <c r="RUQ133" s="62"/>
      <c r="RUR133" s="62"/>
      <c r="RUS133" s="62"/>
      <c r="RUT133" s="62"/>
      <c r="RUU133" s="62"/>
      <c r="RUV133" s="62"/>
      <c r="RUW133" s="62"/>
      <c r="RUX133" s="62"/>
      <c r="RUY133" s="62"/>
      <c r="RUZ133" s="62"/>
      <c r="RVA133" s="62"/>
      <c r="RVB133" s="62"/>
      <c r="RVC133" s="62"/>
      <c r="RVD133" s="62"/>
      <c r="RVE133" s="62"/>
      <c r="RVF133" s="62"/>
      <c r="RVG133" s="62"/>
      <c r="RVH133" s="62"/>
      <c r="RVI133" s="62"/>
      <c r="RVJ133" s="62"/>
      <c r="RVK133" s="62"/>
      <c r="RVL133" s="62"/>
      <c r="RVM133" s="62"/>
      <c r="RVN133" s="62"/>
      <c r="RVO133" s="62"/>
      <c r="RVP133" s="62"/>
      <c r="RVQ133" s="62"/>
      <c r="RVR133" s="62"/>
      <c r="RVS133" s="62"/>
      <c r="RVT133" s="62"/>
      <c r="RVU133" s="62"/>
      <c r="RVV133" s="62"/>
      <c r="RVW133" s="62"/>
      <c r="RVX133" s="62"/>
      <c r="RVY133" s="62"/>
      <c r="RVZ133" s="62"/>
      <c r="RWA133" s="62"/>
      <c r="RWB133" s="62"/>
      <c r="RWC133" s="62"/>
      <c r="RWD133" s="62"/>
      <c r="RWE133" s="62"/>
      <c r="RWF133" s="62"/>
      <c r="RWG133" s="62"/>
      <c r="RWH133" s="62"/>
      <c r="RWI133" s="62"/>
      <c r="RWJ133" s="62"/>
      <c r="RWK133" s="62"/>
      <c r="RWL133" s="62"/>
      <c r="RWM133" s="62"/>
      <c r="RWN133" s="62"/>
      <c r="RWO133" s="62"/>
      <c r="RWP133" s="62"/>
      <c r="RWQ133" s="62"/>
      <c r="RWR133" s="62"/>
      <c r="RWS133" s="62"/>
      <c r="RWT133" s="62"/>
      <c r="RWU133" s="62"/>
      <c r="RWV133" s="62"/>
      <c r="RWW133" s="62"/>
      <c r="RWX133" s="62"/>
      <c r="RWY133" s="62"/>
      <c r="RWZ133" s="62"/>
      <c r="RXA133" s="62"/>
      <c r="RXB133" s="62"/>
      <c r="RXC133" s="62"/>
      <c r="RXD133" s="62"/>
      <c r="RXE133" s="62"/>
      <c r="RXF133" s="62"/>
      <c r="RXG133" s="62"/>
      <c r="RXH133" s="62"/>
      <c r="RXI133" s="62"/>
      <c r="RXJ133" s="62"/>
      <c r="RXK133" s="62"/>
      <c r="RXL133" s="62"/>
      <c r="RXM133" s="62"/>
      <c r="RXN133" s="62"/>
      <c r="RXO133" s="62"/>
      <c r="RXP133" s="62"/>
      <c r="RXQ133" s="62"/>
      <c r="RXR133" s="62"/>
      <c r="RXS133" s="62"/>
      <c r="RXT133" s="62"/>
      <c r="RXU133" s="62"/>
      <c r="RXV133" s="62"/>
      <c r="RXW133" s="62"/>
      <c r="RXX133" s="62"/>
      <c r="RXY133" s="62"/>
      <c r="RXZ133" s="62"/>
      <c r="RYA133" s="62"/>
      <c r="RYB133" s="62"/>
      <c r="RYC133" s="62"/>
      <c r="RYD133" s="62"/>
      <c r="RYE133" s="62"/>
      <c r="RYF133" s="62"/>
      <c r="RYG133" s="62"/>
      <c r="RYH133" s="62"/>
      <c r="RYI133" s="62"/>
      <c r="RYJ133" s="62"/>
      <c r="RYK133" s="62"/>
      <c r="RYL133" s="62"/>
      <c r="RYM133" s="62"/>
      <c r="RYN133" s="62"/>
      <c r="RYO133" s="62"/>
      <c r="RYP133" s="62"/>
      <c r="RYQ133" s="62"/>
      <c r="RYR133" s="62"/>
      <c r="RYS133" s="62"/>
      <c r="RYT133" s="62"/>
      <c r="RYU133" s="62"/>
      <c r="RYV133" s="62"/>
      <c r="RYW133" s="62"/>
      <c r="RYX133" s="62"/>
      <c r="RYY133" s="62"/>
      <c r="RYZ133" s="62"/>
      <c r="RZA133" s="62"/>
      <c r="RZB133" s="62"/>
      <c r="RZC133" s="62"/>
      <c r="RZD133" s="62"/>
      <c r="RZE133" s="62"/>
      <c r="RZF133" s="62"/>
      <c r="RZG133" s="62"/>
      <c r="RZH133" s="62"/>
      <c r="RZI133" s="62"/>
      <c r="RZJ133" s="62"/>
      <c r="RZK133" s="62"/>
      <c r="RZL133" s="62"/>
      <c r="RZM133" s="62"/>
      <c r="RZN133" s="62"/>
      <c r="RZO133" s="62"/>
      <c r="RZP133" s="62"/>
      <c r="RZQ133" s="62"/>
      <c r="RZR133" s="62"/>
      <c r="RZS133" s="62"/>
      <c r="RZT133" s="62"/>
      <c r="RZU133" s="62"/>
      <c r="RZV133" s="62"/>
      <c r="RZW133" s="62"/>
      <c r="RZX133" s="62"/>
      <c r="RZY133" s="62"/>
      <c r="RZZ133" s="62"/>
      <c r="SAA133" s="62"/>
      <c r="SAB133" s="62"/>
      <c r="SAC133" s="62"/>
      <c r="SAD133" s="62"/>
      <c r="SAE133" s="62"/>
      <c r="SAF133" s="62"/>
      <c r="SAG133" s="62"/>
      <c r="SAH133" s="62"/>
      <c r="SAI133" s="62"/>
      <c r="SAJ133" s="62"/>
      <c r="SAK133" s="62"/>
      <c r="SAL133" s="62"/>
      <c r="SAM133" s="62"/>
      <c r="SAN133" s="62"/>
      <c r="SAO133" s="62"/>
      <c r="SAP133" s="62"/>
      <c r="SAQ133" s="62"/>
      <c r="SAR133" s="62"/>
      <c r="SAS133" s="62"/>
      <c r="SAT133" s="62"/>
      <c r="SAU133" s="62"/>
      <c r="SAV133" s="62"/>
      <c r="SAW133" s="62"/>
      <c r="SAX133" s="62"/>
      <c r="SAY133" s="62"/>
      <c r="SAZ133" s="62"/>
      <c r="SBA133" s="62"/>
      <c r="SBB133" s="62"/>
      <c r="SBC133" s="62"/>
      <c r="SBD133" s="62"/>
      <c r="SBE133" s="62"/>
      <c r="SBF133" s="62"/>
      <c r="SBG133" s="62"/>
      <c r="SBH133" s="62"/>
      <c r="SBI133" s="62"/>
      <c r="SBJ133" s="62"/>
      <c r="SBK133" s="62"/>
      <c r="SBL133" s="62"/>
      <c r="SBM133" s="62"/>
      <c r="SBN133" s="62"/>
      <c r="SBO133" s="62"/>
      <c r="SBP133" s="62"/>
      <c r="SBQ133" s="62"/>
      <c r="SBR133" s="62"/>
      <c r="SBS133" s="62"/>
      <c r="SBT133" s="62"/>
      <c r="SBU133" s="62"/>
      <c r="SBV133" s="62"/>
      <c r="SBW133" s="62"/>
      <c r="SBX133" s="62"/>
      <c r="SBY133" s="62"/>
      <c r="SBZ133" s="62"/>
      <c r="SCA133" s="62"/>
      <c r="SCB133" s="62"/>
      <c r="SCC133" s="62"/>
      <c r="SCD133" s="62"/>
      <c r="SCE133" s="62"/>
      <c r="SCF133" s="62"/>
      <c r="SCG133" s="62"/>
      <c r="SCH133" s="62"/>
      <c r="SCI133" s="62"/>
      <c r="SCJ133" s="62"/>
      <c r="SCK133" s="62"/>
      <c r="SCL133" s="62"/>
      <c r="SCM133" s="62"/>
      <c r="SCN133" s="62"/>
      <c r="SCO133" s="62"/>
      <c r="SCP133" s="62"/>
      <c r="SCQ133" s="62"/>
      <c r="SCR133" s="62"/>
      <c r="SCS133" s="62"/>
      <c r="SCT133" s="62"/>
      <c r="SCU133" s="62"/>
      <c r="SCV133" s="62"/>
      <c r="SCW133" s="62"/>
      <c r="SCX133" s="62"/>
      <c r="SCY133" s="62"/>
      <c r="SCZ133" s="62"/>
      <c r="SDA133" s="62"/>
      <c r="SDB133" s="62"/>
      <c r="SDC133" s="62"/>
      <c r="SDD133" s="62"/>
      <c r="SDE133" s="62"/>
      <c r="SDF133" s="62"/>
      <c r="SDG133" s="62"/>
      <c r="SDH133" s="62"/>
      <c r="SDI133" s="62"/>
      <c r="SDJ133" s="62"/>
      <c r="SDK133" s="62"/>
      <c r="SDL133" s="62"/>
      <c r="SDM133" s="62"/>
      <c r="SDN133" s="62"/>
      <c r="SDO133" s="62"/>
      <c r="SDP133" s="62"/>
      <c r="SDQ133" s="62"/>
      <c r="SDR133" s="62"/>
      <c r="SDS133" s="62"/>
      <c r="SDT133" s="62"/>
      <c r="SDU133" s="62"/>
      <c r="SDV133" s="62"/>
      <c r="SDW133" s="62"/>
      <c r="SDX133" s="62"/>
      <c r="SDY133" s="62"/>
      <c r="SDZ133" s="62"/>
      <c r="SEA133" s="62"/>
      <c r="SEB133" s="62"/>
      <c r="SEC133" s="62"/>
      <c r="SED133" s="62"/>
      <c r="SEE133" s="62"/>
      <c r="SEF133" s="62"/>
      <c r="SEG133" s="62"/>
      <c r="SEH133" s="62"/>
      <c r="SEI133" s="62"/>
      <c r="SEJ133" s="62"/>
      <c r="SEK133" s="62"/>
      <c r="SEL133" s="62"/>
      <c r="SEM133" s="62"/>
      <c r="SEN133" s="62"/>
      <c r="SEO133" s="62"/>
      <c r="SEP133" s="62"/>
      <c r="SEQ133" s="62"/>
      <c r="SER133" s="62"/>
      <c r="SES133" s="62"/>
      <c r="SET133" s="62"/>
      <c r="SEU133" s="62"/>
      <c r="SEV133" s="62"/>
      <c r="SEW133" s="62"/>
      <c r="SEX133" s="62"/>
      <c r="SEY133" s="62"/>
      <c r="SEZ133" s="62"/>
      <c r="SFA133" s="62"/>
      <c r="SFB133" s="62"/>
      <c r="SFC133" s="62"/>
      <c r="SFD133" s="62"/>
      <c r="SFE133" s="62"/>
      <c r="SFF133" s="62"/>
      <c r="SFG133" s="62"/>
      <c r="SFH133" s="62"/>
      <c r="SFI133" s="62"/>
      <c r="SFJ133" s="62"/>
      <c r="SFK133" s="62"/>
      <c r="SFL133" s="62"/>
      <c r="SFM133" s="62"/>
      <c r="SFN133" s="62"/>
      <c r="SFO133" s="62"/>
      <c r="SFP133" s="62"/>
      <c r="SFQ133" s="62"/>
      <c r="SFR133" s="62"/>
      <c r="SFS133" s="62"/>
      <c r="SFT133" s="62"/>
      <c r="SFU133" s="62"/>
      <c r="SFV133" s="62"/>
      <c r="SFW133" s="62"/>
      <c r="SFX133" s="62"/>
      <c r="SFY133" s="62"/>
      <c r="SFZ133" s="62"/>
      <c r="SGA133" s="62"/>
      <c r="SGB133" s="62"/>
      <c r="SGC133" s="62"/>
      <c r="SGD133" s="62"/>
      <c r="SGE133" s="62"/>
      <c r="SGF133" s="62"/>
      <c r="SGG133" s="62"/>
      <c r="SGH133" s="62"/>
      <c r="SGI133" s="62"/>
      <c r="SGJ133" s="62"/>
      <c r="SGK133" s="62"/>
      <c r="SGL133" s="62"/>
      <c r="SGM133" s="62"/>
      <c r="SGN133" s="62"/>
      <c r="SGO133" s="62"/>
      <c r="SGP133" s="62"/>
      <c r="SGQ133" s="62"/>
      <c r="SGR133" s="62"/>
      <c r="SGS133" s="62"/>
      <c r="SGT133" s="62"/>
      <c r="SGU133" s="62"/>
      <c r="SGV133" s="62"/>
      <c r="SGW133" s="62"/>
      <c r="SGX133" s="62"/>
      <c r="SGY133" s="62"/>
      <c r="SGZ133" s="62"/>
      <c r="SHA133" s="62"/>
      <c r="SHB133" s="62"/>
      <c r="SHC133" s="62"/>
      <c r="SHD133" s="62"/>
      <c r="SHE133" s="62"/>
      <c r="SHF133" s="62"/>
      <c r="SHG133" s="62"/>
      <c r="SHH133" s="62"/>
      <c r="SHI133" s="62"/>
      <c r="SHJ133" s="62"/>
      <c r="SHK133" s="62"/>
      <c r="SHL133" s="62"/>
      <c r="SHM133" s="62"/>
      <c r="SHN133" s="62"/>
      <c r="SHO133" s="62"/>
      <c r="SHP133" s="62"/>
      <c r="SHQ133" s="62"/>
      <c r="SHR133" s="62"/>
      <c r="SHS133" s="62"/>
      <c r="SHT133" s="62"/>
      <c r="SHU133" s="62"/>
      <c r="SHV133" s="62"/>
      <c r="SHW133" s="62"/>
      <c r="SHX133" s="62"/>
      <c r="SHY133" s="62"/>
      <c r="SHZ133" s="62"/>
      <c r="SIA133" s="62"/>
      <c r="SIB133" s="62"/>
      <c r="SIC133" s="62"/>
      <c r="SID133" s="62"/>
      <c r="SIE133" s="62"/>
      <c r="SIF133" s="62"/>
      <c r="SIG133" s="62"/>
      <c r="SIH133" s="62"/>
      <c r="SII133" s="62"/>
      <c r="SIJ133" s="62"/>
      <c r="SIK133" s="62"/>
      <c r="SIL133" s="62"/>
      <c r="SIM133" s="62"/>
      <c r="SIN133" s="62"/>
      <c r="SIO133" s="62"/>
      <c r="SIP133" s="62"/>
      <c r="SIQ133" s="62"/>
      <c r="SIR133" s="62"/>
      <c r="SIS133" s="62"/>
      <c r="SIT133" s="62"/>
      <c r="SIU133" s="62"/>
      <c r="SIV133" s="62"/>
      <c r="SIW133" s="62"/>
      <c r="SIX133" s="62"/>
      <c r="SIY133" s="62"/>
      <c r="SIZ133" s="62"/>
      <c r="SJA133" s="62"/>
      <c r="SJB133" s="62"/>
      <c r="SJC133" s="62"/>
      <c r="SJD133" s="62"/>
      <c r="SJE133" s="62"/>
      <c r="SJF133" s="62"/>
      <c r="SJG133" s="62"/>
      <c r="SJH133" s="62"/>
      <c r="SJI133" s="62"/>
      <c r="SJJ133" s="62"/>
      <c r="SJK133" s="62"/>
      <c r="SJL133" s="62"/>
      <c r="SJM133" s="62"/>
      <c r="SJN133" s="62"/>
      <c r="SJO133" s="62"/>
      <c r="SJP133" s="62"/>
      <c r="SJQ133" s="62"/>
      <c r="SJR133" s="62"/>
      <c r="SJS133" s="62"/>
      <c r="SJT133" s="62"/>
      <c r="SJU133" s="62"/>
      <c r="SJV133" s="62"/>
      <c r="SJW133" s="62"/>
      <c r="SJX133" s="62"/>
      <c r="SJY133" s="62"/>
      <c r="SJZ133" s="62"/>
      <c r="SKA133" s="62"/>
      <c r="SKB133" s="62"/>
      <c r="SKC133" s="62"/>
      <c r="SKD133" s="62"/>
      <c r="SKE133" s="62"/>
      <c r="SKF133" s="62"/>
      <c r="SKG133" s="62"/>
      <c r="SKH133" s="62"/>
      <c r="SKI133" s="62"/>
      <c r="SKJ133" s="62"/>
      <c r="SKK133" s="62"/>
      <c r="SKL133" s="62"/>
      <c r="SKM133" s="62"/>
      <c r="SKN133" s="62"/>
      <c r="SKO133" s="62"/>
      <c r="SKP133" s="62"/>
      <c r="SKQ133" s="62"/>
      <c r="SKR133" s="62"/>
      <c r="SKS133" s="62"/>
      <c r="SKT133" s="62"/>
      <c r="SKU133" s="62"/>
      <c r="SKV133" s="62"/>
      <c r="SKW133" s="62"/>
      <c r="SKX133" s="62"/>
      <c r="SKY133" s="62"/>
      <c r="SKZ133" s="62"/>
      <c r="SLA133" s="62"/>
      <c r="SLB133" s="62"/>
      <c r="SLC133" s="62"/>
      <c r="SLD133" s="62"/>
      <c r="SLE133" s="62"/>
      <c r="SLF133" s="62"/>
      <c r="SLG133" s="62"/>
      <c r="SLH133" s="62"/>
      <c r="SLI133" s="62"/>
      <c r="SLJ133" s="62"/>
      <c r="SLK133" s="62"/>
      <c r="SLL133" s="62"/>
      <c r="SLM133" s="62"/>
      <c r="SLN133" s="62"/>
      <c r="SLO133" s="62"/>
      <c r="SLP133" s="62"/>
      <c r="SLQ133" s="62"/>
      <c r="SLR133" s="62"/>
      <c r="SLS133" s="62"/>
      <c r="SLT133" s="62"/>
      <c r="SLU133" s="62"/>
      <c r="SLV133" s="62"/>
      <c r="SLW133" s="62"/>
      <c r="SLX133" s="62"/>
      <c r="SLY133" s="62"/>
      <c r="SLZ133" s="62"/>
      <c r="SMA133" s="62"/>
      <c r="SMB133" s="62"/>
      <c r="SMC133" s="62"/>
      <c r="SMD133" s="62"/>
      <c r="SME133" s="62"/>
      <c r="SMF133" s="62"/>
      <c r="SMG133" s="62"/>
      <c r="SMH133" s="62"/>
      <c r="SMI133" s="62"/>
      <c r="SMJ133" s="62"/>
      <c r="SMK133" s="62"/>
      <c r="SML133" s="62"/>
      <c r="SMM133" s="62"/>
      <c r="SMN133" s="62"/>
      <c r="SMO133" s="62"/>
      <c r="SMP133" s="62"/>
      <c r="SMQ133" s="62"/>
      <c r="SMR133" s="62"/>
      <c r="SMS133" s="62"/>
      <c r="SMT133" s="62"/>
      <c r="SMU133" s="62"/>
      <c r="SMV133" s="62"/>
      <c r="SMW133" s="62"/>
      <c r="SMX133" s="62"/>
      <c r="SMY133" s="62"/>
      <c r="SMZ133" s="62"/>
      <c r="SNA133" s="62"/>
      <c r="SNB133" s="62"/>
      <c r="SNC133" s="62"/>
      <c r="SND133" s="62"/>
      <c r="SNE133" s="62"/>
      <c r="SNF133" s="62"/>
      <c r="SNG133" s="62"/>
      <c r="SNH133" s="62"/>
      <c r="SNI133" s="62"/>
      <c r="SNJ133" s="62"/>
      <c r="SNK133" s="62"/>
      <c r="SNL133" s="62"/>
      <c r="SNM133" s="62"/>
      <c r="SNN133" s="62"/>
      <c r="SNO133" s="62"/>
      <c r="SNP133" s="62"/>
      <c r="SNQ133" s="62"/>
      <c r="SNR133" s="62"/>
      <c r="SNS133" s="62"/>
      <c r="SNT133" s="62"/>
      <c r="SNU133" s="62"/>
      <c r="SNV133" s="62"/>
      <c r="SNW133" s="62"/>
      <c r="SNX133" s="62"/>
      <c r="SNY133" s="62"/>
      <c r="SNZ133" s="62"/>
      <c r="SOA133" s="62"/>
      <c r="SOB133" s="62"/>
      <c r="SOC133" s="62"/>
      <c r="SOD133" s="62"/>
      <c r="SOE133" s="62"/>
      <c r="SOF133" s="62"/>
      <c r="SOG133" s="62"/>
      <c r="SOH133" s="62"/>
      <c r="SOI133" s="62"/>
      <c r="SOJ133" s="62"/>
      <c r="SOK133" s="62"/>
      <c r="SOL133" s="62"/>
      <c r="SOM133" s="62"/>
      <c r="SON133" s="62"/>
      <c r="SOO133" s="62"/>
      <c r="SOP133" s="62"/>
      <c r="SOQ133" s="62"/>
      <c r="SOR133" s="62"/>
      <c r="SOS133" s="62"/>
      <c r="SOT133" s="62"/>
      <c r="SOU133" s="62"/>
      <c r="SOV133" s="62"/>
      <c r="SOW133" s="62"/>
      <c r="SOX133" s="62"/>
      <c r="SOY133" s="62"/>
      <c r="SOZ133" s="62"/>
      <c r="SPA133" s="62"/>
      <c r="SPB133" s="62"/>
      <c r="SPC133" s="62"/>
      <c r="SPD133" s="62"/>
      <c r="SPE133" s="62"/>
      <c r="SPF133" s="62"/>
      <c r="SPG133" s="62"/>
      <c r="SPH133" s="62"/>
      <c r="SPI133" s="62"/>
      <c r="SPJ133" s="62"/>
      <c r="SPK133" s="62"/>
      <c r="SPL133" s="62"/>
      <c r="SPM133" s="62"/>
      <c r="SPN133" s="62"/>
      <c r="SPO133" s="62"/>
      <c r="SPP133" s="62"/>
      <c r="SPQ133" s="62"/>
      <c r="SPR133" s="62"/>
      <c r="SPS133" s="62"/>
      <c r="SPT133" s="62"/>
      <c r="SPU133" s="62"/>
      <c r="SPV133" s="62"/>
      <c r="SPW133" s="62"/>
      <c r="SPX133" s="62"/>
      <c r="SPY133" s="62"/>
      <c r="SPZ133" s="62"/>
      <c r="SQA133" s="62"/>
      <c r="SQB133" s="62"/>
      <c r="SQC133" s="62"/>
      <c r="SQD133" s="62"/>
      <c r="SQE133" s="62"/>
      <c r="SQF133" s="62"/>
      <c r="SQG133" s="62"/>
      <c r="SQH133" s="62"/>
      <c r="SQI133" s="62"/>
      <c r="SQJ133" s="62"/>
      <c r="SQK133" s="62"/>
      <c r="SQL133" s="62"/>
      <c r="SQM133" s="62"/>
      <c r="SQN133" s="62"/>
      <c r="SQO133" s="62"/>
      <c r="SQP133" s="62"/>
      <c r="SQQ133" s="62"/>
      <c r="SQR133" s="62"/>
      <c r="SQS133" s="62"/>
      <c r="SQT133" s="62"/>
      <c r="SQU133" s="62"/>
      <c r="SQV133" s="62"/>
      <c r="SQW133" s="62"/>
      <c r="SQX133" s="62"/>
      <c r="SQY133" s="62"/>
      <c r="SQZ133" s="62"/>
      <c r="SRA133" s="62"/>
      <c r="SRB133" s="62"/>
      <c r="SRC133" s="62"/>
      <c r="SRD133" s="62"/>
      <c r="SRE133" s="62"/>
      <c r="SRF133" s="62"/>
      <c r="SRG133" s="62"/>
      <c r="SRH133" s="62"/>
      <c r="SRI133" s="62"/>
      <c r="SRJ133" s="62"/>
      <c r="SRK133" s="62"/>
      <c r="SRL133" s="62"/>
      <c r="SRM133" s="62"/>
      <c r="SRN133" s="62"/>
      <c r="SRO133" s="62"/>
      <c r="SRP133" s="62"/>
      <c r="SRQ133" s="62"/>
      <c r="SRR133" s="62"/>
      <c r="SRS133" s="62"/>
      <c r="SRT133" s="62"/>
      <c r="SRU133" s="62"/>
      <c r="SRV133" s="62"/>
      <c r="SRW133" s="62"/>
      <c r="SRX133" s="62"/>
      <c r="SRY133" s="62"/>
      <c r="SRZ133" s="62"/>
      <c r="SSA133" s="62"/>
      <c r="SSB133" s="62"/>
      <c r="SSC133" s="62"/>
      <c r="SSD133" s="62"/>
      <c r="SSE133" s="62"/>
      <c r="SSF133" s="62"/>
      <c r="SSG133" s="62"/>
      <c r="SSH133" s="62"/>
      <c r="SSI133" s="62"/>
      <c r="SSJ133" s="62"/>
      <c r="SSK133" s="62"/>
      <c r="SSL133" s="62"/>
      <c r="SSM133" s="62"/>
      <c r="SSN133" s="62"/>
      <c r="SSO133" s="62"/>
      <c r="SSP133" s="62"/>
      <c r="SSQ133" s="62"/>
      <c r="SSR133" s="62"/>
      <c r="SSS133" s="62"/>
      <c r="SST133" s="62"/>
      <c r="SSU133" s="62"/>
      <c r="SSV133" s="62"/>
      <c r="SSW133" s="62"/>
      <c r="SSX133" s="62"/>
      <c r="SSY133" s="62"/>
      <c r="SSZ133" s="62"/>
      <c r="STA133" s="62"/>
      <c r="STB133" s="62"/>
      <c r="STC133" s="62"/>
      <c r="STD133" s="62"/>
      <c r="STE133" s="62"/>
      <c r="STF133" s="62"/>
      <c r="STG133" s="62"/>
      <c r="STH133" s="62"/>
      <c r="STI133" s="62"/>
      <c r="STJ133" s="62"/>
      <c r="STK133" s="62"/>
      <c r="STL133" s="62"/>
      <c r="STM133" s="62"/>
      <c r="STN133" s="62"/>
      <c r="STO133" s="62"/>
      <c r="STP133" s="62"/>
      <c r="STQ133" s="62"/>
      <c r="STR133" s="62"/>
      <c r="STS133" s="62"/>
      <c r="STT133" s="62"/>
      <c r="STU133" s="62"/>
      <c r="STV133" s="62"/>
      <c r="STW133" s="62"/>
      <c r="STX133" s="62"/>
      <c r="STY133" s="62"/>
      <c r="STZ133" s="62"/>
      <c r="SUA133" s="62"/>
      <c r="SUB133" s="62"/>
      <c r="SUC133" s="62"/>
      <c r="SUD133" s="62"/>
      <c r="SUE133" s="62"/>
      <c r="SUF133" s="62"/>
      <c r="SUG133" s="62"/>
      <c r="SUH133" s="62"/>
      <c r="SUI133" s="62"/>
      <c r="SUJ133" s="62"/>
      <c r="SUK133" s="62"/>
      <c r="SUL133" s="62"/>
      <c r="SUM133" s="62"/>
      <c r="SUN133" s="62"/>
      <c r="SUO133" s="62"/>
      <c r="SUP133" s="62"/>
      <c r="SUQ133" s="62"/>
      <c r="SUR133" s="62"/>
      <c r="SUS133" s="62"/>
      <c r="SUT133" s="62"/>
      <c r="SUU133" s="62"/>
      <c r="SUV133" s="62"/>
      <c r="SUW133" s="62"/>
      <c r="SUX133" s="62"/>
      <c r="SUY133" s="62"/>
      <c r="SUZ133" s="62"/>
      <c r="SVA133" s="62"/>
      <c r="SVB133" s="62"/>
      <c r="SVC133" s="62"/>
      <c r="SVD133" s="62"/>
      <c r="SVE133" s="62"/>
      <c r="SVF133" s="62"/>
      <c r="SVG133" s="62"/>
      <c r="SVH133" s="62"/>
      <c r="SVI133" s="62"/>
      <c r="SVJ133" s="62"/>
      <c r="SVK133" s="62"/>
      <c r="SVL133" s="62"/>
      <c r="SVM133" s="62"/>
      <c r="SVN133" s="62"/>
      <c r="SVO133" s="62"/>
      <c r="SVP133" s="62"/>
      <c r="SVQ133" s="62"/>
      <c r="SVR133" s="62"/>
      <c r="SVS133" s="62"/>
      <c r="SVT133" s="62"/>
      <c r="SVU133" s="62"/>
      <c r="SVV133" s="62"/>
      <c r="SVW133" s="62"/>
      <c r="SVX133" s="62"/>
      <c r="SVY133" s="62"/>
      <c r="SVZ133" s="62"/>
      <c r="SWA133" s="62"/>
      <c r="SWB133" s="62"/>
      <c r="SWC133" s="62"/>
      <c r="SWD133" s="62"/>
      <c r="SWE133" s="62"/>
      <c r="SWF133" s="62"/>
      <c r="SWG133" s="62"/>
      <c r="SWH133" s="62"/>
      <c r="SWI133" s="62"/>
      <c r="SWJ133" s="62"/>
      <c r="SWK133" s="62"/>
      <c r="SWL133" s="62"/>
      <c r="SWM133" s="62"/>
      <c r="SWN133" s="62"/>
      <c r="SWO133" s="62"/>
      <c r="SWP133" s="62"/>
      <c r="SWQ133" s="62"/>
      <c r="SWR133" s="62"/>
      <c r="SWS133" s="62"/>
      <c r="SWT133" s="62"/>
      <c r="SWU133" s="62"/>
      <c r="SWV133" s="62"/>
      <c r="SWW133" s="62"/>
      <c r="SWX133" s="62"/>
      <c r="SWY133" s="62"/>
      <c r="SWZ133" s="62"/>
      <c r="SXA133" s="62"/>
      <c r="SXB133" s="62"/>
      <c r="SXC133" s="62"/>
      <c r="SXD133" s="62"/>
      <c r="SXE133" s="62"/>
      <c r="SXF133" s="62"/>
      <c r="SXG133" s="62"/>
      <c r="SXH133" s="62"/>
      <c r="SXI133" s="62"/>
      <c r="SXJ133" s="62"/>
      <c r="SXK133" s="62"/>
      <c r="SXL133" s="62"/>
      <c r="SXM133" s="62"/>
      <c r="SXN133" s="62"/>
      <c r="SXO133" s="62"/>
      <c r="SXP133" s="62"/>
      <c r="SXQ133" s="62"/>
      <c r="SXR133" s="62"/>
      <c r="SXS133" s="62"/>
      <c r="SXT133" s="62"/>
      <c r="SXU133" s="62"/>
      <c r="SXV133" s="62"/>
      <c r="SXW133" s="62"/>
      <c r="SXX133" s="62"/>
      <c r="SXY133" s="62"/>
      <c r="SXZ133" s="62"/>
      <c r="SYA133" s="62"/>
      <c r="SYB133" s="62"/>
      <c r="SYC133" s="62"/>
      <c r="SYD133" s="62"/>
      <c r="SYE133" s="62"/>
      <c r="SYF133" s="62"/>
      <c r="SYG133" s="62"/>
      <c r="SYH133" s="62"/>
      <c r="SYI133" s="62"/>
      <c r="SYJ133" s="62"/>
      <c r="SYK133" s="62"/>
      <c r="SYL133" s="62"/>
      <c r="SYM133" s="62"/>
      <c r="SYN133" s="62"/>
      <c r="SYO133" s="62"/>
      <c r="SYP133" s="62"/>
      <c r="SYQ133" s="62"/>
      <c r="SYR133" s="62"/>
      <c r="SYS133" s="62"/>
      <c r="SYT133" s="62"/>
      <c r="SYU133" s="62"/>
      <c r="SYV133" s="62"/>
      <c r="SYW133" s="62"/>
      <c r="SYX133" s="62"/>
      <c r="SYY133" s="62"/>
      <c r="SYZ133" s="62"/>
      <c r="SZA133" s="62"/>
      <c r="SZB133" s="62"/>
      <c r="SZC133" s="62"/>
      <c r="SZD133" s="62"/>
      <c r="SZE133" s="62"/>
      <c r="SZF133" s="62"/>
      <c r="SZG133" s="62"/>
      <c r="SZH133" s="62"/>
      <c r="SZI133" s="62"/>
      <c r="SZJ133" s="62"/>
      <c r="SZK133" s="62"/>
      <c r="SZL133" s="62"/>
      <c r="SZM133" s="62"/>
      <c r="SZN133" s="62"/>
      <c r="SZO133" s="62"/>
      <c r="SZP133" s="62"/>
      <c r="SZQ133" s="62"/>
      <c r="SZR133" s="62"/>
      <c r="SZS133" s="62"/>
      <c r="SZT133" s="62"/>
      <c r="SZU133" s="62"/>
      <c r="SZV133" s="62"/>
      <c r="SZW133" s="62"/>
      <c r="SZX133" s="62"/>
      <c r="SZY133" s="62"/>
      <c r="SZZ133" s="62"/>
      <c r="TAA133" s="62"/>
      <c r="TAB133" s="62"/>
      <c r="TAC133" s="62"/>
      <c r="TAD133" s="62"/>
      <c r="TAE133" s="62"/>
      <c r="TAF133" s="62"/>
      <c r="TAG133" s="62"/>
      <c r="TAH133" s="62"/>
      <c r="TAI133" s="62"/>
      <c r="TAJ133" s="62"/>
      <c r="TAK133" s="62"/>
      <c r="TAL133" s="62"/>
      <c r="TAM133" s="62"/>
      <c r="TAN133" s="62"/>
      <c r="TAO133" s="62"/>
      <c r="TAP133" s="62"/>
      <c r="TAQ133" s="62"/>
      <c r="TAR133" s="62"/>
      <c r="TAS133" s="62"/>
      <c r="TAT133" s="62"/>
      <c r="TAU133" s="62"/>
      <c r="TAV133" s="62"/>
      <c r="TAW133" s="62"/>
      <c r="TAX133" s="62"/>
      <c r="TAY133" s="62"/>
      <c r="TAZ133" s="62"/>
      <c r="TBA133" s="62"/>
      <c r="TBB133" s="62"/>
      <c r="TBC133" s="62"/>
      <c r="TBD133" s="62"/>
      <c r="TBE133" s="62"/>
      <c r="TBF133" s="62"/>
      <c r="TBG133" s="62"/>
      <c r="TBH133" s="62"/>
      <c r="TBI133" s="62"/>
      <c r="TBJ133" s="62"/>
      <c r="TBK133" s="62"/>
      <c r="TBL133" s="62"/>
      <c r="TBM133" s="62"/>
      <c r="TBN133" s="62"/>
      <c r="TBO133" s="62"/>
      <c r="TBP133" s="62"/>
      <c r="TBQ133" s="62"/>
      <c r="TBR133" s="62"/>
      <c r="TBS133" s="62"/>
      <c r="TBT133" s="62"/>
      <c r="TBU133" s="62"/>
      <c r="TBV133" s="62"/>
      <c r="TBW133" s="62"/>
      <c r="TBX133" s="62"/>
      <c r="TBY133" s="62"/>
      <c r="TBZ133" s="62"/>
      <c r="TCA133" s="62"/>
      <c r="TCB133" s="62"/>
      <c r="TCC133" s="62"/>
      <c r="TCD133" s="62"/>
      <c r="TCE133" s="62"/>
      <c r="TCF133" s="62"/>
      <c r="TCG133" s="62"/>
      <c r="TCH133" s="62"/>
      <c r="TCI133" s="62"/>
      <c r="TCJ133" s="62"/>
      <c r="TCK133" s="62"/>
      <c r="TCL133" s="62"/>
      <c r="TCM133" s="62"/>
      <c r="TCN133" s="62"/>
      <c r="TCO133" s="62"/>
      <c r="TCP133" s="62"/>
      <c r="TCQ133" s="62"/>
      <c r="TCR133" s="62"/>
      <c r="TCS133" s="62"/>
      <c r="TCT133" s="62"/>
      <c r="TCU133" s="62"/>
      <c r="TCV133" s="62"/>
      <c r="TCW133" s="62"/>
      <c r="TCX133" s="62"/>
      <c r="TCY133" s="62"/>
      <c r="TCZ133" s="62"/>
      <c r="TDA133" s="62"/>
      <c r="TDB133" s="62"/>
      <c r="TDC133" s="62"/>
      <c r="TDD133" s="62"/>
      <c r="TDE133" s="62"/>
      <c r="TDF133" s="62"/>
      <c r="TDG133" s="62"/>
      <c r="TDH133" s="62"/>
      <c r="TDI133" s="62"/>
      <c r="TDJ133" s="62"/>
      <c r="TDK133" s="62"/>
      <c r="TDL133" s="62"/>
      <c r="TDM133" s="62"/>
      <c r="TDN133" s="62"/>
      <c r="TDO133" s="62"/>
      <c r="TDP133" s="62"/>
      <c r="TDQ133" s="62"/>
      <c r="TDR133" s="62"/>
      <c r="TDS133" s="62"/>
      <c r="TDT133" s="62"/>
      <c r="TDU133" s="62"/>
      <c r="TDV133" s="62"/>
      <c r="TDW133" s="62"/>
      <c r="TDX133" s="62"/>
      <c r="TDY133" s="62"/>
      <c r="TDZ133" s="62"/>
      <c r="TEA133" s="62"/>
      <c r="TEB133" s="62"/>
      <c r="TEC133" s="62"/>
      <c r="TED133" s="62"/>
      <c r="TEE133" s="62"/>
      <c r="TEF133" s="62"/>
      <c r="TEG133" s="62"/>
      <c r="TEH133" s="62"/>
      <c r="TEI133" s="62"/>
      <c r="TEJ133" s="62"/>
      <c r="TEK133" s="62"/>
      <c r="TEL133" s="62"/>
      <c r="TEM133" s="62"/>
      <c r="TEN133" s="62"/>
      <c r="TEO133" s="62"/>
      <c r="TEP133" s="62"/>
      <c r="TEQ133" s="62"/>
      <c r="TER133" s="62"/>
      <c r="TES133" s="62"/>
      <c r="TET133" s="62"/>
      <c r="TEU133" s="62"/>
      <c r="TEV133" s="62"/>
      <c r="TEW133" s="62"/>
      <c r="TEX133" s="62"/>
      <c r="TEY133" s="62"/>
      <c r="TEZ133" s="62"/>
      <c r="TFA133" s="62"/>
      <c r="TFB133" s="62"/>
      <c r="TFC133" s="62"/>
      <c r="TFD133" s="62"/>
      <c r="TFE133" s="62"/>
      <c r="TFF133" s="62"/>
      <c r="TFG133" s="62"/>
      <c r="TFH133" s="62"/>
      <c r="TFI133" s="62"/>
      <c r="TFJ133" s="62"/>
      <c r="TFK133" s="62"/>
      <c r="TFL133" s="62"/>
      <c r="TFM133" s="62"/>
      <c r="TFN133" s="62"/>
      <c r="TFO133" s="62"/>
      <c r="TFP133" s="62"/>
      <c r="TFQ133" s="62"/>
      <c r="TFR133" s="62"/>
      <c r="TFS133" s="62"/>
      <c r="TFT133" s="62"/>
      <c r="TFU133" s="62"/>
      <c r="TFV133" s="62"/>
      <c r="TFW133" s="62"/>
      <c r="TFX133" s="62"/>
      <c r="TFY133" s="62"/>
      <c r="TFZ133" s="62"/>
      <c r="TGA133" s="62"/>
      <c r="TGB133" s="62"/>
      <c r="TGC133" s="62"/>
      <c r="TGD133" s="62"/>
      <c r="TGE133" s="62"/>
      <c r="TGF133" s="62"/>
      <c r="TGG133" s="62"/>
      <c r="TGH133" s="62"/>
      <c r="TGI133" s="62"/>
      <c r="TGJ133" s="62"/>
      <c r="TGK133" s="62"/>
      <c r="TGL133" s="62"/>
      <c r="TGM133" s="62"/>
      <c r="TGN133" s="62"/>
      <c r="TGO133" s="62"/>
      <c r="TGP133" s="62"/>
      <c r="TGQ133" s="62"/>
      <c r="TGR133" s="62"/>
      <c r="TGS133" s="62"/>
      <c r="TGT133" s="62"/>
      <c r="TGU133" s="62"/>
      <c r="TGV133" s="62"/>
      <c r="TGW133" s="62"/>
      <c r="TGX133" s="62"/>
      <c r="TGY133" s="62"/>
      <c r="TGZ133" s="62"/>
      <c r="THA133" s="62"/>
      <c r="THB133" s="62"/>
      <c r="THC133" s="62"/>
      <c r="THD133" s="62"/>
      <c r="THE133" s="62"/>
      <c r="THF133" s="62"/>
      <c r="THG133" s="62"/>
      <c r="THH133" s="62"/>
      <c r="THI133" s="62"/>
      <c r="THJ133" s="62"/>
      <c r="THK133" s="62"/>
      <c r="THL133" s="62"/>
      <c r="THM133" s="62"/>
      <c r="THN133" s="62"/>
      <c r="THO133" s="62"/>
      <c r="THP133" s="62"/>
      <c r="THQ133" s="62"/>
      <c r="THR133" s="62"/>
      <c r="THS133" s="62"/>
      <c r="THT133" s="62"/>
      <c r="THU133" s="62"/>
      <c r="THV133" s="62"/>
      <c r="THW133" s="62"/>
      <c r="THX133" s="62"/>
      <c r="THY133" s="62"/>
      <c r="THZ133" s="62"/>
      <c r="TIA133" s="62"/>
      <c r="TIB133" s="62"/>
      <c r="TIC133" s="62"/>
      <c r="TID133" s="62"/>
      <c r="TIE133" s="62"/>
      <c r="TIF133" s="62"/>
      <c r="TIG133" s="62"/>
      <c r="TIH133" s="62"/>
      <c r="TII133" s="62"/>
      <c r="TIJ133" s="62"/>
      <c r="TIK133" s="62"/>
      <c r="TIL133" s="62"/>
      <c r="TIM133" s="62"/>
      <c r="TIN133" s="62"/>
      <c r="TIO133" s="62"/>
      <c r="TIP133" s="62"/>
      <c r="TIQ133" s="62"/>
      <c r="TIR133" s="62"/>
      <c r="TIS133" s="62"/>
      <c r="TIT133" s="62"/>
      <c r="TIU133" s="62"/>
      <c r="TIV133" s="62"/>
      <c r="TIW133" s="62"/>
      <c r="TIX133" s="62"/>
      <c r="TIY133" s="62"/>
      <c r="TIZ133" s="62"/>
      <c r="TJA133" s="62"/>
      <c r="TJB133" s="62"/>
      <c r="TJC133" s="62"/>
      <c r="TJD133" s="62"/>
      <c r="TJE133" s="62"/>
      <c r="TJF133" s="62"/>
      <c r="TJG133" s="62"/>
      <c r="TJH133" s="62"/>
      <c r="TJI133" s="62"/>
      <c r="TJJ133" s="62"/>
      <c r="TJK133" s="62"/>
      <c r="TJL133" s="62"/>
      <c r="TJM133" s="62"/>
      <c r="TJN133" s="62"/>
      <c r="TJO133" s="62"/>
      <c r="TJP133" s="62"/>
      <c r="TJQ133" s="62"/>
      <c r="TJR133" s="62"/>
      <c r="TJS133" s="62"/>
      <c r="TJT133" s="62"/>
      <c r="TJU133" s="62"/>
      <c r="TJV133" s="62"/>
      <c r="TJW133" s="62"/>
      <c r="TJX133" s="62"/>
      <c r="TJY133" s="62"/>
      <c r="TJZ133" s="62"/>
      <c r="TKA133" s="62"/>
      <c r="TKB133" s="62"/>
      <c r="TKC133" s="62"/>
      <c r="TKD133" s="62"/>
      <c r="TKE133" s="62"/>
      <c r="TKF133" s="62"/>
      <c r="TKG133" s="62"/>
      <c r="TKH133" s="62"/>
      <c r="TKI133" s="62"/>
      <c r="TKJ133" s="62"/>
      <c r="TKK133" s="62"/>
      <c r="TKL133" s="62"/>
      <c r="TKM133" s="62"/>
      <c r="TKN133" s="62"/>
      <c r="TKO133" s="62"/>
      <c r="TKP133" s="62"/>
      <c r="TKQ133" s="62"/>
      <c r="TKR133" s="62"/>
      <c r="TKS133" s="62"/>
      <c r="TKT133" s="62"/>
      <c r="TKU133" s="62"/>
      <c r="TKV133" s="62"/>
      <c r="TKW133" s="62"/>
      <c r="TKX133" s="62"/>
      <c r="TKY133" s="62"/>
      <c r="TKZ133" s="62"/>
      <c r="TLA133" s="62"/>
      <c r="TLB133" s="62"/>
      <c r="TLC133" s="62"/>
      <c r="TLD133" s="62"/>
      <c r="TLE133" s="62"/>
      <c r="TLF133" s="62"/>
      <c r="TLG133" s="62"/>
      <c r="TLH133" s="62"/>
      <c r="TLI133" s="62"/>
      <c r="TLJ133" s="62"/>
      <c r="TLK133" s="62"/>
      <c r="TLL133" s="62"/>
      <c r="TLM133" s="62"/>
      <c r="TLN133" s="62"/>
      <c r="TLO133" s="62"/>
      <c r="TLP133" s="62"/>
      <c r="TLQ133" s="62"/>
      <c r="TLR133" s="62"/>
      <c r="TLS133" s="62"/>
      <c r="TLT133" s="62"/>
      <c r="TLU133" s="62"/>
      <c r="TLV133" s="62"/>
      <c r="TLW133" s="62"/>
      <c r="TLX133" s="62"/>
      <c r="TLY133" s="62"/>
      <c r="TLZ133" s="62"/>
      <c r="TMA133" s="62"/>
      <c r="TMB133" s="62"/>
      <c r="TMC133" s="62"/>
      <c r="TMD133" s="62"/>
      <c r="TME133" s="62"/>
      <c r="TMF133" s="62"/>
      <c r="TMG133" s="62"/>
      <c r="TMH133" s="62"/>
      <c r="TMI133" s="62"/>
      <c r="TMJ133" s="62"/>
      <c r="TMK133" s="62"/>
      <c r="TML133" s="62"/>
      <c r="TMM133" s="62"/>
      <c r="TMN133" s="62"/>
      <c r="TMO133" s="62"/>
      <c r="TMP133" s="62"/>
      <c r="TMQ133" s="62"/>
      <c r="TMR133" s="62"/>
      <c r="TMS133" s="62"/>
      <c r="TMT133" s="62"/>
      <c r="TMU133" s="62"/>
      <c r="TMV133" s="62"/>
      <c r="TMW133" s="62"/>
      <c r="TMX133" s="62"/>
      <c r="TMY133" s="62"/>
      <c r="TMZ133" s="62"/>
      <c r="TNA133" s="62"/>
      <c r="TNB133" s="62"/>
      <c r="TNC133" s="62"/>
      <c r="TND133" s="62"/>
      <c r="TNE133" s="62"/>
      <c r="TNF133" s="62"/>
      <c r="TNG133" s="62"/>
      <c r="TNH133" s="62"/>
      <c r="TNI133" s="62"/>
      <c r="TNJ133" s="62"/>
      <c r="TNK133" s="62"/>
      <c r="TNL133" s="62"/>
      <c r="TNM133" s="62"/>
      <c r="TNN133" s="62"/>
      <c r="TNO133" s="62"/>
      <c r="TNP133" s="62"/>
      <c r="TNQ133" s="62"/>
      <c r="TNR133" s="62"/>
      <c r="TNS133" s="62"/>
      <c r="TNT133" s="62"/>
      <c r="TNU133" s="62"/>
      <c r="TNV133" s="62"/>
      <c r="TNW133" s="62"/>
      <c r="TNX133" s="62"/>
      <c r="TNY133" s="62"/>
      <c r="TNZ133" s="62"/>
      <c r="TOA133" s="62"/>
      <c r="TOB133" s="62"/>
      <c r="TOC133" s="62"/>
      <c r="TOD133" s="62"/>
      <c r="TOE133" s="62"/>
      <c r="TOF133" s="62"/>
      <c r="TOG133" s="62"/>
      <c r="TOH133" s="62"/>
      <c r="TOI133" s="62"/>
      <c r="TOJ133" s="62"/>
      <c r="TOK133" s="62"/>
      <c r="TOL133" s="62"/>
      <c r="TOM133" s="62"/>
      <c r="TON133" s="62"/>
      <c r="TOO133" s="62"/>
      <c r="TOP133" s="62"/>
      <c r="TOQ133" s="62"/>
      <c r="TOR133" s="62"/>
      <c r="TOS133" s="62"/>
      <c r="TOT133" s="62"/>
      <c r="TOU133" s="62"/>
      <c r="TOV133" s="62"/>
      <c r="TOW133" s="62"/>
      <c r="TOX133" s="62"/>
      <c r="TOY133" s="62"/>
      <c r="TOZ133" s="62"/>
      <c r="TPA133" s="62"/>
      <c r="TPB133" s="62"/>
      <c r="TPC133" s="62"/>
      <c r="TPD133" s="62"/>
      <c r="TPE133" s="62"/>
      <c r="TPF133" s="62"/>
      <c r="TPG133" s="62"/>
      <c r="TPH133" s="62"/>
      <c r="TPI133" s="62"/>
      <c r="TPJ133" s="62"/>
      <c r="TPK133" s="62"/>
      <c r="TPL133" s="62"/>
      <c r="TPM133" s="62"/>
      <c r="TPN133" s="62"/>
      <c r="TPO133" s="62"/>
      <c r="TPP133" s="62"/>
      <c r="TPQ133" s="62"/>
      <c r="TPR133" s="62"/>
      <c r="TPS133" s="62"/>
      <c r="TPT133" s="62"/>
      <c r="TPU133" s="62"/>
      <c r="TPV133" s="62"/>
      <c r="TPW133" s="62"/>
      <c r="TPX133" s="62"/>
      <c r="TPY133" s="62"/>
      <c r="TPZ133" s="62"/>
      <c r="TQA133" s="62"/>
      <c r="TQB133" s="62"/>
      <c r="TQC133" s="62"/>
      <c r="TQD133" s="62"/>
      <c r="TQE133" s="62"/>
      <c r="TQF133" s="62"/>
      <c r="TQG133" s="62"/>
      <c r="TQH133" s="62"/>
      <c r="TQI133" s="62"/>
      <c r="TQJ133" s="62"/>
      <c r="TQK133" s="62"/>
      <c r="TQL133" s="62"/>
      <c r="TQM133" s="62"/>
      <c r="TQN133" s="62"/>
      <c r="TQO133" s="62"/>
      <c r="TQP133" s="62"/>
      <c r="TQQ133" s="62"/>
      <c r="TQR133" s="62"/>
      <c r="TQS133" s="62"/>
      <c r="TQT133" s="62"/>
      <c r="TQU133" s="62"/>
      <c r="TQV133" s="62"/>
      <c r="TQW133" s="62"/>
      <c r="TQX133" s="62"/>
      <c r="TQY133" s="62"/>
      <c r="TQZ133" s="62"/>
      <c r="TRA133" s="62"/>
      <c r="TRB133" s="62"/>
      <c r="TRC133" s="62"/>
      <c r="TRD133" s="62"/>
      <c r="TRE133" s="62"/>
      <c r="TRF133" s="62"/>
      <c r="TRG133" s="62"/>
      <c r="TRH133" s="62"/>
      <c r="TRI133" s="62"/>
      <c r="TRJ133" s="62"/>
      <c r="TRK133" s="62"/>
      <c r="TRL133" s="62"/>
      <c r="TRM133" s="62"/>
      <c r="TRN133" s="62"/>
      <c r="TRO133" s="62"/>
      <c r="TRP133" s="62"/>
      <c r="TRQ133" s="62"/>
      <c r="TRR133" s="62"/>
      <c r="TRS133" s="62"/>
      <c r="TRT133" s="62"/>
      <c r="TRU133" s="62"/>
      <c r="TRV133" s="62"/>
      <c r="TRW133" s="62"/>
      <c r="TRX133" s="62"/>
      <c r="TRY133" s="62"/>
      <c r="TRZ133" s="62"/>
      <c r="TSA133" s="62"/>
      <c r="TSB133" s="62"/>
      <c r="TSC133" s="62"/>
      <c r="TSD133" s="62"/>
      <c r="TSE133" s="62"/>
      <c r="TSF133" s="62"/>
      <c r="TSG133" s="62"/>
      <c r="TSH133" s="62"/>
      <c r="TSI133" s="62"/>
      <c r="TSJ133" s="62"/>
      <c r="TSK133" s="62"/>
      <c r="TSL133" s="62"/>
      <c r="TSM133" s="62"/>
      <c r="TSN133" s="62"/>
      <c r="TSO133" s="62"/>
      <c r="TSP133" s="62"/>
      <c r="TSQ133" s="62"/>
      <c r="TSR133" s="62"/>
      <c r="TSS133" s="62"/>
      <c r="TST133" s="62"/>
      <c r="TSU133" s="62"/>
      <c r="TSV133" s="62"/>
      <c r="TSW133" s="62"/>
      <c r="TSX133" s="62"/>
      <c r="TSY133" s="62"/>
      <c r="TSZ133" s="62"/>
      <c r="TTA133" s="62"/>
      <c r="TTB133" s="62"/>
      <c r="TTC133" s="62"/>
      <c r="TTD133" s="62"/>
      <c r="TTE133" s="62"/>
      <c r="TTF133" s="62"/>
      <c r="TTG133" s="62"/>
      <c r="TTH133" s="62"/>
      <c r="TTI133" s="62"/>
      <c r="TTJ133" s="62"/>
      <c r="TTK133" s="62"/>
      <c r="TTL133" s="62"/>
      <c r="TTM133" s="62"/>
      <c r="TTN133" s="62"/>
      <c r="TTO133" s="62"/>
      <c r="TTP133" s="62"/>
      <c r="TTQ133" s="62"/>
      <c r="TTR133" s="62"/>
      <c r="TTS133" s="62"/>
      <c r="TTT133" s="62"/>
      <c r="TTU133" s="62"/>
      <c r="TTV133" s="62"/>
      <c r="TTW133" s="62"/>
      <c r="TTX133" s="62"/>
      <c r="TTY133" s="62"/>
      <c r="TTZ133" s="62"/>
      <c r="TUA133" s="62"/>
      <c r="TUB133" s="62"/>
      <c r="TUC133" s="62"/>
      <c r="TUD133" s="62"/>
      <c r="TUE133" s="62"/>
      <c r="TUF133" s="62"/>
      <c r="TUG133" s="62"/>
      <c r="TUH133" s="62"/>
      <c r="TUI133" s="62"/>
      <c r="TUJ133" s="62"/>
      <c r="TUK133" s="62"/>
      <c r="TUL133" s="62"/>
      <c r="TUM133" s="62"/>
      <c r="TUN133" s="62"/>
      <c r="TUO133" s="62"/>
      <c r="TUP133" s="62"/>
      <c r="TUQ133" s="62"/>
      <c r="TUR133" s="62"/>
      <c r="TUS133" s="62"/>
      <c r="TUT133" s="62"/>
      <c r="TUU133" s="62"/>
      <c r="TUV133" s="62"/>
      <c r="TUW133" s="62"/>
      <c r="TUX133" s="62"/>
      <c r="TUY133" s="62"/>
      <c r="TUZ133" s="62"/>
      <c r="TVA133" s="62"/>
      <c r="TVB133" s="62"/>
      <c r="TVC133" s="62"/>
      <c r="TVD133" s="62"/>
      <c r="TVE133" s="62"/>
      <c r="TVF133" s="62"/>
      <c r="TVG133" s="62"/>
      <c r="TVH133" s="62"/>
      <c r="TVI133" s="62"/>
      <c r="TVJ133" s="62"/>
      <c r="TVK133" s="62"/>
      <c r="TVL133" s="62"/>
      <c r="TVM133" s="62"/>
      <c r="TVN133" s="62"/>
      <c r="TVO133" s="62"/>
      <c r="TVP133" s="62"/>
      <c r="TVQ133" s="62"/>
      <c r="TVR133" s="62"/>
      <c r="TVS133" s="62"/>
      <c r="TVT133" s="62"/>
      <c r="TVU133" s="62"/>
      <c r="TVV133" s="62"/>
      <c r="TVW133" s="62"/>
      <c r="TVX133" s="62"/>
      <c r="TVY133" s="62"/>
      <c r="TVZ133" s="62"/>
      <c r="TWA133" s="62"/>
      <c r="TWB133" s="62"/>
      <c r="TWC133" s="62"/>
      <c r="TWD133" s="62"/>
      <c r="TWE133" s="62"/>
      <c r="TWF133" s="62"/>
      <c r="TWG133" s="62"/>
      <c r="TWH133" s="62"/>
      <c r="TWI133" s="62"/>
      <c r="TWJ133" s="62"/>
      <c r="TWK133" s="62"/>
      <c r="TWL133" s="62"/>
      <c r="TWM133" s="62"/>
      <c r="TWN133" s="62"/>
      <c r="TWO133" s="62"/>
      <c r="TWP133" s="62"/>
      <c r="TWQ133" s="62"/>
      <c r="TWR133" s="62"/>
      <c r="TWS133" s="62"/>
      <c r="TWT133" s="62"/>
      <c r="TWU133" s="62"/>
      <c r="TWV133" s="62"/>
      <c r="TWW133" s="62"/>
      <c r="TWX133" s="62"/>
      <c r="TWY133" s="62"/>
      <c r="TWZ133" s="62"/>
      <c r="TXA133" s="62"/>
      <c r="TXB133" s="62"/>
      <c r="TXC133" s="62"/>
      <c r="TXD133" s="62"/>
      <c r="TXE133" s="62"/>
      <c r="TXF133" s="62"/>
      <c r="TXG133" s="62"/>
      <c r="TXH133" s="62"/>
      <c r="TXI133" s="62"/>
      <c r="TXJ133" s="62"/>
      <c r="TXK133" s="62"/>
      <c r="TXL133" s="62"/>
      <c r="TXM133" s="62"/>
      <c r="TXN133" s="62"/>
      <c r="TXO133" s="62"/>
      <c r="TXP133" s="62"/>
      <c r="TXQ133" s="62"/>
      <c r="TXR133" s="62"/>
      <c r="TXS133" s="62"/>
      <c r="TXT133" s="62"/>
      <c r="TXU133" s="62"/>
      <c r="TXV133" s="62"/>
      <c r="TXW133" s="62"/>
      <c r="TXX133" s="62"/>
      <c r="TXY133" s="62"/>
      <c r="TXZ133" s="62"/>
      <c r="TYA133" s="62"/>
      <c r="TYB133" s="62"/>
      <c r="TYC133" s="62"/>
      <c r="TYD133" s="62"/>
      <c r="TYE133" s="62"/>
      <c r="TYF133" s="62"/>
      <c r="TYG133" s="62"/>
      <c r="TYH133" s="62"/>
      <c r="TYI133" s="62"/>
      <c r="TYJ133" s="62"/>
      <c r="TYK133" s="62"/>
      <c r="TYL133" s="62"/>
      <c r="TYM133" s="62"/>
      <c r="TYN133" s="62"/>
      <c r="TYO133" s="62"/>
      <c r="TYP133" s="62"/>
      <c r="TYQ133" s="62"/>
      <c r="TYR133" s="62"/>
      <c r="TYS133" s="62"/>
      <c r="TYT133" s="62"/>
      <c r="TYU133" s="62"/>
      <c r="TYV133" s="62"/>
      <c r="TYW133" s="62"/>
      <c r="TYX133" s="62"/>
      <c r="TYY133" s="62"/>
      <c r="TYZ133" s="62"/>
      <c r="TZA133" s="62"/>
      <c r="TZB133" s="62"/>
      <c r="TZC133" s="62"/>
      <c r="TZD133" s="62"/>
      <c r="TZE133" s="62"/>
      <c r="TZF133" s="62"/>
      <c r="TZG133" s="62"/>
      <c r="TZH133" s="62"/>
      <c r="TZI133" s="62"/>
      <c r="TZJ133" s="62"/>
      <c r="TZK133" s="62"/>
      <c r="TZL133" s="62"/>
      <c r="TZM133" s="62"/>
      <c r="TZN133" s="62"/>
      <c r="TZO133" s="62"/>
      <c r="TZP133" s="62"/>
      <c r="TZQ133" s="62"/>
      <c r="TZR133" s="62"/>
      <c r="TZS133" s="62"/>
      <c r="TZT133" s="62"/>
      <c r="TZU133" s="62"/>
      <c r="TZV133" s="62"/>
      <c r="TZW133" s="62"/>
      <c r="TZX133" s="62"/>
      <c r="TZY133" s="62"/>
      <c r="TZZ133" s="62"/>
      <c r="UAA133" s="62"/>
      <c r="UAB133" s="62"/>
      <c r="UAC133" s="62"/>
      <c r="UAD133" s="62"/>
      <c r="UAE133" s="62"/>
      <c r="UAF133" s="62"/>
      <c r="UAG133" s="62"/>
      <c r="UAH133" s="62"/>
      <c r="UAI133" s="62"/>
      <c r="UAJ133" s="62"/>
      <c r="UAK133" s="62"/>
      <c r="UAL133" s="62"/>
      <c r="UAM133" s="62"/>
      <c r="UAN133" s="62"/>
      <c r="UAO133" s="62"/>
      <c r="UAP133" s="62"/>
      <c r="UAQ133" s="62"/>
      <c r="UAR133" s="62"/>
      <c r="UAS133" s="62"/>
      <c r="UAT133" s="62"/>
      <c r="UAU133" s="62"/>
      <c r="UAV133" s="62"/>
      <c r="UAW133" s="62"/>
      <c r="UAX133" s="62"/>
      <c r="UAY133" s="62"/>
      <c r="UAZ133" s="62"/>
      <c r="UBA133" s="62"/>
      <c r="UBB133" s="62"/>
      <c r="UBC133" s="62"/>
      <c r="UBD133" s="62"/>
      <c r="UBE133" s="62"/>
      <c r="UBF133" s="62"/>
      <c r="UBG133" s="62"/>
      <c r="UBH133" s="62"/>
      <c r="UBI133" s="62"/>
      <c r="UBJ133" s="62"/>
      <c r="UBK133" s="62"/>
      <c r="UBL133" s="62"/>
      <c r="UBM133" s="62"/>
      <c r="UBN133" s="62"/>
      <c r="UBO133" s="62"/>
      <c r="UBP133" s="62"/>
      <c r="UBQ133" s="62"/>
      <c r="UBR133" s="62"/>
      <c r="UBS133" s="62"/>
      <c r="UBT133" s="62"/>
      <c r="UBU133" s="62"/>
      <c r="UBV133" s="62"/>
      <c r="UBW133" s="62"/>
      <c r="UBX133" s="62"/>
      <c r="UBY133" s="62"/>
      <c r="UBZ133" s="62"/>
      <c r="UCA133" s="62"/>
      <c r="UCB133" s="62"/>
      <c r="UCC133" s="62"/>
      <c r="UCD133" s="62"/>
      <c r="UCE133" s="62"/>
      <c r="UCF133" s="62"/>
      <c r="UCG133" s="62"/>
      <c r="UCH133" s="62"/>
      <c r="UCI133" s="62"/>
      <c r="UCJ133" s="62"/>
      <c r="UCK133" s="62"/>
      <c r="UCL133" s="62"/>
      <c r="UCM133" s="62"/>
      <c r="UCN133" s="62"/>
      <c r="UCO133" s="62"/>
      <c r="UCP133" s="62"/>
      <c r="UCQ133" s="62"/>
      <c r="UCR133" s="62"/>
      <c r="UCS133" s="62"/>
      <c r="UCT133" s="62"/>
      <c r="UCU133" s="62"/>
      <c r="UCV133" s="62"/>
      <c r="UCW133" s="62"/>
      <c r="UCX133" s="62"/>
      <c r="UCY133" s="62"/>
      <c r="UCZ133" s="62"/>
      <c r="UDA133" s="62"/>
      <c r="UDB133" s="62"/>
      <c r="UDC133" s="62"/>
      <c r="UDD133" s="62"/>
      <c r="UDE133" s="62"/>
      <c r="UDF133" s="62"/>
      <c r="UDG133" s="62"/>
      <c r="UDH133" s="62"/>
      <c r="UDI133" s="62"/>
      <c r="UDJ133" s="62"/>
      <c r="UDK133" s="62"/>
      <c r="UDL133" s="62"/>
      <c r="UDM133" s="62"/>
      <c r="UDN133" s="62"/>
      <c r="UDO133" s="62"/>
      <c r="UDP133" s="62"/>
      <c r="UDQ133" s="62"/>
      <c r="UDR133" s="62"/>
      <c r="UDS133" s="62"/>
      <c r="UDT133" s="62"/>
      <c r="UDU133" s="62"/>
      <c r="UDV133" s="62"/>
      <c r="UDW133" s="62"/>
      <c r="UDX133" s="62"/>
      <c r="UDY133" s="62"/>
      <c r="UDZ133" s="62"/>
      <c r="UEA133" s="62"/>
      <c r="UEB133" s="62"/>
      <c r="UEC133" s="62"/>
      <c r="UED133" s="62"/>
      <c r="UEE133" s="62"/>
      <c r="UEF133" s="62"/>
      <c r="UEG133" s="62"/>
      <c r="UEH133" s="62"/>
      <c r="UEI133" s="62"/>
      <c r="UEJ133" s="62"/>
      <c r="UEK133" s="62"/>
      <c r="UEL133" s="62"/>
      <c r="UEM133" s="62"/>
      <c r="UEN133" s="62"/>
      <c r="UEO133" s="62"/>
      <c r="UEP133" s="62"/>
      <c r="UEQ133" s="62"/>
      <c r="UER133" s="62"/>
      <c r="UES133" s="62"/>
      <c r="UET133" s="62"/>
      <c r="UEU133" s="62"/>
      <c r="UEV133" s="62"/>
      <c r="UEW133" s="62"/>
      <c r="UEX133" s="62"/>
      <c r="UEY133" s="62"/>
      <c r="UEZ133" s="62"/>
      <c r="UFA133" s="62"/>
      <c r="UFB133" s="62"/>
      <c r="UFC133" s="62"/>
      <c r="UFD133" s="62"/>
      <c r="UFE133" s="62"/>
      <c r="UFF133" s="62"/>
      <c r="UFG133" s="62"/>
      <c r="UFH133" s="62"/>
      <c r="UFI133" s="62"/>
      <c r="UFJ133" s="62"/>
      <c r="UFK133" s="62"/>
      <c r="UFL133" s="62"/>
      <c r="UFM133" s="62"/>
      <c r="UFN133" s="62"/>
      <c r="UFO133" s="62"/>
      <c r="UFP133" s="62"/>
      <c r="UFQ133" s="62"/>
      <c r="UFR133" s="62"/>
      <c r="UFS133" s="62"/>
      <c r="UFT133" s="62"/>
      <c r="UFU133" s="62"/>
      <c r="UFV133" s="62"/>
      <c r="UFW133" s="62"/>
      <c r="UFX133" s="62"/>
      <c r="UFY133" s="62"/>
      <c r="UFZ133" s="62"/>
      <c r="UGA133" s="62"/>
      <c r="UGB133" s="62"/>
      <c r="UGC133" s="62"/>
      <c r="UGD133" s="62"/>
      <c r="UGE133" s="62"/>
      <c r="UGF133" s="62"/>
      <c r="UGG133" s="62"/>
      <c r="UGH133" s="62"/>
      <c r="UGI133" s="62"/>
      <c r="UGJ133" s="62"/>
      <c r="UGK133" s="62"/>
      <c r="UGL133" s="62"/>
      <c r="UGM133" s="62"/>
      <c r="UGN133" s="62"/>
      <c r="UGO133" s="62"/>
      <c r="UGP133" s="62"/>
      <c r="UGQ133" s="62"/>
      <c r="UGR133" s="62"/>
      <c r="UGS133" s="62"/>
      <c r="UGT133" s="62"/>
      <c r="UGU133" s="62"/>
      <c r="UGV133" s="62"/>
      <c r="UGW133" s="62"/>
      <c r="UGX133" s="62"/>
      <c r="UGY133" s="62"/>
      <c r="UGZ133" s="62"/>
      <c r="UHA133" s="62"/>
      <c r="UHB133" s="62"/>
      <c r="UHC133" s="62"/>
      <c r="UHD133" s="62"/>
      <c r="UHE133" s="62"/>
      <c r="UHF133" s="62"/>
      <c r="UHG133" s="62"/>
      <c r="UHH133" s="62"/>
      <c r="UHI133" s="62"/>
      <c r="UHJ133" s="62"/>
      <c r="UHK133" s="62"/>
      <c r="UHL133" s="62"/>
      <c r="UHM133" s="62"/>
      <c r="UHN133" s="62"/>
      <c r="UHO133" s="62"/>
      <c r="UHP133" s="62"/>
      <c r="UHQ133" s="62"/>
      <c r="UHR133" s="62"/>
      <c r="UHS133" s="62"/>
      <c r="UHT133" s="62"/>
      <c r="UHU133" s="62"/>
      <c r="UHV133" s="62"/>
      <c r="UHW133" s="62"/>
      <c r="UHX133" s="62"/>
      <c r="UHY133" s="62"/>
      <c r="UHZ133" s="62"/>
      <c r="UIA133" s="62"/>
      <c r="UIB133" s="62"/>
      <c r="UIC133" s="62"/>
      <c r="UID133" s="62"/>
      <c r="UIE133" s="62"/>
      <c r="UIF133" s="62"/>
      <c r="UIG133" s="62"/>
      <c r="UIH133" s="62"/>
      <c r="UII133" s="62"/>
      <c r="UIJ133" s="62"/>
      <c r="UIK133" s="62"/>
      <c r="UIL133" s="62"/>
      <c r="UIM133" s="62"/>
      <c r="UIN133" s="62"/>
      <c r="UIO133" s="62"/>
      <c r="UIP133" s="62"/>
      <c r="UIQ133" s="62"/>
      <c r="UIR133" s="62"/>
      <c r="UIS133" s="62"/>
      <c r="UIT133" s="62"/>
      <c r="UIU133" s="62"/>
      <c r="UIV133" s="62"/>
      <c r="UIW133" s="62"/>
      <c r="UIX133" s="62"/>
      <c r="UIY133" s="62"/>
      <c r="UIZ133" s="62"/>
      <c r="UJA133" s="62"/>
      <c r="UJB133" s="62"/>
      <c r="UJC133" s="62"/>
      <c r="UJD133" s="62"/>
      <c r="UJE133" s="62"/>
      <c r="UJF133" s="62"/>
      <c r="UJG133" s="62"/>
      <c r="UJH133" s="62"/>
      <c r="UJI133" s="62"/>
      <c r="UJJ133" s="62"/>
      <c r="UJK133" s="62"/>
      <c r="UJL133" s="62"/>
      <c r="UJM133" s="62"/>
      <c r="UJN133" s="62"/>
      <c r="UJO133" s="62"/>
      <c r="UJP133" s="62"/>
      <c r="UJQ133" s="62"/>
      <c r="UJR133" s="62"/>
      <c r="UJS133" s="62"/>
      <c r="UJT133" s="62"/>
      <c r="UJU133" s="62"/>
      <c r="UJV133" s="62"/>
      <c r="UJW133" s="62"/>
      <c r="UJX133" s="62"/>
      <c r="UJY133" s="62"/>
      <c r="UJZ133" s="62"/>
      <c r="UKA133" s="62"/>
      <c r="UKB133" s="62"/>
      <c r="UKC133" s="62"/>
      <c r="UKD133" s="62"/>
      <c r="UKE133" s="62"/>
      <c r="UKF133" s="62"/>
      <c r="UKG133" s="62"/>
      <c r="UKH133" s="62"/>
      <c r="UKI133" s="62"/>
      <c r="UKJ133" s="62"/>
      <c r="UKK133" s="62"/>
      <c r="UKL133" s="62"/>
      <c r="UKM133" s="62"/>
      <c r="UKN133" s="62"/>
      <c r="UKO133" s="62"/>
      <c r="UKP133" s="62"/>
      <c r="UKQ133" s="62"/>
      <c r="UKR133" s="62"/>
      <c r="UKS133" s="62"/>
      <c r="UKT133" s="62"/>
      <c r="UKU133" s="62"/>
      <c r="UKV133" s="62"/>
      <c r="UKW133" s="62"/>
      <c r="UKX133" s="62"/>
      <c r="UKY133" s="62"/>
      <c r="UKZ133" s="62"/>
      <c r="ULA133" s="62"/>
      <c r="ULB133" s="62"/>
      <c r="ULC133" s="62"/>
      <c r="ULD133" s="62"/>
      <c r="ULE133" s="62"/>
      <c r="ULF133" s="62"/>
      <c r="ULG133" s="62"/>
      <c r="ULH133" s="62"/>
      <c r="ULI133" s="62"/>
      <c r="ULJ133" s="62"/>
      <c r="ULK133" s="62"/>
      <c r="ULL133" s="62"/>
      <c r="ULM133" s="62"/>
      <c r="ULN133" s="62"/>
      <c r="ULO133" s="62"/>
      <c r="ULP133" s="62"/>
      <c r="ULQ133" s="62"/>
      <c r="ULR133" s="62"/>
      <c r="ULS133" s="62"/>
      <c r="ULT133" s="62"/>
      <c r="ULU133" s="62"/>
      <c r="ULV133" s="62"/>
      <c r="ULW133" s="62"/>
      <c r="ULX133" s="62"/>
      <c r="ULY133" s="62"/>
      <c r="ULZ133" s="62"/>
      <c r="UMA133" s="62"/>
      <c r="UMB133" s="62"/>
      <c r="UMC133" s="62"/>
      <c r="UMD133" s="62"/>
      <c r="UME133" s="62"/>
      <c r="UMF133" s="62"/>
      <c r="UMG133" s="62"/>
      <c r="UMH133" s="62"/>
      <c r="UMI133" s="62"/>
      <c r="UMJ133" s="62"/>
      <c r="UMK133" s="62"/>
      <c r="UML133" s="62"/>
      <c r="UMM133" s="62"/>
      <c r="UMN133" s="62"/>
      <c r="UMO133" s="62"/>
      <c r="UMP133" s="62"/>
      <c r="UMQ133" s="62"/>
      <c r="UMR133" s="62"/>
      <c r="UMS133" s="62"/>
      <c r="UMT133" s="62"/>
      <c r="UMU133" s="62"/>
      <c r="UMV133" s="62"/>
      <c r="UMW133" s="62"/>
      <c r="UMX133" s="62"/>
      <c r="UMY133" s="62"/>
      <c r="UMZ133" s="62"/>
      <c r="UNA133" s="62"/>
      <c r="UNB133" s="62"/>
      <c r="UNC133" s="62"/>
      <c r="UND133" s="62"/>
      <c r="UNE133" s="62"/>
      <c r="UNF133" s="62"/>
      <c r="UNG133" s="62"/>
      <c r="UNH133" s="62"/>
      <c r="UNI133" s="62"/>
      <c r="UNJ133" s="62"/>
      <c r="UNK133" s="62"/>
      <c r="UNL133" s="62"/>
      <c r="UNM133" s="62"/>
      <c r="UNN133" s="62"/>
      <c r="UNO133" s="62"/>
      <c r="UNP133" s="62"/>
      <c r="UNQ133" s="62"/>
      <c r="UNR133" s="62"/>
      <c r="UNS133" s="62"/>
      <c r="UNT133" s="62"/>
      <c r="UNU133" s="62"/>
      <c r="UNV133" s="62"/>
      <c r="UNW133" s="62"/>
      <c r="UNX133" s="62"/>
      <c r="UNY133" s="62"/>
      <c r="UNZ133" s="62"/>
      <c r="UOA133" s="62"/>
      <c r="UOB133" s="62"/>
      <c r="UOC133" s="62"/>
      <c r="UOD133" s="62"/>
      <c r="UOE133" s="62"/>
      <c r="UOF133" s="62"/>
      <c r="UOG133" s="62"/>
      <c r="UOH133" s="62"/>
      <c r="UOI133" s="62"/>
      <c r="UOJ133" s="62"/>
      <c r="UOK133" s="62"/>
      <c r="UOL133" s="62"/>
      <c r="UOM133" s="62"/>
      <c r="UON133" s="62"/>
      <c r="UOO133" s="62"/>
      <c r="UOP133" s="62"/>
      <c r="UOQ133" s="62"/>
      <c r="UOR133" s="62"/>
      <c r="UOS133" s="62"/>
      <c r="UOT133" s="62"/>
      <c r="UOU133" s="62"/>
      <c r="UOV133" s="62"/>
      <c r="UOW133" s="62"/>
      <c r="UOX133" s="62"/>
      <c r="UOY133" s="62"/>
      <c r="UOZ133" s="62"/>
      <c r="UPA133" s="62"/>
      <c r="UPB133" s="62"/>
      <c r="UPC133" s="62"/>
      <c r="UPD133" s="62"/>
      <c r="UPE133" s="62"/>
      <c r="UPF133" s="62"/>
      <c r="UPG133" s="62"/>
      <c r="UPH133" s="62"/>
      <c r="UPI133" s="62"/>
      <c r="UPJ133" s="62"/>
      <c r="UPK133" s="62"/>
      <c r="UPL133" s="62"/>
      <c r="UPM133" s="62"/>
      <c r="UPN133" s="62"/>
      <c r="UPO133" s="62"/>
      <c r="UPP133" s="62"/>
      <c r="UPQ133" s="62"/>
      <c r="UPR133" s="62"/>
      <c r="UPS133" s="62"/>
      <c r="UPT133" s="62"/>
      <c r="UPU133" s="62"/>
      <c r="UPV133" s="62"/>
      <c r="UPW133" s="62"/>
      <c r="UPX133" s="62"/>
      <c r="UPY133" s="62"/>
      <c r="UPZ133" s="62"/>
      <c r="UQA133" s="62"/>
      <c r="UQB133" s="62"/>
      <c r="UQC133" s="62"/>
      <c r="UQD133" s="62"/>
      <c r="UQE133" s="62"/>
      <c r="UQF133" s="62"/>
      <c r="UQG133" s="62"/>
      <c r="UQH133" s="62"/>
      <c r="UQI133" s="62"/>
      <c r="UQJ133" s="62"/>
      <c r="UQK133" s="62"/>
      <c r="UQL133" s="62"/>
      <c r="UQM133" s="62"/>
      <c r="UQN133" s="62"/>
      <c r="UQO133" s="62"/>
      <c r="UQP133" s="62"/>
      <c r="UQQ133" s="62"/>
      <c r="UQR133" s="62"/>
      <c r="UQS133" s="62"/>
      <c r="UQT133" s="62"/>
      <c r="UQU133" s="62"/>
      <c r="UQV133" s="62"/>
      <c r="UQW133" s="62"/>
      <c r="UQX133" s="62"/>
      <c r="UQY133" s="62"/>
      <c r="UQZ133" s="62"/>
      <c r="URA133" s="62"/>
      <c r="URB133" s="62"/>
      <c r="URC133" s="62"/>
      <c r="URD133" s="62"/>
      <c r="URE133" s="62"/>
      <c r="URF133" s="62"/>
      <c r="URG133" s="62"/>
      <c r="URH133" s="62"/>
      <c r="URI133" s="62"/>
      <c r="URJ133" s="62"/>
      <c r="URK133" s="62"/>
      <c r="URL133" s="62"/>
      <c r="URM133" s="62"/>
      <c r="URN133" s="62"/>
      <c r="URO133" s="62"/>
      <c r="URP133" s="62"/>
      <c r="URQ133" s="62"/>
      <c r="URR133" s="62"/>
      <c r="URS133" s="62"/>
      <c r="URT133" s="62"/>
      <c r="URU133" s="62"/>
      <c r="URV133" s="62"/>
      <c r="URW133" s="62"/>
      <c r="URX133" s="62"/>
      <c r="URY133" s="62"/>
      <c r="URZ133" s="62"/>
      <c r="USA133" s="62"/>
      <c r="USB133" s="62"/>
      <c r="USC133" s="62"/>
      <c r="USD133" s="62"/>
      <c r="USE133" s="62"/>
      <c r="USF133" s="62"/>
      <c r="USG133" s="62"/>
      <c r="USH133" s="62"/>
      <c r="USI133" s="62"/>
      <c r="USJ133" s="62"/>
      <c r="USK133" s="62"/>
      <c r="USL133" s="62"/>
      <c r="USM133" s="62"/>
      <c r="USN133" s="62"/>
      <c r="USO133" s="62"/>
      <c r="USP133" s="62"/>
      <c r="USQ133" s="62"/>
      <c r="USR133" s="62"/>
      <c r="USS133" s="62"/>
      <c r="UST133" s="62"/>
      <c r="USU133" s="62"/>
      <c r="USV133" s="62"/>
      <c r="USW133" s="62"/>
      <c r="USX133" s="62"/>
      <c r="USY133" s="62"/>
      <c r="USZ133" s="62"/>
      <c r="UTA133" s="62"/>
      <c r="UTB133" s="62"/>
      <c r="UTC133" s="62"/>
      <c r="UTD133" s="62"/>
      <c r="UTE133" s="62"/>
      <c r="UTF133" s="62"/>
      <c r="UTG133" s="62"/>
      <c r="UTH133" s="62"/>
      <c r="UTI133" s="62"/>
      <c r="UTJ133" s="62"/>
      <c r="UTK133" s="62"/>
      <c r="UTL133" s="62"/>
      <c r="UTM133" s="62"/>
      <c r="UTN133" s="62"/>
      <c r="UTO133" s="62"/>
      <c r="UTP133" s="62"/>
      <c r="UTQ133" s="62"/>
      <c r="UTR133" s="62"/>
      <c r="UTS133" s="62"/>
      <c r="UTT133" s="62"/>
      <c r="UTU133" s="62"/>
      <c r="UTV133" s="62"/>
      <c r="UTW133" s="62"/>
      <c r="UTX133" s="62"/>
      <c r="UTY133" s="62"/>
      <c r="UTZ133" s="62"/>
      <c r="UUA133" s="62"/>
      <c r="UUB133" s="62"/>
      <c r="UUC133" s="62"/>
      <c r="UUD133" s="62"/>
      <c r="UUE133" s="62"/>
      <c r="UUF133" s="62"/>
      <c r="UUG133" s="62"/>
      <c r="UUH133" s="62"/>
      <c r="UUI133" s="62"/>
      <c r="UUJ133" s="62"/>
      <c r="UUK133" s="62"/>
      <c r="UUL133" s="62"/>
      <c r="UUM133" s="62"/>
      <c r="UUN133" s="62"/>
      <c r="UUO133" s="62"/>
      <c r="UUP133" s="62"/>
      <c r="UUQ133" s="62"/>
      <c r="UUR133" s="62"/>
      <c r="UUS133" s="62"/>
      <c r="UUT133" s="62"/>
      <c r="UUU133" s="62"/>
      <c r="UUV133" s="62"/>
      <c r="UUW133" s="62"/>
      <c r="UUX133" s="62"/>
      <c r="UUY133" s="62"/>
      <c r="UUZ133" s="62"/>
      <c r="UVA133" s="62"/>
      <c r="UVB133" s="62"/>
      <c r="UVC133" s="62"/>
      <c r="UVD133" s="62"/>
      <c r="UVE133" s="62"/>
      <c r="UVF133" s="62"/>
      <c r="UVG133" s="62"/>
      <c r="UVH133" s="62"/>
      <c r="UVI133" s="62"/>
      <c r="UVJ133" s="62"/>
      <c r="UVK133" s="62"/>
      <c r="UVL133" s="62"/>
      <c r="UVM133" s="62"/>
      <c r="UVN133" s="62"/>
      <c r="UVO133" s="62"/>
      <c r="UVP133" s="62"/>
      <c r="UVQ133" s="62"/>
      <c r="UVR133" s="62"/>
      <c r="UVS133" s="62"/>
      <c r="UVT133" s="62"/>
      <c r="UVU133" s="62"/>
      <c r="UVV133" s="62"/>
      <c r="UVW133" s="62"/>
      <c r="UVX133" s="62"/>
      <c r="UVY133" s="62"/>
      <c r="UVZ133" s="62"/>
      <c r="UWA133" s="62"/>
      <c r="UWB133" s="62"/>
      <c r="UWC133" s="62"/>
      <c r="UWD133" s="62"/>
      <c r="UWE133" s="62"/>
      <c r="UWF133" s="62"/>
      <c r="UWG133" s="62"/>
      <c r="UWH133" s="62"/>
      <c r="UWI133" s="62"/>
      <c r="UWJ133" s="62"/>
      <c r="UWK133" s="62"/>
      <c r="UWL133" s="62"/>
      <c r="UWM133" s="62"/>
      <c r="UWN133" s="62"/>
      <c r="UWO133" s="62"/>
      <c r="UWP133" s="62"/>
      <c r="UWQ133" s="62"/>
      <c r="UWR133" s="62"/>
      <c r="UWS133" s="62"/>
      <c r="UWT133" s="62"/>
      <c r="UWU133" s="62"/>
      <c r="UWV133" s="62"/>
      <c r="UWW133" s="62"/>
      <c r="UWX133" s="62"/>
      <c r="UWY133" s="62"/>
      <c r="UWZ133" s="62"/>
      <c r="UXA133" s="62"/>
      <c r="UXB133" s="62"/>
      <c r="UXC133" s="62"/>
      <c r="UXD133" s="62"/>
      <c r="UXE133" s="62"/>
      <c r="UXF133" s="62"/>
      <c r="UXG133" s="62"/>
      <c r="UXH133" s="62"/>
      <c r="UXI133" s="62"/>
      <c r="UXJ133" s="62"/>
      <c r="UXK133" s="62"/>
      <c r="UXL133" s="62"/>
      <c r="UXM133" s="62"/>
      <c r="UXN133" s="62"/>
      <c r="UXO133" s="62"/>
      <c r="UXP133" s="62"/>
      <c r="UXQ133" s="62"/>
      <c r="UXR133" s="62"/>
      <c r="UXS133" s="62"/>
      <c r="UXT133" s="62"/>
      <c r="UXU133" s="62"/>
      <c r="UXV133" s="62"/>
      <c r="UXW133" s="62"/>
      <c r="UXX133" s="62"/>
      <c r="UXY133" s="62"/>
      <c r="UXZ133" s="62"/>
      <c r="UYA133" s="62"/>
      <c r="UYB133" s="62"/>
      <c r="UYC133" s="62"/>
      <c r="UYD133" s="62"/>
      <c r="UYE133" s="62"/>
      <c r="UYF133" s="62"/>
      <c r="UYG133" s="62"/>
      <c r="UYH133" s="62"/>
      <c r="UYI133" s="62"/>
      <c r="UYJ133" s="62"/>
      <c r="UYK133" s="62"/>
      <c r="UYL133" s="62"/>
      <c r="UYM133" s="62"/>
      <c r="UYN133" s="62"/>
      <c r="UYO133" s="62"/>
      <c r="UYP133" s="62"/>
      <c r="UYQ133" s="62"/>
      <c r="UYR133" s="62"/>
      <c r="UYS133" s="62"/>
      <c r="UYT133" s="62"/>
      <c r="UYU133" s="62"/>
      <c r="UYV133" s="62"/>
      <c r="UYW133" s="62"/>
      <c r="UYX133" s="62"/>
      <c r="UYY133" s="62"/>
      <c r="UYZ133" s="62"/>
      <c r="UZA133" s="62"/>
      <c r="UZB133" s="62"/>
      <c r="UZC133" s="62"/>
      <c r="UZD133" s="62"/>
      <c r="UZE133" s="62"/>
      <c r="UZF133" s="62"/>
      <c r="UZG133" s="62"/>
      <c r="UZH133" s="62"/>
      <c r="UZI133" s="62"/>
      <c r="UZJ133" s="62"/>
      <c r="UZK133" s="62"/>
      <c r="UZL133" s="62"/>
      <c r="UZM133" s="62"/>
      <c r="UZN133" s="62"/>
      <c r="UZO133" s="62"/>
      <c r="UZP133" s="62"/>
      <c r="UZQ133" s="62"/>
      <c r="UZR133" s="62"/>
      <c r="UZS133" s="62"/>
      <c r="UZT133" s="62"/>
      <c r="UZU133" s="62"/>
      <c r="UZV133" s="62"/>
      <c r="UZW133" s="62"/>
      <c r="UZX133" s="62"/>
      <c r="UZY133" s="62"/>
      <c r="UZZ133" s="62"/>
      <c r="VAA133" s="62"/>
      <c r="VAB133" s="62"/>
      <c r="VAC133" s="62"/>
      <c r="VAD133" s="62"/>
      <c r="VAE133" s="62"/>
      <c r="VAF133" s="62"/>
      <c r="VAG133" s="62"/>
      <c r="VAH133" s="62"/>
      <c r="VAI133" s="62"/>
      <c r="VAJ133" s="62"/>
      <c r="VAK133" s="62"/>
      <c r="VAL133" s="62"/>
      <c r="VAM133" s="62"/>
      <c r="VAN133" s="62"/>
      <c r="VAO133" s="62"/>
      <c r="VAP133" s="62"/>
      <c r="VAQ133" s="62"/>
      <c r="VAR133" s="62"/>
      <c r="VAS133" s="62"/>
      <c r="VAT133" s="62"/>
      <c r="VAU133" s="62"/>
      <c r="VAV133" s="62"/>
      <c r="VAW133" s="62"/>
      <c r="VAX133" s="62"/>
      <c r="VAY133" s="62"/>
      <c r="VAZ133" s="62"/>
      <c r="VBA133" s="62"/>
      <c r="VBB133" s="62"/>
      <c r="VBC133" s="62"/>
      <c r="VBD133" s="62"/>
      <c r="VBE133" s="62"/>
      <c r="VBF133" s="62"/>
      <c r="VBG133" s="62"/>
      <c r="VBH133" s="62"/>
      <c r="VBI133" s="62"/>
      <c r="VBJ133" s="62"/>
      <c r="VBK133" s="62"/>
      <c r="VBL133" s="62"/>
      <c r="VBM133" s="62"/>
      <c r="VBN133" s="62"/>
      <c r="VBO133" s="62"/>
      <c r="VBP133" s="62"/>
      <c r="VBQ133" s="62"/>
      <c r="VBR133" s="62"/>
      <c r="VBS133" s="62"/>
      <c r="VBT133" s="62"/>
      <c r="VBU133" s="62"/>
      <c r="VBV133" s="62"/>
      <c r="VBW133" s="62"/>
      <c r="VBX133" s="62"/>
      <c r="VBY133" s="62"/>
      <c r="VBZ133" s="62"/>
      <c r="VCA133" s="62"/>
      <c r="VCB133" s="62"/>
      <c r="VCC133" s="62"/>
      <c r="VCD133" s="62"/>
      <c r="VCE133" s="62"/>
      <c r="VCF133" s="62"/>
      <c r="VCG133" s="62"/>
      <c r="VCH133" s="62"/>
      <c r="VCI133" s="62"/>
      <c r="VCJ133" s="62"/>
      <c r="VCK133" s="62"/>
      <c r="VCL133" s="62"/>
      <c r="VCM133" s="62"/>
      <c r="VCN133" s="62"/>
      <c r="VCO133" s="62"/>
      <c r="VCP133" s="62"/>
      <c r="VCQ133" s="62"/>
      <c r="VCR133" s="62"/>
      <c r="VCS133" s="62"/>
      <c r="VCT133" s="62"/>
      <c r="VCU133" s="62"/>
      <c r="VCV133" s="62"/>
      <c r="VCW133" s="62"/>
      <c r="VCX133" s="62"/>
      <c r="VCY133" s="62"/>
      <c r="VCZ133" s="62"/>
      <c r="VDA133" s="62"/>
      <c r="VDB133" s="62"/>
      <c r="VDC133" s="62"/>
      <c r="VDD133" s="62"/>
      <c r="VDE133" s="62"/>
      <c r="VDF133" s="62"/>
      <c r="VDG133" s="62"/>
      <c r="VDH133" s="62"/>
      <c r="VDI133" s="62"/>
      <c r="VDJ133" s="62"/>
      <c r="VDK133" s="62"/>
      <c r="VDL133" s="62"/>
      <c r="VDM133" s="62"/>
      <c r="VDN133" s="62"/>
      <c r="VDO133" s="62"/>
      <c r="VDP133" s="62"/>
      <c r="VDQ133" s="62"/>
      <c r="VDR133" s="62"/>
      <c r="VDS133" s="62"/>
      <c r="VDT133" s="62"/>
      <c r="VDU133" s="62"/>
      <c r="VDV133" s="62"/>
      <c r="VDW133" s="62"/>
      <c r="VDX133" s="62"/>
      <c r="VDY133" s="62"/>
      <c r="VDZ133" s="62"/>
      <c r="VEA133" s="62"/>
      <c r="VEB133" s="62"/>
      <c r="VEC133" s="62"/>
      <c r="VED133" s="62"/>
      <c r="VEE133" s="62"/>
      <c r="VEF133" s="62"/>
      <c r="VEG133" s="62"/>
      <c r="VEH133" s="62"/>
      <c r="VEI133" s="62"/>
      <c r="VEJ133" s="62"/>
      <c r="VEK133" s="62"/>
      <c r="VEL133" s="62"/>
      <c r="VEM133" s="62"/>
      <c r="VEN133" s="62"/>
      <c r="VEO133" s="62"/>
      <c r="VEP133" s="62"/>
      <c r="VEQ133" s="62"/>
      <c r="VER133" s="62"/>
      <c r="VES133" s="62"/>
      <c r="VET133" s="62"/>
      <c r="VEU133" s="62"/>
      <c r="VEV133" s="62"/>
      <c r="VEW133" s="62"/>
      <c r="VEX133" s="62"/>
      <c r="VEY133" s="62"/>
      <c r="VEZ133" s="62"/>
      <c r="VFA133" s="62"/>
      <c r="VFB133" s="62"/>
      <c r="VFC133" s="62"/>
      <c r="VFD133" s="62"/>
      <c r="VFE133" s="62"/>
      <c r="VFF133" s="62"/>
      <c r="VFG133" s="62"/>
      <c r="VFH133" s="62"/>
      <c r="VFI133" s="62"/>
      <c r="VFJ133" s="62"/>
      <c r="VFK133" s="62"/>
      <c r="VFL133" s="62"/>
      <c r="VFM133" s="62"/>
      <c r="VFN133" s="62"/>
      <c r="VFO133" s="62"/>
      <c r="VFP133" s="62"/>
      <c r="VFQ133" s="62"/>
      <c r="VFR133" s="62"/>
      <c r="VFS133" s="62"/>
      <c r="VFT133" s="62"/>
      <c r="VFU133" s="62"/>
      <c r="VFV133" s="62"/>
      <c r="VFW133" s="62"/>
      <c r="VFX133" s="62"/>
      <c r="VFY133" s="62"/>
      <c r="VFZ133" s="62"/>
      <c r="VGA133" s="62"/>
      <c r="VGB133" s="62"/>
      <c r="VGC133" s="62"/>
      <c r="VGD133" s="62"/>
      <c r="VGE133" s="62"/>
      <c r="VGF133" s="62"/>
      <c r="VGG133" s="62"/>
      <c r="VGH133" s="62"/>
      <c r="VGI133" s="62"/>
      <c r="VGJ133" s="62"/>
      <c r="VGK133" s="62"/>
      <c r="VGL133" s="62"/>
      <c r="VGM133" s="62"/>
      <c r="VGN133" s="62"/>
      <c r="VGO133" s="62"/>
      <c r="VGP133" s="62"/>
      <c r="VGQ133" s="62"/>
      <c r="VGR133" s="62"/>
      <c r="VGS133" s="62"/>
      <c r="VGT133" s="62"/>
      <c r="VGU133" s="62"/>
      <c r="VGV133" s="62"/>
      <c r="VGW133" s="62"/>
      <c r="VGX133" s="62"/>
      <c r="VGY133" s="62"/>
      <c r="VGZ133" s="62"/>
      <c r="VHA133" s="62"/>
      <c r="VHB133" s="62"/>
      <c r="VHC133" s="62"/>
      <c r="VHD133" s="62"/>
      <c r="VHE133" s="62"/>
      <c r="VHF133" s="62"/>
      <c r="VHG133" s="62"/>
      <c r="VHH133" s="62"/>
      <c r="VHI133" s="62"/>
      <c r="VHJ133" s="62"/>
      <c r="VHK133" s="62"/>
      <c r="VHL133" s="62"/>
      <c r="VHM133" s="62"/>
      <c r="VHN133" s="62"/>
      <c r="VHO133" s="62"/>
      <c r="VHP133" s="62"/>
      <c r="VHQ133" s="62"/>
      <c r="VHR133" s="62"/>
      <c r="VHS133" s="62"/>
      <c r="VHT133" s="62"/>
      <c r="VHU133" s="62"/>
      <c r="VHV133" s="62"/>
      <c r="VHW133" s="62"/>
      <c r="VHX133" s="62"/>
      <c r="VHY133" s="62"/>
      <c r="VHZ133" s="62"/>
      <c r="VIA133" s="62"/>
      <c r="VIB133" s="62"/>
      <c r="VIC133" s="62"/>
      <c r="VID133" s="62"/>
      <c r="VIE133" s="62"/>
      <c r="VIF133" s="62"/>
      <c r="VIG133" s="62"/>
      <c r="VIH133" s="62"/>
      <c r="VII133" s="62"/>
      <c r="VIJ133" s="62"/>
      <c r="VIK133" s="62"/>
      <c r="VIL133" s="62"/>
      <c r="VIM133" s="62"/>
      <c r="VIN133" s="62"/>
      <c r="VIO133" s="62"/>
      <c r="VIP133" s="62"/>
      <c r="VIQ133" s="62"/>
      <c r="VIR133" s="62"/>
      <c r="VIS133" s="62"/>
      <c r="VIT133" s="62"/>
      <c r="VIU133" s="62"/>
      <c r="VIV133" s="62"/>
      <c r="VIW133" s="62"/>
      <c r="VIX133" s="62"/>
      <c r="VIY133" s="62"/>
      <c r="VIZ133" s="62"/>
      <c r="VJA133" s="62"/>
      <c r="VJB133" s="62"/>
      <c r="VJC133" s="62"/>
      <c r="VJD133" s="62"/>
      <c r="VJE133" s="62"/>
      <c r="VJF133" s="62"/>
      <c r="VJG133" s="62"/>
      <c r="VJH133" s="62"/>
      <c r="VJI133" s="62"/>
      <c r="VJJ133" s="62"/>
      <c r="VJK133" s="62"/>
      <c r="VJL133" s="62"/>
      <c r="VJM133" s="62"/>
      <c r="VJN133" s="62"/>
      <c r="VJO133" s="62"/>
      <c r="VJP133" s="62"/>
      <c r="VJQ133" s="62"/>
      <c r="VJR133" s="62"/>
      <c r="VJS133" s="62"/>
      <c r="VJT133" s="62"/>
      <c r="VJU133" s="62"/>
      <c r="VJV133" s="62"/>
      <c r="VJW133" s="62"/>
      <c r="VJX133" s="62"/>
      <c r="VJY133" s="62"/>
      <c r="VJZ133" s="62"/>
      <c r="VKA133" s="62"/>
      <c r="VKB133" s="62"/>
      <c r="VKC133" s="62"/>
      <c r="VKD133" s="62"/>
      <c r="VKE133" s="62"/>
      <c r="VKF133" s="62"/>
      <c r="VKG133" s="62"/>
      <c r="VKH133" s="62"/>
      <c r="VKI133" s="62"/>
      <c r="VKJ133" s="62"/>
      <c r="VKK133" s="62"/>
      <c r="VKL133" s="62"/>
      <c r="VKM133" s="62"/>
      <c r="VKN133" s="62"/>
      <c r="VKO133" s="62"/>
      <c r="VKP133" s="62"/>
      <c r="VKQ133" s="62"/>
      <c r="VKR133" s="62"/>
      <c r="VKS133" s="62"/>
      <c r="VKT133" s="62"/>
      <c r="VKU133" s="62"/>
      <c r="VKV133" s="62"/>
      <c r="VKW133" s="62"/>
      <c r="VKX133" s="62"/>
      <c r="VKY133" s="62"/>
      <c r="VKZ133" s="62"/>
      <c r="VLA133" s="62"/>
      <c r="VLB133" s="62"/>
      <c r="VLC133" s="62"/>
      <c r="VLD133" s="62"/>
      <c r="VLE133" s="62"/>
      <c r="VLF133" s="62"/>
      <c r="VLG133" s="62"/>
      <c r="VLH133" s="62"/>
      <c r="VLI133" s="62"/>
      <c r="VLJ133" s="62"/>
      <c r="VLK133" s="62"/>
      <c r="VLL133" s="62"/>
      <c r="VLM133" s="62"/>
      <c r="VLN133" s="62"/>
      <c r="VLO133" s="62"/>
      <c r="VLP133" s="62"/>
      <c r="VLQ133" s="62"/>
      <c r="VLR133" s="62"/>
      <c r="VLS133" s="62"/>
      <c r="VLT133" s="62"/>
      <c r="VLU133" s="62"/>
      <c r="VLV133" s="62"/>
      <c r="VLW133" s="62"/>
      <c r="VLX133" s="62"/>
      <c r="VLY133" s="62"/>
      <c r="VLZ133" s="62"/>
      <c r="VMA133" s="62"/>
      <c r="VMB133" s="62"/>
      <c r="VMC133" s="62"/>
      <c r="VMD133" s="62"/>
      <c r="VME133" s="62"/>
      <c r="VMF133" s="62"/>
      <c r="VMG133" s="62"/>
      <c r="VMH133" s="62"/>
      <c r="VMI133" s="62"/>
      <c r="VMJ133" s="62"/>
      <c r="VMK133" s="62"/>
      <c r="VML133" s="62"/>
      <c r="VMM133" s="62"/>
      <c r="VMN133" s="62"/>
      <c r="VMO133" s="62"/>
      <c r="VMP133" s="62"/>
      <c r="VMQ133" s="62"/>
      <c r="VMR133" s="62"/>
      <c r="VMS133" s="62"/>
      <c r="VMT133" s="62"/>
      <c r="VMU133" s="62"/>
      <c r="VMV133" s="62"/>
      <c r="VMW133" s="62"/>
      <c r="VMX133" s="62"/>
      <c r="VMY133" s="62"/>
      <c r="VMZ133" s="62"/>
      <c r="VNA133" s="62"/>
      <c r="VNB133" s="62"/>
      <c r="VNC133" s="62"/>
      <c r="VND133" s="62"/>
      <c r="VNE133" s="62"/>
      <c r="VNF133" s="62"/>
      <c r="VNG133" s="62"/>
      <c r="VNH133" s="62"/>
      <c r="VNI133" s="62"/>
      <c r="VNJ133" s="62"/>
      <c r="VNK133" s="62"/>
      <c r="VNL133" s="62"/>
      <c r="VNM133" s="62"/>
      <c r="VNN133" s="62"/>
      <c r="VNO133" s="62"/>
      <c r="VNP133" s="62"/>
      <c r="VNQ133" s="62"/>
      <c r="VNR133" s="62"/>
      <c r="VNS133" s="62"/>
      <c r="VNT133" s="62"/>
      <c r="VNU133" s="62"/>
      <c r="VNV133" s="62"/>
      <c r="VNW133" s="62"/>
      <c r="VNX133" s="62"/>
      <c r="VNY133" s="62"/>
      <c r="VNZ133" s="62"/>
      <c r="VOA133" s="62"/>
      <c r="VOB133" s="62"/>
      <c r="VOC133" s="62"/>
      <c r="VOD133" s="62"/>
      <c r="VOE133" s="62"/>
      <c r="VOF133" s="62"/>
      <c r="VOG133" s="62"/>
      <c r="VOH133" s="62"/>
      <c r="VOI133" s="62"/>
      <c r="VOJ133" s="62"/>
      <c r="VOK133" s="62"/>
      <c r="VOL133" s="62"/>
      <c r="VOM133" s="62"/>
      <c r="VON133" s="62"/>
      <c r="VOO133" s="62"/>
      <c r="VOP133" s="62"/>
      <c r="VOQ133" s="62"/>
      <c r="VOR133" s="62"/>
      <c r="VOS133" s="62"/>
      <c r="VOT133" s="62"/>
      <c r="VOU133" s="62"/>
      <c r="VOV133" s="62"/>
      <c r="VOW133" s="62"/>
      <c r="VOX133" s="62"/>
      <c r="VOY133" s="62"/>
      <c r="VOZ133" s="62"/>
      <c r="VPA133" s="62"/>
      <c r="VPB133" s="62"/>
      <c r="VPC133" s="62"/>
      <c r="VPD133" s="62"/>
      <c r="VPE133" s="62"/>
      <c r="VPF133" s="62"/>
      <c r="VPG133" s="62"/>
      <c r="VPH133" s="62"/>
      <c r="VPI133" s="62"/>
      <c r="VPJ133" s="62"/>
      <c r="VPK133" s="62"/>
      <c r="VPL133" s="62"/>
      <c r="VPM133" s="62"/>
      <c r="VPN133" s="62"/>
      <c r="VPO133" s="62"/>
      <c r="VPP133" s="62"/>
      <c r="VPQ133" s="62"/>
      <c r="VPR133" s="62"/>
      <c r="VPS133" s="62"/>
      <c r="VPT133" s="62"/>
      <c r="VPU133" s="62"/>
      <c r="VPV133" s="62"/>
      <c r="VPW133" s="62"/>
      <c r="VPX133" s="62"/>
      <c r="VPY133" s="62"/>
      <c r="VPZ133" s="62"/>
      <c r="VQA133" s="62"/>
      <c r="VQB133" s="62"/>
      <c r="VQC133" s="62"/>
      <c r="VQD133" s="62"/>
      <c r="VQE133" s="62"/>
      <c r="VQF133" s="62"/>
      <c r="VQG133" s="62"/>
      <c r="VQH133" s="62"/>
      <c r="VQI133" s="62"/>
      <c r="VQJ133" s="62"/>
      <c r="VQK133" s="62"/>
      <c r="VQL133" s="62"/>
      <c r="VQM133" s="62"/>
      <c r="VQN133" s="62"/>
      <c r="VQO133" s="62"/>
      <c r="VQP133" s="62"/>
      <c r="VQQ133" s="62"/>
      <c r="VQR133" s="62"/>
      <c r="VQS133" s="62"/>
      <c r="VQT133" s="62"/>
      <c r="VQU133" s="62"/>
      <c r="VQV133" s="62"/>
      <c r="VQW133" s="62"/>
      <c r="VQX133" s="62"/>
      <c r="VQY133" s="62"/>
      <c r="VQZ133" s="62"/>
      <c r="VRA133" s="62"/>
      <c r="VRB133" s="62"/>
      <c r="VRC133" s="62"/>
      <c r="VRD133" s="62"/>
      <c r="VRE133" s="62"/>
      <c r="VRF133" s="62"/>
      <c r="VRG133" s="62"/>
      <c r="VRH133" s="62"/>
      <c r="VRI133" s="62"/>
      <c r="VRJ133" s="62"/>
      <c r="VRK133" s="62"/>
      <c r="VRL133" s="62"/>
      <c r="VRM133" s="62"/>
      <c r="VRN133" s="62"/>
      <c r="VRO133" s="62"/>
      <c r="VRP133" s="62"/>
      <c r="VRQ133" s="62"/>
      <c r="VRR133" s="62"/>
      <c r="VRS133" s="62"/>
      <c r="VRT133" s="62"/>
      <c r="VRU133" s="62"/>
      <c r="VRV133" s="62"/>
      <c r="VRW133" s="62"/>
      <c r="VRX133" s="62"/>
      <c r="VRY133" s="62"/>
      <c r="VRZ133" s="62"/>
      <c r="VSA133" s="62"/>
      <c r="VSB133" s="62"/>
      <c r="VSC133" s="62"/>
      <c r="VSD133" s="62"/>
      <c r="VSE133" s="62"/>
      <c r="VSF133" s="62"/>
      <c r="VSG133" s="62"/>
      <c r="VSH133" s="62"/>
      <c r="VSI133" s="62"/>
      <c r="VSJ133" s="62"/>
      <c r="VSK133" s="62"/>
      <c r="VSL133" s="62"/>
      <c r="VSM133" s="62"/>
      <c r="VSN133" s="62"/>
      <c r="VSO133" s="62"/>
      <c r="VSP133" s="62"/>
      <c r="VSQ133" s="62"/>
      <c r="VSR133" s="62"/>
      <c r="VSS133" s="62"/>
      <c r="VST133" s="62"/>
      <c r="VSU133" s="62"/>
      <c r="VSV133" s="62"/>
      <c r="VSW133" s="62"/>
      <c r="VSX133" s="62"/>
      <c r="VSY133" s="62"/>
      <c r="VSZ133" s="62"/>
      <c r="VTA133" s="62"/>
      <c r="VTB133" s="62"/>
      <c r="VTC133" s="62"/>
      <c r="VTD133" s="62"/>
      <c r="VTE133" s="62"/>
      <c r="VTF133" s="62"/>
      <c r="VTG133" s="62"/>
      <c r="VTH133" s="62"/>
      <c r="VTI133" s="62"/>
      <c r="VTJ133" s="62"/>
      <c r="VTK133" s="62"/>
      <c r="VTL133" s="62"/>
      <c r="VTM133" s="62"/>
      <c r="VTN133" s="62"/>
      <c r="VTO133" s="62"/>
      <c r="VTP133" s="62"/>
      <c r="VTQ133" s="62"/>
      <c r="VTR133" s="62"/>
      <c r="VTS133" s="62"/>
      <c r="VTT133" s="62"/>
      <c r="VTU133" s="62"/>
      <c r="VTV133" s="62"/>
      <c r="VTW133" s="62"/>
      <c r="VTX133" s="62"/>
      <c r="VTY133" s="62"/>
      <c r="VTZ133" s="62"/>
      <c r="VUA133" s="62"/>
      <c r="VUB133" s="62"/>
      <c r="VUC133" s="62"/>
      <c r="VUD133" s="62"/>
      <c r="VUE133" s="62"/>
      <c r="VUF133" s="62"/>
      <c r="VUG133" s="62"/>
      <c r="VUH133" s="62"/>
      <c r="VUI133" s="62"/>
      <c r="VUJ133" s="62"/>
      <c r="VUK133" s="62"/>
      <c r="VUL133" s="62"/>
      <c r="VUM133" s="62"/>
      <c r="VUN133" s="62"/>
      <c r="VUO133" s="62"/>
      <c r="VUP133" s="62"/>
      <c r="VUQ133" s="62"/>
      <c r="VUR133" s="62"/>
      <c r="VUS133" s="62"/>
      <c r="VUT133" s="62"/>
      <c r="VUU133" s="62"/>
      <c r="VUV133" s="62"/>
      <c r="VUW133" s="62"/>
      <c r="VUX133" s="62"/>
      <c r="VUY133" s="62"/>
      <c r="VUZ133" s="62"/>
      <c r="VVA133" s="62"/>
      <c r="VVB133" s="62"/>
      <c r="VVC133" s="62"/>
      <c r="VVD133" s="62"/>
      <c r="VVE133" s="62"/>
      <c r="VVF133" s="62"/>
      <c r="VVG133" s="62"/>
      <c r="VVH133" s="62"/>
      <c r="VVI133" s="62"/>
      <c r="VVJ133" s="62"/>
      <c r="VVK133" s="62"/>
      <c r="VVL133" s="62"/>
      <c r="VVM133" s="62"/>
      <c r="VVN133" s="62"/>
      <c r="VVO133" s="62"/>
      <c r="VVP133" s="62"/>
      <c r="VVQ133" s="62"/>
      <c r="VVR133" s="62"/>
      <c r="VVS133" s="62"/>
      <c r="VVT133" s="62"/>
      <c r="VVU133" s="62"/>
      <c r="VVV133" s="62"/>
      <c r="VVW133" s="62"/>
      <c r="VVX133" s="62"/>
      <c r="VVY133" s="62"/>
      <c r="VVZ133" s="62"/>
      <c r="VWA133" s="62"/>
      <c r="VWB133" s="62"/>
      <c r="VWC133" s="62"/>
      <c r="VWD133" s="62"/>
      <c r="VWE133" s="62"/>
      <c r="VWF133" s="62"/>
      <c r="VWG133" s="62"/>
      <c r="VWH133" s="62"/>
      <c r="VWI133" s="62"/>
      <c r="VWJ133" s="62"/>
      <c r="VWK133" s="62"/>
      <c r="VWL133" s="62"/>
      <c r="VWM133" s="62"/>
      <c r="VWN133" s="62"/>
      <c r="VWO133" s="62"/>
      <c r="VWP133" s="62"/>
      <c r="VWQ133" s="62"/>
      <c r="VWR133" s="62"/>
      <c r="VWS133" s="62"/>
      <c r="VWT133" s="62"/>
      <c r="VWU133" s="62"/>
      <c r="VWV133" s="62"/>
      <c r="VWW133" s="62"/>
      <c r="VWX133" s="62"/>
      <c r="VWY133" s="62"/>
      <c r="VWZ133" s="62"/>
      <c r="VXA133" s="62"/>
      <c r="VXB133" s="62"/>
      <c r="VXC133" s="62"/>
      <c r="VXD133" s="62"/>
      <c r="VXE133" s="62"/>
      <c r="VXF133" s="62"/>
      <c r="VXG133" s="62"/>
      <c r="VXH133" s="62"/>
      <c r="VXI133" s="62"/>
      <c r="VXJ133" s="62"/>
      <c r="VXK133" s="62"/>
      <c r="VXL133" s="62"/>
      <c r="VXM133" s="62"/>
      <c r="VXN133" s="62"/>
      <c r="VXO133" s="62"/>
      <c r="VXP133" s="62"/>
      <c r="VXQ133" s="62"/>
      <c r="VXR133" s="62"/>
      <c r="VXS133" s="62"/>
      <c r="VXT133" s="62"/>
      <c r="VXU133" s="62"/>
      <c r="VXV133" s="62"/>
      <c r="VXW133" s="62"/>
      <c r="VXX133" s="62"/>
      <c r="VXY133" s="62"/>
      <c r="VXZ133" s="62"/>
      <c r="VYA133" s="62"/>
      <c r="VYB133" s="62"/>
      <c r="VYC133" s="62"/>
      <c r="VYD133" s="62"/>
      <c r="VYE133" s="62"/>
      <c r="VYF133" s="62"/>
      <c r="VYG133" s="62"/>
      <c r="VYH133" s="62"/>
      <c r="VYI133" s="62"/>
      <c r="VYJ133" s="62"/>
      <c r="VYK133" s="62"/>
      <c r="VYL133" s="62"/>
      <c r="VYM133" s="62"/>
      <c r="VYN133" s="62"/>
      <c r="VYO133" s="62"/>
      <c r="VYP133" s="62"/>
      <c r="VYQ133" s="62"/>
      <c r="VYR133" s="62"/>
      <c r="VYS133" s="62"/>
      <c r="VYT133" s="62"/>
      <c r="VYU133" s="62"/>
      <c r="VYV133" s="62"/>
      <c r="VYW133" s="62"/>
      <c r="VYX133" s="62"/>
      <c r="VYY133" s="62"/>
      <c r="VYZ133" s="62"/>
      <c r="VZA133" s="62"/>
      <c r="VZB133" s="62"/>
      <c r="VZC133" s="62"/>
      <c r="VZD133" s="62"/>
      <c r="VZE133" s="62"/>
      <c r="VZF133" s="62"/>
      <c r="VZG133" s="62"/>
      <c r="VZH133" s="62"/>
      <c r="VZI133" s="62"/>
      <c r="VZJ133" s="62"/>
      <c r="VZK133" s="62"/>
      <c r="VZL133" s="62"/>
      <c r="VZM133" s="62"/>
      <c r="VZN133" s="62"/>
      <c r="VZO133" s="62"/>
      <c r="VZP133" s="62"/>
      <c r="VZQ133" s="62"/>
      <c r="VZR133" s="62"/>
      <c r="VZS133" s="62"/>
      <c r="VZT133" s="62"/>
      <c r="VZU133" s="62"/>
      <c r="VZV133" s="62"/>
      <c r="VZW133" s="62"/>
      <c r="VZX133" s="62"/>
      <c r="VZY133" s="62"/>
      <c r="VZZ133" s="62"/>
      <c r="WAA133" s="62"/>
      <c r="WAB133" s="62"/>
      <c r="WAC133" s="62"/>
      <c r="WAD133" s="62"/>
      <c r="WAE133" s="62"/>
      <c r="WAF133" s="62"/>
      <c r="WAG133" s="62"/>
      <c r="WAH133" s="62"/>
      <c r="WAI133" s="62"/>
      <c r="WAJ133" s="62"/>
      <c r="WAK133" s="62"/>
      <c r="WAL133" s="62"/>
      <c r="WAM133" s="62"/>
      <c r="WAN133" s="62"/>
      <c r="WAO133" s="62"/>
      <c r="WAP133" s="62"/>
      <c r="WAQ133" s="62"/>
      <c r="WAR133" s="62"/>
      <c r="WAS133" s="62"/>
      <c r="WAT133" s="62"/>
      <c r="WAU133" s="62"/>
      <c r="WAV133" s="62"/>
      <c r="WAW133" s="62"/>
      <c r="WAX133" s="62"/>
      <c r="WAY133" s="62"/>
      <c r="WAZ133" s="62"/>
      <c r="WBA133" s="62"/>
      <c r="WBB133" s="62"/>
      <c r="WBC133" s="62"/>
      <c r="WBD133" s="62"/>
      <c r="WBE133" s="62"/>
      <c r="WBF133" s="62"/>
      <c r="WBG133" s="62"/>
      <c r="WBH133" s="62"/>
      <c r="WBI133" s="62"/>
      <c r="WBJ133" s="62"/>
      <c r="WBK133" s="62"/>
      <c r="WBL133" s="62"/>
      <c r="WBM133" s="62"/>
      <c r="WBN133" s="62"/>
      <c r="WBO133" s="62"/>
      <c r="WBP133" s="62"/>
      <c r="WBQ133" s="62"/>
      <c r="WBR133" s="62"/>
      <c r="WBS133" s="62"/>
      <c r="WBT133" s="62"/>
      <c r="WBU133" s="62"/>
      <c r="WBV133" s="62"/>
      <c r="WBW133" s="62"/>
      <c r="WBX133" s="62"/>
      <c r="WBY133" s="62"/>
      <c r="WBZ133" s="62"/>
      <c r="WCA133" s="62"/>
      <c r="WCB133" s="62"/>
      <c r="WCC133" s="62"/>
      <c r="WCD133" s="62"/>
      <c r="WCE133" s="62"/>
      <c r="WCF133" s="62"/>
      <c r="WCG133" s="62"/>
      <c r="WCH133" s="62"/>
      <c r="WCI133" s="62"/>
      <c r="WCJ133" s="62"/>
      <c r="WCK133" s="62"/>
      <c r="WCL133" s="62"/>
      <c r="WCM133" s="62"/>
      <c r="WCN133" s="62"/>
      <c r="WCO133" s="62"/>
      <c r="WCP133" s="62"/>
      <c r="WCQ133" s="62"/>
      <c r="WCR133" s="62"/>
      <c r="WCS133" s="62"/>
      <c r="WCT133" s="62"/>
      <c r="WCU133" s="62"/>
      <c r="WCV133" s="62"/>
      <c r="WCW133" s="62"/>
      <c r="WCX133" s="62"/>
      <c r="WCY133" s="62"/>
      <c r="WCZ133" s="62"/>
      <c r="WDA133" s="62"/>
      <c r="WDB133" s="62"/>
      <c r="WDC133" s="62"/>
      <c r="WDD133" s="62"/>
      <c r="WDE133" s="62"/>
      <c r="WDF133" s="62"/>
      <c r="WDG133" s="62"/>
      <c r="WDH133" s="62"/>
      <c r="WDI133" s="62"/>
      <c r="WDJ133" s="62"/>
      <c r="WDK133" s="62"/>
      <c r="WDL133" s="62"/>
      <c r="WDM133" s="62"/>
      <c r="WDN133" s="62"/>
      <c r="WDO133" s="62"/>
      <c r="WDP133" s="62"/>
      <c r="WDQ133" s="62"/>
      <c r="WDR133" s="62"/>
      <c r="WDS133" s="62"/>
      <c r="WDT133" s="62"/>
      <c r="WDU133" s="62"/>
      <c r="WDV133" s="62"/>
      <c r="WDW133" s="62"/>
      <c r="WDX133" s="62"/>
      <c r="WDY133" s="62"/>
      <c r="WDZ133" s="62"/>
      <c r="WEA133" s="62"/>
      <c r="WEB133" s="62"/>
      <c r="WEC133" s="62"/>
      <c r="WED133" s="62"/>
      <c r="WEE133" s="62"/>
      <c r="WEF133" s="62"/>
      <c r="WEG133" s="62"/>
      <c r="WEH133" s="62"/>
      <c r="WEI133" s="62"/>
      <c r="WEJ133" s="62"/>
      <c r="WEK133" s="62"/>
      <c r="WEL133" s="62"/>
      <c r="WEM133" s="62"/>
      <c r="WEN133" s="62"/>
      <c r="WEO133" s="62"/>
      <c r="WEP133" s="62"/>
      <c r="WEQ133" s="62"/>
      <c r="WER133" s="62"/>
      <c r="WES133" s="62"/>
      <c r="WET133" s="62"/>
      <c r="WEU133" s="62"/>
      <c r="WEV133" s="62"/>
      <c r="WEW133" s="62"/>
      <c r="WEX133" s="62"/>
      <c r="WEY133" s="62"/>
      <c r="WEZ133" s="62"/>
      <c r="WFA133" s="62"/>
      <c r="WFB133" s="62"/>
      <c r="WFC133" s="62"/>
      <c r="WFD133" s="62"/>
      <c r="WFE133" s="62"/>
      <c r="WFF133" s="62"/>
      <c r="WFG133" s="62"/>
      <c r="WFH133" s="62"/>
      <c r="WFI133" s="62"/>
      <c r="WFJ133" s="62"/>
      <c r="WFK133" s="62"/>
      <c r="WFL133" s="62"/>
      <c r="WFM133" s="62"/>
      <c r="WFN133" s="62"/>
      <c r="WFO133" s="62"/>
      <c r="WFP133" s="62"/>
      <c r="WFQ133" s="62"/>
      <c r="WFR133" s="62"/>
      <c r="WFS133" s="62"/>
      <c r="WFT133" s="62"/>
      <c r="WFU133" s="62"/>
      <c r="WFV133" s="62"/>
      <c r="WFW133" s="62"/>
      <c r="WFX133" s="62"/>
      <c r="WFY133" s="62"/>
      <c r="WFZ133" s="62"/>
      <c r="WGA133" s="62"/>
      <c r="WGB133" s="62"/>
      <c r="WGC133" s="62"/>
      <c r="WGD133" s="62"/>
      <c r="WGE133" s="62"/>
      <c r="WGF133" s="62"/>
      <c r="WGG133" s="62"/>
      <c r="WGH133" s="62"/>
      <c r="WGI133" s="62"/>
      <c r="WGJ133" s="62"/>
      <c r="WGK133" s="62"/>
      <c r="WGL133" s="62"/>
      <c r="WGM133" s="62"/>
      <c r="WGN133" s="62"/>
      <c r="WGO133" s="62"/>
      <c r="WGP133" s="62"/>
      <c r="WGQ133" s="62"/>
      <c r="WGR133" s="62"/>
      <c r="WGS133" s="62"/>
      <c r="WGT133" s="62"/>
      <c r="WGU133" s="62"/>
      <c r="WGV133" s="62"/>
      <c r="WGW133" s="62"/>
      <c r="WGX133" s="62"/>
      <c r="WGY133" s="62"/>
      <c r="WGZ133" s="62"/>
      <c r="WHA133" s="62"/>
      <c r="WHB133" s="62"/>
      <c r="WHC133" s="62"/>
      <c r="WHD133" s="62"/>
      <c r="WHE133" s="62"/>
      <c r="WHF133" s="62"/>
      <c r="WHG133" s="62"/>
      <c r="WHH133" s="62"/>
      <c r="WHI133" s="62"/>
      <c r="WHJ133" s="62"/>
      <c r="WHK133" s="62"/>
      <c r="WHL133" s="62"/>
      <c r="WHM133" s="62"/>
      <c r="WHN133" s="62"/>
      <c r="WHO133" s="62"/>
      <c r="WHP133" s="62"/>
      <c r="WHQ133" s="62"/>
      <c r="WHR133" s="62"/>
      <c r="WHS133" s="62"/>
      <c r="WHT133" s="62"/>
      <c r="WHU133" s="62"/>
      <c r="WHV133" s="62"/>
      <c r="WHW133" s="62"/>
      <c r="WHX133" s="62"/>
      <c r="WHY133" s="62"/>
      <c r="WHZ133" s="62"/>
      <c r="WIA133" s="62"/>
      <c r="WIB133" s="62"/>
      <c r="WIC133" s="62"/>
      <c r="WID133" s="62"/>
      <c r="WIE133" s="62"/>
      <c r="WIF133" s="62"/>
      <c r="WIG133" s="62"/>
      <c r="WIH133" s="62"/>
      <c r="WII133" s="62"/>
      <c r="WIJ133" s="62"/>
      <c r="WIK133" s="62"/>
      <c r="WIL133" s="62"/>
      <c r="WIM133" s="62"/>
      <c r="WIN133" s="62"/>
      <c r="WIO133" s="62"/>
      <c r="WIP133" s="62"/>
      <c r="WIQ133" s="62"/>
      <c r="WIR133" s="62"/>
      <c r="WIS133" s="62"/>
      <c r="WIT133" s="62"/>
      <c r="WIU133" s="62"/>
      <c r="WIV133" s="62"/>
      <c r="WIW133" s="62"/>
      <c r="WIX133" s="62"/>
      <c r="WIY133" s="62"/>
      <c r="WIZ133" s="62"/>
      <c r="WJA133" s="62"/>
      <c r="WJB133" s="62"/>
      <c r="WJC133" s="62"/>
      <c r="WJD133" s="62"/>
      <c r="WJE133" s="62"/>
      <c r="WJF133" s="62"/>
      <c r="WJG133" s="62"/>
      <c r="WJH133" s="62"/>
      <c r="WJI133" s="62"/>
      <c r="WJJ133" s="62"/>
      <c r="WJK133" s="62"/>
      <c r="WJL133" s="62"/>
      <c r="WJM133" s="62"/>
      <c r="WJN133" s="62"/>
      <c r="WJO133" s="62"/>
      <c r="WJP133" s="62"/>
      <c r="WJQ133" s="62"/>
      <c r="WJR133" s="62"/>
      <c r="WJS133" s="62"/>
      <c r="WJT133" s="62"/>
      <c r="WJU133" s="62"/>
      <c r="WJV133" s="62"/>
      <c r="WJW133" s="62"/>
      <c r="WJX133" s="62"/>
      <c r="WJY133" s="62"/>
      <c r="WJZ133" s="62"/>
      <c r="WKA133" s="62"/>
      <c r="WKB133" s="62"/>
      <c r="WKC133" s="62"/>
      <c r="WKD133" s="62"/>
      <c r="WKE133" s="62"/>
      <c r="WKF133" s="62"/>
      <c r="WKG133" s="62"/>
      <c r="WKH133" s="62"/>
      <c r="WKI133" s="62"/>
      <c r="WKJ133" s="62"/>
      <c r="WKK133" s="62"/>
      <c r="WKL133" s="62"/>
      <c r="WKM133" s="62"/>
      <c r="WKN133" s="62"/>
      <c r="WKO133" s="62"/>
      <c r="WKP133" s="62"/>
      <c r="WKQ133" s="62"/>
      <c r="WKR133" s="62"/>
      <c r="WKS133" s="62"/>
      <c r="WKT133" s="62"/>
      <c r="WKU133" s="62"/>
      <c r="WKV133" s="62"/>
      <c r="WKW133" s="62"/>
      <c r="WKX133" s="62"/>
      <c r="WKY133" s="62"/>
      <c r="WKZ133" s="62"/>
      <c r="WLA133" s="62"/>
      <c r="WLB133" s="62"/>
      <c r="WLC133" s="62"/>
      <c r="WLD133" s="62"/>
      <c r="WLE133" s="62"/>
      <c r="WLF133" s="62"/>
      <c r="WLG133" s="62"/>
      <c r="WLH133" s="62"/>
      <c r="WLI133" s="62"/>
      <c r="WLJ133" s="62"/>
      <c r="WLK133" s="62"/>
      <c r="WLL133" s="62"/>
      <c r="WLM133" s="62"/>
      <c r="WLN133" s="62"/>
      <c r="WLO133" s="62"/>
      <c r="WLP133" s="62"/>
      <c r="WLQ133" s="62"/>
      <c r="WLR133" s="62"/>
      <c r="WLS133" s="62"/>
      <c r="WLT133" s="62"/>
      <c r="WLU133" s="62"/>
      <c r="WLV133" s="62"/>
      <c r="WLW133" s="62"/>
      <c r="WLX133" s="62"/>
      <c r="WLY133" s="62"/>
      <c r="WLZ133" s="62"/>
      <c r="WMA133" s="62"/>
      <c r="WMB133" s="62"/>
      <c r="WMC133" s="62"/>
      <c r="WMD133" s="62"/>
      <c r="WME133" s="62"/>
      <c r="WMF133" s="62"/>
      <c r="WMG133" s="62"/>
      <c r="WMH133" s="62"/>
      <c r="WMI133" s="62"/>
      <c r="WMJ133" s="62"/>
      <c r="WMK133" s="62"/>
      <c r="WML133" s="62"/>
      <c r="WMM133" s="62"/>
      <c r="WMN133" s="62"/>
      <c r="WMO133" s="62"/>
      <c r="WMP133" s="62"/>
      <c r="WMQ133" s="62"/>
      <c r="WMR133" s="62"/>
      <c r="WMS133" s="62"/>
      <c r="WMT133" s="62"/>
      <c r="WMU133" s="62"/>
      <c r="WMV133" s="62"/>
      <c r="WMW133" s="62"/>
      <c r="WMX133" s="62"/>
      <c r="WMY133" s="62"/>
      <c r="WMZ133" s="62"/>
      <c r="WNA133" s="62"/>
      <c r="WNB133" s="62"/>
      <c r="WNC133" s="62"/>
      <c r="WND133" s="62"/>
      <c r="WNE133" s="62"/>
      <c r="WNF133" s="62"/>
      <c r="WNG133" s="62"/>
      <c r="WNH133" s="62"/>
      <c r="WNI133" s="62"/>
      <c r="WNJ133" s="62"/>
      <c r="WNK133" s="62"/>
      <c r="WNL133" s="62"/>
      <c r="WNM133" s="62"/>
      <c r="WNN133" s="62"/>
      <c r="WNO133" s="62"/>
      <c r="WNP133" s="62"/>
      <c r="WNQ133" s="62"/>
      <c r="WNR133" s="62"/>
      <c r="WNS133" s="62"/>
      <c r="WNT133" s="62"/>
      <c r="WNU133" s="62"/>
      <c r="WNV133" s="62"/>
      <c r="WNW133" s="62"/>
      <c r="WNX133" s="62"/>
      <c r="WNY133" s="62"/>
      <c r="WNZ133" s="62"/>
      <c r="WOA133" s="62"/>
      <c r="WOB133" s="62"/>
      <c r="WOC133" s="62"/>
      <c r="WOD133" s="62"/>
      <c r="WOE133" s="62"/>
      <c r="WOF133" s="62"/>
      <c r="WOG133" s="62"/>
      <c r="WOH133" s="62"/>
      <c r="WOI133" s="62"/>
      <c r="WOJ133" s="62"/>
      <c r="WOK133" s="62"/>
      <c r="WOL133" s="62"/>
      <c r="WOM133" s="62"/>
      <c r="WON133" s="62"/>
      <c r="WOO133" s="62"/>
      <c r="WOP133" s="62"/>
      <c r="WOQ133" s="62"/>
      <c r="WOR133" s="62"/>
      <c r="WOS133" s="62"/>
      <c r="WOT133" s="62"/>
      <c r="WOU133" s="62"/>
      <c r="WOV133" s="62"/>
      <c r="WOW133" s="62"/>
      <c r="WOX133" s="62"/>
      <c r="WOY133" s="62"/>
      <c r="WOZ133" s="62"/>
      <c r="WPA133" s="62"/>
      <c r="WPB133" s="62"/>
      <c r="WPC133" s="62"/>
      <c r="WPD133" s="62"/>
      <c r="WPE133" s="62"/>
      <c r="WPF133" s="62"/>
      <c r="WPG133" s="62"/>
      <c r="WPH133" s="62"/>
      <c r="WPI133" s="62"/>
      <c r="WPJ133" s="62"/>
      <c r="WPK133" s="62"/>
      <c r="WPL133" s="62"/>
      <c r="WPM133" s="62"/>
      <c r="WPN133" s="62"/>
      <c r="WPO133" s="62"/>
      <c r="WPP133" s="62"/>
      <c r="WPQ133" s="62"/>
      <c r="WPR133" s="62"/>
      <c r="WPS133" s="62"/>
      <c r="WPT133" s="62"/>
      <c r="WPU133" s="62"/>
      <c r="WPV133" s="62"/>
      <c r="WPW133" s="62"/>
      <c r="WPX133" s="62"/>
      <c r="WPY133" s="62"/>
      <c r="WPZ133" s="62"/>
      <c r="WQA133" s="62"/>
      <c r="WQB133" s="62"/>
      <c r="WQC133" s="62"/>
      <c r="WQD133" s="62"/>
      <c r="WQE133" s="62"/>
      <c r="WQF133" s="62"/>
      <c r="WQG133" s="62"/>
      <c r="WQH133" s="62"/>
      <c r="WQI133" s="62"/>
      <c r="WQJ133" s="62"/>
      <c r="WQK133" s="62"/>
      <c r="WQL133" s="62"/>
      <c r="WQM133" s="62"/>
      <c r="WQN133" s="62"/>
      <c r="WQO133" s="62"/>
      <c r="WQP133" s="62"/>
      <c r="WQQ133" s="62"/>
      <c r="WQR133" s="62"/>
      <c r="WQS133" s="62"/>
      <c r="WQT133" s="62"/>
      <c r="WQU133" s="62"/>
      <c r="WQV133" s="62"/>
      <c r="WQW133" s="62"/>
      <c r="WQX133" s="62"/>
      <c r="WQY133" s="62"/>
      <c r="WQZ133" s="62"/>
      <c r="WRA133" s="62"/>
      <c r="WRB133" s="62"/>
      <c r="WRC133" s="62"/>
      <c r="WRD133" s="62"/>
      <c r="WRE133" s="62"/>
      <c r="WRF133" s="62"/>
      <c r="WRG133" s="62"/>
      <c r="WRH133" s="62"/>
      <c r="WRI133" s="62"/>
      <c r="WRJ133" s="62"/>
      <c r="WRK133" s="62"/>
      <c r="WRL133" s="62"/>
      <c r="WRM133" s="62"/>
      <c r="WRN133" s="62"/>
      <c r="WRO133" s="62"/>
      <c r="WRP133" s="62"/>
      <c r="WRQ133" s="62"/>
      <c r="WRR133" s="62"/>
      <c r="WRS133" s="62"/>
      <c r="WRT133" s="62"/>
      <c r="WRU133" s="62"/>
      <c r="WRV133" s="62"/>
      <c r="WRW133" s="62"/>
      <c r="WRX133" s="62"/>
      <c r="WRY133" s="62"/>
      <c r="WRZ133" s="62"/>
      <c r="WSA133" s="62"/>
      <c r="WSB133" s="62"/>
      <c r="WSC133" s="62"/>
      <c r="WSD133" s="62"/>
      <c r="WSE133" s="62"/>
      <c r="WSF133" s="62"/>
      <c r="WSG133" s="62"/>
      <c r="WSH133" s="62"/>
      <c r="WSI133" s="62"/>
      <c r="WSJ133" s="62"/>
      <c r="WSK133" s="62"/>
      <c r="WSL133" s="62"/>
      <c r="WSM133" s="62"/>
      <c r="WSN133" s="62"/>
      <c r="WSO133" s="62"/>
      <c r="WSP133" s="62"/>
      <c r="WSQ133" s="62"/>
      <c r="WSR133" s="62"/>
      <c r="WSS133" s="62"/>
      <c r="WST133" s="62"/>
      <c r="WSU133" s="62"/>
      <c r="WSV133" s="62"/>
      <c r="WSW133" s="62"/>
      <c r="WSX133" s="62"/>
      <c r="WSY133" s="62"/>
      <c r="WSZ133" s="62"/>
      <c r="WTA133" s="62"/>
      <c r="WTB133" s="62"/>
      <c r="WTC133" s="62"/>
      <c r="WTD133" s="62"/>
      <c r="WTE133" s="62"/>
      <c r="WTF133" s="62"/>
      <c r="WTG133" s="62"/>
      <c r="WTH133" s="62"/>
      <c r="WTI133" s="62"/>
      <c r="WTJ133" s="62"/>
      <c r="WTK133" s="62"/>
      <c r="WTL133" s="62"/>
      <c r="WTM133" s="62"/>
      <c r="WTN133" s="62"/>
      <c r="WTO133" s="62"/>
      <c r="WTP133" s="62"/>
      <c r="WTQ133" s="62"/>
      <c r="WTR133" s="62"/>
      <c r="WTS133" s="62"/>
      <c r="WTT133" s="62"/>
      <c r="WTU133" s="62"/>
      <c r="WTV133" s="62"/>
      <c r="WTW133" s="62"/>
      <c r="WTX133" s="62"/>
      <c r="WTY133" s="62"/>
      <c r="WTZ133" s="62"/>
      <c r="WUA133" s="62"/>
      <c r="WUB133" s="62"/>
      <c r="WUC133" s="62"/>
      <c r="WUD133" s="62"/>
      <c r="WUE133" s="62"/>
      <c r="WUF133" s="62"/>
      <c r="WUG133" s="62"/>
      <c r="WUH133" s="62"/>
      <c r="WUI133" s="62"/>
      <c r="WUJ133" s="62"/>
      <c r="WUK133" s="62"/>
      <c r="WUL133" s="62"/>
      <c r="WUM133" s="62"/>
      <c r="WUN133" s="62"/>
      <c r="WUO133" s="62"/>
      <c r="WUP133" s="62"/>
      <c r="WUQ133" s="62"/>
      <c r="WUR133" s="62"/>
      <c r="WUS133" s="62"/>
      <c r="WUT133" s="62"/>
      <c r="WUU133" s="62"/>
      <c r="WUV133" s="62"/>
      <c r="WUW133" s="62"/>
      <c r="WUX133" s="62"/>
      <c r="WUY133" s="62"/>
      <c r="WUZ133" s="62"/>
      <c r="WVA133" s="62"/>
      <c r="WVB133" s="62"/>
      <c r="WVC133" s="62"/>
      <c r="WVD133" s="62"/>
      <c r="WVE133" s="62"/>
      <c r="WVF133" s="62"/>
      <c r="WVG133" s="62"/>
      <c r="WVH133" s="62"/>
      <c r="WVI133" s="62"/>
      <c r="WVJ133" s="62"/>
      <c r="WVK133" s="62"/>
      <c r="WVL133" s="62"/>
      <c r="WVM133" s="62"/>
      <c r="WVN133" s="62"/>
      <c r="WVO133" s="62"/>
      <c r="WVP133" s="62"/>
      <c r="WVQ133" s="62"/>
      <c r="WVR133" s="62"/>
      <c r="WVS133" s="62"/>
      <c r="WVT133" s="62"/>
      <c r="WVU133" s="62"/>
      <c r="WVV133" s="62"/>
      <c r="WVW133" s="62"/>
      <c r="WVX133" s="62"/>
      <c r="WVY133" s="62"/>
      <c r="WVZ133" s="62"/>
      <c r="WWA133" s="62"/>
      <c r="WWB133" s="62"/>
      <c r="WWC133" s="62"/>
      <c r="WWD133" s="62"/>
      <c r="WWE133" s="62"/>
      <c r="WWF133" s="62"/>
      <c r="WWG133" s="62"/>
      <c r="WWH133" s="62"/>
      <c r="WWI133" s="62"/>
      <c r="WWJ133" s="62"/>
      <c r="WWK133" s="62"/>
      <c r="WWL133" s="62"/>
      <c r="WWM133" s="62"/>
      <c r="WWN133" s="62"/>
      <c r="WWO133" s="62"/>
      <c r="WWP133" s="62"/>
      <c r="WWQ133" s="62"/>
      <c r="WWR133" s="62"/>
      <c r="WWS133" s="62"/>
      <c r="WWT133" s="62"/>
      <c r="WWU133" s="62"/>
      <c r="WWV133" s="62"/>
      <c r="WWW133" s="62"/>
      <c r="WWX133" s="62"/>
      <c r="WWY133" s="62"/>
      <c r="WWZ133" s="62"/>
      <c r="WXA133" s="62"/>
      <c r="WXB133" s="62"/>
      <c r="WXC133" s="62"/>
      <c r="WXD133" s="62"/>
      <c r="WXE133" s="62"/>
      <c r="WXF133" s="62"/>
      <c r="WXG133" s="62"/>
      <c r="WXH133" s="62"/>
      <c r="WXI133" s="62"/>
      <c r="WXJ133" s="62"/>
      <c r="WXK133" s="62"/>
      <c r="WXL133" s="62"/>
      <c r="WXM133" s="62"/>
      <c r="WXN133" s="62"/>
      <c r="WXO133" s="62"/>
      <c r="WXP133" s="62"/>
      <c r="WXQ133" s="62"/>
      <c r="WXR133" s="62"/>
      <c r="WXS133" s="62"/>
      <c r="WXT133" s="62"/>
      <c r="WXU133" s="62"/>
      <c r="WXV133" s="62"/>
      <c r="WXW133" s="62"/>
      <c r="WXX133" s="62"/>
      <c r="WXY133" s="62"/>
      <c r="WXZ133" s="62"/>
      <c r="WYA133" s="62"/>
      <c r="WYB133" s="62"/>
      <c r="WYC133" s="62"/>
      <c r="WYD133" s="62"/>
      <c r="WYE133" s="62"/>
      <c r="WYF133" s="62"/>
      <c r="WYG133" s="62"/>
      <c r="WYH133" s="62"/>
      <c r="WYI133" s="62"/>
      <c r="WYJ133" s="62"/>
      <c r="WYK133" s="62"/>
      <c r="WYL133" s="62"/>
      <c r="WYM133" s="62"/>
      <c r="WYN133" s="62"/>
      <c r="WYO133" s="62"/>
      <c r="WYP133" s="62"/>
      <c r="WYQ133" s="62"/>
      <c r="WYR133" s="62"/>
      <c r="WYS133" s="62"/>
      <c r="WYT133" s="62"/>
      <c r="WYU133" s="62"/>
      <c r="WYV133" s="62"/>
      <c r="WYW133" s="62"/>
      <c r="WYX133" s="62"/>
      <c r="WYY133" s="62"/>
      <c r="WYZ133" s="62"/>
      <c r="WZA133" s="62"/>
      <c r="WZB133" s="62"/>
      <c r="WZC133" s="62"/>
      <c r="WZD133" s="62"/>
      <c r="WZE133" s="62"/>
      <c r="WZF133" s="62"/>
      <c r="WZG133" s="62"/>
      <c r="WZH133" s="62"/>
      <c r="WZI133" s="62"/>
      <c r="WZJ133" s="62"/>
      <c r="WZK133" s="62"/>
      <c r="WZL133" s="62"/>
      <c r="WZM133" s="62"/>
      <c r="WZN133" s="62"/>
      <c r="WZO133" s="62"/>
      <c r="WZP133" s="62"/>
      <c r="WZQ133" s="62"/>
      <c r="WZR133" s="62"/>
      <c r="WZS133" s="62"/>
      <c r="WZT133" s="62"/>
      <c r="WZU133" s="62"/>
      <c r="WZV133" s="62"/>
      <c r="WZW133" s="62"/>
      <c r="WZX133" s="62"/>
      <c r="WZY133" s="62"/>
      <c r="WZZ133" s="62"/>
      <c r="XAA133" s="62"/>
      <c r="XAB133" s="62"/>
      <c r="XAC133" s="62"/>
      <c r="XAD133" s="62"/>
      <c r="XAE133" s="62"/>
      <c r="XAF133" s="62"/>
      <c r="XAG133" s="62"/>
      <c r="XAH133" s="62"/>
      <c r="XAI133" s="62"/>
      <c r="XAJ133" s="62"/>
      <c r="XAK133" s="62"/>
      <c r="XAL133" s="62"/>
      <c r="XAM133" s="62"/>
      <c r="XAN133" s="62"/>
      <c r="XAO133" s="62"/>
      <c r="XAP133" s="62"/>
      <c r="XAQ133" s="62"/>
      <c r="XAR133" s="62"/>
      <c r="XAS133" s="62"/>
      <c r="XAT133" s="62"/>
      <c r="XAU133" s="62"/>
      <c r="XAV133" s="62"/>
      <c r="XAW133" s="62"/>
      <c r="XAX133" s="62"/>
      <c r="XAY133" s="62"/>
      <c r="XAZ133" s="62"/>
      <c r="XBA133" s="62"/>
      <c r="XBB133" s="62"/>
      <c r="XBC133" s="62"/>
      <c r="XBD133" s="62"/>
      <c r="XBE133" s="62"/>
      <c r="XBF133" s="62"/>
      <c r="XBG133" s="62"/>
      <c r="XBH133" s="62"/>
      <c r="XBI133" s="62"/>
      <c r="XBJ133" s="62"/>
      <c r="XBK133" s="62"/>
      <c r="XBL133" s="62"/>
      <c r="XBM133" s="62"/>
      <c r="XBN133" s="62"/>
      <c r="XBO133" s="62"/>
      <c r="XBP133" s="62"/>
      <c r="XBQ133" s="62"/>
      <c r="XBR133" s="62"/>
      <c r="XBS133" s="62"/>
      <c r="XBT133" s="62"/>
      <c r="XBU133" s="62"/>
      <c r="XBV133" s="62"/>
      <c r="XBW133" s="62"/>
      <c r="XBX133" s="62"/>
      <c r="XBY133" s="62"/>
      <c r="XBZ133" s="62"/>
      <c r="XCA133" s="62"/>
      <c r="XCB133" s="62"/>
      <c r="XCC133" s="62"/>
      <c r="XCD133" s="62"/>
      <c r="XCE133" s="62"/>
      <c r="XCF133" s="62"/>
      <c r="XCG133" s="62"/>
      <c r="XCH133" s="62"/>
      <c r="XCI133" s="62"/>
      <c r="XCJ133" s="62"/>
      <c r="XCK133" s="62"/>
      <c r="XCL133" s="62"/>
      <c r="XCM133" s="62"/>
      <c r="XCN133" s="62"/>
      <c r="XCO133" s="62"/>
      <c r="XCP133" s="62"/>
      <c r="XCQ133" s="62"/>
      <c r="XCR133" s="62"/>
      <c r="XCS133" s="62"/>
      <c r="XCT133" s="62"/>
      <c r="XCU133" s="62"/>
      <c r="XCV133" s="62"/>
      <c r="XCW133" s="62"/>
      <c r="XCX133" s="62"/>
      <c r="XCY133" s="62"/>
      <c r="XCZ133" s="62"/>
      <c r="XDA133" s="62"/>
      <c r="XDB133" s="62"/>
      <c r="XDC133" s="62"/>
      <c r="XDD133" s="62"/>
      <c r="XDE133" s="62"/>
      <c r="XDF133" s="62"/>
      <c r="XDG133" s="62"/>
      <c r="XDH133" s="62"/>
      <c r="XDI133" s="62"/>
      <c r="XDJ133" s="62"/>
      <c r="XDK133" s="62"/>
      <c r="XDL133" s="62"/>
      <c r="XDM133" s="62"/>
      <c r="XDN133" s="62"/>
      <c r="XDO133" s="62"/>
      <c r="XDP133" s="62"/>
      <c r="XDQ133" s="62"/>
      <c r="XDR133" s="62"/>
      <c r="XDS133" s="62"/>
      <c r="XDT133" s="62"/>
      <c r="XDU133" s="62"/>
      <c r="XDV133" s="62"/>
      <c r="XDW133" s="62"/>
      <c r="XDX133" s="62"/>
      <c r="XDY133" s="62"/>
      <c r="XDZ133" s="62"/>
      <c r="XEA133" s="62"/>
      <c r="XEB133" s="62"/>
      <c r="XEC133" s="62"/>
      <c r="XED133" s="62"/>
      <c r="XEE133" s="62"/>
      <c r="XEF133" s="62"/>
      <c r="XEG133" s="62"/>
      <c r="XEH133" s="62"/>
      <c r="XEI133" s="62"/>
      <c r="XEJ133" s="62"/>
      <c r="XEK133" s="62"/>
      <c r="XEL133" s="62"/>
      <c r="XEM133" s="62"/>
      <c r="XEN133" s="62"/>
      <c r="XEO133" s="62"/>
      <c r="XEP133" s="62"/>
      <c r="XEQ133" s="62"/>
      <c r="XER133" s="62"/>
      <c r="XES133" s="62"/>
      <c r="XET133" s="62"/>
      <c r="XEU133" s="62"/>
      <c r="XEV133" s="62"/>
      <c r="XEW133" s="62"/>
      <c r="XEX133" s="62"/>
      <c r="XEY133" s="62"/>
      <c r="XEZ133" s="62"/>
      <c r="XFA133" s="62"/>
      <c r="XFB133" s="62"/>
      <c r="XFC133" s="62"/>
    </row>
    <row r="134" spans="1:16383" s="20" customFormat="1" ht="24" x14ac:dyDescent="0.2">
      <c r="A134" s="14" t="s">
        <v>1135</v>
      </c>
      <c r="B134" s="22" t="s">
        <v>1136</v>
      </c>
      <c r="C134" s="36" t="s">
        <v>1137</v>
      </c>
      <c r="D134" s="19"/>
      <c r="E134" s="20" t="s">
        <v>84</v>
      </c>
      <c r="F134" s="20">
        <f>IF(E134=Validatiegegevens!$B$5,1,(IF(E134=Validatiegegevens!$B$6,2,(IF(E134=Validatiegegevens!$B$7,3,(IF(E134=Validatiegegevens!$B$8,0,)))))))</f>
        <v>3</v>
      </c>
      <c r="G134" s="20">
        <f>Validatiegegevens!$I$15/COUNT($F$134:$F$148)</f>
        <v>1.3333333333333333</v>
      </c>
      <c r="H134" s="20">
        <f t="shared" si="1"/>
        <v>4</v>
      </c>
      <c r="I134" s="19"/>
      <c r="J134" s="64"/>
      <c r="K134" s="19"/>
      <c r="L134" s="22" t="s">
        <v>61</v>
      </c>
      <c r="M134" s="31" t="str">
        <f>IF(L134=Validatiegegevens!$N$5,"⚠",)</f>
        <v>⚠</v>
      </c>
      <c r="N134" s="68"/>
      <c r="P134" s="46"/>
      <c r="Q134" s="19"/>
      <c r="R134" s="47">
        <f>IF(E134=Validatiegegevens!$B$8,(IF(J134=Validatiegegevens!$H$5,"AKKOORD",IF(J134=Validatiegegevens!$H$6,"AKKOORD","UITSLUITEN"))),IF(L134=Validatiegegevens!$N$6,(IF(J134=Validatiegegevens!$H$6,0.8*G134*F134,P134*G134*F134)),P134*G134*F134))</f>
        <v>0</v>
      </c>
    </row>
    <row r="135" spans="1:16383" s="20" customFormat="1" ht="24" x14ac:dyDescent="0.2">
      <c r="A135" s="14" t="s">
        <v>1138</v>
      </c>
      <c r="B135" s="22" t="s">
        <v>1139</v>
      </c>
      <c r="C135" s="36" t="s">
        <v>1140</v>
      </c>
      <c r="D135" s="19"/>
      <c r="E135" s="20" t="s">
        <v>84</v>
      </c>
      <c r="F135" s="20">
        <f>IF(E135=Validatiegegevens!$B$5,1,(IF(E135=Validatiegegevens!$B$6,2,(IF(E135=Validatiegegevens!$B$7,3,(IF(E135=Validatiegegevens!$B$8,0,)))))))</f>
        <v>3</v>
      </c>
      <c r="G135" s="20">
        <f>Validatiegegevens!$I$15/COUNT($F$134:$F$148)</f>
        <v>1.3333333333333333</v>
      </c>
      <c r="H135" s="20">
        <f t="shared" si="1"/>
        <v>4</v>
      </c>
      <c r="I135" s="19"/>
      <c r="J135" s="64"/>
      <c r="K135" s="19"/>
      <c r="L135" s="22" t="s">
        <v>61</v>
      </c>
      <c r="M135" s="31" t="str">
        <f>IF(L135=Validatiegegevens!$N$5,"⚠",)</f>
        <v>⚠</v>
      </c>
      <c r="N135" s="68"/>
      <c r="P135" s="46"/>
      <c r="Q135" s="19"/>
      <c r="R135" s="47">
        <f>IF(E135=Validatiegegevens!$B$8,(IF(J135=Validatiegegevens!$H$5,"AKKOORD",IF(J135=Validatiegegevens!$H$6,"AKKOORD","UITSLUITEN"))),IF(L135=Validatiegegevens!$N$6,(IF(J135=Validatiegegevens!$H$6,0.8*G135*F135,P135*G135*F135)),P135*G135*F135))</f>
        <v>0</v>
      </c>
    </row>
    <row r="136" spans="1:16383" s="20" customFormat="1" ht="24" x14ac:dyDescent="0.2">
      <c r="A136" s="14" t="s">
        <v>1141</v>
      </c>
      <c r="B136" s="22" t="s">
        <v>1142</v>
      </c>
      <c r="C136" s="36" t="s">
        <v>1143</v>
      </c>
      <c r="D136" s="19"/>
      <c r="E136" s="20" t="s">
        <v>84</v>
      </c>
      <c r="F136" s="20">
        <f>IF(E136=Validatiegegevens!$B$5,1,(IF(E136=Validatiegegevens!$B$6,2,(IF(E136=Validatiegegevens!$B$7,3,(IF(E136=Validatiegegevens!$B$8,0,)))))))</f>
        <v>3</v>
      </c>
      <c r="G136" s="20">
        <f>Validatiegegevens!$I$15/COUNT($F$134:$F$148)</f>
        <v>1.3333333333333333</v>
      </c>
      <c r="H136" s="20">
        <f t="shared" ref="H136:H217" si="2">F136*G136</f>
        <v>4</v>
      </c>
      <c r="I136" s="19"/>
      <c r="J136" s="64"/>
      <c r="K136" s="19"/>
      <c r="L136" s="22" t="s">
        <v>61</v>
      </c>
      <c r="M136" s="31" t="str">
        <f>IF(L136=Validatiegegevens!$N$5,"⚠",)</f>
        <v>⚠</v>
      </c>
      <c r="N136" s="68"/>
      <c r="P136" s="46"/>
      <c r="Q136" s="19"/>
      <c r="R136" s="47">
        <f>IF(E136=Validatiegegevens!$B$8,(IF(J136=Validatiegegevens!$H$5,"AKKOORD",IF(J136=Validatiegegevens!$H$6,"AKKOORD","UITSLUITEN"))),IF(L136=Validatiegegevens!$N$6,(IF(J136=Validatiegegevens!$H$6,0.8*G136*F136,P136*G136*F136)),P136*G136*F136))</f>
        <v>0</v>
      </c>
    </row>
    <row r="137" spans="1:16383" s="20" customFormat="1" ht="36" x14ac:dyDescent="0.2">
      <c r="A137" s="14" t="s">
        <v>1144</v>
      </c>
      <c r="B137" s="22" t="s">
        <v>1145</v>
      </c>
      <c r="C137" s="36" t="s">
        <v>1146</v>
      </c>
      <c r="D137" s="19"/>
      <c r="E137" s="20" t="s">
        <v>84</v>
      </c>
      <c r="F137" s="20">
        <f>IF(E137=Validatiegegevens!$B$5,1,(IF(E137=Validatiegegevens!$B$6,2,(IF(E137=Validatiegegevens!$B$7,3,(IF(E137=Validatiegegevens!$B$8,0,)))))))</f>
        <v>3</v>
      </c>
      <c r="G137" s="20">
        <f>Validatiegegevens!$I$15/COUNT($F$134:$F$148)</f>
        <v>1.3333333333333333</v>
      </c>
      <c r="H137" s="20">
        <f t="shared" si="2"/>
        <v>4</v>
      </c>
      <c r="I137" s="19"/>
      <c r="J137" s="64"/>
      <c r="K137" s="19"/>
      <c r="L137" s="22" t="s">
        <v>61</v>
      </c>
      <c r="M137" s="31" t="str">
        <f>IF(L137=Validatiegegevens!$N$5,"⚠",)</f>
        <v>⚠</v>
      </c>
      <c r="N137" s="68"/>
      <c r="P137" s="46"/>
      <c r="Q137" s="19"/>
      <c r="R137" s="47">
        <f>IF(E137=Validatiegegevens!$B$8,(IF(J137=Validatiegegevens!$H$5,"AKKOORD",IF(J137=Validatiegegevens!$H$6,"AKKOORD","UITSLUITEN"))),IF(L137=Validatiegegevens!$N$6,(IF(J137=Validatiegegevens!$H$6,0.8*G137*F137,P137*G137*F137)),P137*G137*F137))</f>
        <v>0</v>
      </c>
    </row>
    <row r="138" spans="1:16383" s="20" customFormat="1" ht="24" x14ac:dyDescent="0.2">
      <c r="A138" s="14" t="s">
        <v>1147</v>
      </c>
      <c r="B138" s="22" t="s">
        <v>1148</v>
      </c>
      <c r="C138" s="36" t="s">
        <v>1149</v>
      </c>
      <c r="D138" s="19"/>
      <c r="E138" s="20" t="s">
        <v>84</v>
      </c>
      <c r="F138" s="20">
        <f>IF(E138=Validatiegegevens!$B$5,1,(IF(E138=Validatiegegevens!$B$6,2,(IF(E138=Validatiegegevens!$B$7,3,(IF(E138=Validatiegegevens!$B$8,0,)))))))</f>
        <v>3</v>
      </c>
      <c r="G138" s="20">
        <f>Validatiegegevens!$I$15/COUNT($F$134:$F$148)</f>
        <v>1.3333333333333333</v>
      </c>
      <c r="H138" s="20">
        <f t="shared" si="2"/>
        <v>4</v>
      </c>
      <c r="I138" s="19"/>
      <c r="J138" s="64"/>
      <c r="K138" s="19"/>
      <c r="L138" s="22" t="s">
        <v>61</v>
      </c>
      <c r="M138" s="31" t="str">
        <f>IF(L138=Validatiegegevens!$N$5,"⚠",)</f>
        <v>⚠</v>
      </c>
      <c r="N138" s="68"/>
      <c r="P138" s="46"/>
      <c r="Q138" s="19"/>
      <c r="R138" s="47">
        <f>IF(E138=Validatiegegevens!$B$8,(IF(J138=Validatiegegevens!$H$5,"AKKOORD",IF(J138=Validatiegegevens!$H$6,"AKKOORD","UITSLUITEN"))),IF(L138=Validatiegegevens!$N$6,(IF(J138=Validatiegegevens!$H$6,0.8*G138*F138,P138*G138*F138)),P138*G138*F138))</f>
        <v>0</v>
      </c>
    </row>
    <row r="139" spans="1:16383" s="20" customFormat="1" ht="24" x14ac:dyDescent="0.2">
      <c r="A139" s="14" t="s">
        <v>1150</v>
      </c>
      <c r="B139" s="22" t="s">
        <v>1151</v>
      </c>
      <c r="C139" s="36" t="s">
        <v>1152</v>
      </c>
      <c r="D139" s="19"/>
      <c r="E139" s="20" t="s">
        <v>84</v>
      </c>
      <c r="F139" s="20">
        <f>IF(E139=Validatiegegevens!$B$5,1,(IF(E139=Validatiegegevens!$B$6,2,(IF(E139=Validatiegegevens!$B$7,3,(IF(E139=Validatiegegevens!$B$8,0,)))))))</f>
        <v>3</v>
      </c>
      <c r="G139" s="20">
        <f>Validatiegegevens!$I$15/COUNT($F$134:$F$148)</f>
        <v>1.3333333333333333</v>
      </c>
      <c r="H139" s="20">
        <f t="shared" si="2"/>
        <v>4</v>
      </c>
      <c r="I139" s="19"/>
      <c r="J139" s="64"/>
      <c r="K139" s="19"/>
      <c r="L139" s="22" t="s">
        <v>61</v>
      </c>
      <c r="M139" s="31" t="str">
        <f>IF(L139=Validatiegegevens!$N$5,"⚠",)</f>
        <v>⚠</v>
      </c>
      <c r="N139" s="68"/>
      <c r="P139" s="46"/>
      <c r="Q139" s="19"/>
      <c r="R139" s="47">
        <f>IF(E139=Validatiegegevens!$B$8,(IF(J139=Validatiegegevens!$H$5,"AKKOORD",IF(J139=Validatiegegevens!$H$6,"AKKOORD","UITSLUITEN"))),IF(L139=Validatiegegevens!$N$6,(IF(J139=Validatiegegevens!$H$6,0.8*G139*F139,P139*G139*F139)),P139*G139*F139))</f>
        <v>0</v>
      </c>
    </row>
    <row r="140" spans="1:16383" s="20" customFormat="1" ht="36" x14ac:dyDescent="0.2">
      <c r="A140" s="14" t="s">
        <v>1153</v>
      </c>
      <c r="B140" s="22" t="s">
        <v>1154</v>
      </c>
      <c r="C140" s="36" t="s">
        <v>1155</v>
      </c>
      <c r="D140" s="19"/>
      <c r="E140" s="20" t="s">
        <v>84</v>
      </c>
      <c r="F140" s="20">
        <f>IF(E140=Validatiegegevens!$B$5,1,(IF(E140=Validatiegegevens!$B$6,2,(IF(E140=Validatiegegevens!$B$7,3,(IF(E140=Validatiegegevens!$B$8,0,)))))))</f>
        <v>3</v>
      </c>
      <c r="G140" s="20">
        <f>Validatiegegevens!$I$15/COUNT($F$134:$F$148)</f>
        <v>1.3333333333333333</v>
      </c>
      <c r="H140" s="20">
        <f t="shared" si="2"/>
        <v>4</v>
      </c>
      <c r="I140" s="19"/>
      <c r="J140" s="64"/>
      <c r="K140" s="19"/>
      <c r="L140" s="22" t="s">
        <v>61</v>
      </c>
      <c r="M140" s="31" t="str">
        <f>IF(L140=Validatiegegevens!$N$5,"⚠",)</f>
        <v>⚠</v>
      </c>
      <c r="N140" s="68"/>
      <c r="P140" s="46"/>
      <c r="Q140" s="19"/>
      <c r="R140" s="47">
        <f>IF(E140=Validatiegegevens!$B$8,(IF(J140=Validatiegegevens!$H$5,"AKKOORD",IF(J140=Validatiegegevens!$H$6,"AKKOORD","UITSLUITEN"))),IF(L140=Validatiegegevens!$N$6,(IF(J140=Validatiegegevens!$H$6,0.8*G140*F140,P140*G140*F140)),P140*G140*F140))</f>
        <v>0</v>
      </c>
    </row>
    <row r="141" spans="1:16383" s="20" customFormat="1" ht="36" x14ac:dyDescent="0.2">
      <c r="A141" s="14" t="s">
        <v>1156</v>
      </c>
      <c r="B141" s="22" t="s">
        <v>1157</v>
      </c>
      <c r="C141" s="36" t="s">
        <v>1158</v>
      </c>
      <c r="D141" s="19"/>
      <c r="E141" s="20" t="s">
        <v>84</v>
      </c>
      <c r="F141" s="20">
        <f>IF(E141=Validatiegegevens!$B$5,1,(IF(E141=Validatiegegevens!$B$6,2,(IF(E141=Validatiegegevens!$B$7,3,(IF(E141=Validatiegegevens!$B$8,0,)))))))</f>
        <v>3</v>
      </c>
      <c r="G141" s="20">
        <f>Validatiegegevens!$I$15/COUNT($F$134:$F$148)</f>
        <v>1.3333333333333333</v>
      </c>
      <c r="H141" s="20">
        <f t="shared" si="2"/>
        <v>4</v>
      </c>
      <c r="I141" s="19"/>
      <c r="J141" s="64"/>
      <c r="K141" s="19"/>
      <c r="L141" s="22" t="s">
        <v>61</v>
      </c>
      <c r="M141" s="31" t="str">
        <f>IF(L141=Validatiegegevens!$N$5,"⚠",)</f>
        <v>⚠</v>
      </c>
      <c r="N141" s="68"/>
      <c r="P141" s="46"/>
      <c r="Q141" s="19"/>
      <c r="R141" s="47">
        <f>IF(E141=Validatiegegevens!$B$8,(IF(J141=Validatiegegevens!$H$5,"AKKOORD",IF(J141=Validatiegegevens!$H$6,"AKKOORD","UITSLUITEN"))),IF(L141=Validatiegegevens!$N$6,(IF(J141=Validatiegegevens!$H$6,0.8*G141*F141,P141*G141*F141)),P141*G141*F141))</f>
        <v>0</v>
      </c>
    </row>
    <row r="142" spans="1:16383" s="20" customFormat="1" ht="24" x14ac:dyDescent="0.2">
      <c r="A142" s="14" t="s">
        <v>1159</v>
      </c>
      <c r="B142" s="22" t="s">
        <v>1160</v>
      </c>
      <c r="C142" s="36" t="s">
        <v>1161</v>
      </c>
      <c r="D142" s="19"/>
      <c r="E142" s="20" t="s">
        <v>84</v>
      </c>
      <c r="F142" s="20">
        <f>IF(E142=Validatiegegevens!$B$5,1,(IF(E142=Validatiegegevens!$B$6,2,(IF(E142=Validatiegegevens!$B$7,3,(IF(E142=Validatiegegevens!$B$8,0,)))))))</f>
        <v>3</v>
      </c>
      <c r="G142" s="20">
        <f>Validatiegegevens!$I$15/COUNT($F$134:$F$148)</f>
        <v>1.3333333333333333</v>
      </c>
      <c r="H142" s="20">
        <f t="shared" si="2"/>
        <v>4</v>
      </c>
      <c r="I142" s="19"/>
      <c r="J142" s="64"/>
      <c r="K142" s="19"/>
      <c r="L142" s="22" t="s">
        <v>61</v>
      </c>
      <c r="M142" s="31" t="str">
        <f>IF(L142=Validatiegegevens!$N$5,"⚠",)</f>
        <v>⚠</v>
      </c>
      <c r="N142" s="68"/>
      <c r="P142" s="46"/>
      <c r="Q142" s="19"/>
      <c r="R142" s="47">
        <f>IF(E142=Validatiegegevens!$B$8,(IF(J142=Validatiegegevens!$H$5,"AKKOORD",IF(J142=Validatiegegevens!$H$6,"AKKOORD","UITSLUITEN"))),IF(L142=Validatiegegevens!$N$6,(IF(J142=Validatiegegevens!$H$6,0.8*G142*F142,P142*G142*F142)),P142*G142*F142))</f>
        <v>0</v>
      </c>
    </row>
    <row r="143" spans="1:16383" s="20" customFormat="1" ht="24" x14ac:dyDescent="0.2">
      <c r="A143" s="14" t="s">
        <v>1162</v>
      </c>
      <c r="B143" s="22" t="s">
        <v>1163</v>
      </c>
      <c r="C143" s="36" t="s">
        <v>1164</v>
      </c>
      <c r="D143" s="19"/>
      <c r="E143" s="20" t="s">
        <v>84</v>
      </c>
      <c r="F143" s="20">
        <f>IF(E143=Validatiegegevens!$B$5,1,(IF(E143=Validatiegegevens!$B$6,2,(IF(E143=Validatiegegevens!$B$7,3,(IF(E143=Validatiegegevens!$B$8,0,)))))))</f>
        <v>3</v>
      </c>
      <c r="G143" s="20">
        <f>Validatiegegevens!$I$15/COUNT($F$134:$F$148)</f>
        <v>1.3333333333333333</v>
      </c>
      <c r="H143" s="20">
        <f t="shared" si="2"/>
        <v>4</v>
      </c>
      <c r="I143" s="19"/>
      <c r="J143" s="64"/>
      <c r="K143" s="19"/>
      <c r="L143" s="22" t="s">
        <v>61</v>
      </c>
      <c r="M143" s="31" t="str">
        <f>IF(L143=Validatiegegevens!$N$5,"⚠",)</f>
        <v>⚠</v>
      </c>
      <c r="N143" s="68"/>
      <c r="P143" s="46"/>
      <c r="Q143" s="19"/>
      <c r="R143" s="47">
        <f>IF(E143=Validatiegegevens!$B$8,(IF(J143=Validatiegegevens!$H$5,"AKKOORD",IF(J143=Validatiegegevens!$H$6,"AKKOORD","UITSLUITEN"))),IF(L143=Validatiegegevens!$N$6,(IF(J143=Validatiegegevens!$H$6,0.8*G143*F143,P143*G143*F143)),P143*G143*F143))</f>
        <v>0</v>
      </c>
    </row>
    <row r="144" spans="1:16383" s="20" customFormat="1" ht="24" x14ac:dyDescent="0.2">
      <c r="A144" s="14" t="s">
        <v>1165</v>
      </c>
      <c r="B144" s="22" t="s">
        <v>1166</v>
      </c>
      <c r="C144" s="36" t="s">
        <v>1167</v>
      </c>
      <c r="D144" s="19"/>
      <c r="E144" s="20" t="s">
        <v>84</v>
      </c>
      <c r="F144" s="20">
        <f>IF(E144=Validatiegegevens!$B$5,1,(IF(E144=Validatiegegevens!$B$6,2,(IF(E144=Validatiegegevens!$B$7,3,(IF(E144=Validatiegegevens!$B$8,0,)))))))</f>
        <v>3</v>
      </c>
      <c r="G144" s="20">
        <f>Validatiegegevens!$I$15/COUNT($F$134:$F$148)</f>
        <v>1.3333333333333333</v>
      </c>
      <c r="H144" s="20">
        <f t="shared" si="2"/>
        <v>4</v>
      </c>
      <c r="I144" s="19"/>
      <c r="J144" s="64"/>
      <c r="K144" s="19"/>
      <c r="L144" s="22" t="s">
        <v>61</v>
      </c>
      <c r="M144" s="31" t="str">
        <f>IF(L144=Validatiegegevens!$N$5,"⚠",)</f>
        <v>⚠</v>
      </c>
      <c r="N144" s="68"/>
      <c r="P144" s="46"/>
      <c r="Q144" s="19"/>
      <c r="R144" s="47">
        <f>IF(E144=Validatiegegevens!$B$8,(IF(J144=Validatiegegevens!$H$5,"AKKOORD",IF(J144=Validatiegegevens!$H$6,"AKKOORD","UITSLUITEN"))),IF(L144=Validatiegegevens!$N$6,(IF(J144=Validatiegegevens!$H$6,0.8*G144*F144,P144*G144*F144)),P144*G144*F144))</f>
        <v>0</v>
      </c>
    </row>
    <row r="145" spans="1:16383" s="20" customFormat="1" ht="24" x14ac:dyDescent="0.2">
      <c r="A145" s="14" t="s">
        <v>1168</v>
      </c>
      <c r="B145" s="22" t="s">
        <v>1169</v>
      </c>
      <c r="C145" s="36" t="s">
        <v>1170</v>
      </c>
      <c r="D145" s="19"/>
      <c r="E145" s="20" t="s">
        <v>84</v>
      </c>
      <c r="F145" s="20">
        <f>IF(E145=Validatiegegevens!$B$5,1,(IF(E145=Validatiegegevens!$B$6,2,(IF(E145=Validatiegegevens!$B$7,3,(IF(E145=Validatiegegevens!$B$8,0,)))))))</f>
        <v>3</v>
      </c>
      <c r="G145" s="20">
        <f>Validatiegegevens!$I$15/COUNT($F$134:$F$148)</f>
        <v>1.3333333333333333</v>
      </c>
      <c r="H145" s="20">
        <f t="shared" si="2"/>
        <v>4</v>
      </c>
      <c r="I145" s="19"/>
      <c r="J145" s="64"/>
      <c r="K145" s="19"/>
      <c r="L145" s="22" t="s">
        <v>61</v>
      </c>
      <c r="M145" s="31" t="str">
        <f>IF(L145=Validatiegegevens!$N$5,"⚠",)</f>
        <v>⚠</v>
      </c>
      <c r="N145" s="68"/>
      <c r="P145" s="46"/>
      <c r="Q145" s="19"/>
      <c r="R145" s="47">
        <f>IF(E145=Validatiegegevens!$B$8,(IF(J145=Validatiegegevens!$H$5,"AKKOORD",IF(J145=Validatiegegevens!$H$6,"AKKOORD","UITSLUITEN"))),IF(L145=Validatiegegevens!$N$6,(IF(J145=Validatiegegevens!$H$6,0.8*G145*F145,P145*G145*F145)),P145*G145*F145))</f>
        <v>0</v>
      </c>
    </row>
    <row r="146" spans="1:16383" s="20" customFormat="1" ht="24" x14ac:dyDescent="0.2">
      <c r="A146" s="14" t="s">
        <v>1171</v>
      </c>
      <c r="B146" s="22" t="s">
        <v>1172</v>
      </c>
      <c r="C146" s="36" t="s">
        <v>1173</v>
      </c>
      <c r="D146" s="19"/>
      <c r="E146" s="20" t="s">
        <v>84</v>
      </c>
      <c r="F146" s="20">
        <f>IF(E146=Validatiegegevens!$B$5,1,(IF(E146=Validatiegegevens!$B$6,2,(IF(E146=Validatiegegevens!$B$7,3,(IF(E146=Validatiegegevens!$B$8,0,)))))))</f>
        <v>3</v>
      </c>
      <c r="G146" s="20">
        <f>Validatiegegevens!$I$15/COUNT($F$134:$F$148)</f>
        <v>1.3333333333333333</v>
      </c>
      <c r="H146" s="20">
        <f t="shared" si="2"/>
        <v>4</v>
      </c>
      <c r="I146" s="19"/>
      <c r="J146" s="64"/>
      <c r="K146" s="19"/>
      <c r="L146" s="22" t="s">
        <v>61</v>
      </c>
      <c r="M146" s="31" t="str">
        <f>IF(L146=Validatiegegevens!$N$5,"⚠",)</f>
        <v>⚠</v>
      </c>
      <c r="N146" s="68"/>
      <c r="P146" s="46"/>
      <c r="Q146" s="19"/>
      <c r="R146" s="47">
        <f>IF(E146=Validatiegegevens!$B$8,(IF(J146=Validatiegegevens!$H$5,"AKKOORD",IF(J146=Validatiegegevens!$H$6,"AKKOORD","UITSLUITEN"))),IF(L146=Validatiegegevens!$N$6,(IF(J146=Validatiegegevens!$H$6,0.8*G146*F146,P146*G146*F146)),P146*G146*F146))</f>
        <v>0</v>
      </c>
    </row>
    <row r="147" spans="1:16383" s="20" customFormat="1" ht="24" x14ac:dyDescent="0.2">
      <c r="A147" s="14" t="s">
        <v>1174</v>
      </c>
      <c r="B147" s="22" t="s">
        <v>1175</v>
      </c>
      <c r="C147" s="36" t="s">
        <v>1176</v>
      </c>
      <c r="D147" s="19"/>
      <c r="E147" s="20" t="s">
        <v>84</v>
      </c>
      <c r="F147" s="20">
        <f>IF(E147=Validatiegegevens!$B$5,1,(IF(E147=Validatiegegevens!$B$6,2,(IF(E147=Validatiegegevens!$B$7,3,(IF(E147=Validatiegegevens!$B$8,0,)))))))</f>
        <v>3</v>
      </c>
      <c r="G147" s="20">
        <f>Validatiegegevens!$I$15/COUNT($F$134:$F$148)</f>
        <v>1.3333333333333333</v>
      </c>
      <c r="H147" s="20">
        <f t="shared" si="2"/>
        <v>4</v>
      </c>
      <c r="I147" s="19"/>
      <c r="J147" s="64"/>
      <c r="K147" s="19"/>
      <c r="L147" s="22" t="s">
        <v>61</v>
      </c>
      <c r="M147" s="31" t="str">
        <f>IF(L147=Validatiegegevens!$N$5,"⚠",)</f>
        <v>⚠</v>
      </c>
      <c r="N147" s="68"/>
      <c r="P147" s="46"/>
      <c r="Q147" s="19"/>
      <c r="R147" s="47">
        <f>IF(E147=Validatiegegevens!$B$8,(IF(J147=Validatiegegevens!$H$5,"AKKOORD",IF(J147=Validatiegegevens!$H$6,"AKKOORD","UITSLUITEN"))),IF(L147=Validatiegegevens!$N$6,(IF(J147=Validatiegegevens!$H$6,0.8*G147*F147,P147*G147*F147)),P147*G147*F147))</f>
        <v>0</v>
      </c>
    </row>
    <row r="148" spans="1:16383" s="20" customFormat="1" ht="36" x14ac:dyDescent="0.2">
      <c r="A148" s="14" t="s">
        <v>1177</v>
      </c>
      <c r="B148" s="22" t="s">
        <v>1178</v>
      </c>
      <c r="C148" s="36" t="s">
        <v>1179</v>
      </c>
      <c r="D148" s="19"/>
      <c r="E148" s="20" t="s">
        <v>84</v>
      </c>
      <c r="F148" s="20">
        <f>IF(E148=Validatiegegevens!$B$5,1,(IF(E148=Validatiegegevens!$B$6,2,(IF(E148=Validatiegegevens!$B$7,3,(IF(E148=Validatiegegevens!$B$8,0,)))))))</f>
        <v>3</v>
      </c>
      <c r="G148" s="20">
        <f>Validatiegegevens!$I$15/COUNT($F$134:$F$148)</f>
        <v>1.3333333333333333</v>
      </c>
      <c r="H148" s="20">
        <f t="shared" si="2"/>
        <v>4</v>
      </c>
      <c r="I148" s="19"/>
      <c r="J148" s="64"/>
      <c r="K148" s="19"/>
      <c r="L148" s="22" t="s">
        <v>61</v>
      </c>
      <c r="M148" s="31" t="str">
        <f>IF(L148=Validatiegegevens!$N$5,"⚠",)</f>
        <v>⚠</v>
      </c>
      <c r="N148" s="68"/>
      <c r="P148" s="46"/>
      <c r="Q148" s="19"/>
      <c r="R148" s="47">
        <f>IF(E148=Validatiegegevens!$B$8,(IF(J148=Validatiegegevens!$H$5,"AKKOORD",IF(J148=Validatiegegevens!$H$6,"AKKOORD","UITSLUITEN"))),IF(L148=Validatiegegevens!$N$6,(IF(J148=Validatiegegevens!$H$6,0.8*G148*F148,P148*G148*F148)),P148*G148*F148))</f>
        <v>0</v>
      </c>
    </row>
    <row r="149" spans="1:16383" s="20" customFormat="1" ht="12" x14ac:dyDescent="0.2">
      <c r="A149" s="24" t="s">
        <v>14</v>
      </c>
      <c r="B149" s="25" t="s">
        <v>1039</v>
      </c>
      <c r="C149" s="25" t="s">
        <v>1180</v>
      </c>
      <c r="D149" s="62"/>
      <c r="E149" s="62"/>
      <c r="F149" s="62"/>
      <c r="G149" s="62"/>
      <c r="H149" s="62"/>
      <c r="I149" s="62"/>
      <c r="J149" s="87"/>
      <c r="K149" s="62"/>
      <c r="L149" s="62"/>
      <c r="M149" s="62"/>
      <c r="N149" s="87"/>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62"/>
      <c r="GQ149" s="62"/>
      <c r="GR149" s="62"/>
      <c r="GS149" s="62"/>
      <c r="GT149" s="62"/>
      <c r="GU149" s="62"/>
      <c r="GV149" s="62"/>
      <c r="GW149" s="62"/>
      <c r="GX149" s="62"/>
      <c r="GY149" s="62"/>
      <c r="GZ149" s="62"/>
      <c r="HA149" s="62"/>
      <c r="HB149" s="62"/>
      <c r="HC149" s="62"/>
      <c r="HD149" s="62"/>
      <c r="HE149" s="62"/>
      <c r="HF149" s="62"/>
      <c r="HG149" s="62"/>
      <c r="HH149" s="62"/>
      <c r="HI149" s="62"/>
      <c r="HJ149" s="62"/>
      <c r="HK149" s="62"/>
      <c r="HL149" s="62"/>
      <c r="HM149" s="62"/>
      <c r="HN149" s="62"/>
      <c r="HO149" s="62"/>
      <c r="HP149" s="62"/>
      <c r="HQ149" s="62"/>
      <c r="HR149" s="62"/>
      <c r="HS149" s="62"/>
      <c r="HT149" s="62"/>
      <c r="HU149" s="62"/>
      <c r="HV149" s="62"/>
      <c r="HW149" s="62"/>
      <c r="HX149" s="62"/>
      <c r="HY149" s="62"/>
      <c r="HZ149" s="62"/>
      <c r="IA149" s="62"/>
      <c r="IB149" s="62"/>
      <c r="IC149" s="62"/>
      <c r="ID149" s="62"/>
      <c r="IE149" s="62"/>
      <c r="IF149" s="62"/>
      <c r="IG149" s="62"/>
      <c r="IH149" s="62"/>
      <c r="II149" s="62"/>
      <c r="IJ149" s="62"/>
      <c r="IK149" s="62"/>
      <c r="IL149" s="62"/>
      <c r="IM149" s="62"/>
      <c r="IN149" s="62"/>
      <c r="IO149" s="62"/>
      <c r="IP149" s="62"/>
      <c r="IQ149" s="62"/>
      <c r="IR149" s="62"/>
      <c r="IS149" s="62"/>
      <c r="IT149" s="62"/>
      <c r="IU149" s="62"/>
      <c r="IV149" s="62"/>
      <c r="IW149" s="62"/>
      <c r="IX149" s="62"/>
      <c r="IY149" s="62"/>
      <c r="IZ149" s="62"/>
      <c r="JA149" s="62"/>
      <c r="JB149" s="62"/>
      <c r="JC149" s="62"/>
      <c r="JD149" s="62"/>
      <c r="JE149" s="62"/>
      <c r="JF149" s="62"/>
      <c r="JG149" s="62"/>
      <c r="JH149" s="62"/>
      <c r="JI149" s="62"/>
      <c r="JJ149" s="62"/>
      <c r="JK149" s="62"/>
      <c r="JL149" s="62"/>
      <c r="JM149" s="62"/>
      <c r="JN149" s="62"/>
      <c r="JO149" s="62"/>
      <c r="JP149" s="62"/>
      <c r="JQ149" s="62"/>
      <c r="JR149" s="62"/>
      <c r="JS149" s="62"/>
      <c r="JT149" s="62"/>
      <c r="JU149" s="62"/>
      <c r="JV149" s="62"/>
      <c r="JW149" s="62"/>
      <c r="JX149" s="62"/>
      <c r="JY149" s="62"/>
      <c r="JZ149" s="62"/>
      <c r="KA149" s="62"/>
      <c r="KB149" s="62"/>
      <c r="KC149" s="62"/>
      <c r="KD149" s="62"/>
      <c r="KE149" s="62"/>
      <c r="KF149" s="62"/>
      <c r="KG149" s="62"/>
      <c r="KH149" s="62"/>
      <c r="KI149" s="62"/>
      <c r="KJ149" s="62"/>
      <c r="KK149" s="62"/>
      <c r="KL149" s="62"/>
      <c r="KM149" s="62"/>
      <c r="KN149" s="62"/>
      <c r="KO149" s="62"/>
      <c r="KP149" s="62"/>
      <c r="KQ149" s="62"/>
      <c r="KR149" s="62"/>
      <c r="KS149" s="62"/>
      <c r="KT149" s="62"/>
      <c r="KU149" s="62"/>
      <c r="KV149" s="62"/>
      <c r="KW149" s="62"/>
      <c r="KX149" s="62"/>
      <c r="KY149" s="62"/>
      <c r="KZ149" s="62"/>
      <c r="LA149" s="62"/>
      <c r="LB149" s="62"/>
      <c r="LC149" s="62"/>
      <c r="LD149" s="62"/>
      <c r="LE149" s="62"/>
      <c r="LF149" s="62"/>
      <c r="LG149" s="62"/>
      <c r="LH149" s="62"/>
      <c r="LI149" s="62"/>
      <c r="LJ149" s="62"/>
      <c r="LK149" s="62"/>
      <c r="LL149" s="62"/>
      <c r="LM149" s="62"/>
      <c r="LN149" s="62"/>
      <c r="LO149" s="62"/>
      <c r="LP149" s="62"/>
      <c r="LQ149" s="62"/>
      <c r="LR149" s="62"/>
      <c r="LS149" s="62"/>
      <c r="LT149" s="62"/>
      <c r="LU149" s="62"/>
      <c r="LV149" s="62"/>
      <c r="LW149" s="62"/>
      <c r="LX149" s="62"/>
      <c r="LY149" s="62"/>
      <c r="LZ149" s="62"/>
      <c r="MA149" s="62"/>
      <c r="MB149" s="62"/>
      <c r="MC149" s="62"/>
      <c r="MD149" s="62"/>
      <c r="ME149" s="62"/>
      <c r="MF149" s="62"/>
      <c r="MG149" s="62"/>
      <c r="MH149" s="62"/>
      <c r="MI149" s="62"/>
      <c r="MJ149" s="62"/>
      <c r="MK149" s="62"/>
      <c r="ML149" s="62"/>
      <c r="MM149" s="62"/>
      <c r="MN149" s="62"/>
      <c r="MO149" s="62"/>
      <c r="MP149" s="62"/>
      <c r="MQ149" s="62"/>
      <c r="MR149" s="62"/>
      <c r="MS149" s="62"/>
      <c r="MT149" s="62"/>
      <c r="MU149" s="62"/>
      <c r="MV149" s="62"/>
      <c r="MW149" s="62"/>
      <c r="MX149" s="62"/>
      <c r="MY149" s="62"/>
      <c r="MZ149" s="62"/>
      <c r="NA149" s="62"/>
      <c r="NB149" s="62"/>
      <c r="NC149" s="62"/>
      <c r="ND149" s="62"/>
      <c r="NE149" s="62"/>
      <c r="NF149" s="62"/>
      <c r="NG149" s="62"/>
      <c r="NH149" s="62"/>
      <c r="NI149" s="62"/>
      <c r="NJ149" s="62"/>
      <c r="NK149" s="62"/>
      <c r="NL149" s="62"/>
      <c r="NM149" s="62"/>
      <c r="NN149" s="62"/>
      <c r="NO149" s="62"/>
      <c r="NP149" s="62"/>
      <c r="NQ149" s="62"/>
      <c r="NR149" s="62"/>
      <c r="NS149" s="62"/>
      <c r="NT149" s="62"/>
      <c r="NU149" s="62"/>
      <c r="NV149" s="62"/>
      <c r="NW149" s="62"/>
      <c r="NX149" s="62"/>
      <c r="NY149" s="62"/>
      <c r="NZ149" s="62"/>
      <c r="OA149" s="62"/>
      <c r="OB149" s="62"/>
      <c r="OC149" s="62"/>
      <c r="OD149" s="62"/>
      <c r="OE149" s="62"/>
      <c r="OF149" s="62"/>
      <c r="OG149" s="62"/>
      <c r="OH149" s="62"/>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c r="RZ149" s="62"/>
      <c r="SA149" s="62"/>
      <c r="SB149" s="62"/>
      <c r="SC149" s="62"/>
      <c r="SD149" s="62"/>
      <c r="SE149" s="62"/>
      <c r="SF149" s="62"/>
      <c r="SG149" s="62"/>
      <c r="SH149" s="62"/>
      <c r="SI149" s="62"/>
      <c r="SJ149" s="62"/>
      <c r="SK149" s="62"/>
      <c r="SL149" s="62"/>
      <c r="SM149" s="62"/>
      <c r="SN149" s="62"/>
      <c r="SO149" s="62"/>
      <c r="SP149" s="62"/>
      <c r="SQ149" s="62"/>
      <c r="SR149" s="62"/>
      <c r="SS149" s="62"/>
      <c r="ST149" s="62"/>
      <c r="SU149" s="62"/>
      <c r="SV149" s="62"/>
      <c r="SW149" s="62"/>
      <c r="SX149" s="62"/>
      <c r="SY149" s="62"/>
      <c r="SZ149" s="62"/>
      <c r="TA149" s="62"/>
      <c r="TB149" s="62"/>
      <c r="TC149" s="62"/>
      <c r="TD149" s="62"/>
      <c r="TE149" s="62"/>
      <c r="TF149" s="62"/>
      <c r="TG149" s="62"/>
      <c r="TH149" s="62"/>
      <c r="TI149" s="62"/>
      <c r="TJ149" s="62"/>
      <c r="TK149" s="62"/>
      <c r="TL149" s="62"/>
      <c r="TM149" s="62"/>
      <c r="TN149" s="62"/>
      <c r="TO149" s="62"/>
      <c r="TP149" s="62"/>
      <c r="TQ149" s="62"/>
      <c r="TR149" s="62"/>
      <c r="TS149" s="62"/>
      <c r="TT149" s="62"/>
      <c r="TU149" s="62"/>
      <c r="TV149" s="62"/>
      <c r="TW149" s="62"/>
      <c r="TX149" s="62"/>
      <c r="TY149" s="62"/>
      <c r="TZ149" s="62"/>
      <c r="UA149" s="62"/>
      <c r="UB149" s="62"/>
      <c r="UC149" s="62"/>
      <c r="UD149" s="62"/>
      <c r="UE149" s="62"/>
      <c r="UF149" s="62"/>
      <c r="UG149" s="62"/>
      <c r="UH149" s="62"/>
      <c r="UI149" s="62"/>
      <c r="UJ149" s="62"/>
      <c r="UK149" s="62"/>
      <c r="UL149" s="62"/>
      <c r="UM149" s="62"/>
      <c r="UN149" s="62"/>
      <c r="UO149" s="62"/>
      <c r="UP149" s="62"/>
      <c r="UQ149" s="62"/>
      <c r="UR149" s="62"/>
      <c r="US149" s="62"/>
      <c r="UT149" s="62"/>
      <c r="UU149" s="62"/>
      <c r="UV149" s="62"/>
      <c r="UW149" s="62"/>
      <c r="UX149" s="62"/>
      <c r="UY149" s="62"/>
      <c r="UZ149" s="62"/>
      <c r="VA149" s="62"/>
      <c r="VB149" s="62"/>
      <c r="VC149" s="62"/>
      <c r="VD149" s="62"/>
      <c r="VE149" s="62"/>
      <c r="VF149" s="62"/>
      <c r="VG149" s="62"/>
      <c r="VH149" s="62"/>
      <c r="VI149" s="62"/>
      <c r="VJ149" s="62"/>
      <c r="VK149" s="62"/>
      <c r="VL149" s="62"/>
      <c r="VM149" s="62"/>
      <c r="VN149" s="62"/>
      <c r="VO149" s="62"/>
      <c r="VP149" s="62"/>
      <c r="VQ149" s="62"/>
      <c r="VR149" s="62"/>
      <c r="VS149" s="62"/>
      <c r="VT149" s="62"/>
      <c r="VU149" s="62"/>
      <c r="VV149" s="62"/>
      <c r="VW149" s="62"/>
      <c r="VX149" s="62"/>
      <c r="VY149" s="62"/>
      <c r="VZ149" s="62"/>
      <c r="WA149" s="62"/>
      <c r="WB149" s="62"/>
      <c r="WC149" s="62"/>
      <c r="WD149" s="62"/>
      <c r="WE149" s="62"/>
      <c r="WF149" s="62"/>
      <c r="WG149" s="62"/>
      <c r="WH149" s="62"/>
      <c r="WI149" s="62"/>
      <c r="WJ149" s="62"/>
      <c r="WK149" s="62"/>
      <c r="WL149" s="62"/>
      <c r="WM149" s="62"/>
      <c r="WN149" s="62"/>
      <c r="WO149" s="62"/>
      <c r="WP149" s="62"/>
      <c r="WQ149" s="62"/>
      <c r="WR149" s="62"/>
      <c r="WS149" s="62"/>
      <c r="WT149" s="62"/>
      <c r="WU149" s="62"/>
      <c r="WV149" s="62"/>
      <c r="WW149" s="62"/>
      <c r="WX149" s="62"/>
      <c r="WY149" s="62"/>
      <c r="WZ149" s="62"/>
      <c r="XA149" s="62"/>
      <c r="XB149" s="62"/>
      <c r="XC149" s="62"/>
      <c r="XD149" s="62"/>
      <c r="XE149" s="62"/>
      <c r="XF149" s="62"/>
      <c r="XG149" s="62"/>
      <c r="XH149" s="62"/>
      <c r="XI149" s="62"/>
      <c r="XJ149" s="62"/>
      <c r="XK149" s="62"/>
      <c r="XL149" s="62"/>
      <c r="XM149" s="62"/>
      <c r="XN149" s="62"/>
      <c r="XO149" s="62"/>
      <c r="XP149" s="62"/>
      <c r="XQ149" s="62"/>
      <c r="XR149" s="62"/>
      <c r="XS149" s="62"/>
      <c r="XT149" s="62"/>
      <c r="XU149" s="62"/>
      <c r="XV149" s="62"/>
      <c r="XW149" s="62"/>
      <c r="XX149" s="62"/>
      <c r="XY149" s="62"/>
      <c r="XZ149" s="62"/>
      <c r="YA149" s="62"/>
      <c r="YB149" s="62"/>
      <c r="YC149" s="62"/>
      <c r="YD149" s="62"/>
      <c r="YE149" s="62"/>
      <c r="YF149" s="62"/>
      <c r="YG149" s="62"/>
      <c r="YH149" s="62"/>
      <c r="YI149" s="62"/>
      <c r="YJ149" s="62"/>
      <c r="YK149" s="62"/>
      <c r="YL149" s="62"/>
      <c r="YM149" s="62"/>
      <c r="YN149" s="62"/>
      <c r="YO149" s="62"/>
      <c r="YP149" s="62"/>
      <c r="YQ149" s="62"/>
      <c r="YR149" s="62"/>
      <c r="YS149" s="62"/>
      <c r="YT149" s="62"/>
      <c r="YU149" s="62"/>
      <c r="YV149" s="62"/>
      <c r="YW149" s="62"/>
      <c r="YX149" s="62"/>
      <c r="YY149" s="62"/>
      <c r="YZ149" s="62"/>
      <c r="ZA149" s="62"/>
      <c r="ZB149" s="62"/>
      <c r="ZC149" s="62"/>
      <c r="ZD149" s="62"/>
      <c r="ZE149" s="62"/>
      <c r="ZF149" s="62"/>
      <c r="ZG149" s="62"/>
      <c r="ZH149" s="62"/>
      <c r="ZI149" s="62"/>
      <c r="ZJ149" s="62"/>
      <c r="ZK149" s="62"/>
      <c r="ZL149" s="62"/>
      <c r="ZM149" s="62"/>
      <c r="ZN149" s="62"/>
      <c r="ZO149" s="62"/>
      <c r="ZP149" s="62"/>
      <c r="ZQ149" s="62"/>
      <c r="ZR149" s="62"/>
      <c r="ZS149" s="62"/>
      <c r="ZT149" s="62"/>
      <c r="ZU149" s="62"/>
      <c r="ZV149" s="62"/>
      <c r="ZW149" s="62"/>
      <c r="ZX149" s="62"/>
      <c r="ZY149" s="62"/>
      <c r="ZZ149" s="62"/>
      <c r="AAA149" s="62"/>
      <c r="AAB149" s="62"/>
      <c r="AAC149" s="62"/>
      <c r="AAD149" s="62"/>
      <c r="AAE149" s="62"/>
      <c r="AAF149" s="62"/>
      <c r="AAG149" s="62"/>
      <c r="AAH149" s="62"/>
      <c r="AAI149" s="62"/>
      <c r="AAJ149" s="62"/>
      <c r="AAK149" s="62"/>
      <c r="AAL149" s="62"/>
      <c r="AAM149" s="62"/>
      <c r="AAN149" s="62"/>
      <c r="AAO149" s="62"/>
      <c r="AAP149" s="62"/>
      <c r="AAQ149" s="62"/>
      <c r="AAR149" s="62"/>
      <c r="AAS149" s="62"/>
      <c r="AAT149" s="62"/>
      <c r="AAU149" s="62"/>
      <c r="AAV149" s="62"/>
      <c r="AAW149" s="62"/>
      <c r="AAX149" s="62"/>
      <c r="AAY149" s="62"/>
      <c r="AAZ149" s="62"/>
      <c r="ABA149" s="62"/>
      <c r="ABB149" s="62"/>
      <c r="ABC149" s="62"/>
      <c r="ABD149" s="62"/>
      <c r="ABE149" s="62"/>
      <c r="ABF149" s="62"/>
      <c r="ABG149" s="62"/>
      <c r="ABH149" s="62"/>
      <c r="ABI149" s="62"/>
      <c r="ABJ149" s="62"/>
      <c r="ABK149" s="62"/>
      <c r="ABL149" s="62"/>
      <c r="ABM149" s="62"/>
      <c r="ABN149" s="62"/>
      <c r="ABO149" s="62"/>
      <c r="ABP149" s="62"/>
      <c r="ABQ149" s="62"/>
      <c r="ABR149" s="62"/>
      <c r="ABS149" s="62"/>
      <c r="ABT149" s="62"/>
      <c r="ABU149" s="62"/>
      <c r="ABV149" s="62"/>
      <c r="ABW149" s="62"/>
      <c r="ABX149" s="62"/>
      <c r="ABY149" s="62"/>
      <c r="ABZ149" s="62"/>
      <c r="ACA149" s="62"/>
      <c r="ACB149" s="62"/>
      <c r="ACC149" s="62"/>
      <c r="ACD149" s="62"/>
      <c r="ACE149" s="62"/>
      <c r="ACF149" s="62"/>
      <c r="ACG149" s="62"/>
      <c r="ACH149" s="62"/>
      <c r="ACI149" s="62"/>
      <c r="ACJ149" s="62"/>
      <c r="ACK149" s="62"/>
      <c r="ACL149" s="62"/>
      <c r="ACM149" s="62"/>
      <c r="ACN149" s="62"/>
      <c r="ACO149" s="62"/>
      <c r="ACP149" s="62"/>
      <c r="ACQ149" s="62"/>
      <c r="ACR149" s="62"/>
      <c r="ACS149" s="62"/>
      <c r="ACT149" s="62"/>
      <c r="ACU149" s="62"/>
      <c r="ACV149" s="62"/>
      <c r="ACW149" s="62"/>
      <c r="ACX149" s="62"/>
      <c r="ACY149" s="62"/>
      <c r="ACZ149" s="62"/>
      <c r="ADA149" s="62"/>
      <c r="ADB149" s="62"/>
      <c r="ADC149" s="62"/>
      <c r="ADD149" s="62"/>
      <c r="ADE149" s="62"/>
      <c r="ADF149" s="62"/>
      <c r="ADG149" s="62"/>
      <c r="ADH149" s="62"/>
      <c r="ADI149" s="62"/>
      <c r="ADJ149" s="62"/>
      <c r="ADK149" s="62"/>
      <c r="ADL149" s="62"/>
      <c r="ADM149" s="62"/>
      <c r="ADN149" s="62"/>
      <c r="ADO149" s="62"/>
      <c r="ADP149" s="62"/>
      <c r="ADQ149" s="62"/>
      <c r="ADR149" s="62"/>
      <c r="ADS149" s="62"/>
      <c r="ADT149" s="62"/>
      <c r="ADU149" s="62"/>
      <c r="ADV149" s="62"/>
      <c r="ADW149" s="62"/>
      <c r="ADX149" s="62"/>
      <c r="ADY149" s="62"/>
      <c r="ADZ149" s="62"/>
      <c r="AEA149" s="62"/>
      <c r="AEB149" s="62"/>
      <c r="AEC149" s="62"/>
      <c r="AED149" s="62"/>
      <c r="AEE149" s="62"/>
      <c r="AEF149" s="62"/>
      <c r="AEG149" s="62"/>
      <c r="AEH149" s="62"/>
      <c r="AEI149" s="62"/>
      <c r="AEJ149" s="62"/>
      <c r="AEK149" s="62"/>
      <c r="AEL149" s="62"/>
      <c r="AEM149" s="62"/>
      <c r="AEN149" s="62"/>
      <c r="AEO149" s="62"/>
      <c r="AEP149" s="62"/>
      <c r="AEQ149" s="62"/>
      <c r="AER149" s="62"/>
      <c r="AES149" s="62"/>
      <c r="AET149" s="62"/>
      <c r="AEU149" s="62"/>
      <c r="AEV149" s="62"/>
      <c r="AEW149" s="62"/>
      <c r="AEX149" s="62"/>
      <c r="AEY149" s="62"/>
      <c r="AEZ149" s="62"/>
      <c r="AFA149" s="62"/>
      <c r="AFB149" s="62"/>
      <c r="AFC149" s="62"/>
      <c r="AFD149" s="62"/>
      <c r="AFE149" s="62"/>
      <c r="AFF149" s="62"/>
      <c r="AFG149" s="62"/>
      <c r="AFH149" s="62"/>
      <c r="AFI149" s="62"/>
      <c r="AFJ149" s="62"/>
      <c r="AFK149" s="62"/>
      <c r="AFL149" s="62"/>
      <c r="AFM149" s="62"/>
      <c r="AFN149" s="62"/>
      <c r="AFO149" s="62"/>
      <c r="AFP149" s="62"/>
      <c r="AFQ149" s="62"/>
      <c r="AFR149" s="62"/>
      <c r="AFS149" s="62"/>
      <c r="AFT149" s="62"/>
      <c r="AFU149" s="62"/>
      <c r="AFV149" s="62"/>
      <c r="AFW149" s="62"/>
      <c r="AFX149" s="62"/>
      <c r="AFY149" s="62"/>
      <c r="AFZ149" s="62"/>
      <c r="AGA149" s="62"/>
      <c r="AGB149" s="62"/>
      <c r="AGC149" s="62"/>
      <c r="AGD149" s="62"/>
      <c r="AGE149" s="62"/>
      <c r="AGF149" s="62"/>
      <c r="AGG149" s="62"/>
      <c r="AGH149" s="62"/>
      <c r="AGI149" s="62"/>
      <c r="AGJ149" s="62"/>
      <c r="AGK149" s="62"/>
      <c r="AGL149" s="62"/>
      <c r="AGM149" s="62"/>
      <c r="AGN149" s="62"/>
      <c r="AGO149" s="62"/>
      <c r="AGP149" s="62"/>
      <c r="AGQ149" s="62"/>
      <c r="AGR149" s="62"/>
      <c r="AGS149" s="62"/>
      <c r="AGT149" s="62"/>
      <c r="AGU149" s="62"/>
      <c r="AGV149" s="62"/>
      <c r="AGW149" s="62"/>
      <c r="AGX149" s="62"/>
      <c r="AGY149" s="62"/>
      <c r="AGZ149" s="62"/>
      <c r="AHA149" s="62"/>
      <c r="AHB149" s="62"/>
      <c r="AHC149" s="62"/>
      <c r="AHD149" s="62"/>
      <c r="AHE149" s="62"/>
      <c r="AHF149" s="62"/>
      <c r="AHG149" s="62"/>
      <c r="AHH149" s="62"/>
      <c r="AHI149" s="62"/>
      <c r="AHJ149" s="62"/>
      <c r="AHK149" s="62"/>
      <c r="AHL149" s="62"/>
      <c r="AHM149" s="62"/>
      <c r="AHN149" s="62"/>
      <c r="AHO149" s="62"/>
      <c r="AHP149" s="62"/>
      <c r="AHQ149" s="62"/>
      <c r="AHR149" s="62"/>
      <c r="AHS149" s="62"/>
      <c r="AHT149" s="62"/>
      <c r="AHU149" s="62"/>
      <c r="AHV149" s="62"/>
      <c r="AHW149" s="62"/>
      <c r="AHX149" s="62"/>
      <c r="AHY149" s="62"/>
      <c r="AHZ149" s="62"/>
      <c r="AIA149" s="62"/>
      <c r="AIB149" s="62"/>
      <c r="AIC149" s="62"/>
      <c r="AID149" s="62"/>
      <c r="AIE149" s="62"/>
      <c r="AIF149" s="62"/>
      <c r="AIG149" s="62"/>
      <c r="AIH149" s="62"/>
      <c r="AII149" s="62"/>
      <c r="AIJ149" s="62"/>
      <c r="AIK149" s="62"/>
      <c r="AIL149" s="62"/>
      <c r="AIM149" s="62"/>
      <c r="AIN149" s="62"/>
      <c r="AIO149" s="62"/>
      <c r="AIP149" s="62"/>
      <c r="AIQ149" s="62"/>
      <c r="AIR149" s="62"/>
      <c r="AIS149" s="62"/>
      <c r="AIT149" s="62"/>
      <c r="AIU149" s="62"/>
      <c r="AIV149" s="62"/>
      <c r="AIW149" s="62"/>
      <c r="AIX149" s="62"/>
      <c r="AIY149" s="62"/>
      <c r="AIZ149" s="62"/>
      <c r="AJA149" s="62"/>
      <c r="AJB149" s="62"/>
      <c r="AJC149" s="62"/>
      <c r="AJD149" s="62"/>
      <c r="AJE149" s="62"/>
      <c r="AJF149" s="62"/>
      <c r="AJG149" s="62"/>
      <c r="AJH149" s="62"/>
      <c r="AJI149" s="62"/>
      <c r="AJJ149" s="62"/>
      <c r="AJK149" s="62"/>
      <c r="AJL149" s="62"/>
      <c r="AJM149" s="62"/>
      <c r="AJN149" s="62"/>
      <c r="AJO149" s="62"/>
      <c r="AJP149" s="62"/>
      <c r="AJQ149" s="62"/>
      <c r="AJR149" s="62"/>
      <c r="AJS149" s="62"/>
      <c r="AJT149" s="62"/>
      <c r="AJU149" s="62"/>
      <c r="AJV149" s="62"/>
      <c r="AJW149" s="62"/>
      <c r="AJX149" s="62"/>
      <c r="AJY149" s="62"/>
      <c r="AJZ149" s="62"/>
      <c r="AKA149" s="62"/>
      <c r="AKB149" s="62"/>
      <c r="AKC149" s="62"/>
      <c r="AKD149" s="62"/>
      <c r="AKE149" s="62"/>
      <c r="AKF149" s="62"/>
      <c r="AKG149" s="62"/>
      <c r="AKH149" s="62"/>
      <c r="AKI149" s="62"/>
      <c r="AKJ149" s="62"/>
      <c r="AKK149" s="62"/>
      <c r="AKL149" s="62"/>
      <c r="AKM149" s="62"/>
      <c r="AKN149" s="62"/>
      <c r="AKO149" s="62"/>
      <c r="AKP149" s="62"/>
      <c r="AKQ149" s="62"/>
      <c r="AKR149" s="62"/>
      <c r="AKS149" s="62"/>
      <c r="AKT149" s="62"/>
      <c r="AKU149" s="62"/>
      <c r="AKV149" s="62"/>
      <c r="AKW149" s="62"/>
      <c r="AKX149" s="62"/>
      <c r="AKY149" s="62"/>
      <c r="AKZ149" s="62"/>
      <c r="ALA149" s="62"/>
      <c r="ALB149" s="62"/>
      <c r="ALC149" s="62"/>
      <c r="ALD149" s="62"/>
      <c r="ALE149" s="62"/>
      <c r="ALF149" s="62"/>
      <c r="ALG149" s="62"/>
      <c r="ALH149" s="62"/>
      <c r="ALI149" s="62"/>
      <c r="ALJ149" s="62"/>
      <c r="ALK149" s="62"/>
      <c r="ALL149" s="62"/>
      <c r="ALM149" s="62"/>
      <c r="ALN149" s="62"/>
      <c r="ALO149" s="62"/>
      <c r="ALP149" s="62"/>
      <c r="ALQ149" s="62"/>
      <c r="ALR149" s="62"/>
      <c r="ALS149" s="62"/>
      <c r="ALT149" s="62"/>
      <c r="ALU149" s="62"/>
      <c r="ALV149" s="62"/>
      <c r="ALW149" s="62"/>
      <c r="ALX149" s="62"/>
      <c r="ALY149" s="62"/>
      <c r="ALZ149" s="62"/>
      <c r="AMA149" s="62"/>
      <c r="AMB149" s="62"/>
      <c r="AMC149" s="62"/>
      <c r="AMD149" s="62"/>
      <c r="AME149" s="62"/>
      <c r="AMF149" s="62"/>
      <c r="AMG149" s="62"/>
      <c r="AMH149" s="62"/>
      <c r="AMI149" s="62"/>
      <c r="AMJ149" s="62"/>
      <c r="AMK149" s="62"/>
      <c r="AML149" s="62"/>
      <c r="AMM149" s="62"/>
      <c r="AMN149" s="62"/>
      <c r="AMO149" s="62"/>
      <c r="AMP149" s="62"/>
      <c r="AMQ149" s="62"/>
      <c r="AMR149" s="62"/>
      <c r="AMS149" s="62"/>
      <c r="AMT149" s="62"/>
      <c r="AMU149" s="62"/>
      <c r="AMV149" s="62"/>
      <c r="AMW149" s="62"/>
      <c r="AMX149" s="62"/>
      <c r="AMY149" s="62"/>
      <c r="AMZ149" s="62"/>
      <c r="ANA149" s="62"/>
      <c r="ANB149" s="62"/>
      <c r="ANC149" s="62"/>
      <c r="AND149" s="62"/>
      <c r="ANE149" s="62"/>
      <c r="ANF149" s="62"/>
      <c r="ANG149" s="62"/>
      <c r="ANH149" s="62"/>
      <c r="ANI149" s="62"/>
      <c r="ANJ149" s="62"/>
      <c r="ANK149" s="62"/>
      <c r="ANL149" s="62"/>
      <c r="ANM149" s="62"/>
      <c r="ANN149" s="62"/>
      <c r="ANO149" s="62"/>
      <c r="ANP149" s="62"/>
      <c r="ANQ149" s="62"/>
      <c r="ANR149" s="62"/>
      <c r="ANS149" s="62"/>
      <c r="ANT149" s="62"/>
      <c r="ANU149" s="62"/>
      <c r="ANV149" s="62"/>
      <c r="ANW149" s="62"/>
      <c r="ANX149" s="62"/>
      <c r="ANY149" s="62"/>
      <c r="ANZ149" s="62"/>
      <c r="AOA149" s="62"/>
      <c r="AOB149" s="62"/>
      <c r="AOC149" s="62"/>
      <c r="AOD149" s="62"/>
      <c r="AOE149" s="62"/>
      <c r="AOF149" s="62"/>
      <c r="AOG149" s="62"/>
      <c r="AOH149" s="62"/>
      <c r="AOI149" s="62"/>
      <c r="AOJ149" s="62"/>
      <c r="AOK149" s="62"/>
      <c r="AOL149" s="62"/>
      <c r="AOM149" s="62"/>
      <c r="AON149" s="62"/>
      <c r="AOO149" s="62"/>
      <c r="AOP149" s="62"/>
      <c r="AOQ149" s="62"/>
      <c r="AOR149" s="62"/>
      <c r="AOS149" s="62"/>
      <c r="AOT149" s="62"/>
      <c r="AOU149" s="62"/>
      <c r="AOV149" s="62"/>
      <c r="AOW149" s="62"/>
      <c r="AOX149" s="62"/>
      <c r="AOY149" s="62"/>
      <c r="AOZ149" s="62"/>
      <c r="APA149" s="62"/>
      <c r="APB149" s="62"/>
      <c r="APC149" s="62"/>
      <c r="APD149" s="62"/>
      <c r="APE149" s="62"/>
      <c r="APF149" s="62"/>
      <c r="APG149" s="62"/>
      <c r="APH149" s="62"/>
      <c r="API149" s="62"/>
      <c r="APJ149" s="62"/>
      <c r="APK149" s="62"/>
      <c r="APL149" s="62"/>
      <c r="APM149" s="62"/>
      <c r="APN149" s="62"/>
      <c r="APO149" s="62"/>
      <c r="APP149" s="62"/>
      <c r="APQ149" s="62"/>
      <c r="APR149" s="62"/>
      <c r="APS149" s="62"/>
      <c r="APT149" s="62"/>
      <c r="APU149" s="62"/>
      <c r="APV149" s="62"/>
      <c r="APW149" s="62"/>
      <c r="APX149" s="62"/>
      <c r="APY149" s="62"/>
      <c r="APZ149" s="62"/>
      <c r="AQA149" s="62"/>
      <c r="AQB149" s="62"/>
      <c r="AQC149" s="62"/>
      <c r="AQD149" s="62"/>
      <c r="AQE149" s="62"/>
      <c r="AQF149" s="62"/>
      <c r="AQG149" s="62"/>
      <c r="AQH149" s="62"/>
      <c r="AQI149" s="62"/>
      <c r="AQJ149" s="62"/>
      <c r="AQK149" s="62"/>
      <c r="AQL149" s="62"/>
      <c r="AQM149" s="62"/>
      <c r="AQN149" s="62"/>
      <c r="AQO149" s="62"/>
      <c r="AQP149" s="62"/>
      <c r="AQQ149" s="62"/>
      <c r="AQR149" s="62"/>
      <c r="AQS149" s="62"/>
      <c r="AQT149" s="62"/>
      <c r="AQU149" s="62"/>
      <c r="AQV149" s="62"/>
      <c r="AQW149" s="62"/>
      <c r="AQX149" s="62"/>
      <c r="AQY149" s="62"/>
      <c r="AQZ149" s="62"/>
      <c r="ARA149" s="62"/>
      <c r="ARB149" s="62"/>
      <c r="ARC149" s="62"/>
      <c r="ARD149" s="62"/>
      <c r="ARE149" s="62"/>
      <c r="ARF149" s="62"/>
      <c r="ARG149" s="62"/>
      <c r="ARH149" s="62"/>
      <c r="ARI149" s="62"/>
      <c r="ARJ149" s="62"/>
      <c r="ARK149" s="62"/>
      <c r="ARL149" s="62"/>
      <c r="ARM149" s="62"/>
      <c r="ARN149" s="62"/>
      <c r="ARO149" s="62"/>
      <c r="ARP149" s="62"/>
      <c r="ARQ149" s="62"/>
      <c r="ARR149" s="62"/>
      <c r="ARS149" s="62"/>
      <c r="ART149" s="62"/>
      <c r="ARU149" s="62"/>
      <c r="ARV149" s="62"/>
      <c r="ARW149" s="62"/>
      <c r="ARX149" s="62"/>
      <c r="ARY149" s="62"/>
      <c r="ARZ149" s="62"/>
      <c r="ASA149" s="62"/>
      <c r="ASB149" s="62"/>
      <c r="ASC149" s="62"/>
      <c r="ASD149" s="62"/>
      <c r="ASE149" s="62"/>
      <c r="ASF149" s="62"/>
      <c r="ASG149" s="62"/>
      <c r="ASH149" s="62"/>
      <c r="ASI149" s="62"/>
      <c r="ASJ149" s="62"/>
      <c r="ASK149" s="62"/>
      <c r="ASL149" s="62"/>
      <c r="ASM149" s="62"/>
      <c r="ASN149" s="62"/>
      <c r="ASO149" s="62"/>
      <c r="ASP149" s="62"/>
      <c r="ASQ149" s="62"/>
      <c r="ASR149" s="62"/>
      <c r="ASS149" s="62"/>
      <c r="AST149" s="62"/>
      <c r="ASU149" s="62"/>
      <c r="ASV149" s="62"/>
      <c r="ASW149" s="62"/>
      <c r="ASX149" s="62"/>
      <c r="ASY149" s="62"/>
      <c r="ASZ149" s="62"/>
      <c r="ATA149" s="62"/>
      <c r="ATB149" s="62"/>
      <c r="ATC149" s="62"/>
      <c r="ATD149" s="62"/>
      <c r="ATE149" s="62"/>
      <c r="ATF149" s="62"/>
      <c r="ATG149" s="62"/>
      <c r="ATH149" s="62"/>
      <c r="ATI149" s="62"/>
      <c r="ATJ149" s="62"/>
      <c r="ATK149" s="62"/>
      <c r="ATL149" s="62"/>
      <c r="ATM149" s="62"/>
      <c r="ATN149" s="62"/>
      <c r="ATO149" s="62"/>
      <c r="ATP149" s="62"/>
      <c r="ATQ149" s="62"/>
      <c r="ATR149" s="62"/>
      <c r="ATS149" s="62"/>
      <c r="ATT149" s="62"/>
      <c r="ATU149" s="62"/>
      <c r="ATV149" s="62"/>
      <c r="ATW149" s="62"/>
      <c r="ATX149" s="62"/>
      <c r="ATY149" s="62"/>
      <c r="ATZ149" s="62"/>
      <c r="AUA149" s="62"/>
      <c r="AUB149" s="62"/>
      <c r="AUC149" s="62"/>
      <c r="AUD149" s="62"/>
      <c r="AUE149" s="62"/>
      <c r="AUF149" s="62"/>
      <c r="AUG149" s="62"/>
      <c r="AUH149" s="62"/>
      <c r="AUI149" s="62"/>
      <c r="AUJ149" s="62"/>
      <c r="AUK149" s="62"/>
      <c r="AUL149" s="62"/>
      <c r="AUM149" s="62"/>
      <c r="AUN149" s="62"/>
      <c r="AUO149" s="62"/>
      <c r="AUP149" s="62"/>
      <c r="AUQ149" s="62"/>
      <c r="AUR149" s="62"/>
      <c r="AUS149" s="62"/>
      <c r="AUT149" s="62"/>
      <c r="AUU149" s="62"/>
      <c r="AUV149" s="62"/>
      <c r="AUW149" s="62"/>
      <c r="AUX149" s="62"/>
      <c r="AUY149" s="62"/>
      <c r="AUZ149" s="62"/>
      <c r="AVA149" s="62"/>
      <c r="AVB149" s="62"/>
      <c r="AVC149" s="62"/>
      <c r="AVD149" s="62"/>
      <c r="AVE149" s="62"/>
      <c r="AVF149" s="62"/>
      <c r="AVG149" s="62"/>
      <c r="AVH149" s="62"/>
      <c r="AVI149" s="62"/>
      <c r="AVJ149" s="62"/>
      <c r="AVK149" s="62"/>
      <c r="AVL149" s="62"/>
      <c r="AVM149" s="62"/>
      <c r="AVN149" s="62"/>
      <c r="AVO149" s="62"/>
      <c r="AVP149" s="62"/>
      <c r="AVQ149" s="62"/>
      <c r="AVR149" s="62"/>
      <c r="AVS149" s="62"/>
      <c r="AVT149" s="62"/>
      <c r="AVU149" s="62"/>
      <c r="AVV149" s="62"/>
      <c r="AVW149" s="62"/>
      <c r="AVX149" s="62"/>
      <c r="AVY149" s="62"/>
      <c r="AVZ149" s="62"/>
      <c r="AWA149" s="62"/>
      <c r="AWB149" s="62"/>
      <c r="AWC149" s="62"/>
      <c r="AWD149" s="62"/>
      <c r="AWE149" s="62"/>
      <c r="AWF149" s="62"/>
      <c r="AWG149" s="62"/>
      <c r="AWH149" s="62"/>
      <c r="AWI149" s="62"/>
      <c r="AWJ149" s="62"/>
      <c r="AWK149" s="62"/>
      <c r="AWL149" s="62"/>
      <c r="AWM149" s="62"/>
      <c r="AWN149" s="62"/>
      <c r="AWO149" s="62"/>
      <c r="AWP149" s="62"/>
      <c r="AWQ149" s="62"/>
      <c r="AWR149" s="62"/>
      <c r="AWS149" s="62"/>
      <c r="AWT149" s="62"/>
      <c r="AWU149" s="62"/>
      <c r="AWV149" s="62"/>
      <c r="AWW149" s="62"/>
      <c r="AWX149" s="62"/>
      <c r="AWY149" s="62"/>
      <c r="AWZ149" s="62"/>
      <c r="AXA149" s="62"/>
      <c r="AXB149" s="62"/>
      <c r="AXC149" s="62"/>
      <c r="AXD149" s="62"/>
      <c r="AXE149" s="62"/>
      <c r="AXF149" s="62"/>
      <c r="AXG149" s="62"/>
      <c r="AXH149" s="62"/>
      <c r="AXI149" s="62"/>
      <c r="AXJ149" s="62"/>
      <c r="AXK149" s="62"/>
      <c r="AXL149" s="62"/>
      <c r="AXM149" s="62"/>
      <c r="AXN149" s="62"/>
      <c r="AXO149" s="62"/>
      <c r="AXP149" s="62"/>
      <c r="AXQ149" s="62"/>
      <c r="AXR149" s="62"/>
      <c r="AXS149" s="62"/>
      <c r="AXT149" s="62"/>
      <c r="AXU149" s="62"/>
      <c r="AXV149" s="62"/>
      <c r="AXW149" s="62"/>
      <c r="AXX149" s="62"/>
      <c r="AXY149" s="62"/>
      <c r="AXZ149" s="62"/>
      <c r="AYA149" s="62"/>
      <c r="AYB149" s="62"/>
      <c r="AYC149" s="62"/>
      <c r="AYD149" s="62"/>
      <c r="AYE149" s="62"/>
      <c r="AYF149" s="62"/>
      <c r="AYG149" s="62"/>
      <c r="AYH149" s="62"/>
      <c r="AYI149" s="62"/>
      <c r="AYJ149" s="62"/>
      <c r="AYK149" s="62"/>
      <c r="AYL149" s="62"/>
      <c r="AYM149" s="62"/>
      <c r="AYN149" s="62"/>
      <c r="AYO149" s="62"/>
      <c r="AYP149" s="62"/>
      <c r="AYQ149" s="62"/>
      <c r="AYR149" s="62"/>
      <c r="AYS149" s="62"/>
      <c r="AYT149" s="62"/>
      <c r="AYU149" s="62"/>
      <c r="AYV149" s="62"/>
      <c r="AYW149" s="62"/>
      <c r="AYX149" s="62"/>
      <c r="AYY149" s="62"/>
      <c r="AYZ149" s="62"/>
      <c r="AZA149" s="62"/>
      <c r="AZB149" s="62"/>
      <c r="AZC149" s="62"/>
      <c r="AZD149" s="62"/>
      <c r="AZE149" s="62"/>
      <c r="AZF149" s="62"/>
      <c r="AZG149" s="62"/>
      <c r="AZH149" s="62"/>
      <c r="AZI149" s="62"/>
      <c r="AZJ149" s="62"/>
      <c r="AZK149" s="62"/>
      <c r="AZL149" s="62"/>
      <c r="AZM149" s="62"/>
      <c r="AZN149" s="62"/>
      <c r="AZO149" s="62"/>
      <c r="AZP149" s="62"/>
      <c r="AZQ149" s="62"/>
      <c r="AZR149" s="62"/>
      <c r="AZS149" s="62"/>
      <c r="AZT149" s="62"/>
      <c r="AZU149" s="62"/>
      <c r="AZV149" s="62"/>
      <c r="AZW149" s="62"/>
      <c r="AZX149" s="62"/>
      <c r="AZY149" s="62"/>
      <c r="AZZ149" s="62"/>
      <c r="BAA149" s="62"/>
      <c r="BAB149" s="62"/>
      <c r="BAC149" s="62"/>
      <c r="BAD149" s="62"/>
      <c r="BAE149" s="62"/>
      <c r="BAF149" s="62"/>
      <c r="BAG149" s="62"/>
      <c r="BAH149" s="62"/>
      <c r="BAI149" s="62"/>
      <c r="BAJ149" s="62"/>
      <c r="BAK149" s="62"/>
      <c r="BAL149" s="62"/>
      <c r="BAM149" s="62"/>
      <c r="BAN149" s="62"/>
      <c r="BAO149" s="62"/>
      <c r="BAP149" s="62"/>
      <c r="BAQ149" s="62"/>
      <c r="BAR149" s="62"/>
      <c r="BAS149" s="62"/>
      <c r="BAT149" s="62"/>
      <c r="BAU149" s="62"/>
      <c r="BAV149" s="62"/>
      <c r="BAW149" s="62"/>
      <c r="BAX149" s="62"/>
      <c r="BAY149" s="62"/>
      <c r="BAZ149" s="62"/>
      <c r="BBA149" s="62"/>
      <c r="BBB149" s="62"/>
      <c r="BBC149" s="62"/>
      <c r="BBD149" s="62"/>
      <c r="BBE149" s="62"/>
      <c r="BBF149" s="62"/>
      <c r="BBG149" s="62"/>
      <c r="BBH149" s="62"/>
      <c r="BBI149" s="62"/>
      <c r="BBJ149" s="62"/>
      <c r="BBK149" s="62"/>
      <c r="BBL149" s="62"/>
      <c r="BBM149" s="62"/>
      <c r="BBN149" s="62"/>
      <c r="BBO149" s="62"/>
      <c r="BBP149" s="62"/>
      <c r="BBQ149" s="62"/>
      <c r="BBR149" s="62"/>
      <c r="BBS149" s="62"/>
      <c r="BBT149" s="62"/>
      <c r="BBU149" s="62"/>
      <c r="BBV149" s="62"/>
      <c r="BBW149" s="62"/>
      <c r="BBX149" s="62"/>
      <c r="BBY149" s="62"/>
      <c r="BBZ149" s="62"/>
      <c r="BCA149" s="62"/>
      <c r="BCB149" s="62"/>
      <c r="BCC149" s="62"/>
      <c r="BCD149" s="62"/>
      <c r="BCE149" s="62"/>
      <c r="BCF149" s="62"/>
      <c r="BCG149" s="62"/>
      <c r="BCH149" s="62"/>
      <c r="BCI149" s="62"/>
      <c r="BCJ149" s="62"/>
      <c r="BCK149" s="62"/>
      <c r="BCL149" s="62"/>
      <c r="BCM149" s="62"/>
      <c r="BCN149" s="62"/>
      <c r="BCO149" s="62"/>
      <c r="BCP149" s="62"/>
      <c r="BCQ149" s="62"/>
      <c r="BCR149" s="62"/>
      <c r="BCS149" s="62"/>
      <c r="BCT149" s="62"/>
      <c r="BCU149" s="62"/>
      <c r="BCV149" s="62"/>
      <c r="BCW149" s="62"/>
      <c r="BCX149" s="62"/>
      <c r="BCY149" s="62"/>
      <c r="BCZ149" s="62"/>
      <c r="BDA149" s="62"/>
      <c r="BDB149" s="62"/>
      <c r="BDC149" s="62"/>
      <c r="BDD149" s="62"/>
      <c r="BDE149" s="62"/>
      <c r="BDF149" s="62"/>
      <c r="BDG149" s="62"/>
      <c r="BDH149" s="62"/>
      <c r="BDI149" s="62"/>
      <c r="BDJ149" s="62"/>
      <c r="BDK149" s="62"/>
      <c r="BDL149" s="62"/>
      <c r="BDM149" s="62"/>
      <c r="BDN149" s="62"/>
      <c r="BDO149" s="62"/>
      <c r="BDP149" s="62"/>
      <c r="BDQ149" s="62"/>
      <c r="BDR149" s="62"/>
      <c r="BDS149" s="62"/>
      <c r="BDT149" s="62"/>
      <c r="BDU149" s="62"/>
      <c r="BDV149" s="62"/>
      <c r="BDW149" s="62"/>
      <c r="BDX149" s="62"/>
      <c r="BDY149" s="62"/>
      <c r="BDZ149" s="62"/>
      <c r="BEA149" s="62"/>
      <c r="BEB149" s="62"/>
      <c r="BEC149" s="62"/>
      <c r="BED149" s="62"/>
      <c r="BEE149" s="62"/>
      <c r="BEF149" s="62"/>
      <c r="BEG149" s="62"/>
      <c r="BEH149" s="62"/>
      <c r="BEI149" s="62"/>
      <c r="BEJ149" s="62"/>
      <c r="BEK149" s="62"/>
      <c r="BEL149" s="62"/>
      <c r="BEM149" s="62"/>
      <c r="BEN149" s="62"/>
      <c r="BEO149" s="62"/>
      <c r="BEP149" s="62"/>
      <c r="BEQ149" s="62"/>
      <c r="BER149" s="62"/>
      <c r="BES149" s="62"/>
      <c r="BET149" s="62"/>
      <c r="BEU149" s="62"/>
      <c r="BEV149" s="62"/>
      <c r="BEW149" s="62"/>
      <c r="BEX149" s="62"/>
      <c r="BEY149" s="62"/>
      <c r="BEZ149" s="62"/>
      <c r="BFA149" s="62"/>
      <c r="BFB149" s="62"/>
      <c r="BFC149" s="62"/>
      <c r="BFD149" s="62"/>
      <c r="BFE149" s="62"/>
      <c r="BFF149" s="62"/>
      <c r="BFG149" s="62"/>
      <c r="BFH149" s="62"/>
      <c r="BFI149" s="62"/>
      <c r="BFJ149" s="62"/>
      <c r="BFK149" s="62"/>
      <c r="BFL149" s="62"/>
      <c r="BFM149" s="62"/>
      <c r="BFN149" s="62"/>
      <c r="BFO149" s="62"/>
      <c r="BFP149" s="62"/>
      <c r="BFQ149" s="62"/>
      <c r="BFR149" s="62"/>
      <c r="BFS149" s="62"/>
      <c r="BFT149" s="62"/>
      <c r="BFU149" s="62"/>
      <c r="BFV149" s="62"/>
      <c r="BFW149" s="62"/>
      <c r="BFX149" s="62"/>
      <c r="BFY149" s="62"/>
      <c r="BFZ149" s="62"/>
      <c r="BGA149" s="62"/>
      <c r="BGB149" s="62"/>
      <c r="BGC149" s="62"/>
      <c r="BGD149" s="62"/>
      <c r="BGE149" s="62"/>
      <c r="BGF149" s="62"/>
      <c r="BGG149" s="62"/>
      <c r="BGH149" s="62"/>
      <c r="BGI149" s="62"/>
      <c r="BGJ149" s="62"/>
      <c r="BGK149" s="62"/>
      <c r="BGL149" s="62"/>
      <c r="BGM149" s="62"/>
      <c r="BGN149" s="62"/>
      <c r="BGO149" s="62"/>
      <c r="BGP149" s="62"/>
      <c r="BGQ149" s="62"/>
      <c r="BGR149" s="62"/>
      <c r="BGS149" s="62"/>
      <c r="BGT149" s="62"/>
      <c r="BGU149" s="62"/>
      <c r="BGV149" s="62"/>
      <c r="BGW149" s="62"/>
      <c r="BGX149" s="62"/>
      <c r="BGY149" s="62"/>
      <c r="BGZ149" s="62"/>
      <c r="BHA149" s="62"/>
      <c r="BHB149" s="62"/>
      <c r="BHC149" s="62"/>
      <c r="BHD149" s="62"/>
      <c r="BHE149" s="62"/>
      <c r="BHF149" s="62"/>
      <c r="BHG149" s="62"/>
      <c r="BHH149" s="62"/>
      <c r="BHI149" s="62"/>
      <c r="BHJ149" s="62"/>
      <c r="BHK149" s="62"/>
      <c r="BHL149" s="62"/>
      <c r="BHM149" s="62"/>
      <c r="BHN149" s="62"/>
      <c r="BHO149" s="62"/>
      <c r="BHP149" s="62"/>
      <c r="BHQ149" s="62"/>
      <c r="BHR149" s="62"/>
      <c r="BHS149" s="62"/>
      <c r="BHT149" s="62"/>
      <c r="BHU149" s="62"/>
      <c r="BHV149" s="62"/>
      <c r="BHW149" s="62"/>
      <c r="BHX149" s="62"/>
      <c r="BHY149" s="62"/>
      <c r="BHZ149" s="62"/>
      <c r="BIA149" s="62"/>
      <c r="BIB149" s="62"/>
      <c r="BIC149" s="62"/>
      <c r="BID149" s="62"/>
      <c r="BIE149" s="62"/>
      <c r="BIF149" s="62"/>
      <c r="BIG149" s="62"/>
      <c r="BIH149" s="62"/>
      <c r="BII149" s="62"/>
      <c r="BIJ149" s="62"/>
      <c r="BIK149" s="62"/>
      <c r="BIL149" s="62"/>
      <c r="BIM149" s="62"/>
      <c r="BIN149" s="62"/>
      <c r="BIO149" s="62"/>
      <c r="BIP149" s="62"/>
      <c r="BIQ149" s="62"/>
      <c r="BIR149" s="62"/>
      <c r="BIS149" s="62"/>
      <c r="BIT149" s="62"/>
      <c r="BIU149" s="62"/>
      <c r="BIV149" s="62"/>
      <c r="BIW149" s="62"/>
      <c r="BIX149" s="62"/>
      <c r="BIY149" s="62"/>
      <c r="BIZ149" s="62"/>
      <c r="BJA149" s="62"/>
      <c r="BJB149" s="62"/>
      <c r="BJC149" s="62"/>
      <c r="BJD149" s="62"/>
      <c r="BJE149" s="62"/>
      <c r="BJF149" s="62"/>
      <c r="BJG149" s="62"/>
      <c r="BJH149" s="62"/>
      <c r="BJI149" s="62"/>
      <c r="BJJ149" s="62"/>
      <c r="BJK149" s="62"/>
      <c r="BJL149" s="62"/>
      <c r="BJM149" s="62"/>
      <c r="BJN149" s="62"/>
      <c r="BJO149" s="62"/>
      <c r="BJP149" s="62"/>
      <c r="BJQ149" s="62"/>
      <c r="BJR149" s="62"/>
      <c r="BJS149" s="62"/>
      <c r="BJT149" s="62"/>
      <c r="BJU149" s="62"/>
      <c r="BJV149" s="62"/>
      <c r="BJW149" s="62"/>
      <c r="BJX149" s="62"/>
      <c r="BJY149" s="62"/>
      <c r="BJZ149" s="62"/>
      <c r="BKA149" s="62"/>
      <c r="BKB149" s="62"/>
      <c r="BKC149" s="62"/>
      <c r="BKD149" s="62"/>
      <c r="BKE149" s="62"/>
      <c r="BKF149" s="62"/>
      <c r="BKG149" s="62"/>
      <c r="BKH149" s="62"/>
      <c r="BKI149" s="62"/>
      <c r="BKJ149" s="62"/>
      <c r="BKK149" s="62"/>
      <c r="BKL149" s="62"/>
      <c r="BKM149" s="62"/>
      <c r="BKN149" s="62"/>
      <c r="BKO149" s="62"/>
      <c r="BKP149" s="62"/>
      <c r="BKQ149" s="62"/>
      <c r="BKR149" s="62"/>
      <c r="BKS149" s="62"/>
      <c r="BKT149" s="62"/>
      <c r="BKU149" s="62"/>
      <c r="BKV149" s="62"/>
      <c r="BKW149" s="62"/>
      <c r="BKX149" s="62"/>
      <c r="BKY149" s="62"/>
      <c r="BKZ149" s="62"/>
      <c r="BLA149" s="62"/>
      <c r="BLB149" s="62"/>
      <c r="BLC149" s="62"/>
      <c r="BLD149" s="62"/>
      <c r="BLE149" s="62"/>
      <c r="BLF149" s="62"/>
      <c r="BLG149" s="62"/>
      <c r="BLH149" s="62"/>
      <c r="BLI149" s="62"/>
      <c r="BLJ149" s="62"/>
      <c r="BLK149" s="62"/>
      <c r="BLL149" s="62"/>
      <c r="BLM149" s="62"/>
      <c r="BLN149" s="62"/>
      <c r="BLO149" s="62"/>
      <c r="BLP149" s="62"/>
      <c r="BLQ149" s="62"/>
      <c r="BLR149" s="62"/>
      <c r="BLS149" s="62"/>
      <c r="BLT149" s="62"/>
      <c r="BLU149" s="62"/>
      <c r="BLV149" s="62"/>
      <c r="BLW149" s="62"/>
      <c r="BLX149" s="62"/>
      <c r="BLY149" s="62"/>
      <c r="BLZ149" s="62"/>
      <c r="BMA149" s="62"/>
      <c r="BMB149" s="62"/>
      <c r="BMC149" s="62"/>
      <c r="BMD149" s="62"/>
      <c r="BME149" s="62"/>
      <c r="BMF149" s="62"/>
      <c r="BMG149" s="62"/>
      <c r="BMH149" s="62"/>
      <c r="BMI149" s="62"/>
      <c r="BMJ149" s="62"/>
      <c r="BMK149" s="62"/>
      <c r="BML149" s="62"/>
      <c r="BMM149" s="62"/>
      <c r="BMN149" s="62"/>
      <c r="BMO149" s="62"/>
      <c r="BMP149" s="62"/>
      <c r="BMQ149" s="62"/>
      <c r="BMR149" s="62"/>
      <c r="BMS149" s="62"/>
      <c r="BMT149" s="62"/>
      <c r="BMU149" s="62"/>
      <c r="BMV149" s="62"/>
      <c r="BMW149" s="62"/>
      <c r="BMX149" s="62"/>
      <c r="BMY149" s="62"/>
      <c r="BMZ149" s="62"/>
      <c r="BNA149" s="62"/>
      <c r="BNB149" s="62"/>
      <c r="BNC149" s="62"/>
      <c r="BND149" s="62"/>
      <c r="BNE149" s="62"/>
      <c r="BNF149" s="62"/>
      <c r="BNG149" s="62"/>
      <c r="BNH149" s="62"/>
      <c r="BNI149" s="62"/>
      <c r="BNJ149" s="62"/>
      <c r="BNK149" s="62"/>
      <c r="BNL149" s="62"/>
      <c r="BNM149" s="62"/>
      <c r="BNN149" s="62"/>
      <c r="BNO149" s="62"/>
      <c r="BNP149" s="62"/>
      <c r="BNQ149" s="62"/>
      <c r="BNR149" s="62"/>
      <c r="BNS149" s="62"/>
      <c r="BNT149" s="62"/>
      <c r="BNU149" s="62"/>
      <c r="BNV149" s="62"/>
      <c r="BNW149" s="62"/>
      <c r="BNX149" s="62"/>
      <c r="BNY149" s="62"/>
      <c r="BNZ149" s="62"/>
      <c r="BOA149" s="62"/>
      <c r="BOB149" s="62"/>
      <c r="BOC149" s="62"/>
      <c r="BOD149" s="62"/>
      <c r="BOE149" s="62"/>
      <c r="BOF149" s="62"/>
      <c r="BOG149" s="62"/>
      <c r="BOH149" s="62"/>
      <c r="BOI149" s="62"/>
      <c r="BOJ149" s="62"/>
      <c r="BOK149" s="62"/>
      <c r="BOL149" s="62"/>
      <c r="BOM149" s="62"/>
      <c r="BON149" s="62"/>
      <c r="BOO149" s="62"/>
      <c r="BOP149" s="62"/>
      <c r="BOQ149" s="62"/>
      <c r="BOR149" s="62"/>
      <c r="BOS149" s="62"/>
      <c r="BOT149" s="62"/>
      <c r="BOU149" s="62"/>
      <c r="BOV149" s="62"/>
      <c r="BOW149" s="62"/>
      <c r="BOX149" s="62"/>
      <c r="BOY149" s="62"/>
      <c r="BOZ149" s="62"/>
      <c r="BPA149" s="62"/>
      <c r="BPB149" s="62"/>
      <c r="BPC149" s="62"/>
      <c r="BPD149" s="62"/>
      <c r="BPE149" s="62"/>
      <c r="BPF149" s="62"/>
      <c r="BPG149" s="62"/>
      <c r="BPH149" s="62"/>
      <c r="BPI149" s="62"/>
      <c r="BPJ149" s="62"/>
      <c r="BPK149" s="62"/>
      <c r="BPL149" s="62"/>
      <c r="BPM149" s="62"/>
      <c r="BPN149" s="62"/>
      <c r="BPO149" s="62"/>
      <c r="BPP149" s="62"/>
      <c r="BPQ149" s="62"/>
      <c r="BPR149" s="62"/>
      <c r="BPS149" s="62"/>
      <c r="BPT149" s="62"/>
      <c r="BPU149" s="62"/>
      <c r="BPV149" s="62"/>
      <c r="BPW149" s="62"/>
      <c r="BPX149" s="62"/>
      <c r="BPY149" s="62"/>
      <c r="BPZ149" s="62"/>
      <c r="BQA149" s="62"/>
      <c r="BQB149" s="62"/>
      <c r="BQC149" s="62"/>
      <c r="BQD149" s="62"/>
      <c r="BQE149" s="62"/>
      <c r="BQF149" s="62"/>
      <c r="BQG149" s="62"/>
      <c r="BQH149" s="62"/>
      <c r="BQI149" s="62"/>
      <c r="BQJ149" s="62"/>
      <c r="BQK149" s="62"/>
      <c r="BQL149" s="62"/>
      <c r="BQM149" s="62"/>
      <c r="BQN149" s="62"/>
      <c r="BQO149" s="62"/>
      <c r="BQP149" s="62"/>
      <c r="BQQ149" s="62"/>
      <c r="BQR149" s="62"/>
      <c r="BQS149" s="62"/>
      <c r="BQT149" s="62"/>
      <c r="BQU149" s="62"/>
      <c r="BQV149" s="62"/>
      <c r="BQW149" s="62"/>
      <c r="BQX149" s="62"/>
      <c r="BQY149" s="62"/>
      <c r="BQZ149" s="62"/>
      <c r="BRA149" s="62"/>
      <c r="BRB149" s="62"/>
      <c r="BRC149" s="62"/>
      <c r="BRD149" s="62"/>
      <c r="BRE149" s="62"/>
      <c r="BRF149" s="62"/>
      <c r="BRG149" s="62"/>
      <c r="BRH149" s="62"/>
      <c r="BRI149" s="62"/>
      <c r="BRJ149" s="62"/>
      <c r="BRK149" s="62"/>
      <c r="BRL149" s="62"/>
      <c r="BRM149" s="62"/>
      <c r="BRN149" s="62"/>
      <c r="BRO149" s="62"/>
      <c r="BRP149" s="62"/>
      <c r="BRQ149" s="62"/>
      <c r="BRR149" s="62"/>
      <c r="BRS149" s="62"/>
      <c r="BRT149" s="62"/>
      <c r="BRU149" s="62"/>
      <c r="BRV149" s="62"/>
      <c r="BRW149" s="62"/>
      <c r="BRX149" s="62"/>
      <c r="BRY149" s="62"/>
      <c r="BRZ149" s="62"/>
      <c r="BSA149" s="62"/>
      <c r="BSB149" s="62"/>
      <c r="BSC149" s="62"/>
      <c r="BSD149" s="62"/>
      <c r="BSE149" s="62"/>
      <c r="BSF149" s="62"/>
      <c r="BSG149" s="62"/>
      <c r="BSH149" s="62"/>
      <c r="BSI149" s="62"/>
      <c r="BSJ149" s="62"/>
      <c r="BSK149" s="62"/>
      <c r="BSL149" s="62"/>
      <c r="BSM149" s="62"/>
      <c r="BSN149" s="62"/>
      <c r="BSO149" s="62"/>
      <c r="BSP149" s="62"/>
      <c r="BSQ149" s="62"/>
      <c r="BSR149" s="62"/>
      <c r="BSS149" s="62"/>
      <c r="BST149" s="62"/>
      <c r="BSU149" s="62"/>
      <c r="BSV149" s="62"/>
      <c r="BSW149" s="62"/>
      <c r="BSX149" s="62"/>
      <c r="BSY149" s="62"/>
      <c r="BSZ149" s="62"/>
      <c r="BTA149" s="62"/>
      <c r="BTB149" s="62"/>
      <c r="BTC149" s="62"/>
      <c r="BTD149" s="62"/>
      <c r="BTE149" s="62"/>
      <c r="BTF149" s="62"/>
      <c r="BTG149" s="62"/>
      <c r="BTH149" s="62"/>
      <c r="BTI149" s="62"/>
      <c r="BTJ149" s="62"/>
      <c r="BTK149" s="62"/>
      <c r="BTL149" s="62"/>
      <c r="BTM149" s="62"/>
      <c r="BTN149" s="62"/>
      <c r="BTO149" s="62"/>
      <c r="BTP149" s="62"/>
      <c r="BTQ149" s="62"/>
      <c r="BTR149" s="62"/>
      <c r="BTS149" s="62"/>
      <c r="BTT149" s="62"/>
      <c r="BTU149" s="62"/>
      <c r="BTV149" s="62"/>
      <c r="BTW149" s="62"/>
      <c r="BTX149" s="62"/>
      <c r="BTY149" s="62"/>
      <c r="BTZ149" s="62"/>
      <c r="BUA149" s="62"/>
      <c r="BUB149" s="62"/>
      <c r="BUC149" s="62"/>
      <c r="BUD149" s="62"/>
      <c r="BUE149" s="62"/>
      <c r="BUF149" s="62"/>
      <c r="BUG149" s="62"/>
      <c r="BUH149" s="62"/>
      <c r="BUI149" s="62"/>
      <c r="BUJ149" s="62"/>
      <c r="BUK149" s="62"/>
      <c r="BUL149" s="62"/>
      <c r="BUM149" s="62"/>
      <c r="BUN149" s="62"/>
      <c r="BUO149" s="62"/>
      <c r="BUP149" s="62"/>
      <c r="BUQ149" s="62"/>
      <c r="BUR149" s="62"/>
      <c r="BUS149" s="62"/>
      <c r="BUT149" s="62"/>
      <c r="BUU149" s="62"/>
      <c r="BUV149" s="62"/>
      <c r="BUW149" s="62"/>
      <c r="BUX149" s="62"/>
      <c r="BUY149" s="62"/>
      <c r="BUZ149" s="62"/>
      <c r="BVA149" s="62"/>
      <c r="BVB149" s="62"/>
      <c r="BVC149" s="62"/>
      <c r="BVD149" s="62"/>
      <c r="BVE149" s="62"/>
      <c r="BVF149" s="62"/>
      <c r="BVG149" s="62"/>
      <c r="BVH149" s="62"/>
      <c r="BVI149" s="62"/>
      <c r="BVJ149" s="62"/>
      <c r="BVK149" s="62"/>
      <c r="BVL149" s="62"/>
      <c r="BVM149" s="62"/>
      <c r="BVN149" s="62"/>
      <c r="BVO149" s="62"/>
      <c r="BVP149" s="62"/>
      <c r="BVQ149" s="62"/>
      <c r="BVR149" s="62"/>
      <c r="BVS149" s="62"/>
      <c r="BVT149" s="62"/>
      <c r="BVU149" s="62"/>
      <c r="BVV149" s="62"/>
      <c r="BVW149" s="62"/>
      <c r="BVX149" s="62"/>
      <c r="BVY149" s="62"/>
      <c r="BVZ149" s="62"/>
      <c r="BWA149" s="62"/>
      <c r="BWB149" s="62"/>
      <c r="BWC149" s="62"/>
      <c r="BWD149" s="62"/>
      <c r="BWE149" s="62"/>
      <c r="BWF149" s="62"/>
      <c r="BWG149" s="62"/>
      <c r="BWH149" s="62"/>
      <c r="BWI149" s="62"/>
      <c r="BWJ149" s="62"/>
      <c r="BWK149" s="62"/>
      <c r="BWL149" s="62"/>
      <c r="BWM149" s="62"/>
      <c r="BWN149" s="62"/>
      <c r="BWO149" s="62"/>
      <c r="BWP149" s="62"/>
      <c r="BWQ149" s="62"/>
      <c r="BWR149" s="62"/>
      <c r="BWS149" s="62"/>
      <c r="BWT149" s="62"/>
      <c r="BWU149" s="62"/>
      <c r="BWV149" s="62"/>
      <c r="BWW149" s="62"/>
      <c r="BWX149" s="62"/>
      <c r="BWY149" s="62"/>
      <c r="BWZ149" s="62"/>
      <c r="BXA149" s="62"/>
      <c r="BXB149" s="62"/>
      <c r="BXC149" s="62"/>
      <c r="BXD149" s="62"/>
      <c r="BXE149" s="62"/>
      <c r="BXF149" s="62"/>
      <c r="BXG149" s="62"/>
      <c r="BXH149" s="62"/>
      <c r="BXI149" s="62"/>
      <c r="BXJ149" s="62"/>
      <c r="BXK149" s="62"/>
      <c r="BXL149" s="62"/>
      <c r="BXM149" s="62"/>
      <c r="BXN149" s="62"/>
      <c r="BXO149" s="62"/>
      <c r="BXP149" s="62"/>
      <c r="BXQ149" s="62"/>
      <c r="BXR149" s="62"/>
      <c r="BXS149" s="62"/>
      <c r="BXT149" s="62"/>
      <c r="BXU149" s="62"/>
      <c r="BXV149" s="62"/>
      <c r="BXW149" s="62"/>
      <c r="BXX149" s="62"/>
      <c r="BXY149" s="62"/>
      <c r="BXZ149" s="62"/>
      <c r="BYA149" s="62"/>
      <c r="BYB149" s="62"/>
      <c r="BYC149" s="62"/>
      <c r="BYD149" s="62"/>
      <c r="BYE149" s="62"/>
      <c r="BYF149" s="62"/>
      <c r="BYG149" s="62"/>
      <c r="BYH149" s="62"/>
      <c r="BYI149" s="62"/>
      <c r="BYJ149" s="62"/>
      <c r="BYK149" s="62"/>
      <c r="BYL149" s="62"/>
      <c r="BYM149" s="62"/>
      <c r="BYN149" s="62"/>
      <c r="BYO149" s="62"/>
      <c r="BYP149" s="62"/>
      <c r="BYQ149" s="62"/>
      <c r="BYR149" s="62"/>
      <c r="BYS149" s="62"/>
      <c r="BYT149" s="62"/>
      <c r="BYU149" s="62"/>
      <c r="BYV149" s="62"/>
      <c r="BYW149" s="62"/>
      <c r="BYX149" s="62"/>
      <c r="BYY149" s="62"/>
      <c r="BYZ149" s="62"/>
      <c r="BZA149" s="62"/>
      <c r="BZB149" s="62"/>
      <c r="BZC149" s="62"/>
      <c r="BZD149" s="62"/>
      <c r="BZE149" s="62"/>
      <c r="BZF149" s="62"/>
      <c r="BZG149" s="62"/>
      <c r="BZH149" s="62"/>
      <c r="BZI149" s="62"/>
      <c r="BZJ149" s="62"/>
      <c r="BZK149" s="62"/>
      <c r="BZL149" s="62"/>
      <c r="BZM149" s="62"/>
      <c r="BZN149" s="62"/>
      <c r="BZO149" s="62"/>
      <c r="BZP149" s="62"/>
      <c r="BZQ149" s="62"/>
      <c r="BZR149" s="62"/>
      <c r="BZS149" s="62"/>
      <c r="BZT149" s="62"/>
      <c r="BZU149" s="62"/>
      <c r="BZV149" s="62"/>
      <c r="BZW149" s="62"/>
      <c r="BZX149" s="62"/>
      <c r="BZY149" s="62"/>
      <c r="BZZ149" s="62"/>
      <c r="CAA149" s="62"/>
      <c r="CAB149" s="62"/>
      <c r="CAC149" s="62"/>
      <c r="CAD149" s="62"/>
      <c r="CAE149" s="62"/>
      <c r="CAF149" s="62"/>
      <c r="CAG149" s="62"/>
      <c r="CAH149" s="62"/>
      <c r="CAI149" s="62"/>
      <c r="CAJ149" s="62"/>
      <c r="CAK149" s="62"/>
      <c r="CAL149" s="62"/>
      <c r="CAM149" s="62"/>
      <c r="CAN149" s="62"/>
      <c r="CAO149" s="62"/>
      <c r="CAP149" s="62"/>
      <c r="CAQ149" s="62"/>
      <c r="CAR149" s="62"/>
      <c r="CAS149" s="62"/>
      <c r="CAT149" s="62"/>
      <c r="CAU149" s="62"/>
      <c r="CAV149" s="62"/>
      <c r="CAW149" s="62"/>
      <c r="CAX149" s="62"/>
      <c r="CAY149" s="62"/>
      <c r="CAZ149" s="62"/>
      <c r="CBA149" s="62"/>
      <c r="CBB149" s="62"/>
      <c r="CBC149" s="62"/>
      <c r="CBD149" s="62"/>
      <c r="CBE149" s="62"/>
      <c r="CBF149" s="62"/>
      <c r="CBG149" s="62"/>
      <c r="CBH149" s="62"/>
      <c r="CBI149" s="62"/>
      <c r="CBJ149" s="62"/>
      <c r="CBK149" s="62"/>
      <c r="CBL149" s="62"/>
      <c r="CBM149" s="62"/>
      <c r="CBN149" s="62"/>
      <c r="CBO149" s="62"/>
      <c r="CBP149" s="62"/>
      <c r="CBQ149" s="62"/>
      <c r="CBR149" s="62"/>
      <c r="CBS149" s="62"/>
      <c r="CBT149" s="62"/>
      <c r="CBU149" s="62"/>
      <c r="CBV149" s="62"/>
      <c r="CBW149" s="62"/>
      <c r="CBX149" s="62"/>
      <c r="CBY149" s="62"/>
      <c r="CBZ149" s="62"/>
      <c r="CCA149" s="62"/>
      <c r="CCB149" s="62"/>
      <c r="CCC149" s="62"/>
      <c r="CCD149" s="62"/>
      <c r="CCE149" s="62"/>
      <c r="CCF149" s="62"/>
      <c r="CCG149" s="62"/>
      <c r="CCH149" s="62"/>
      <c r="CCI149" s="62"/>
      <c r="CCJ149" s="62"/>
      <c r="CCK149" s="62"/>
      <c r="CCL149" s="62"/>
      <c r="CCM149" s="62"/>
      <c r="CCN149" s="62"/>
      <c r="CCO149" s="62"/>
      <c r="CCP149" s="62"/>
      <c r="CCQ149" s="62"/>
      <c r="CCR149" s="62"/>
      <c r="CCS149" s="62"/>
      <c r="CCT149" s="62"/>
      <c r="CCU149" s="62"/>
      <c r="CCV149" s="62"/>
      <c r="CCW149" s="62"/>
      <c r="CCX149" s="62"/>
      <c r="CCY149" s="62"/>
      <c r="CCZ149" s="62"/>
      <c r="CDA149" s="62"/>
      <c r="CDB149" s="62"/>
      <c r="CDC149" s="62"/>
      <c r="CDD149" s="62"/>
      <c r="CDE149" s="62"/>
      <c r="CDF149" s="62"/>
      <c r="CDG149" s="62"/>
      <c r="CDH149" s="62"/>
      <c r="CDI149" s="62"/>
      <c r="CDJ149" s="62"/>
      <c r="CDK149" s="62"/>
      <c r="CDL149" s="62"/>
      <c r="CDM149" s="62"/>
      <c r="CDN149" s="62"/>
      <c r="CDO149" s="62"/>
      <c r="CDP149" s="62"/>
      <c r="CDQ149" s="62"/>
      <c r="CDR149" s="62"/>
      <c r="CDS149" s="62"/>
      <c r="CDT149" s="62"/>
      <c r="CDU149" s="62"/>
      <c r="CDV149" s="62"/>
      <c r="CDW149" s="62"/>
      <c r="CDX149" s="62"/>
      <c r="CDY149" s="62"/>
      <c r="CDZ149" s="62"/>
      <c r="CEA149" s="62"/>
      <c r="CEB149" s="62"/>
      <c r="CEC149" s="62"/>
      <c r="CED149" s="62"/>
      <c r="CEE149" s="62"/>
      <c r="CEF149" s="62"/>
      <c r="CEG149" s="62"/>
      <c r="CEH149" s="62"/>
      <c r="CEI149" s="62"/>
      <c r="CEJ149" s="62"/>
      <c r="CEK149" s="62"/>
      <c r="CEL149" s="62"/>
      <c r="CEM149" s="62"/>
      <c r="CEN149" s="62"/>
      <c r="CEO149" s="62"/>
      <c r="CEP149" s="62"/>
      <c r="CEQ149" s="62"/>
      <c r="CER149" s="62"/>
      <c r="CES149" s="62"/>
      <c r="CET149" s="62"/>
      <c r="CEU149" s="62"/>
      <c r="CEV149" s="62"/>
      <c r="CEW149" s="62"/>
      <c r="CEX149" s="62"/>
      <c r="CEY149" s="62"/>
      <c r="CEZ149" s="62"/>
      <c r="CFA149" s="62"/>
      <c r="CFB149" s="62"/>
      <c r="CFC149" s="62"/>
      <c r="CFD149" s="62"/>
      <c r="CFE149" s="62"/>
      <c r="CFF149" s="62"/>
      <c r="CFG149" s="62"/>
      <c r="CFH149" s="62"/>
      <c r="CFI149" s="62"/>
      <c r="CFJ149" s="62"/>
      <c r="CFK149" s="62"/>
      <c r="CFL149" s="62"/>
      <c r="CFM149" s="62"/>
      <c r="CFN149" s="62"/>
      <c r="CFO149" s="62"/>
      <c r="CFP149" s="62"/>
      <c r="CFQ149" s="62"/>
      <c r="CFR149" s="62"/>
      <c r="CFS149" s="62"/>
      <c r="CFT149" s="62"/>
      <c r="CFU149" s="62"/>
      <c r="CFV149" s="62"/>
      <c r="CFW149" s="62"/>
      <c r="CFX149" s="62"/>
      <c r="CFY149" s="62"/>
      <c r="CFZ149" s="62"/>
      <c r="CGA149" s="62"/>
      <c r="CGB149" s="62"/>
      <c r="CGC149" s="62"/>
      <c r="CGD149" s="62"/>
      <c r="CGE149" s="62"/>
      <c r="CGF149" s="62"/>
      <c r="CGG149" s="62"/>
      <c r="CGH149" s="62"/>
      <c r="CGI149" s="62"/>
      <c r="CGJ149" s="62"/>
      <c r="CGK149" s="62"/>
      <c r="CGL149" s="62"/>
      <c r="CGM149" s="62"/>
      <c r="CGN149" s="62"/>
      <c r="CGO149" s="62"/>
      <c r="CGP149" s="62"/>
      <c r="CGQ149" s="62"/>
      <c r="CGR149" s="62"/>
      <c r="CGS149" s="62"/>
      <c r="CGT149" s="62"/>
      <c r="CGU149" s="62"/>
      <c r="CGV149" s="62"/>
      <c r="CGW149" s="62"/>
      <c r="CGX149" s="62"/>
      <c r="CGY149" s="62"/>
      <c r="CGZ149" s="62"/>
      <c r="CHA149" s="62"/>
      <c r="CHB149" s="62"/>
      <c r="CHC149" s="62"/>
      <c r="CHD149" s="62"/>
      <c r="CHE149" s="62"/>
      <c r="CHF149" s="62"/>
      <c r="CHG149" s="62"/>
      <c r="CHH149" s="62"/>
      <c r="CHI149" s="62"/>
      <c r="CHJ149" s="62"/>
      <c r="CHK149" s="62"/>
      <c r="CHL149" s="62"/>
      <c r="CHM149" s="62"/>
      <c r="CHN149" s="62"/>
      <c r="CHO149" s="62"/>
      <c r="CHP149" s="62"/>
      <c r="CHQ149" s="62"/>
      <c r="CHR149" s="62"/>
      <c r="CHS149" s="62"/>
      <c r="CHT149" s="62"/>
      <c r="CHU149" s="62"/>
      <c r="CHV149" s="62"/>
      <c r="CHW149" s="62"/>
      <c r="CHX149" s="62"/>
      <c r="CHY149" s="62"/>
      <c r="CHZ149" s="62"/>
      <c r="CIA149" s="62"/>
      <c r="CIB149" s="62"/>
      <c r="CIC149" s="62"/>
      <c r="CID149" s="62"/>
      <c r="CIE149" s="62"/>
      <c r="CIF149" s="62"/>
      <c r="CIG149" s="62"/>
      <c r="CIH149" s="62"/>
      <c r="CII149" s="62"/>
      <c r="CIJ149" s="62"/>
      <c r="CIK149" s="62"/>
      <c r="CIL149" s="62"/>
      <c r="CIM149" s="62"/>
      <c r="CIN149" s="62"/>
      <c r="CIO149" s="62"/>
      <c r="CIP149" s="62"/>
      <c r="CIQ149" s="62"/>
      <c r="CIR149" s="62"/>
      <c r="CIS149" s="62"/>
      <c r="CIT149" s="62"/>
      <c r="CIU149" s="62"/>
      <c r="CIV149" s="62"/>
      <c r="CIW149" s="62"/>
      <c r="CIX149" s="62"/>
      <c r="CIY149" s="62"/>
      <c r="CIZ149" s="62"/>
      <c r="CJA149" s="62"/>
      <c r="CJB149" s="62"/>
      <c r="CJC149" s="62"/>
      <c r="CJD149" s="62"/>
      <c r="CJE149" s="62"/>
      <c r="CJF149" s="62"/>
      <c r="CJG149" s="62"/>
      <c r="CJH149" s="62"/>
      <c r="CJI149" s="62"/>
      <c r="CJJ149" s="62"/>
      <c r="CJK149" s="62"/>
      <c r="CJL149" s="62"/>
      <c r="CJM149" s="62"/>
      <c r="CJN149" s="62"/>
      <c r="CJO149" s="62"/>
      <c r="CJP149" s="62"/>
      <c r="CJQ149" s="62"/>
      <c r="CJR149" s="62"/>
      <c r="CJS149" s="62"/>
      <c r="CJT149" s="62"/>
      <c r="CJU149" s="62"/>
      <c r="CJV149" s="62"/>
      <c r="CJW149" s="62"/>
      <c r="CJX149" s="62"/>
      <c r="CJY149" s="62"/>
      <c r="CJZ149" s="62"/>
      <c r="CKA149" s="62"/>
      <c r="CKB149" s="62"/>
      <c r="CKC149" s="62"/>
      <c r="CKD149" s="62"/>
      <c r="CKE149" s="62"/>
      <c r="CKF149" s="62"/>
      <c r="CKG149" s="62"/>
      <c r="CKH149" s="62"/>
      <c r="CKI149" s="62"/>
      <c r="CKJ149" s="62"/>
      <c r="CKK149" s="62"/>
      <c r="CKL149" s="62"/>
      <c r="CKM149" s="62"/>
      <c r="CKN149" s="62"/>
      <c r="CKO149" s="62"/>
      <c r="CKP149" s="62"/>
      <c r="CKQ149" s="62"/>
      <c r="CKR149" s="62"/>
      <c r="CKS149" s="62"/>
      <c r="CKT149" s="62"/>
      <c r="CKU149" s="62"/>
      <c r="CKV149" s="62"/>
      <c r="CKW149" s="62"/>
      <c r="CKX149" s="62"/>
      <c r="CKY149" s="62"/>
      <c r="CKZ149" s="62"/>
      <c r="CLA149" s="62"/>
      <c r="CLB149" s="62"/>
      <c r="CLC149" s="62"/>
      <c r="CLD149" s="62"/>
      <c r="CLE149" s="62"/>
      <c r="CLF149" s="62"/>
      <c r="CLG149" s="62"/>
      <c r="CLH149" s="62"/>
      <c r="CLI149" s="62"/>
      <c r="CLJ149" s="62"/>
      <c r="CLK149" s="62"/>
      <c r="CLL149" s="62"/>
      <c r="CLM149" s="62"/>
      <c r="CLN149" s="62"/>
      <c r="CLO149" s="62"/>
      <c r="CLP149" s="62"/>
      <c r="CLQ149" s="62"/>
      <c r="CLR149" s="62"/>
      <c r="CLS149" s="62"/>
      <c r="CLT149" s="62"/>
      <c r="CLU149" s="62"/>
      <c r="CLV149" s="62"/>
      <c r="CLW149" s="62"/>
      <c r="CLX149" s="62"/>
      <c r="CLY149" s="62"/>
      <c r="CLZ149" s="62"/>
      <c r="CMA149" s="62"/>
      <c r="CMB149" s="62"/>
      <c r="CMC149" s="62"/>
      <c r="CMD149" s="62"/>
      <c r="CME149" s="62"/>
      <c r="CMF149" s="62"/>
      <c r="CMG149" s="62"/>
      <c r="CMH149" s="62"/>
      <c r="CMI149" s="62"/>
      <c r="CMJ149" s="62"/>
      <c r="CMK149" s="62"/>
      <c r="CML149" s="62"/>
      <c r="CMM149" s="62"/>
      <c r="CMN149" s="62"/>
      <c r="CMO149" s="62"/>
      <c r="CMP149" s="62"/>
      <c r="CMQ149" s="62"/>
      <c r="CMR149" s="62"/>
      <c r="CMS149" s="62"/>
      <c r="CMT149" s="62"/>
      <c r="CMU149" s="62"/>
      <c r="CMV149" s="62"/>
      <c r="CMW149" s="62"/>
      <c r="CMX149" s="62"/>
      <c r="CMY149" s="62"/>
      <c r="CMZ149" s="62"/>
      <c r="CNA149" s="62"/>
      <c r="CNB149" s="62"/>
      <c r="CNC149" s="62"/>
      <c r="CND149" s="62"/>
      <c r="CNE149" s="62"/>
      <c r="CNF149" s="62"/>
      <c r="CNG149" s="62"/>
      <c r="CNH149" s="62"/>
      <c r="CNI149" s="62"/>
      <c r="CNJ149" s="62"/>
      <c r="CNK149" s="62"/>
      <c r="CNL149" s="62"/>
      <c r="CNM149" s="62"/>
      <c r="CNN149" s="62"/>
      <c r="CNO149" s="62"/>
      <c r="CNP149" s="62"/>
      <c r="CNQ149" s="62"/>
      <c r="CNR149" s="62"/>
      <c r="CNS149" s="62"/>
      <c r="CNT149" s="62"/>
      <c r="CNU149" s="62"/>
      <c r="CNV149" s="62"/>
      <c r="CNW149" s="62"/>
      <c r="CNX149" s="62"/>
      <c r="CNY149" s="62"/>
      <c r="CNZ149" s="62"/>
      <c r="COA149" s="62"/>
      <c r="COB149" s="62"/>
      <c r="COC149" s="62"/>
      <c r="COD149" s="62"/>
      <c r="COE149" s="62"/>
      <c r="COF149" s="62"/>
      <c r="COG149" s="62"/>
      <c r="COH149" s="62"/>
      <c r="COI149" s="62"/>
      <c r="COJ149" s="62"/>
      <c r="COK149" s="62"/>
      <c r="COL149" s="62"/>
      <c r="COM149" s="62"/>
      <c r="CON149" s="62"/>
      <c r="COO149" s="62"/>
      <c r="COP149" s="62"/>
      <c r="COQ149" s="62"/>
      <c r="COR149" s="62"/>
      <c r="COS149" s="62"/>
      <c r="COT149" s="62"/>
      <c r="COU149" s="62"/>
      <c r="COV149" s="62"/>
      <c r="COW149" s="62"/>
      <c r="COX149" s="62"/>
      <c r="COY149" s="62"/>
      <c r="COZ149" s="62"/>
      <c r="CPA149" s="62"/>
      <c r="CPB149" s="62"/>
      <c r="CPC149" s="62"/>
      <c r="CPD149" s="62"/>
      <c r="CPE149" s="62"/>
      <c r="CPF149" s="62"/>
      <c r="CPG149" s="62"/>
      <c r="CPH149" s="62"/>
      <c r="CPI149" s="62"/>
      <c r="CPJ149" s="62"/>
      <c r="CPK149" s="62"/>
      <c r="CPL149" s="62"/>
      <c r="CPM149" s="62"/>
      <c r="CPN149" s="62"/>
      <c r="CPO149" s="62"/>
      <c r="CPP149" s="62"/>
      <c r="CPQ149" s="62"/>
      <c r="CPR149" s="62"/>
      <c r="CPS149" s="62"/>
      <c r="CPT149" s="62"/>
      <c r="CPU149" s="62"/>
      <c r="CPV149" s="62"/>
      <c r="CPW149" s="62"/>
      <c r="CPX149" s="62"/>
      <c r="CPY149" s="62"/>
      <c r="CPZ149" s="62"/>
      <c r="CQA149" s="62"/>
      <c r="CQB149" s="62"/>
      <c r="CQC149" s="62"/>
      <c r="CQD149" s="62"/>
      <c r="CQE149" s="62"/>
      <c r="CQF149" s="62"/>
      <c r="CQG149" s="62"/>
      <c r="CQH149" s="62"/>
      <c r="CQI149" s="62"/>
      <c r="CQJ149" s="62"/>
      <c r="CQK149" s="62"/>
      <c r="CQL149" s="62"/>
      <c r="CQM149" s="62"/>
      <c r="CQN149" s="62"/>
      <c r="CQO149" s="62"/>
      <c r="CQP149" s="62"/>
      <c r="CQQ149" s="62"/>
      <c r="CQR149" s="62"/>
      <c r="CQS149" s="62"/>
      <c r="CQT149" s="62"/>
      <c r="CQU149" s="62"/>
      <c r="CQV149" s="62"/>
      <c r="CQW149" s="62"/>
      <c r="CQX149" s="62"/>
      <c r="CQY149" s="62"/>
      <c r="CQZ149" s="62"/>
      <c r="CRA149" s="62"/>
      <c r="CRB149" s="62"/>
      <c r="CRC149" s="62"/>
      <c r="CRD149" s="62"/>
      <c r="CRE149" s="62"/>
      <c r="CRF149" s="62"/>
      <c r="CRG149" s="62"/>
      <c r="CRH149" s="62"/>
      <c r="CRI149" s="62"/>
      <c r="CRJ149" s="62"/>
      <c r="CRK149" s="62"/>
      <c r="CRL149" s="62"/>
      <c r="CRM149" s="62"/>
      <c r="CRN149" s="62"/>
      <c r="CRO149" s="62"/>
      <c r="CRP149" s="62"/>
      <c r="CRQ149" s="62"/>
      <c r="CRR149" s="62"/>
      <c r="CRS149" s="62"/>
      <c r="CRT149" s="62"/>
      <c r="CRU149" s="62"/>
      <c r="CRV149" s="62"/>
      <c r="CRW149" s="62"/>
      <c r="CRX149" s="62"/>
      <c r="CRY149" s="62"/>
      <c r="CRZ149" s="62"/>
      <c r="CSA149" s="62"/>
      <c r="CSB149" s="62"/>
      <c r="CSC149" s="62"/>
      <c r="CSD149" s="62"/>
      <c r="CSE149" s="62"/>
      <c r="CSF149" s="62"/>
      <c r="CSG149" s="62"/>
      <c r="CSH149" s="62"/>
      <c r="CSI149" s="62"/>
      <c r="CSJ149" s="62"/>
      <c r="CSK149" s="62"/>
      <c r="CSL149" s="62"/>
      <c r="CSM149" s="62"/>
      <c r="CSN149" s="62"/>
      <c r="CSO149" s="62"/>
      <c r="CSP149" s="62"/>
      <c r="CSQ149" s="62"/>
      <c r="CSR149" s="62"/>
      <c r="CSS149" s="62"/>
      <c r="CST149" s="62"/>
      <c r="CSU149" s="62"/>
      <c r="CSV149" s="62"/>
      <c r="CSW149" s="62"/>
      <c r="CSX149" s="62"/>
      <c r="CSY149" s="62"/>
      <c r="CSZ149" s="62"/>
      <c r="CTA149" s="62"/>
      <c r="CTB149" s="62"/>
      <c r="CTC149" s="62"/>
      <c r="CTD149" s="62"/>
      <c r="CTE149" s="62"/>
      <c r="CTF149" s="62"/>
      <c r="CTG149" s="62"/>
      <c r="CTH149" s="62"/>
      <c r="CTI149" s="62"/>
      <c r="CTJ149" s="62"/>
      <c r="CTK149" s="62"/>
      <c r="CTL149" s="62"/>
      <c r="CTM149" s="62"/>
      <c r="CTN149" s="62"/>
      <c r="CTO149" s="62"/>
      <c r="CTP149" s="62"/>
      <c r="CTQ149" s="62"/>
      <c r="CTR149" s="62"/>
      <c r="CTS149" s="62"/>
      <c r="CTT149" s="62"/>
      <c r="CTU149" s="62"/>
      <c r="CTV149" s="62"/>
      <c r="CTW149" s="62"/>
      <c r="CTX149" s="62"/>
      <c r="CTY149" s="62"/>
      <c r="CTZ149" s="62"/>
      <c r="CUA149" s="62"/>
      <c r="CUB149" s="62"/>
      <c r="CUC149" s="62"/>
      <c r="CUD149" s="62"/>
      <c r="CUE149" s="62"/>
      <c r="CUF149" s="62"/>
      <c r="CUG149" s="62"/>
      <c r="CUH149" s="62"/>
      <c r="CUI149" s="62"/>
      <c r="CUJ149" s="62"/>
      <c r="CUK149" s="62"/>
      <c r="CUL149" s="62"/>
      <c r="CUM149" s="62"/>
      <c r="CUN149" s="62"/>
      <c r="CUO149" s="62"/>
      <c r="CUP149" s="62"/>
      <c r="CUQ149" s="62"/>
      <c r="CUR149" s="62"/>
      <c r="CUS149" s="62"/>
      <c r="CUT149" s="62"/>
      <c r="CUU149" s="62"/>
      <c r="CUV149" s="62"/>
      <c r="CUW149" s="62"/>
      <c r="CUX149" s="62"/>
      <c r="CUY149" s="62"/>
      <c r="CUZ149" s="62"/>
      <c r="CVA149" s="62"/>
      <c r="CVB149" s="62"/>
      <c r="CVC149" s="62"/>
      <c r="CVD149" s="62"/>
      <c r="CVE149" s="62"/>
      <c r="CVF149" s="62"/>
      <c r="CVG149" s="62"/>
      <c r="CVH149" s="62"/>
      <c r="CVI149" s="62"/>
      <c r="CVJ149" s="62"/>
      <c r="CVK149" s="62"/>
      <c r="CVL149" s="62"/>
      <c r="CVM149" s="62"/>
      <c r="CVN149" s="62"/>
      <c r="CVO149" s="62"/>
      <c r="CVP149" s="62"/>
      <c r="CVQ149" s="62"/>
      <c r="CVR149" s="62"/>
      <c r="CVS149" s="62"/>
      <c r="CVT149" s="62"/>
      <c r="CVU149" s="62"/>
      <c r="CVV149" s="62"/>
      <c r="CVW149" s="62"/>
      <c r="CVX149" s="62"/>
      <c r="CVY149" s="62"/>
      <c r="CVZ149" s="62"/>
      <c r="CWA149" s="62"/>
      <c r="CWB149" s="62"/>
      <c r="CWC149" s="62"/>
      <c r="CWD149" s="62"/>
      <c r="CWE149" s="62"/>
      <c r="CWF149" s="62"/>
      <c r="CWG149" s="62"/>
      <c r="CWH149" s="62"/>
      <c r="CWI149" s="62"/>
      <c r="CWJ149" s="62"/>
      <c r="CWK149" s="62"/>
      <c r="CWL149" s="62"/>
      <c r="CWM149" s="62"/>
      <c r="CWN149" s="62"/>
      <c r="CWO149" s="62"/>
      <c r="CWP149" s="62"/>
      <c r="CWQ149" s="62"/>
      <c r="CWR149" s="62"/>
      <c r="CWS149" s="62"/>
      <c r="CWT149" s="62"/>
      <c r="CWU149" s="62"/>
      <c r="CWV149" s="62"/>
      <c r="CWW149" s="62"/>
      <c r="CWX149" s="62"/>
      <c r="CWY149" s="62"/>
      <c r="CWZ149" s="62"/>
      <c r="CXA149" s="62"/>
      <c r="CXB149" s="62"/>
      <c r="CXC149" s="62"/>
      <c r="CXD149" s="62"/>
      <c r="CXE149" s="62"/>
      <c r="CXF149" s="62"/>
      <c r="CXG149" s="62"/>
      <c r="CXH149" s="62"/>
      <c r="CXI149" s="62"/>
      <c r="CXJ149" s="62"/>
      <c r="CXK149" s="62"/>
      <c r="CXL149" s="62"/>
      <c r="CXM149" s="62"/>
      <c r="CXN149" s="62"/>
      <c r="CXO149" s="62"/>
      <c r="CXP149" s="62"/>
      <c r="CXQ149" s="62"/>
      <c r="CXR149" s="62"/>
      <c r="CXS149" s="62"/>
      <c r="CXT149" s="62"/>
      <c r="CXU149" s="62"/>
      <c r="CXV149" s="62"/>
      <c r="CXW149" s="62"/>
      <c r="CXX149" s="62"/>
      <c r="CXY149" s="62"/>
      <c r="CXZ149" s="62"/>
      <c r="CYA149" s="62"/>
      <c r="CYB149" s="62"/>
      <c r="CYC149" s="62"/>
      <c r="CYD149" s="62"/>
      <c r="CYE149" s="62"/>
      <c r="CYF149" s="62"/>
      <c r="CYG149" s="62"/>
      <c r="CYH149" s="62"/>
      <c r="CYI149" s="62"/>
      <c r="CYJ149" s="62"/>
      <c r="CYK149" s="62"/>
      <c r="CYL149" s="62"/>
      <c r="CYM149" s="62"/>
      <c r="CYN149" s="62"/>
      <c r="CYO149" s="62"/>
      <c r="CYP149" s="62"/>
      <c r="CYQ149" s="62"/>
      <c r="CYR149" s="62"/>
      <c r="CYS149" s="62"/>
      <c r="CYT149" s="62"/>
      <c r="CYU149" s="62"/>
      <c r="CYV149" s="62"/>
      <c r="CYW149" s="62"/>
      <c r="CYX149" s="62"/>
      <c r="CYY149" s="62"/>
      <c r="CYZ149" s="62"/>
      <c r="CZA149" s="62"/>
      <c r="CZB149" s="62"/>
      <c r="CZC149" s="62"/>
      <c r="CZD149" s="62"/>
      <c r="CZE149" s="62"/>
      <c r="CZF149" s="62"/>
      <c r="CZG149" s="62"/>
      <c r="CZH149" s="62"/>
      <c r="CZI149" s="62"/>
      <c r="CZJ149" s="62"/>
      <c r="CZK149" s="62"/>
      <c r="CZL149" s="62"/>
      <c r="CZM149" s="62"/>
      <c r="CZN149" s="62"/>
      <c r="CZO149" s="62"/>
      <c r="CZP149" s="62"/>
      <c r="CZQ149" s="62"/>
      <c r="CZR149" s="62"/>
      <c r="CZS149" s="62"/>
      <c r="CZT149" s="62"/>
      <c r="CZU149" s="62"/>
      <c r="CZV149" s="62"/>
      <c r="CZW149" s="62"/>
      <c r="CZX149" s="62"/>
      <c r="CZY149" s="62"/>
      <c r="CZZ149" s="62"/>
      <c r="DAA149" s="62"/>
      <c r="DAB149" s="62"/>
      <c r="DAC149" s="62"/>
      <c r="DAD149" s="62"/>
      <c r="DAE149" s="62"/>
      <c r="DAF149" s="62"/>
      <c r="DAG149" s="62"/>
      <c r="DAH149" s="62"/>
      <c r="DAI149" s="62"/>
      <c r="DAJ149" s="62"/>
      <c r="DAK149" s="62"/>
      <c r="DAL149" s="62"/>
      <c r="DAM149" s="62"/>
      <c r="DAN149" s="62"/>
      <c r="DAO149" s="62"/>
      <c r="DAP149" s="62"/>
      <c r="DAQ149" s="62"/>
      <c r="DAR149" s="62"/>
      <c r="DAS149" s="62"/>
      <c r="DAT149" s="62"/>
      <c r="DAU149" s="62"/>
      <c r="DAV149" s="62"/>
      <c r="DAW149" s="62"/>
      <c r="DAX149" s="62"/>
      <c r="DAY149" s="62"/>
      <c r="DAZ149" s="62"/>
      <c r="DBA149" s="62"/>
      <c r="DBB149" s="62"/>
      <c r="DBC149" s="62"/>
      <c r="DBD149" s="62"/>
      <c r="DBE149" s="62"/>
      <c r="DBF149" s="62"/>
      <c r="DBG149" s="62"/>
      <c r="DBH149" s="62"/>
      <c r="DBI149" s="62"/>
      <c r="DBJ149" s="62"/>
      <c r="DBK149" s="62"/>
      <c r="DBL149" s="62"/>
      <c r="DBM149" s="62"/>
      <c r="DBN149" s="62"/>
      <c r="DBO149" s="62"/>
      <c r="DBP149" s="62"/>
      <c r="DBQ149" s="62"/>
      <c r="DBR149" s="62"/>
      <c r="DBS149" s="62"/>
      <c r="DBT149" s="62"/>
      <c r="DBU149" s="62"/>
      <c r="DBV149" s="62"/>
      <c r="DBW149" s="62"/>
      <c r="DBX149" s="62"/>
      <c r="DBY149" s="62"/>
      <c r="DBZ149" s="62"/>
      <c r="DCA149" s="62"/>
      <c r="DCB149" s="62"/>
      <c r="DCC149" s="62"/>
      <c r="DCD149" s="62"/>
      <c r="DCE149" s="62"/>
      <c r="DCF149" s="62"/>
      <c r="DCG149" s="62"/>
      <c r="DCH149" s="62"/>
      <c r="DCI149" s="62"/>
      <c r="DCJ149" s="62"/>
      <c r="DCK149" s="62"/>
      <c r="DCL149" s="62"/>
      <c r="DCM149" s="62"/>
      <c r="DCN149" s="62"/>
      <c r="DCO149" s="62"/>
      <c r="DCP149" s="62"/>
      <c r="DCQ149" s="62"/>
      <c r="DCR149" s="62"/>
      <c r="DCS149" s="62"/>
      <c r="DCT149" s="62"/>
      <c r="DCU149" s="62"/>
      <c r="DCV149" s="62"/>
      <c r="DCW149" s="62"/>
      <c r="DCX149" s="62"/>
      <c r="DCY149" s="62"/>
      <c r="DCZ149" s="62"/>
      <c r="DDA149" s="62"/>
      <c r="DDB149" s="62"/>
      <c r="DDC149" s="62"/>
      <c r="DDD149" s="62"/>
      <c r="DDE149" s="62"/>
      <c r="DDF149" s="62"/>
      <c r="DDG149" s="62"/>
      <c r="DDH149" s="62"/>
      <c r="DDI149" s="62"/>
      <c r="DDJ149" s="62"/>
      <c r="DDK149" s="62"/>
      <c r="DDL149" s="62"/>
      <c r="DDM149" s="62"/>
      <c r="DDN149" s="62"/>
      <c r="DDO149" s="62"/>
      <c r="DDP149" s="62"/>
      <c r="DDQ149" s="62"/>
      <c r="DDR149" s="62"/>
      <c r="DDS149" s="62"/>
      <c r="DDT149" s="62"/>
      <c r="DDU149" s="62"/>
      <c r="DDV149" s="62"/>
      <c r="DDW149" s="62"/>
      <c r="DDX149" s="62"/>
      <c r="DDY149" s="62"/>
      <c r="DDZ149" s="62"/>
      <c r="DEA149" s="62"/>
      <c r="DEB149" s="62"/>
      <c r="DEC149" s="62"/>
      <c r="DED149" s="62"/>
      <c r="DEE149" s="62"/>
      <c r="DEF149" s="62"/>
      <c r="DEG149" s="62"/>
      <c r="DEH149" s="62"/>
      <c r="DEI149" s="62"/>
      <c r="DEJ149" s="62"/>
      <c r="DEK149" s="62"/>
      <c r="DEL149" s="62"/>
      <c r="DEM149" s="62"/>
      <c r="DEN149" s="62"/>
      <c r="DEO149" s="62"/>
      <c r="DEP149" s="62"/>
      <c r="DEQ149" s="62"/>
      <c r="DER149" s="62"/>
      <c r="DES149" s="62"/>
      <c r="DET149" s="62"/>
      <c r="DEU149" s="62"/>
      <c r="DEV149" s="62"/>
      <c r="DEW149" s="62"/>
      <c r="DEX149" s="62"/>
      <c r="DEY149" s="62"/>
      <c r="DEZ149" s="62"/>
      <c r="DFA149" s="62"/>
      <c r="DFB149" s="62"/>
      <c r="DFC149" s="62"/>
      <c r="DFD149" s="62"/>
      <c r="DFE149" s="62"/>
      <c r="DFF149" s="62"/>
      <c r="DFG149" s="62"/>
      <c r="DFH149" s="62"/>
      <c r="DFI149" s="62"/>
      <c r="DFJ149" s="62"/>
      <c r="DFK149" s="62"/>
      <c r="DFL149" s="62"/>
      <c r="DFM149" s="62"/>
      <c r="DFN149" s="62"/>
      <c r="DFO149" s="62"/>
      <c r="DFP149" s="62"/>
      <c r="DFQ149" s="62"/>
      <c r="DFR149" s="62"/>
      <c r="DFS149" s="62"/>
      <c r="DFT149" s="62"/>
      <c r="DFU149" s="62"/>
      <c r="DFV149" s="62"/>
      <c r="DFW149" s="62"/>
      <c r="DFX149" s="62"/>
      <c r="DFY149" s="62"/>
      <c r="DFZ149" s="62"/>
      <c r="DGA149" s="62"/>
      <c r="DGB149" s="62"/>
      <c r="DGC149" s="62"/>
      <c r="DGD149" s="62"/>
      <c r="DGE149" s="62"/>
      <c r="DGF149" s="62"/>
      <c r="DGG149" s="62"/>
      <c r="DGH149" s="62"/>
      <c r="DGI149" s="62"/>
      <c r="DGJ149" s="62"/>
      <c r="DGK149" s="62"/>
      <c r="DGL149" s="62"/>
      <c r="DGM149" s="62"/>
      <c r="DGN149" s="62"/>
      <c r="DGO149" s="62"/>
      <c r="DGP149" s="62"/>
      <c r="DGQ149" s="62"/>
      <c r="DGR149" s="62"/>
      <c r="DGS149" s="62"/>
      <c r="DGT149" s="62"/>
      <c r="DGU149" s="62"/>
      <c r="DGV149" s="62"/>
      <c r="DGW149" s="62"/>
      <c r="DGX149" s="62"/>
      <c r="DGY149" s="62"/>
      <c r="DGZ149" s="62"/>
      <c r="DHA149" s="62"/>
      <c r="DHB149" s="62"/>
      <c r="DHC149" s="62"/>
      <c r="DHD149" s="62"/>
      <c r="DHE149" s="62"/>
      <c r="DHF149" s="62"/>
      <c r="DHG149" s="62"/>
      <c r="DHH149" s="62"/>
      <c r="DHI149" s="62"/>
      <c r="DHJ149" s="62"/>
      <c r="DHK149" s="62"/>
      <c r="DHL149" s="62"/>
      <c r="DHM149" s="62"/>
      <c r="DHN149" s="62"/>
      <c r="DHO149" s="62"/>
      <c r="DHP149" s="62"/>
      <c r="DHQ149" s="62"/>
      <c r="DHR149" s="62"/>
      <c r="DHS149" s="62"/>
      <c r="DHT149" s="62"/>
      <c r="DHU149" s="62"/>
      <c r="DHV149" s="62"/>
      <c r="DHW149" s="62"/>
      <c r="DHX149" s="62"/>
      <c r="DHY149" s="62"/>
      <c r="DHZ149" s="62"/>
      <c r="DIA149" s="62"/>
      <c r="DIB149" s="62"/>
      <c r="DIC149" s="62"/>
      <c r="DID149" s="62"/>
      <c r="DIE149" s="62"/>
      <c r="DIF149" s="62"/>
      <c r="DIG149" s="62"/>
      <c r="DIH149" s="62"/>
      <c r="DII149" s="62"/>
      <c r="DIJ149" s="62"/>
      <c r="DIK149" s="62"/>
      <c r="DIL149" s="62"/>
      <c r="DIM149" s="62"/>
      <c r="DIN149" s="62"/>
      <c r="DIO149" s="62"/>
      <c r="DIP149" s="62"/>
      <c r="DIQ149" s="62"/>
      <c r="DIR149" s="62"/>
      <c r="DIS149" s="62"/>
      <c r="DIT149" s="62"/>
      <c r="DIU149" s="62"/>
      <c r="DIV149" s="62"/>
      <c r="DIW149" s="62"/>
      <c r="DIX149" s="62"/>
      <c r="DIY149" s="62"/>
      <c r="DIZ149" s="62"/>
      <c r="DJA149" s="62"/>
      <c r="DJB149" s="62"/>
      <c r="DJC149" s="62"/>
      <c r="DJD149" s="62"/>
      <c r="DJE149" s="62"/>
      <c r="DJF149" s="62"/>
      <c r="DJG149" s="62"/>
      <c r="DJH149" s="62"/>
      <c r="DJI149" s="62"/>
      <c r="DJJ149" s="62"/>
      <c r="DJK149" s="62"/>
      <c r="DJL149" s="62"/>
      <c r="DJM149" s="62"/>
      <c r="DJN149" s="62"/>
      <c r="DJO149" s="62"/>
      <c r="DJP149" s="62"/>
      <c r="DJQ149" s="62"/>
      <c r="DJR149" s="62"/>
      <c r="DJS149" s="62"/>
      <c r="DJT149" s="62"/>
      <c r="DJU149" s="62"/>
      <c r="DJV149" s="62"/>
      <c r="DJW149" s="62"/>
      <c r="DJX149" s="62"/>
      <c r="DJY149" s="62"/>
      <c r="DJZ149" s="62"/>
      <c r="DKA149" s="62"/>
      <c r="DKB149" s="62"/>
      <c r="DKC149" s="62"/>
      <c r="DKD149" s="62"/>
      <c r="DKE149" s="62"/>
      <c r="DKF149" s="62"/>
      <c r="DKG149" s="62"/>
      <c r="DKH149" s="62"/>
      <c r="DKI149" s="62"/>
      <c r="DKJ149" s="62"/>
      <c r="DKK149" s="62"/>
      <c r="DKL149" s="62"/>
      <c r="DKM149" s="62"/>
      <c r="DKN149" s="62"/>
      <c r="DKO149" s="62"/>
      <c r="DKP149" s="62"/>
      <c r="DKQ149" s="62"/>
      <c r="DKR149" s="62"/>
      <c r="DKS149" s="62"/>
      <c r="DKT149" s="62"/>
      <c r="DKU149" s="62"/>
      <c r="DKV149" s="62"/>
      <c r="DKW149" s="62"/>
      <c r="DKX149" s="62"/>
      <c r="DKY149" s="62"/>
      <c r="DKZ149" s="62"/>
      <c r="DLA149" s="62"/>
      <c r="DLB149" s="62"/>
      <c r="DLC149" s="62"/>
      <c r="DLD149" s="62"/>
      <c r="DLE149" s="62"/>
      <c r="DLF149" s="62"/>
      <c r="DLG149" s="62"/>
      <c r="DLH149" s="62"/>
      <c r="DLI149" s="62"/>
      <c r="DLJ149" s="62"/>
      <c r="DLK149" s="62"/>
      <c r="DLL149" s="62"/>
      <c r="DLM149" s="62"/>
      <c r="DLN149" s="62"/>
      <c r="DLO149" s="62"/>
      <c r="DLP149" s="62"/>
      <c r="DLQ149" s="62"/>
      <c r="DLR149" s="62"/>
      <c r="DLS149" s="62"/>
      <c r="DLT149" s="62"/>
      <c r="DLU149" s="62"/>
      <c r="DLV149" s="62"/>
      <c r="DLW149" s="62"/>
      <c r="DLX149" s="62"/>
      <c r="DLY149" s="62"/>
      <c r="DLZ149" s="62"/>
      <c r="DMA149" s="62"/>
      <c r="DMB149" s="62"/>
      <c r="DMC149" s="62"/>
      <c r="DMD149" s="62"/>
      <c r="DME149" s="62"/>
      <c r="DMF149" s="62"/>
      <c r="DMG149" s="62"/>
      <c r="DMH149" s="62"/>
      <c r="DMI149" s="62"/>
      <c r="DMJ149" s="62"/>
      <c r="DMK149" s="62"/>
      <c r="DML149" s="62"/>
      <c r="DMM149" s="62"/>
      <c r="DMN149" s="62"/>
      <c r="DMO149" s="62"/>
      <c r="DMP149" s="62"/>
      <c r="DMQ149" s="62"/>
      <c r="DMR149" s="62"/>
      <c r="DMS149" s="62"/>
      <c r="DMT149" s="62"/>
      <c r="DMU149" s="62"/>
      <c r="DMV149" s="62"/>
      <c r="DMW149" s="62"/>
      <c r="DMX149" s="62"/>
      <c r="DMY149" s="62"/>
      <c r="DMZ149" s="62"/>
      <c r="DNA149" s="62"/>
      <c r="DNB149" s="62"/>
      <c r="DNC149" s="62"/>
      <c r="DND149" s="62"/>
      <c r="DNE149" s="62"/>
      <c r="DNF149" s="62"/>
      <c r="DNG149" s="62"/>
      <c r="DNH149" s="62"/>
      <c r="DNI149" s="62"/>
      <c r="DNJ149" s="62"/>
      <c r="DNK149" s="62"/>
      <c r="DNL149" s="62"/>
      <c r="DNM149" s="62"/>
      <c r="DNN149" s="62"/>
      <c r="DNO149" s="62"/>
      <c r="DNP149" s="62"/>
      <c r="DNQ149" s="62"/>
      <c r="DNR149" s="62"/>
      <c r="DNS149" s="62"/>
      <c r="DNT149" s="62"/>
      <c r="DNU149" s="62"/>
      <c r="DNV149" s="62"/>
      <c r="DNW149" s="62"/>
      <c r="DNX149" s="62"/>
      <c r="DNY149" s="62"/>
      <c r="DNZ149" s="62"/>
      <c r="DOA149" s="62"/>
      <c r="DOB149" s="62"/>
      <c r="DOC149" s="62"/>
      <c r="DOD149" s="62"/>
      <c r="DOE149" s="62"/>
      <c r="DOF149" s="62"/>
      <c r="DOG149" s="62"/>
      <c r="DOH149" s="62"/>
      <c r="DOI149" s="62"/>
      <c r="DOJ149" s="62"/>
      <c r="DOK149" s="62"/>
      <c r="DOL149" s="62"/>
      <c r="DOM149" s="62"/>
      <c r="DON149" s="62"/>
      <c r="DOO149" s="62"/>
      <c r="DOP149" s="62"/>
      <c r="DOQ149" s="62"/>
      <c r="DOR149" s="62"/>
      <c r="DOS149" s="62"/>
      <c r="DOT149" s="62"/>
      <c r="DOU149" s="62"/>
      <c r="DOV149" s="62"/>
      <c r="DOW149" s="62"/>
      <c r="DOX149" s="62"/>
      <c r="DOY149" s="62"/>
      <c r="DOZ149" s="62"/>
      <c r="DPA149" s="62"/>
      <c r="DPB149" s="62"/>
      <c r="DPC149" s="62"/>
      <c r="DPD149" s="62"/>
      <c r="DPE149" s="62"/>
      <c r="DPF149" s="62"/>
      <c r="DPG149" s="62"/>
      <c r="DPH149" s="62"/>
      <c r="DPI149" s="62"/>
      <c r="DPJ149" s="62"/>
      <c r="DPK149" s="62"/>
      <c r="DPL149" s="62"/>
      <c r="DPM149" s="62"/>
      <c r="DPN149" s="62"/>
      <c r="DPO149" s="62"/>
      <c r="DPP149" s="62"/>
      <c r="DPQ149" s="62"/>
      <c r="DPR149" s="62"/>
      <c r="DPS149" s="62"/>
      <c r="DPT149" s="62"/>
      <c r="DPU149" s="62"/>
      <c r="DPV149" s="62"/>
      <c r="DPW149" s="62"/>
      <c r="DPX149" s="62"/>
      <c r="DPY149" s="62"/>
      <c r="DPZ149" s="62"/>
      <c r="DQA149" s="62"/>
      <c r="DQB149" s="62"/>
      <c r="DQC149" s="62"/>
      <c r="DQD149" s="62"/>
      <c r="DQE149" s="62"/>
      <c r="DQF149" s="62"/>
      <c r="DQG149" s="62"/>
      <c r="DQH149" s="62"/>
      <c r="DQI149" s="62"/>
      <c r="DQJ149" s="62"/>
      <c r="DQK149" s="62"/>
      <c r="DQL149" s="62"/>
      <c r="DQM149" s="62"/>
      <c r="DQN149" s="62"/>
      <c r="DQO149" s="62"/>
      <c r="DQP149" s="62"/>
      <c r="DQQ149" s="62"/>
      <c r="DQR149" s="62"/>
      <c r="DQS149" s="62"/>
      <c r="DQT149" s="62"/>
      <c r="DQU149" s="62"/>
      <c r="DQV149" s="62"/>
      <c r="DQW149" s="62"/>
      <c r="DQX149" s="62"/>
      <c r="DQY149" s="62"/>
      <c r="DQZ149" s="62"/>
      <c r="DRA149" s="62"/>
      <c r="DRB149" s="62"/>
      <c r="DRC149" s="62"/>
      <c r="DRD149" s="62"/>
      <c r="DRE149" s="62"/>
      <c r="DRF149" s="62"/>
      <c r="DRG149" s="62"/>
      <c r="DRH149" s="62"/>
      <c r="DRI149" s="62"/>
      <c r="DRJ149" s="62"/>
      <c r="DRK149" s="62"/>
      <c r="DRL149" s="62"/>
      <c r="DRM149" s="62"/>
      <c r="DRN149" s="62"/>
      <c r="DRO149" s="62"/>
      <c r="DRP149" s="62"/>
      <c r="DRQ149" s="62"/>
      <c r="DRR149" s="62"/>
      <c r="DRS149" s="62"/>
      <c r="DRT149" s="62"/>
      <c r="DRU149" s="62"/>
      <c r="DRV149" s="62"/>
      <c r="DRW149" s="62"/>
      <c r="DRX149" s="62"/>
      <c r="DRY149" s="62"/>
      <c r="DRZ149" s="62"/>
      <c r="DSA149" s="62"/>
      <c r="DSB149" s="62"/>
      <c r="DSC149" s="62"/>
      <c r="DSD149" s="62"/>
      <c r="DSE149" s="62"/>
      <c r="DSF149" s="62"/>
      <c r="DSG149" s="62"/>
      <c r="DSH149" s="62"/>
      <c r="DSI149" s="62"/>
      <c r="DSJ149" s="62"/>
      <c r="DSK149" s="62"/>
      <c r="DSL149" s="62"/>
      <c r="DSM149" s="62"/>
      <c r="DSN149" s="62"/>
      <c r="DSO149" s="62"/>
      <c r="DSP149" s="62"/>
      <c r="DSQ149" s="62"/>
      <c r="DSR149" s="62"/>
      <c r="DSS149" s="62"/>
      <c r="DST149" s="62"/>
      <c r="DSU149" s="62"/>
      <c r="DSV149" s="62"/>
      <c r="DSW149" s="62"/>
      <c r="DSX149" s="62"/>
      <c r="DSY149" s="62"/>
      <c r="DSZ149" s="62"/>
      <c r="DTA149" s="62"/>
      <c r="DTB149" s="62"/>
      <c r="DTC149" s="62"/>
      <c r="DTD149" s="62"/>
      <c r="DTE149" s="62"/>
      <c r="DTF149" s="62"/>
      <c r="DTG149" s="62"/>
      <c r="DTH149" s="62"/>
      <c r="DTI149" s="62"/>
      <c r="DTJ149" s="62"/>
      <c r="DTK149" s="62"/>
      <c r="DTL149" s="62"/>
      <c r="DTM149" s="62"/>
      <c r="DTN149" s="62"/>
      <c r="DTO149" s="62"/>
      <c r="DTP149" s="62"/>
      <c r="DTQ149" s="62"/>
      <c r="DTR149" s="62"/>
      <c r="DTS149" s="62"/>
      <c r="DTT149" s="62"/>
      <c r="DTU149" s="62"/>
      <c r="DTV149" s="62"/>
      <c r="DTW149" s="62"/>
      <c r="DTX149" s="62"/>
      <c r="DTY149" s="62"/>
      <c r="DTZ149" s="62"/>
      <c r="DUA149" s="62"/>
      <c r="DUB149" s="62"/>
      <c r="DUC149" s="62"/>
      <c r="DUD149" s="62"/>
      <c r="DUE149" s="62"/>
      <c r="DUF149" s="62"/>
      <c r="DUG149" s="62"/>
      <c r="DUH149" s="62"/>
      <c r="DUI149" s="62"/>
      <c r="DUJ149" s="62"/>
      <c r="DUK149" s="62"/>
      <c r="DUL149" s="62"/>
      <c r="DUM149" s="62"/>
      <c r="DUN149" s="62"/>
      <c r="DUO149" s="62"/>
      <c r="DUP149" s="62"/>
      <c r="DUQ149" s="62"/>
      <c r="DUR149" s="62"/>
      <c r="DUS149" s="62"/>
      <c r="DUT149" s="62"/>
      <c r="DUU149" s="62"/>
      <c r="DUV149" s="62"/>
      <c r="DUW149" s="62"/>
      <c r="DUX149" s="62"/>
      <c r="DUY149" s="62"/>
      <c r="DUZ149" s="62"/>
      <c r="DVA149" s="62"/>
      <c r="DVB149" s="62"/>
      <c r="DVC149" s="62"/>
      <c r="DVD149" s="62"/>
      <c r="DVE149" s="62"/>
      <c r="DVF149" s="62"/>
      <c r="DVG149" s="62"/>
      <c r="DVH149" s="62"/>
      <c r="DVI149" s="62"/>
      <c r="DVJ149" s="62"/>
      <c r="DVK149" s="62"/>
      <c r="DVL149" s="62"/>
      <c r="DVM149" s="62"/>
      <c r="DVN149" s="62"/>
      <c r="DVO149" s="62"/>
      <c r="DVP149" s="62"/>
      <c r="DVQ149" s="62"/>
      <c r="DVR149" s="62"/>
      <c r="DVS149" s="62"/>
      <c r="DVT149" s="62"/>
      <c r="DVU149" s="62"/>
      <c r="DVV149" s="62"/>
      <c r="DVW149" s="62"/>
      <c r="DVX149" s="62"/>
      <c r="DVY149" s="62"/>
      <c r="DVZ149" s="62"/>
      <c r="DWA149" s="62"/>
      <c r="DWB149" s="62"/>
      <c r="DWC149" s="62"/>
      <c r="DWD149" s="62"/>
      <c r="DWE149" s="62"/>
      <c r="DWF149" s="62"/>
      <c r="DWG149" s="62"/>
      <c r="DWH149" s="62"/>
      <c r="DWI149" s="62"/>
      <c r="DWJ149" s="62"/>
      <c r="DWK149" s="62"/>
      <c r="DWL149" s="62"/>
      <c r="DWM149" s="62"/>
      <c r="DWN149" s="62"/>
      <c r="DWO149" s="62"/>
      <c r="DWP149" s="62"/>
      <c r="DWQ149" s="62"/>
      <c r="DWR149" s="62"/>
      <c r="DWS149" s="62"/>
      <c r="DWT149" s="62"/>
      <c r="DWU149" s="62"/>
      <c r="DWV149" s="62"/>
      <c r="DWW149" s="62"/>
      <c r="DWX149" s="62"/>
      <c r="DWY149" s="62"/>
      <c r="DWZ149" s="62"/>
      <c r="DXA149" s="62"/>
      <c r="DXB149" s="62"/>
      <c r="DXC149" s="62"/>
      <c r="DXD149" s="62"/>
      <c r="DXE149" s="62"/>
      <c r="DXF149" s="62"/>
      <c r="DXG149" s="62"/>
      <c r="DXH149" s="62"/>
      <c r="DXI149" s="62"/>
      <c r="DXJ149" s="62"/>
      <c r="DXK149" s="62"/>
      <c r="DXL149" s="62"/>
      <c r="DXM149" s="62"/>
      <c r="DXN149" s="62"/>
      <c r="DXO149" s="62"/>
      <c r="DXP149" s="62"/>
      <c r="DXQ149" s="62"/>
      <c r="DXR149" s="62"/>
      <c r="DXS149" s="62"/>
      <c r="DXT149" s="62"/>
      <c r="DXU149" s="62"/>
      <c r="DXV149" s="62"/>
      <c r="DXW149" s="62"/>
      <c r="DXX149" s="62"/>
      <c r="DXY149" s="62"/>
      <c r="DXZ149" s="62"/>
      <c r="DYA149" s="62"/>
      <c r="DYB149" s="62"/>
      <c r="DYC149" s="62"/>
      <c r="DYD149" s="62"/>
      <c r="DYE149" s="62"/>
      <c r="DYF149" s="62"/>
      <c r="DYG149" s="62"/>
      <c r="DYH149" s="62"/>
      <c r="DYI149" s="62"/>
      <c r="DYJ149" s="62"/>
      <c r="DYK149" s="62"/>
      <c r="DYL149" s="62"/>
      <c r="DYM149" s="62"/>
      <c r="DYN149" s="62"/>
      <c r="DYO149" s="62"/>
      <c r="DYP149" s="62"/>
      <c r="DYQ149" s="62"/>
      <c r="DYR149" s="62"/>
      <c r="DYS149" s="62"/>
      <c r="DYT149" s="62"/>
      <c r="DYU149" s="62"/>
      <c r="DYV149" s="62"/>
      <c r="DYW149" s="62"/>
      <c r="DYX149" s="62"/>
      <c r="DYY149" s="62"/>
      <c r="DYZ149" s="62"/>
      <c r="DZA149" s="62"/>
      <c r="DZB149" s="62"/>
      <c r="DZC149" s="62"/>
      <c r="DZD149" s="62"/>
      <c r="DZE149" s="62"/>
      <c r="DZF149" s="62"/>
      <c r="DZG149" s="62"/>
      <c r="DZH149" s="62"/>
      <c r="DZI149" s="62"/>
      <c r="DZJ149" s="62"/>
      <c r="DZK149" s="62"/>
      <c r="DZL149" s="62"/>
      <c r="DZM149" s="62"/>
      <c r="DZN149" s="62"/>
      <c r="DZO149" s="62"/>
      <c r="DZP149" s="62"/>
      <c r="DZQ149" s="62"/>
      <c r="DZR149" s="62"/>
      <c r="DZS149" s="62"/>
      <c r="DZT149" s="62"/>
      <c r="DZU149" s="62"/>
      <c r="DZV149" s="62"/>
      <c r="DZW149" s="62"/>
      <c r="DZX149" s="62"/>
      <c r="DZY149" s="62"/>
      <c r="DZZ149" s="62"/>
      <c r="EAA149" s="62"/>
      <c r="EAB149" s="62"/>
      <c r="EAC149" s="62"/>
      <c r="EAD149" s="62"/>
      <c r="EAE149" s="62"/>
      <c r="EAF149" s="62"/>
      <c r="EAG149" s="62"/>
      <c r="EAH149" s="62"/>
      <c r="EAI149" s="62"/>
      <c r="EAJ149" s="62"/>
      <c r="EAK149" s="62"/>
      <c r="EAL149" s="62"/>
      <c r="EAM149" s="62"/>
      <c r="EAN149" s="62"/>
      <c r="EAO149" s="62"/>
      <c r="EAP149" s="62"/>
      <c r="EAQ149" s="62"/>
      <c r="EAR149" s="62"/>
      <c r="EAS149" s="62"/>
      <c r="EAT149" s="62"/>
      <c r="EAU149" s="62"/>
      <c r="EAV149" s="62"/>
      <c r="EAW149" s="62"/>
      <c r="EAX149" s="62"/>
      <c r="EAY149" s="62"/>
      <c r="EAZ149" s="62"/>
      <c r="EBA149" s="62"/>
      <c r="EBB149" s="62"/>
      <c r="EBC149" s="62"/>
      <c r="EBD149" s="62"/>
      <c r="EBE149" s="62"/>
      <c r="EBF149" s="62"/>
      <c r="EBG149" s="62"/>
      <c r="EBH149" s="62"/>
      <c r="EBI149" s="62"/>
      <c r="EBJ149" s="62"/>
      <c r="EBK149" s="62"/>
      <c r="EBL149" s="62"/>
      <c r="EBM149" s="62"/>
      <c r="EBN149" s="62"/>
      <c r="EBO149" s="62"/>
      <c r="EBP149" s="62"/>
      <c r="EBQ149" s="62"/>
      <c r="EBR149" s="62"/>
      <c r="EBS149" s="62"/>
      <c r="EBT149" s="62"/>
      <c r="EBU149" s="62"/>
      <c r="EBV149" s="62"/>
      <c r="EBW149" s="62"/>
      <c r="EBX149" s="62"/>
      <c r="EBY149" s="62"/>
      <c r="EBZ149" s="62"/>
      <c r="ECA149" s="62"/>
      <c r="ECB149" s="62"/>
      <c r="ECC149" s="62"/>
      <c r="ECD149" s="62"/>
      <c r="ECE149" s="62"/>
      <c r="ECF149" s="62"/>
      <c r="ECG149" s="62"/>
      <c r="ECH149" s="62"/>
      <c r="ECI149" s="62"/>
      <c r="ECJ149" s="62"/>
      <c r="ECK149" s="62"/>
      <c r="ECL149" s="62"/>
      <c r="ECM149" s="62"/>
      <c r="ECN149" s="62"/>
      <c r="ECO149" s="62"/>
      <c r="ECP149" s="62"/>
      <c r="ECQ149" s="62"/>
      <c r="ECR149" s="62"/>
      <c r="ECS149" s="62"/>
      <c r="ECT149" s="62"/>
      <c r="ECU149" s="62"/>
      <c r="ECV149" s="62"/>
      <c r="ECW149" s="62"/>
      <c r="ECX149" s="62"/>
      <c r="ECY149" s="62"/>
      <c r="ECZ149" s="62"/>
      <c r="EDA149" s="62"/>
      <c r="EDB149" s="62"/>
      <c r="EDC149" s="62"/>
      <c r="EDD149" s="62"/>
      <c r="EDE149" s="62"/>
      <c r="EDF149" s="62"/>
      <c r="EDG149" s="62"/>
      <c r="EDH149" s="62"/>
      <c r="EDI149" s="62"/>
      <c r="EDJ149" s="62"/>
      <c r="EDK149" s="62"/>
      <c r="EDL149" s="62"/>
      <c r="EDM149" s="62"/>
      <c r="EDN149" s="62"/>
      <c r="EDO149" s="62"/>
      <c r="EDP149" s="62"/>
      <c r="EDQ149" s="62"/>
      <c r="EDR149" s="62"/>
      <c r="EDS149" s="62"/>
      <c r="EDT149" s="62"/>
      <c r="EDU149" s="62"/>
      <c r="EDV149" s="62"/>
      <c r="EDW149" s="62"/>
      <c r="EDX149" s="62"/>
      <c r="EDY149" s="62"/>
      <c r="EDZ149" s="62"/>
      <c r="EEA149" s="62"/>
      <c r="EEB149" s="62"/>
      <c r="EEC149" s="62"/>
      <c r="EED149" s="62"/>
      <c r="EEE149" s="62"/>
      <c r="EEF149" s="62"/>
      <c r="EEG149" s="62"/>
      <c r="EEH149" s="62"/>
      <c r="EEI149" s="62"/>
      <c r="EEJ149" s="62"/>
      <c r="EEK149" s="62"/>
      <c r="EEL149" s="62"/>
      <c r="EEM149" s="62"/>
      <c r="EEN149" s="62"/>
      <c r="EEO149" s="62"/>
      <c r="EEP149" s="62"/>
      <c r="EEQ149" s="62"/>
      <c r="EER149" s="62"/>
      <c r="EES149" s="62"/>
      <c r="EET149" s="62"/>
      <c r="EEU149" s="62"/>
      <c r="EEV149" s="62"/>
      <c r="EEW149" s="62"/>
      <c r="EEX149" s="62"/>
      <c r="EEY149" s="62"/>
      <c r="EEZ149" s="62"/>
      <c r="EFA149" s="62"/>
      <c r="EFB149" s="62"/>
      <c r="EFC149" s="62"/>
      <c r="EFD149" s="62"/>
      <c r="EFE149" s="62"/>
      <c r="EFF149" s="62"/>
      <c r="EFG149" s="62"/>
      <c r="EFH149" s="62"/>
      <c r="EFI149" s="62"/>
      <c r="EFJ149" s="62"/>
      <c r="EFK149" s="62"/>
      <c r="EFL149" s="62"/>
      <c r="EFM149" s="62"/>
      <c r="EFN149" s="62"/>
      <c r="EFO149" s="62"/>
      <c r="EFP149" s="62"/>
      <c r="EFQ149" s="62"/>
      <c r="EFR149" s="62"/>
      <c r="EFS149" s="62"/>
      <c r="EFT149" s="62"/>
      <c r="EFU149" s="62"/>
      <c r="EFV149" s="62"/>
      <c r="EFW149" s="62"/>
      <c r="EFX149" s="62"/>
      <c r="EFY149" s="62"/>
      <c r="EFZ149" s="62"/>
      <c r="EGA149" s="62"/>
      <c r="EGB149" s="62"/>
      <c r="EGC149" s="62"/>
      <c r="EGD149" s="62"/>
      <c r="EGE149" s="62"/>
      <c r="EGF149" s="62"/>
      <c r="EGG149" s="62"/>
      <c r="EGH149" s="62"/>
      <c r="EGI149" s="62"/>
      <c r="EGJ149" s="62"/>
      <c r="EGK149" s="62"/>
      <c r="EGL149" s="62"/>
      <c r="EGM149" s="62"/>
      <c r="EGN149" s="62"/>
      <c r="EGO149" s="62"/>
      <c r="EGP149" s="62"/>
      <c r="EGQ149" s="62"/>
      <c r="EGR149" s="62"/>
      <c r="EGS149" s="62"/>
      <c r="EGT149" s="62"/>
      <c r="EGU149" s="62"/>
      <c r="EGV149" s="62"/>
      <c r="EGW149" s="62"/>
      <c r="EGX149" s="62"/>
      <c r="EGY149" s="62"/>
      <c r="EGZ149" s="62"/>
      <c r="EHA149" s="62"/>
      <c r="EHB149" s="62"/>
      <c r="EHC149" s="62"/>
      <c r="EHD149" s="62"/>
      <c r="EHE149" s="62"/>
      <c r="EHF149" s="62"/>
      <c r="EHG149" s="62"/>
      <c r="EHH149" s="62"/>
      <c r="EHI149" s="62"/>
      <c r="EHJ149" s="62"/>
      <c r="EHK149" s="62"/>
      <c r="EHL149" s="62"/>
      <c r="EHM149" s="62"/>
      <c r="EHN149" s="62"/>
      <c r="EHO149" s="62"/>
      <c r="EHP149" s="62"/>
      <c r="EHQ149" s="62"/>
      <c r="EHR149" s="62"/>
      <c r="EHS149" s="62"/>
      <c r="EHT149" s="62"/>
      <c r="EHU149" s="62"/>
      <c r="EHV149" s="62"/>
      <c r="EHW149" s="62"/>
      <c r="EHX149" s="62"/>
      <c r="EHY149" s="62"/>
      <c r="EHZ149" s="62"/>
      <c r="EIA149" s="62"/>
      <c r="EIB149" s="62"/>
      <c r="EIC149" s="62"/>
      <c r="EID149" s="62"/>
      <c r="EIE149" s="62"/>
      <c r="EIF149" s="62"/>
      <c r="EIG149" s="62"/>
      <c r="EIH149" s="62"/>
      <c r="EII149" s="62"/>
      <c r="EIJ149" s="62"/>
      <c r="EIK149" s="62"/>
      <c r="EIL149" s="62"/>
      <c r="EIM149" s="62"/>
      <c r="EIN149" s="62"/>
      <c r="EIO149" s="62"/>
      <c r="EIP149" s="62"/>
      <c r="EIQ149" s="62"/>
      <c r="EIR149" s="62"/>
      <c r="EIS149" s="62"/>
      <c r="EIT149" s="62"/>
      <c r="EIU149" s="62"/>
      <c r="EIV149" s="62"/>
      <c r="EIW149" s="62"/>
      <c r="EIX149" s="62"/>
      <c r="EIY149" s="62"/>
      <c r="EIZ149" s="62"/>
      <c r="EJA149" s="62"/>
      <c r="EJB149" s="62"/>
      <c r="EJC149" s="62"/>
      <c r="EJD149" s="62"/>
      <c r="EJE149" s="62"/>
      <c r="EJF149" s="62"/>
      <c r="EJG149" s="62"/>
      <c r="EJH149" s="62"/>
      <c r="EJI149" s="62"/>
      <c r="EJJ149" s="62"/>
      <c r="EJK149" s="62"/>
      <c r="EJL149" s="62"/>
      <c r="EJM149" s="62"/>
      <c r="EJN149" s="62"/>
      <c r="EJO149" s="62"/>
      <c r="EJP149" s="62"/>
      <c r="EJQ149" s="62"/>
      <c r="EJR149" s="62"/>
      <c r="EJS149" s="62"/>
      <c r="EJT149" s="62"/>
      <c r="EJU149" s="62"/>
      <c r="EJV149" s="62"/>
      <c r="EJW149" s="62"/>
      <c r="EJX149" s="62"/>
      <c r="EJY149" s="62"/>
      <c r="EJZ149" s="62"/>
      <c r="EKA149" s="62"/>
      <c r="EKB149" s="62"/>
      <c r="EKC149" s="62"/>
      <c r="EKD149" s="62"/>
      <c r="EKE149" s="62"/>
      <c r="EKF149" s="62"/>
      <c r="EKG149" s="62"/>
      <c r="EKH149" s="62"/>
      <c r="EKI149" s="62"/>
      <c r="EKJ149" s="62"/>
      <c r="EKK149" s="62"/>
      <c r="EKL149" s="62"/>
      <c r="EKM149" s="62"/>
      <c r="EKN149" s="62"/>
      <c r="EKO149" s="62"/>
      <c r="EKP149" s="62"/>
      <c r="EKQ149" s="62"/>
      <c r="EKR149" s="62"/>
      <c r="EKS149" s="62"/>
      <c r="EKT149" s="62"/>
      <c r="EKU149" s="62"/>
      <c r="EKV149" s="62"/>
      <c r="EKW149" s="62"/>
      <c r="EKX149" s="62"/>
      <c r="EKY149" s="62"/>
      <c r="EKZ149" s="62"/>
      <c r="ELA149" s="62"/>
      <c r="ELB149" s="62"/>
      <c r="ELC149" s="62"/>
      <c r="ELD149" s="62"/>
      <c r="ELE149" s="62"/>
      <c r="ELF149" s="62"/>
      <c r="ELG149" s="62"/>
      <c r="ELH149" s="62"/>
      <c r="ELI149" s="62"/>
      <c r="ELJ149" s="62"/>
      <c r="ELK149" s="62"/>
      <c r="ELL149" s="62"/>
      <c r="ELM149" s="62"/>
      <c r="ELN149" s="62"/>
      <c r="ELO149" s="62"/>
      <c r="ELP149" s="62"/>
      <c r="ELQ149" s="62"/>
      <c r="ELR149" s="62"/>
      <c r="ELS149" s="62"/>
      <c r="ELT149" s="62"/>
      <c r="ELU149" s="62"/>
      <c r="ELV149" s="62"/>
      <c r="ELW149" s="62"/>
      <c r="ELX149" s="62"/>
      <c r="ELY149" s="62"/>
      <c r="ELZ149" s="62"/>
      <c r="EMA149" s="62"/>
      <c r="EMB149" s="62"/>
      <c r="EMC149" s="62"/>
      <c r="EMD149" s="62"/>
      <c r="EME149" s="62"/>
      <c r="EMF149" s="62"/>
      <c r="EMG149" s="62"/>
      <c r="EMH149" s="62"/>
      <c r="EMI149" s="62"/>
      <c r="EMJ149" s="62"/>
      <c r="EMK149" s="62"/>
      <c r="EML149" s="62"/>
      <c r="EMM149" s="62"/>
      <c r="EMN149" s="62"/>
      <c r="EMO149" s="62"/>
      <c r="EMP149" s="62"/>
      <c r="EMQ149" s="62"/>
      <c r="EMR149" s="62"/>
      <c r="EMS149" s="62"/>
      <c r="EMT149" s="62"/>
      <c r="EMU149" s="62"/>
      <c r="EMV149" s="62"/>
      <c r="EMW149" s="62"/>
      <c r="EMX149" s="62"/>
      <c r="EMY149" s="62"/>
      <c r="EMZ149" s="62"/>
      <c r="ENA149" s="62"/>
      <c r="ENB149" s="62"/>
      <c r="ENC149" s="62"/>
      <c r="END149" s="62"/>
      <c r="ENE149" s="62"/>
      <c r="ENF149" s="62"/>
      <c r="ENG149" s="62"/>
      <c r="ENH149" s="62"/>
      <c r="ENI149" s="62"/>
      <c r="ENJ149" s="62"/>
      <c r="ENK149" s="62"/>
      <c r="ENL149" s="62"/>
      <c r="ENM149" s="62"/>
      <c r="ENN149" s="62"/>
      <c r="ENO149" s="62"/>
      <c r="ENP149" s="62"/>
      <c r="ENQ149" s="62"/>
      <c r="ENR149" s="62"/>
      <c r="ENS149" s="62"/>
      <c r="ENT149" s="62"/>
      <c r="ENU149" s="62"/>
      <c r="ENV149" s="62"/>
      <c r="ENW149" s="62"/>
      <c r="ENX149" s="62"/>
      <c r="ENY149" s="62"/>
      <c r="ENZ149" s="62"/>
      <c r="EOA149" s="62"/>
      <c r="EOB149" s="62"/>
      <c r="EOC149" s="62"/>
      <c r="EOD149" s="62"/>
      <c r="EOE149" s="62"/>
      <c r="EOF149" s="62"/>
      <c r="EOG149" s="62"/>
      <c r="EOH149" s="62"/>
      <c r="EOI149" s="62"/>
      <c r="EOJ149" s="62"/>
      <c r="EOK149" s="62"/>
      <c r="EOL149" s="62"/>
      <c r="EOM149" s="62"/>
      <c r="EON149" s="62"/>
      <c r="EOO149" s="62"/>
      <c r="EOP149" s="62"/>
      <c r="EOQ149" s="62"/>
      <c r="EOR149" s="62"/>
      <c r="EOS149" s="62"/>
      <c r="EOT149" s="62"/>
      <c r="EOU149" s="62"/>
      <c r="EOV149" s="62"/>
      <c r="EOW149" s="62"/>
      <c r="EOX149" s="62"/>
      <c r="EOY149" s="62"/>
      <c r="EOZ149" s="62"/>
      <c r="EPA149" s="62"/>
      <c r="EPB149" s="62"/>
      <c r="EPC149" s="62"/>
      <c r="EPD149" s="62"/>
      <c r="EPE149" s="62"/>
      <c r="EPF149" s="62"/>
      <c r="EPG149" s="62"/>
      <c r="EPH149" s="62"/>
      <c r="EPI149" s="62"/>
      <c r="EPJ149" s="62"/>
      <c r="EPK149" s="62"/>
      <c r="EPL149" s="62"/>
      <c r="EPM149" s="62"/>
      <c r="EPN149" s="62"/>
      <c r="EPO149" s="62"/>
      <c r="EPP149" s="62"/>
      <c r="EPQ149" s="62"/>
      <c r="EPR149" s="62"/>
      <c r="EPS149" s="62"/>
      <c r="EPT149" s="62"/>
      <c r="EPU149" s="62"/>
      <c r="EPV149" s="62"/>
      <c r="EPW149" s="62"/>
      <c r="EPX149" s="62"/>
      <c r="EPY149" s="62"/>
      <c r="EPZ149" s="62"/>
      <c r="EQA149" s="62"/>
      <c r="EQB149" s="62"/>
      <c r="EQC149" s="62"/>
      <c r="EQD149" s="62"/>
      <c r="EQE149" s="62"/>
      <c r="EQF149" s="62"/>
      <c r="EQG149" s="62"/>
      <c r="EQH149" s="62"/>
      <c r="EQI149" s="62"/>
      <c r="EQJ149" s="62"/>
      <c r="EQK149" s="62"/>
      <c r="EQL149" s="62"/>
      <c r="EQM149" s="62"/>
      <c r="EQN149" s="62"/>
      <c r="EQO149" s="62"/>
      <c r="EQP149" s="62"/>
      <c r="EQQ149" s="62"/>
      <c r="EQR149" s="62"/>
      <c r="EQS149" s="62"/>
      <c r="EQT149" s="62"/>
      <c r="EQU149" s="62"/>
      <c r="EQV149" s="62"/>
      <c r="EQW149" s="62"/>
      <c r="EQX149" s="62"/>
      <c r="EQY149" s="62"/>
      <c r="EQZ149" s="62"/>
      <c r="ERA149" s="62"/>
      <c r="ERB149" s="62"/>
      <c r="ERC149" s="62"/>
      <c r="ERD149" s="62"/>
      <c r="ERE149" s="62"/>
      <c r="ERF149" s="62"/>
      <c r="ERG149" s="62"/>
      <c r="ERH149" s="62"/>
      <c r="ERI149" s="62"/>
      <c r="ERJ149" s="62"/>
      <c r="ERK149" s="62"/>
      <c r="ERL149" s="62"/>
      <c r="ERM149" s="62"/>
      <c r="ERN149" s="62"/>
      <c r="ERO149" s="62"/>
      <c r="ERP149" s="62"/>
      <c r="ERQ149" s="62"/>
      <c r="ERR149" s="62"/>
      <c r="ERS149" s="62"/>
      <c r="ERT149" s="62"/>
      <c r="ERU149" s="62"/>
      <c r="ERV149" s="62"/>
      <c r="ERW149" s="62"/>
      <c r="ERX149" s="62"/>
      <c r="ERY149" s="62"/>
      <c r="ERZ149" s="62"/>
      <c r="ESA149" s="62"/>
      <c r="ESB149" s="62"/>
      <c r="ESC149" s="62"/>
      <c r="ESD149" s="62"/>
      <c r="ESE149" s="62"/>
      <c r="ESF149" s="62"/>
      <c r="ESG149" s="62"/>
      <c r="ESH149" s="62"/>
      <c r="ESI149" s="62"/>
      <c r="ESJ149" s="62"/>
      <c r="ESK149" s="62"/>
      <c r="ESL149" s="62"/>
      <c r="ESM149" s="62"/>
      <c r="ESN149" s="62"/>
      <c r="ESO149" s="62"/>
      <c r="ESP149" s="62"/>
      <c r="ESQ149" s="62"/>
      <c r="ESR149" s="62"/>
      <c r="ESS149" s="62"/>
      <c r="EST149" s="62"/>
      <c r="ESU149" s="62"/>
      <c r="ESV149" s="62"/>
      <c r="ESW149" s="62"/>
      <c r="ESX149" s="62"/>
      <c r="ESY149" s="62"/>
      <c r="ESZ149" s="62"/>
      <c r="ETA149" s="62"/>
      <c r="ETB149" s="62"/>
      <c r="ETC149" s="62"/>
      <c r="ETD149" s="62"/>
      <c r="ETE149" s="62"/>
      <c r="ETF149" s="62"/>
      <c r="ETG149" s="62"/>
      <c r="ETH149" s="62"/>
      <c r="ETI149" s="62"/>
      <c r="ETJ149" s="62"/>
      <c r="ETK149" s="62"/>
      <c r="ETL149" s="62"/>
      <c r="ETM149" s="62"/>
      <c r="ETN149" s="62"/>
      <c r="ETO149" s="62"/>
      <c r="ETP149" s="62"/>
      <c r="ETQ149" s="62"/>
      <c r="ETR149" s="62"/>
      <c r="ETS149" s="62"/>
      <c r="ETT149" s="62"/>
      <c r="ETU149" s="62"/>
      <c r="ETV149" s="62"/>
      <c r="ETW149" s="62"/>
      <c r="ETX149" s="62"/>
      <c r="ETY149" s="62"/>
      <c r="ETZ149" s="62"/>
      <c r="EUA149" s="62"/>
      <c r="EUB149" s="62"/>
      <c r="EUC149" s="62"/>
      <c r="EUD149" s="62"/>
      <c r="EUE149" s="62"/>
      <c r="EUF149" s="62"/>
      <c r="EUG149" s="62"/>
      <c r="EUH149" s="62"/>
      <c r="EUI149" s="62"/>
      <c r="EUJ149" s="62"/>
      <c r="EUK149" s="62"/>
      <c r="EUL149" s="62"/>
      <c r="EUM149" s="62"/>
      <c r="EUN149" s="62"/>
      <c r="EUO149" s="62"/>
      <c r="EUP149" s="62"/>
      <c r="EUQ149" s="62"/>
      <c r="EUR149" s="62"/>
      <c r="EUS149" s="62"/>
      <c r="EUT149" s="62"/>
      <c r="EUU149" s="62"/>
      <c r="EUV149" s="62"/>
      <c r="EUW149" s="62"/>
      <c r="EUX149" s="62"/>
      <c r="EUY149" s="62"/>
      <c r="EUZ149" s="62"/>
      <c r="EVA149" s="62"/>
      <c r="EVB149" s="62"/>
      <c r="EVC149" s="62"/>
      <c r="EVD149" s="62"/>
      <c r="EVE149" s="62"/>
      <c r="EVF149" s="62"/>
      <c r="EVG149" s="62"/>
      <c r="EVH149" s="62"/>
      <c r="EVI149" s="62"/>
      <c r="EVJ149" s="62"/>
      <c r="EVK149" s="62"/>
      <c r="EVL149" s="62"/>
      <c r="EVM149" s="62"/>
      <c r="EVN149" s="62"/>
      <c r="EVO149" s="62"/>
      <c r="EVP149" s="62"/>
      <c r="EVQ149" s="62"/>
      <c r="EVR149" s="62"/>
      <c r="EVS149" s="62"/>
      <c r="EVT149" s="62"/>
      <c r="EVU149" s="62"/>
      <c r="EVV149" s="62"/>
      <c r="EVW149" s="62"/>
      <c r="EVX149" s="62"/>
      <c r="EVY149" s="62"/>
      <c r="EVZ149" s="62"/>
      <c r="EWA149" s="62"/>
      <c r="EWB149" s="62"/>
      <c r="EWC149" s="62"/>
      <c r="EWD149" s="62"/>
      <c r="EWE149" s="62"/>
      <c r="EWF149" s="62"/>
      <c r="EWG149" s="62"/>
      <c r="EWH149" s="62"/>
      <c r="EWI149" s="62"/>
      <c r="EWJ149" s="62"/>
      <c r="EWK149" s="62"/>
      <c r="EWL149" s="62"/>
      <c r="EWM149" s="62"/>
      <c r="EWN149" s="62"/>
      <c r="EWO149" s="62"/>
      <c r="EWP149" s="62"/>
      <c r="EWQ149" s="62"/>
      <c r="EWR149" s="62"/>
      <c r="EWS149" s="62"/>
      <c r="EWT149" s="62"/>
      <c r="EWU149" s="62"/>
      <c r="EWV149" s="62"/>
      <c r="EWW149" s="62"/>
      <c r="EWX149" s="62"/>
      <c r="EWY149" s="62"/>
      <c r="EWZ149" s="62"/>
      <c r="EXA149" s="62"/>
      <c r="EXB149" s="62"/>
      <c r="EXC149" s="62"/>
      <c r="EXD149" s="62"/>
      <c r="EXE149" s="62"/>
      <c r="EXF149" s="62"/>
      <c r="EXG149" s="62"/>
      <c r="EXH149" s="62"/>
      <c r="EXI149" s="62"/>
      <c r="EXJ149" s="62"/>
      <c r="EXK149" s="62"/>
      <c r="EXL149" s="62"/>
      <c r="EXM149" s="62"/>
      <c r="EXN149" s="62"/>
      <c r="EXO149" s="62"/>
      <c r="EXP149" s="62"/>
      <c r="EXQ149" s="62"/>
      <c r="EXR149" s="62"/>
      <c r="EXS149" s="62"/>
      <c r="EXT149" s="62"/>
      <c r="EXU149" s="62"/>
      <c r="EXV149" s="62"/>
      <c r="EXW149" s="62"/>
      <c r="EXX149" s="62"/>
      <c r="EXY149" s="62"/>
      <c r="EXZ149" s="62"/>
      <c r="EYA149" s="62"/>
      <c r="EYB149" s="62"/>
      <c r="EYC149" s="62"/>
      <c r="EYD149" s="62"/>
      <c r="EYE149" s="62"/>
      <c r="EYF149" s="62"/>
      <c r="EYG149" s="62"/>
      <c r="EYH149" s="62"/>
      <c r="EYI149" s="62"/>
      <c r="EYJ149" s="62"/>
      <c r="EYK149" s="62"/>
      <c r="EYL149" s="62"/>
      <c r="EYM149" s="62"/>
      <c r="EYN149" s="62"/>
      <c r="EYO149" s="62"/>
      <c r="EYP149" s="62"/>
      <c r="EYQ149" s="62"/>
      <c r="EYR149" s="62"/>
      <c r="EYS149" s="62"/>
      <c r="EYT149" s="62"/>
      <c r="EYU149" s="62"/>
      <c r="EYV149" s="62"/>
      <c r="EYW149" s="62"/>
      <c r="EYX149" s="62"/>
      <c r="EYY149" s="62"/>
      <c r="EYZ149" s="62"/>
      <c r="EZA149" s="62"/>
      <c r="EZB149" s="62"/>
      <c r="EZC149" s="62"/>
      <c r="EZD149" s="62"/>
      <c r="EZE149" s="62"/>
      <c r="EZF149" s="62"/>
      <c r="EZG149" s="62"/>
      <c r="EZH149" s="62"/>
      <c r="EZI149" s="62"/>
      <c r="EZJ149" s="62"/>
      <c r="EZK149" s="62"/>
      <c r="EZL149" s="62"/>
      <c r="EZM149" s="62"/>
      <c r="EZN149" s="62"/>
      <c r="EZO149" s="62"/>
      <c r="EZP149" s="62"/>
      <c r="EZQ149" s="62"/>
      <c r="EZR149" s="62"/>
      <c r="EZS149" s="62"/>
      <c r="EZT149" s="62"/>
      <c r="EZU149" s="62"/>
      <c r="EZV149" s="62"/>
      <c r="EZW149" s="62"/>
      <c r="EZX149" s="62"/>
      <c r="EZY149" s="62"/>
      <c r="EZZ149" s="62"/>
      <c r="FAA149" s="62"/>
      <c r="FAB149" s="62"/>
      <c r="FAC149" s="62"/>
      <c r="FAD149" s="62"/>
      <c r="FAE149" s="62"/>
      <c r="FAF149" s="62"/>
      <c r="FAG149" s="62"/>
      <c r="FAH149" s="62"/>
      <c r="FAI149" s="62"/>
      <c r="FAJ149" s="62"/>
      <c r="FAK149" s="62"/>
      <c r="FAL149" s="62"/>
      <c r="FAM149" s="62"/>
      <c r="FAN149" s="62"/>
      <c r="FAO149" s="62"/>
      <c r="FAP149" s="62"/>
      <c r="FAQ149" s="62"/>
      <c r="FAR149" s="62"/>
      <c r="FAS149" s="62"/>
      <c r="FAT149" s="62"/>
      <c r="FAU149" s="62"/>
      <c r="FAV149" s="62"/>
      <c r="FAW149" s="62"/>
      <c r="FAX149" s="62"/>
      <c r="FAY149" s="62"/>
      <c r="FAZ149" s="62"/>
      <c r="FBA149" s="62"/>
      <c r="FBB149" s="62"/>
      <c r="FBC149" s="62"/>
      <c r="FBD149" s="62"/>
      <c r="FBE149" s="62"/>
      <c r="FBF149" s="62"/>
      <c r="FBG149" s="62"/>
      <c r="FBH149" s="62"/>
      <c r="FBI149" s="62"/>
      <c r="FBJ149" s="62"/>
      <c r="FBK149" s="62"/>
      <c r="FBL149" s="62"/>
      <c r="FBM149" s="62"/>
      <c r="FBN149" s="62"/>
      <c r="FBO149" s="62"/>
      <c r="FBP149" s="62"/>
      <c r="FBQ149" s="62"/>
      <c r="FBR149" s="62"/>
      <c r="FBS149" s="62"/>
      <c r="FBT149" s="62"/>
      <c r="FBU149" s="62"/>
      <c r="FBV149" s="62"/>
      <c r="FBW149" s="62"/>
      <c r="FBX149" s="62"/>
      <c r="FBY149" s="62"/>
      <c r="FBZ149" s="62"/>
      <c r="FCA149" s="62"/>
      <c r="FCB149" s="62"/>
      <c r="FCC149" s="62"/>
      <c r="FCD149" s="62"/>
      <c r="FCE149" s="62"/>
      <c r="FCF149" s="62"/>
      <c r="FCG149" s="62"/>
      <c r="FCH149" s="62"/>
      <c r="FCI149" s="62"/>
      <c r="FCJ149" s="62"/>
      <c r="FCK149" s="62"/>
      <c r="FCL149" s="62"/>
      <c r="FCM149" s="62"/>
      <c r="FCN149" s="62"/>
      <c r="FCO149" s="62"/>
      <c r="FCP149" s="62"/>
      <c r="FCQ149" s="62"/>
      <c r="FCR149" s="62"/>
      <c r="FCS149" s="62"/>
      <c r="FCT149" s="62"/>
      <c r="FCU149" s="62"/>
      <c r="FCV149" s="62"/>
      <c r="FCW149" s="62"/>
      <c r="FCX149" s="62"/>
      <c r="FCY149" s="62"/>
      <c r="FCZ149" s="62"/>
      <c r="FDA149" s="62"/>
      <c r="FDB149" s="62"/>
      <c r="FDC149" s="62"/>
      <c r="FDD149" s="62"/>
      <c r="FDE149" s="62"/>
      <c r="FDF149" s="62"/>
      <c r="FDG149" s="62"/>
      <c r="FDH149" s="62"/>
      <c r="FDI149" s="62"/>
      <c r="FDJ149" s="62"/>
      <c r="FDK149" s="62"/>
      <c r="FDL149" s="62"/>
      <c r="FDM149" s="62"/>
      <c r="FDN149" s="62"/>
      <c r="FDO149" s="62"/>
      <c r="FDP149" s="62"/>
      <c r="FDQ149" s="62"/>
      <c r="FDR149" s="62"/>
      <c r="FDS149" s="62"/>
      <c r="FDT149" s="62"/>
      <c r="FDU149" s="62"/>
      <c r="FDV149" s="62"/>
      <c r="FDW149" s="62"/>
      <c r="FDX149" s="62"/>
      <c r="FDY149" s="62"/>
      <c r="FDZ149" s="62"/>
      <c r="FEA149" s="62"/>
      <c r="FEB149" s="62"/>
      <c r="FEC149" s="62"/>
      <c r="FED149" s="62"/>
      <c r="FEE149" s="62"/>
      <c r="FEF149" s="62"/>
      <c r="FEG149" s="62"/>
      <c r="FEH149" s="62"/>
      <c r="FEI149" s="62"/>
      <c r="FEJ149" s="62"/>
      <c r="FEK149" s="62"/>
      <c r="FEL149" s="62"/>
      <c r="FEM149" s="62"/>
      <c r="FEN149" s="62"/>
      <c r="FEO149" s="62"/>
      <c r="FEP149" s="62"/>
      <c r="FEQ149" s="62"/>
      <c r="FER149" s="62"/>
      <c r="FES149" s="62"/>
      <c r="FET149" s="62"/>
      <c r="FEU149" s="62"/>
      <c r="FEV149" s="62"/>
      <c r="FEW149" s="62"/>
      <c r="FEX149" s="62"/>
      <c r="FEY149" s="62"/>
      <c r="FEZ149" s="62"/>
      <c r="FFA149" s="62"/>
      <c r="FFB149" s="62"/>
      <c r="FFC149" s="62"/>
      <c r="FFD149" s="62"/>
      <c r="FFE149" s="62"/>
      <c r="FFF149" s="62"/>
      <c r="FFG149" s="62"/>
      <c r="FFH149" s="62"/>
      <c r="FFI149" s="62"/>
      <c r="FFJ149" s="62"/>
      <c r="FFK149" s="62"/>
      <c r="FFL149" s="62"/>
      <c r="FFM149" s="62"/>
      <c r="FFN149" s="62"/>
      <c r="FFO149" s="62"/>
      <c r="FFP149" s="62"/>
      <c r="FFQ149" s="62"/>
      <c r="FFR149" s="62"/>
      <c r="FFS149" s="62"/>
      <c r="FFT149" s="62"/>
      <c r="FFU149" s="62"/>
      <c r="FFV149" s="62"/>
      <c r="FFW149" s="62"/>
      <c r="FFX149" s="62"/>
      <c r="FFY149" s="62"/>
      <c r="FFZ149" s="62"/>
      <c r="FGA149" s="62"/>
      <c r="FGB149" s="62"/>
      <c r="FGC149" s="62"/>
      <c r="FGD149" s="62"/>
      <c r="FGE149" s="62"/>
      <c r="FGF149" s="62"/>
      <c r="FGG149" s="62"/>
      <c r="FGH149" s="62"/>
      <c r="FGI149" s="62"/>
      <c r="FGJ149" s="62"/>
      <c r="FGK149" s="62"/>
      <c r="FGL149" s="62"/>
      <c r="FGM149" s="62"/>
      <c r="FGN149" s="62"/>
      <c r="FGO149" s="62"/>
      <c r="FGP149" s="62"/>
      <c r="FGQ149" s="62"/>
      <c r="FGR149" s="62"/>
      <c r="FGS149" s="62"/>
      <c r="FGT149" s="62"/>
      <c r="FGU149" s="62"/>
      <c r="FGV149" s="62"/>
      <c r="FGW149" s="62"/>
      <c r="FGX149" s="62"/>
      <c r="FGY149" s="62"/>
      <c r="FGZ149" s="62"/>
      <c r="FHA149" s="62"/>
      <c r="FHB149" s="62"/>
      <c r="FHC149" s="62"/>
      <c r="FHD149" s="62"/>
      <c r="FHE149" s="62"/>
      <c r="FHF149" s="62"/>
      <c r="FHG149" s="62"/>
      <c r="FHH149" s="62"/>
      <c r="FHI149" s="62"/>
      <c r="FHJ149" s="62"/>
      <c r="FHK149" s="62"/>
      <c r="FHL149" s="62"/>
      <c r="FHM149" s="62"/>
      <c r="FHN149" s="62"/>
      <c r="FHO149" s="62"/>
      <c r="FHP149" s="62"/>
      <c r="FHQ149" s="62"/>
      <c r="FHR149" s="62"/>
      <c r="FHS149" s="62"/>
      <c r="FHT149" s="62"/>
      <c r="FHU149" s="62"/>
      <c r="FHV149" s="62"/>
      <c r="FHW149" s="62"/>
      <c r="FHX149" s="62"/>
      <c r="FHY149" s="62"/>
      <c r="FHZ149" s="62"/>
      <c r="FIA149" s="62"/>
      <c r="FIB149" s="62"/>
      <c r="FIC149" s="62"/>
      <c r="FID149" s="62"/>
      <c r="FIE149" s="62"/>
      <c r="FIF149" s="62"/>
      <c r="FIG149" s="62"/>
      <c r="FIH149" s="62"/>
      <c r="FII149" s="62"/>
      <c r="FIJ149" s="62"/>
      <c r="FIK149" s="62"/>
      <c r="FIL149" s="62"/>
      <c r="FIM149" s="62"/>
      <c r="FIN149" s="62"/>
      <c r="FIO149" s="62"/>
      <c r="FIP149" s="62"/>
      <c r="FIQ149" s="62"/>
      <c r="FIR149" s="62"/>
      <c r="FIS149" s="62"/>
      <c r="FIT149" s="62"/>
      <c r="FIU149" s="62"/>
      <c r="FIV149" s="62"/>
      <c r="FIW149" s="62"/>
      <c r="FIX149" s="62"/>
      <c r="FIY149" s="62"/>
      <c r="FIZ149" s="62"/>
      <c r="FJA149" s="62"/>
      <c r="FJB149" s="62"/>
      <c r="FJC149" s="62"/>
      <c r="FJD149" s="62"/>
      <c r="FJE149" s="62"/>
      <c r="FJF149" s="62"/>
      <c r="FJG149" s="62"/>
      <c r="FJH149" s="62"/>
      <c r="FJI149" s="62"/>
      <c r="FJJ149" s="62"/>
      <c r="FJK149" s="62"/>
      <c r="FJL149" s="62"/>
      <c r="FJM149" s="62"/>
      <c r="FJN149" s="62"/>
      <c r="FJO149" s="62"/>
      <c r="FJP149" s="62"/>
      <c r="FJQ149" s="62"/>
      <c r="FJR149" s="62"/>
      <c r="FJS149" s="62"/>
      <c r="FJT149" s="62"/>
      <c r="FJU149" s="62"/>
      <c r="FJV149" s="62"/>
      <c r="FJW149" s="62"/>
      <c r="FJX149" s="62"/>
      <c r="FJY149" s="62"/>
      <c r="FJZ149" s="62"/>
      <c r="FKA149" s="62"/>
      <c r="FKB149" s="62"/>
      <c r="FKC149" s="62"/>
      <c r="FKD149" s="62"/>
      <c r="FKE149" s="62"/>
      <c r="FKF149" s="62"/>
      <c r="FKG149" s="62"/>
      <c r="FKH149" s="62"/>
      <c r="FKI149" s="62"/>
      <c r="FKJ149" s="62"/>
      <c r="FKK149" s="62"/>
      <c r="FKL149" s="62"/>
      <c r="FKM149" s="62"/>
      <c r="FKN149" s="62"/>
      <c r="FKO149" s="62"/>
      <c r="FKP149" s="62"/>
      <c r="FKQ149" s="62"/>
      <c r="FKR149" s="62"/>
      <c r="FKS149" s="62"/>
      <c r="FKT149" s="62"/>
      <c r="FKU149" s="62"/>
      <c r="FKV149" s="62"/>
      <c r="FKW149" s="62"/>
      <c r="FKX149" s="62"/>
      <c r="FKY149" s="62"/>
      <c r="FKZ149" s="62"/>
      <c r="FLA149" s="62"/>
      <c r="FLB149" s="62"/>
      <c r="FLC149" s="62"/>
      <c r="FLD149" s="62"/>
      <c r="FLE149" s="62"/>
      <c r="FLF149" s="62"/>
      <c r="FLG149" s="62"/>
      <c r="FLH149" s="62"/>
      <c r="FLI149" s="62"/>
      <c r="FLJ149" s="62"/>
      <c r="FLK149" s="62"/>
      <c r="FLL149" s="62"/>
      <c r="FLM149" s="62"/>
      <c r="FLN149" s="62"/>
      <c r="FLO149" s="62"/>
      <c r="FLP149" s="62"/>
      <c r="FLQ149" s="62"/>
      <c r="FLR149" s="62"/>
      <c r="FLS149" s="62"/>
      <c r="FLT149" s="62"/>
      <c r="FLU149" s="62"/>
      <c r="FLV149" s="62"/>
      <c r="FLW149" s="62"/>
      <c r="FLX149" s="62"/>
      <c r="FLY149" s="62"/>
      <c r="FLZ149" s="62"/>
      <c r="FMA149" s="62"/>
      <c r="FMB149" s="62"/>
      <c r="FMC149" s="62"/>
      <c r="FMD149" s="62"/>
      <c r="FME149" s="62"/>
      <c r="FMF149" s="62"/>
      <c r="FMG149" s="62"/>
      <c r="FMH149" s="62"/>
      <c r="FMI149" s="62"/>
      <c r="FMJ149" s="62"/>
      <c r="FMK149" s="62"/>
      <c r="FML149" s="62"/>
      <c r="FMM149" s="62"/>
      <c r="FMN149" s="62"/>
      <c r="FMO149" s="62"/>
      <c r="FMP149" s="62"/>
      <c r="FMQ149" s="62"/>
      <c r="FMR149" s="62"/>
      <c r="FMS149" s="62"/>
      <c r="FMT149" s="62"/>
      <c r="FMU149" s="62"/>
      <c r="FMV149" s="62"/>
      <c r="FMW149" s="62"/>
      <c r="FMX149" s="62"/>
      <c r="FMY149" s="62"/>
      <c r="FMZ149" s="62"/>
      <c r="FNA149" s="62"/>
      <c r="FNB149" s="62"/>
      <c r="FNC149" s="62"/>
      <c r="FND149" s="62"/>
      <c r="FNE149" s="62"/>
      <c r="FNF149" s="62"/>
      <c r="FNG149" s="62"/>
      <c r="FNH149" s="62"/>
      <c r="FNI149" s="62"/>
      <c r="FNJ149" s="62"/>
      <c r="FNK149" s="62"/>
      <c r="FNL149" s="62"/>
      <c r="FNM149" s="62"/>
      <c r="FNN149" s="62"/>
      <c r="FNO149" s="62"/>
      <c r="FNP149" s="62"/>
      <c r="FNQ149" s="62"/>
      <c r="FNR149" s="62"/>
      <c r="FNS149" s="62"/>
      <c r="FNT149" s="62"/>
      <c r="FNU149" s="62"/>
      <c r="FNV149" s="62"/>
      <c r="FNW149" s="62"/>
      <c r="FNX149" s="62"/>
      <c r="FNY149" s="62"/>
      <c r="FNZ149" s="62"/>
      <c r="FOA149" s="62"/>
      <c r="FOB149" s="62"/>
      <c r="FOC149" s="62"/>
      <c r="FOD149" s="62"/>
      <c r="FOE149" s="62"/>
      <c r="FOF149" s="62"/>
      <c r="FOG149" s="62"/>
      <c r="FOH149" s="62"/>
      <c r="FOI149" s="62"/>
      <c r="FOJ149" s="62"/>
      <c r="FOK149" s="62"/>
      <c r="FOL149" s="62"/>
      <c r="FOM149" s="62"/>
      <c r="FON149" s="62"/>
      <c r="FOO149" s="62"/>
      <c r="FOP149" s="62"/>
      <c r="FOQ149" s="62"/>
      <c r="FOR149" s="62"/>
      <c r="FOS149" s="62"/>
      <c r="FOT149" s="62"/>
      <c r="FOU149" s="62"/>
      <c r="FOV149" s="62"/>
      <c r="FOW149" s="62"/>
      <c r="FOX149" s="62"/>
      <c r="FOY149" s="62"/>
      <c r="FOZ149" s="62"/>
      <c r="FPA149" s="62"/>
      <c r="FPB149" s="62"/>
      <c r="FPC149" s="62"/>
      <c r="FPD149" s="62"/>
      <c r="FPE149" s="62"/>
      <c r="FPF149" s="62"/>
      <c r="FPG149" s="62"/>
      <c r="FPH149" s="62"/>
      <c r="FPI149" s="62"/>
      <c r="FPJ149" s="62"/>
      <c r="FPK149" s="62"/>
      <c r="FPL149" s="62"/>
      <c r="FPM149" s="62"/>
      <c r="FPN149" s="62"/>
      <c r="FPO149" s="62"/>
      <c r="FPP149" s="62"/>
      <c r="FPQ149" s="62"/>
      <c r="FPR149" s="62"/>
      <c r="FPS149" s="62"/>
      <c r="FPT149" s="62"/>
      <c r="FPU149" s="62"/>
      <c r="FPV149" s="62"/>
      <c r="FPW149" s="62"/>
      <c r="FPX149" s="62"/>
      <c r="FPY149" s="62"/>
      <c r="FPZ149" s="62"/>
      <c r="FQA149" s="62"/>
      <c r="FQB149" s="62"/>
      <c r="FQC149" s="62"/>
      <c r="FQD149" s="62"/>
      <c r="FQE149" s="62"/>
      <c r="FQF149" s="62"/>
      <c r="FQG149" s="62"/>
      <c r="FQH149" s="62"/>
      <c r="FQI149" s="62"/>
      <c r="FQJ149" s="62"/>
      <c r="FQK149" s="62"/>
      <c r="FQL149" s="62"/>
      <c r="FQM149" s="62"/>
      <c r="FQN149" s="62"/>
      <c r="FQO149" s="62"/>
      <c r="FQP149" s="62"/>
      <c r="FQQ149" s="62"/>
      <c r="FQR149" s="62"/>
      <c r="FQS149" s="62"/>
      <c r="FQT149" s="62"/>
      <c r="FQU149" s="62"/>
      <c r="FQV149" s="62"/>
      <c r="FQW149" s="62"/>
      <c r="FQX149" s="62"/>
      <c r="FQY149" s="62"/>
      <c r="FQZ149" s="62"/>
      <c r="FRA149" s="62"/>
      <c r="FRB149" s="62"/>
      <c r="FRC149" s="62"/>
      <c r="FRD149" s="62"/>
      <c r="FRE149" s="62"/>
      <c r="FRF149" s="62"/>
      <c r="FRG149" s="62"/>
      <c r="FRH149" s="62"/>
      <c r="FRI149" s="62"/>
      <c r="FRJ149" s="62"/>
      <c r="FRK149" s="62"/>
      <c r="FRL149" s="62"/>
      <c r="FRM149" s="62"/>
      <c r="FRN149" s="62"/>
      <c r="FRO149" s="62"/>
      <c r="FRP149" s="62"/>
      <c r="FRQ149" s="62"/>
      <c r="FRR149" s="62"/>
      <c r="FRS149" s="62"/>
      <c r="FRT149" s="62"/>
      <c r="FRU149" s="62"/>
      <c r="FRV149" s="62"/>
      <c r="FRW149" s="62"/>
      <c r="FRX149" s="62"/>
      <c r="FRY149" s="62"/>
      <c r="FRZ149" s="62"/>
      <c r="FSA149" s="62"/>
      <c r="FSB149" s="62"/>
      <c r="FSC149" s="62"/>
      <c r="FSD149" s="62"/>
      <c r="FSE149" s="62"/>
      <c r="FSF149" s="62"/>
      <c r="FSG149" s="62"/>
      <c r="FSH149" s="62"/>
      <c r="FSI149" s="62"/>
      <c r="FSJ149" s="62"/>
      <c r="FSK149" s="62"/>
      <c r="FSL149" s="62"/>
      <c r="FSM149" s="62"/>
      <c r="FSN149" s="62"/>
      <c r="FSO149" s="62"/>
      <c r="FSP149" s="62"/>
      <c r="FSQ149" s="62"/>
      <c r="FSR149" s="62"/>
      <c r="FSS149" s="62"/>
      <c r="FST149" s="62"/>
      <c r="FSU149" s="62"/>
      <c r="FSV149" s="62"/>
      <c r="FSW149" s="62"/>
      <c r="FSX149" s="62"/>
      <c r="FSY149" s="62"/>
      <c r="FSZ149" s="62"/>
      <c r="FTA149" s="62"/>
      <c r="FTB149" s="62"/>
      <c r="FTC149" s="62"/>
      <c r="FTD149" s="62"/>
      <c r="FTE149" s="62"/>
      <c r="FTF149" s="62"/>
      <c r="FTG149" s="62"/>
      <c r="FTH149" s="62"/>
      <c r="FTI149" s="62"/>
      <c r="FTJ149" s="62"/>
      <c r="FTK149" s="62"/>
      <c r="FTL149" s="62"/>
      <c r="FTM149" s="62"/>
      <c r="FTN149" s="62"/>
      <c r="FTO149" s="62"/>
      <c r="FTP149" s="62"/>
      <c r="FTQ149" s="62"/>
      <c r="FTR149" s="62"/>
      <c r="FTS149" s="62"/>
      <c r="FTT149" s="62"/>
      <c r="FTU149" s="62"/>
      <c r="FTV149" s="62"/>
      <c r="FTW149" s="62"/>
      <c r="FTX149" s="62"/>
      <c r="FTY149" s="62"/>
      <c r="FTZ149" s="62"/>
      <c r="FUA149" s="62"/>
      <c r="FUB149" s="62"/>
      <c r="FUC149" s="62"/>
      <c r="FUD149" s="62"/>
      <c r="FUE149" s="62"/>
      <c r="FUF149" s="62"/>
      <c r="FUG149" s="62"/>
      <c r="FUH149" s="62"/>
      <c r="FUI149" s="62"/>
      <c r="FUJ149" s="62"/>
      <c r="FUK149" s="62"/>
      <c r="FUL149" s="62"/>
      <c r="FUM149" s="62"/>
      <c r="FUN149" s="62"/>
      <c r="FUO149" s="62"/>
      <c r="FUP149" s="62"/>
      <c r="FUQ149" s="62"/>
      <c r="FUR149" s="62"/>
      <c r="FUS149" s="62"/>
      <c r="FUT149" s="62"/>
      <c r="FUU149" s="62"/>
      <c r="FUV149" s="62"/>
      <c r="FUW149" s="62"/>
      <c r="FUX149" s="62"/>
      <c r="FUY149" s="62"/>
      <c r="FUZ149" s="62"/>
      <c r="FVA149" s="62"/>
      <c r="FVB149" s="62"/>
      <c r="FVC149" s="62"/>
      <c r="FVD149" s="62"/>
      <c r="FVE149" s="62"/>
      <c r="FVF149" s="62"/>
      <c r="FVG149" s="62"/>
      <c r="FVH149" s="62"/>
      <c r="FVI149" s="62"/>
      <c r="FVJ149" s="62"/>
      <c r="FVK149" s="62"/>
      <c r="FVL149" s="62"/>
      <c r="FVM149" s="62"/>
      <c r="FVN149" s="62"/>
      <c r="FVO149" s="62"/>
      <c r="FVP149" s="62"/>
      <c r="FVQ149" s="62"/>
      <c r="FVR149" s="62"/>
      <c r="FVS149" s="62"/>
      <c r="FVT149" s="62"/>
      <c r="FVU149" s="62"/>
      <c r="FVV149" s="62"/>
      <c r="FVW149" s="62"/>
      <c r="FVX149" s="62"/>
      <c r="FVY149" s="62"/>
      <c r="FVZ149" s="62"/>
      <c r="FWA149" s="62"/>
      <c r="FWB149" s="62"/>
      <c r="FWC149" s="62"/>
      <c r="FWD149" s="62"/>
      <c r="FWE149" s="62"/>
      <c r="FWF149" s="62"/>
      <c r="FWG149" s="62"/>
      <c r="FWH149" s="62"/>
      <c r="FWI149" s="62"/>
      <c r="FWJ149" s="62"/>
      <c r="FWK149" s="62"/>
      <c r="FWL149" s="62"/>
      <c r="FWM149" s="62"/>
      <c r="FWN149" s="62"/>
      <c r="FWO149" s="62"/>
      <c r="FWP149" s="62"/>
      <c r="FWQ149" s="62"/>
      <c r="FWR149" s="62"/>
      <c r="FWS149" s="62"/>
      <c r="FWT149" s="62"/>
      <c r="FWU149" s="62"/>
      <c r="FWV149" s="62"/>
      <c r="FWW149" s="62"/>
      <c r="FWX149" s="62"/>
      <c r="FWY149" s="62"/>
      <c r="FWZ149" s="62"/>
      <c r="FXA149" s="62"/>
      <c r="FXB149" s="62"/>
      <c r="FXC149" s="62"/>
      <c r="FXD149" s="62"/>
      <c r="FXE149" s="62"/>
      <c r="FXF149" s="62"/>
      <c r="FXG149" s="62"/>
      <c r="FXH149" s="62"/>
      <c r="FXI149" s="62"/>
      <c r="FXJ149" s="62"/>
      <c r="FXK149" s="62"/>
      <c r="FXL149" s="62"/>
      <c r="FXM149" s="62"/>
      <c r="FXN149" s="62"/>
      <c r="FXO149" s="62"/>
      <c r="FXP149" s="62"/>
      <c r="FXQ149" s="62"/>
      <c r="FXR149" s="62"/>
      <c r="FXS149" s="62"/>
      <c r="FXT149" s="62"/>
      <c r="FXU149" s="62"/>
      <c r="FXV149" s="62"/>
      <c r="FXW149" s="62"/>
      <c r="FXX149" s="62"/>
      <c r="FXY149" s="62"/>
      <c r="FXZ149" s="62"/>
      <c r="FYA149" s="62"/>
      <c r="FYB149" s="62"/>
      <c r="FYC149" s="62"/>
      <c r="FYD149" s="62"/>
      <c r="FYE149" s="62"/>
      <c r="FYF149" s="62"/>
      <c r="FYG149" s="62"/>
      <c r="FYH149" s="62"/>
      <c r="FYI149" s="62"/>
      <c r="FYJ149" s="62"/>
      <c r="FYK149" s="62"/>
      <c r="FYL149" s="62"/>
      <c r="FYM149" s="62"/>
      <c r="FYN149" s="62"/>
      <c r="FYO149" s="62"/>
      <c r="FYP149" s="62"/>
      <c r="FYQ149" s="62"/>
      <c r="FYR149" s="62"/>
      <c r="FYS149" s="62"/>
      <c r="FYT149" s="62"/>
      <c r="FYU149" s="62"/>
      <c r="FYV149" s="62"/>
      <c r="FYW149" s="62"/>
      <c r="FYX149" s="62"/>
      <c r="FYY149" s="62"/>
      <c r="FYZ149" s="62"/>
      <c r="FZA149" s="62"/>
      <c r="FZB149" s="62"/>
      <c r="FZC149" s="62"/>
      <c r="FZD149" s="62"/>
      <c r="FZE149" s="62"/>
      <c r="FZF149" s="62"/>
      <c r="FZG149" s="62"/>
      <c r="FZH149" s="62"/>
      <c r="FZI149" s="62"/>
      <c r="FZJ149" s="62"/>
      <c r="FZK149" s="62"/>
      <c r="FZL149" s="62"/>
      <c r="FZM149" s="62"/>
      <c r="FZN149" s="62"/>
      <c r="FZO149" s="62"/>
      <c r="FZP149" s="62"/>
      <c r="FZQ149" s="62"/>
      <c r="FZR149" s="62"/>
      <c r="FZS149" s="62"/>
      <c r="FZT149" s="62"/>
      <c r="FZU149" s="62"/>
      <c r="FZV149" s="62"/>
      <c r="FZW149" s="62"/>
      <c r="FZX149" s="62"/>
      <c r="FZY149" s="62"/>
      <c r="FZZ149" s="62"/>
      <c r="GAA149" s="62"/>
      <c r="GAB149" s="62"/>
      <c r="GAC149" s="62"/>
      <c r="GAD149" s="62"/>
      <c r="GAE149" s="62"/>
      <c r="GAF149" s="62"/>
      <c r="GAG149" s="62"/>
      <c r="GAH149" s="62"/>
      <c r="GAI149" s="62"/>
      <c r="GAJ149" s="62"/>
      <c r="GAK149" s="62"/>
      <c r="GAL149" s="62"/>
      <c r="GAM149" s="62"/>
      <c r="GAN149" s="62"/>
      <c r="GAO149" s="62"/>
      <c r="GAP149" s="62"/>
      <c r="GAQ149" s="62"/>
      <c r="GAR149" s="62"/>
      <c r="GAS149" s="62"/>
      <c r="GAT149" s="62"/>
      <c r="GAU149" s="62"/>
      <c r="GAV149" s="62"/>
      <c r="GAW149" s="62"/>
      <c r="GAX149" s="62"/>
      <c r="GAY149" s="62"/>
      <c r="GAZ149" s="62"/>
      <c r="GBA149" s="62"/>
      <c r="GBB149" s="62"/>
      <c r="GBC149" s="62"/>
      <c r="GBD149" s="62"/>
      <c r="GBE149" s="62"/>
      <c r="GBF149" s="62"/>
      <c r="GBG149" s="62"/>
      <c r="GBH149" s="62"/>
      <c r="GBI149" s="62"/>
      <c r="GBJ149" s="62"/>
      <c r="GBK149" s="62"/>
      <c r="GBL149" s="62"/>
      <c r="GBM149" s="62"/>
      <c r="GBN149" s="62"/>
      <c r="GBO149" s="62"/>
      <c r="GBP149" s="62"/>
      <c r="GBQ149" s="62"/>
      <c r="GBR149" s="62"/>
      <c r="GBS149" s="62"/>
      <c r="GBT149" s="62"/>
      <c r="GBU149" s="62"/>
      <c r="GBV149" s="62"/>
      <c r="GBW149" s="62"/>
      <c r="GBX149" s="62"/>
      <c r="GBY149" s="62"/>
      <c r="GBZ149" s="62"/>
      <c r="GCA149" s="62"/>
      <c r="GCB149" s="62"/>
      <c r="GCC149" s="62"/>
      <c r="GCD149" s="62"/>
      <c r="GCE149" s="62"/>
      <c r="GCF149" s="62"/>
      <c r="GCG149" s="62"/>
      <c r="GCH149" s="62"/>
      <c r="GCI149" s="62"/>
      <c r="GCJ149" s="62"/>
      <c r="GCK149" s="62"/>
      <c r="GCL149" s="62"/>
      <c r="GCM149" s="62"/>
      <c r="GCN149" s="62"/>
      <c r="GCO149" s="62"/>
      <c r="GCP149" s="62"/>
      <c r="GCQ149" s="62"/>
      <c r="GCR149" s="62"/>
      <c r="GCS149" s="62"/>
      <c r="GCT149" s="62"/>
      <c r="GCU149" s="62"/>
      <c r="GCV149" s="62"/>
      <c r="GCW149" s="62"/>
      <c r="GCX149" s="62"/>
      <c r="GCY149" s="62"/>
      <c r="GCZ149" s="62"/>
      <c r="GDA149" s="62"/>
      <c r="GDB149" s="62"/>
      <c r="GDC149" s="62"/>
      <c r="GDD149" s="62"/>
      <c r="GDE149" s="62"/>
      <c r="GDF149" s="62"/>
      <c r="GDG149" s="62"/>
      <c r="GDH149" s="62"/>
      <c r="GDI149" s="62"/>
      <c r="GDJ149" s="62"/>
      <c r="GDK149" s="62"/>
      <c r="GDL149" s="62"/>
      <c r="GDM149" s="62"/>
      <c r="GDN149" s="62"/>
      <c r="GDO149" s="62"/>
      <c r="GDP149" s="62"/>
      <c r="GDQ149" s="62"/>
      <c r="GDR149" s="62"/>
      <c r="GDS149" s="62"/>
      <c r="GDT149" s="62"/>
      <c r="GDU149" s="62"/>
      <c r="GDV149" s="62"/>
      <c r="GDW149" s="62"/>
      <c r="GDX149" s="62"/>
      <c r="GDY149" s="62"/>
      <c r="GDZ149" s="62"/>
      <c r="GEA149" s="62"/>
      <c r="GEB149" s="62"/>
      <c r="GEC149" s="62"/>
      <c r="GED149" s="62"/>
      <c r="GEE149" s="62"/>
      <c r="GEF149" s="62"/>
      <c r="GEG149" s="62"/>
      <c r="GEH149" s="62"/>
      <c r="GEI149" s="62"/>
      <c r="GEJ149" s="62"/>
      <c r="GEK149" s="62"/>
      <c r="GEL149" s="62"/>
      <c r="GEM149" s="62"/>
      <c r="GEN149" s="62"/>
      <c r="GEO149" s="62"/>
      <c r="GEP149" s="62"/>
      <c r="GEQ149" s="62"/>
      <c r="GER149" s="62"/>
      <c r="GES149" s="62"/>
      <c r="GET149" s="62"/>
      <c r="GEU149" s="62"/>
      <c r="GEV149" s="62"/>
      <c r="GEW149" s="62"/>
      <c r="GEX149" s="62"/>
      <c r="GEY149" s="62"/>
      <c r="GEZ149" s="62"/>
      <c r="GFA149" s="62"/>
      <c r="GFB149" s="62"/>
      <c r="GFC149" s="62"/>
      <c r="GFD149" s="62"/>
      <c r="GFE149" s="62"/>
      <c r="GFF149" s="62"/>
      <c r="GFG149" s="62"/>
      <c r="GFH149" s="62"/>
      <c r="GFI149" s="62"/>
      <c r="GFJ149" s="62"/>
      <c r="GFK149" s="62"/>
      <c r="GFL149" s="62"/>
      <c r="GFM149" s="62"/>
      <c r="GFN149" s="62"/>
      <c r="GFO149" s="62"/>
      <c r="GFP149" s="62"/>
      <c r="GFQ149" s="62"/>
      <c r="GFR149" s="62"/>
      <c r="GFS149" s="62"/>
      <c r="GFT149" s="62"/>
      <c r="GFU149" s="62"/>
      <c r="GFV149" s="62"/>
      <c r="GFW149" s="62"/>
      <c r="GFX149" s="62"/>
      <c r="GFY149" s="62"/>
      <c r="GFZ149" s="62"/>
      <c r="GGA149" s="62"/>
      <c r="GGB149" s="62"/>
      <c r="GGC149" s="62"/>
      <c r="GGD149" s="62"/>
      <c r="GGE149" s="62"/>
      <c r="GGF149" s="62"/>
      <c r="GGG149" s="62"/>
      <c r="GGH149" s="62"/>
      <c r="GGI149" s="62"/>
      <c r="GGJ149" s="62"/>
      <c r="GGK149" s="62"/>
      <c r="GGL149" s="62"/>
      <c r="GGM149" s="62"/>
      <c r="GGN149" s="62"/>
      <c r="GGO149" s="62"/>
      <c r="GGP149" s="62"/>
      <c r="GGQ149" s="62"/>
      <c r="GGR149" s="62"/>
      <c r="GGS149" s="62"/>
      <c r="GGT149" s="62"/>
      <c r="GGU149" s="62"/>
      <c r="GGV149" s="62"/>
      <c r="GGW149" s="62"/>
      <c r="GGX149" s="62"/>
      <c r="GGY149" s="62"/>
      <c r="GGZ149" s="62"/>
      <c r="GHA149" s="62"/>
      <c r="GHB149" s="62"/>
      <c r="GHC149" s="62"/>
      <c r="GHD149" s="62"/>
      <c r="GHE149" s="62"/>
      <c r="GHF149" s="62"/>
      <c r="GHG149" s="62"/>
      <c r="GHH149" s="62"/>
      <c r="GHI149" s="62"/>
      <c r="GHJ149" s="62"/>
      <c r="GHK149" s="62"/>
      <c r="GHL149" s="62"/>
      <c r="GHM149" s="62"/>
      <c r="GHN149" s="62"/>
      <c r="GHO149" s="62"/>
      <c r="GHP149" s="62"/>
      <c r="GHQ149" s="62"/>
      <c r="GHR149" s="62"/>
      <c r="GHS149" s="62"/>
      <c r="GHT149" s="62"/>
      <c r="GHU149" s="62"/>
      <c r="GHV149" s="62"/>
      <c r="GHW149" s="62"/>
      <c r="GHX149" s="62"/>
      <c r="GHY149" s="62"/>
      <c r="GHZ149" s="62"/>
      <c r="GIA149" s="62"/>
      <c r="GIB149" s="62"/>
      <c r="GIC149" s="62"/>
      <c r="GID149" s="62"/>
      <c r="GIE149" s="62"/>
      <c r="GIF149" s="62"/>
      <c r="GIG149" s="62"/>
      <c r="GIH149" s="62"/>
      <c r="GII149" s="62"/>
      <c r="GIJ149" s="62"/>
      <c r="GIK149" s="62"/>
      <c r="GIL149" s="62"/>
      <c r="GIM149" s="62"/>
      <c r="GIN149" s="62"/>
      <c r="GIO149" s="62"/>
      <c r="GIP149" s="62"/>
      <c r="GIQ149" s="62"/>
      <c r="GIR149" s="62"/>
      <c r="GIS149" s="62"/>
      <c r="GIT149" s="62"/>
      <c r="GIU149" s="62"/>
      <c r="GIV149" s="62"/>
      <c r="GIW149" s="62"/>
      <c r="GIX149" s="62"/>
      <c r="GIY149" s="62"/>
      <c r="GIZ149" s="62"/>
      <c r="GJA149" s="62"/>
      <c r="GJB149" s="62"/>
      <c r="GJC149" s="62"/>
      <c r="GJD149" s="62"/>
      <c r="GJE149" s="62"/>
      <c r="GJF149" s="62"/>
      <c r="GJG149" s="62"/>
      <c r="GJH149" s="62"/>
      <c r="GJI149" s="62"/>
      <c r="GJJ149" s="62"/>
      <c r="GJK149" s="62"/>
      <c r="GJL149" s="62"/>
      <c r="GJM149" s="62"/>
      <c r="GJN149" s="62"/>
      <c r="GJO149" s="62"/>
      <c r="GJP149" s="62"/>
      <c r="GJQ149" s="62"/>
      <c r="GJR149" s="62"/>
      <c r="GJS149" s="62"/>
      <c r="GJT149" s="62"/>
      <c r="GJU149" s="62"/>
      <c r="GJV149" s="62"/>
      <c r="GJW149" s="62"/>
      <c r="GJX149" s="62"/>
      <c r="GJY149" s="62"/>
      <c r="GJZ149" s="62"/>
      <c r="GKA149" s="62"/>
      <c r="GKB149" s="62"/>
      <c r="GKC149" s="62"/>
      <c r="GKD149" s="62"/>
      <c r="GKE149" s="62"/>
      <c r="GKF149" s="62"/>
      <c r="GKG149" s="62"/>
      <c r="GKH149" s="62"/>
      <c r="GKI149" s="62"/>
      <c r="GKJ149" s="62"/>
      <c r="GKK149" s="62"/>
      <c r="GKL149" s="62"/>
      <c r="GKM149" s="62"/>
      <c r="GKN149" s="62"/>
      <c r="GKO149" s="62"/>
      <c r="GKP149" s="62"/>
      <c r="GKQ149" s="62"/>
      <c r="GKR149" s="62"/>
      <c r="GKS149" s="62"/>
      <c r="GKT149" s="62"/>
      <c r="GKU149" s="62"/>
      <c r="GKV149" s="62"/>
      <c r="GKW149" s="62"/>
      <c r="GKX149" s="62"/>
      <c r="GKY149" s="62"/>
      <c r="GKZ149" s="62"/>
      <c r="GLA149" s="62"/>
      <c r="GLB149" s="62"/>
      <c r="GLC149" s="62"/>
      <c r="GLD149" s="62"/>
      <c r="GLE149" s="62"/>
      <c r="GLF149" s="62"/>
      <c r="GLG149" s="62"/>
      <c r="GLH149" s="62"/>
      <c r="GLI149" s="62"/>
      <c r="GLJ149" s="62"/>
      <c r="GLK149" s="62"/>
      <c r="GLL149" s="62"/>
      <c r="GLM149" s="62"/>
      <c r="GLN149" s="62"/>
      <c r="GLO149" s="62"/>
      <c r="GLP149" s="62"/>
      <c r="GLQ149" s="62"/>
      <c r="GLR149" s="62"/>
      <c r="GLS149" s="62"/>
      <c r="GLT149" s="62"/>
      <c r="GLU149" s="62"/>
      <c r="GLV149" s="62"/>
      <c r="GLW149" s="62"/>
      <c r="GLX149" s="62"/>
      <c r="GLY149" s="62"/>
      <c r="GLZ149" s="62"/>
      <c r="GMA149" s="62"/>
      <c r="GMB149" s="62"/>
      <c r="GMC149" s="62"/>
      <c r="GMD149" s="62"/>
      <c r="GME149" s="62"/>
      <c r="GMF149" s="62"/>
      <c r="GMG149" s="62"/>
      <c r="GMH149" s="62"/>
      <c r="GMI149" s="62"/>
      <c r="GMJ149" s="62"/>
      <c r="GMK149" s="62"/>
      <c r="GML149" s="62"/>
      <c r="GMM149" s="62"/>
      <c r="GMN149" s="62"/>
      <c r="GMO149" s="62"/>
      <c r="GMP149" s="62"/>
      <c r="GMQ149" s="62"/>
      <c r="GMR149" s="62"/>
      <c r="GMS149" s="62"/>
      <c r="GMT149" s="62"/>
      <c r="GMU149" s="62"/>
      <c r="GMV149" s="62"/>
      <c r="GMW149" s="62"/>
      <c r="GMX149" s="62"/>
      <c r="GMY149" s="62"/>
      <c r="GMZ149" s="62"/>
      <c r="GNA149" s="62"/>
      <c r="GNB149" s="62"/>
      <c r="GNC149" s="62"/>
      <c r="GND149" s="62"/>
      <c r="GNE149" s="62"/>
      <c r="GNF149" s="62"/>
      <c r="GNG149" s="62"/>
      <c r="GNH149" s="62"/>
      <c r="GNI149" s="62"/>
      <c r="GNJ149" s="62"/>
      <c r="GNK149" s="62"/>
      <c r="GNL149" s="62"/>
      <c r="GNM149" s="62"/>
      <c r="GNN149" s="62"/>
      <c r="GNO149" s="62"/>
      <c r="GNP149" s="62"/>
      <c r="GNQ149" s="62"/>
      <c r="GNR149" s="62"/>
      <c r="GNS149" s="62"/>
      <c r="GNT149" s="62"/>
      <c r="GNU149" s="62"/>
      <c r="GNV149" s="62"/>
      <c r="GNW149" s="62"/>
      <c r="GNX149" s="62"/>
      <c r="GNY149" s="62"/>
      <c r="GNZ149" s="62"/>
      <c r="GOA149" s="62"/>
      <c r="GOB149" s="62"/>
      <c r="GOC149" s="62"/>
      <c r="GOD149" s="62"/>
      <c r="GOE149" s="62"/>
      <c r="GOF149" s="62"/>
      <c r="GOG149" s="62"/>
      <c r="GOH149" s="62"/>
      <c r="GOI149" s="62"/>
      <c r="GOJ149" s="62"/>
      <c r="GOK149" s="62"/>
      <c r="GOL149" s="62"/>
      <c r="GOM149" s="62"/>
      <c r="GON149" s="62"/>
      <c r="GOO149" s="62"/>
      <c r="GOP149" s="62"/>
      <c r="GOQ149" s="62"/>
      <c r="GOR149" s="62"/>
      <c r="GOS149" s="62"/>
      <c r="GOT149" s="62"/>
      <c r="GOU149" s="62"/>
      <c r="GOV149" s="62"/>
      <c r="GOW149" s="62"/>
      <c r="GOX149" s="62"/>
      <c r="GOY149" s="62"/>
      <c r="GOZ149" s="62"/>
      <c r="GPA149" s="62"/>
      <c r="GPB149" s="62"/>
      <c r="GPC149" s="62"/>
      <c r="GPD149" s="62"/>
      <c r="GPE149" s="62"/>
      <c r="GPF149" s="62"/>
      <c r="GPG149" s="62"/>
      <c r="GPH149" s="62"/>
      <c r="GPI149" s="62"/>
      <c r="GPJ149" s="62"/>
      <c r="GPK149" s="62"/>
      <c r="GPL149" s="62"/>
      <c r="GPM149" s="62"/>
      <c r="GPN149" s="62"/>
      <c r="GPO149" s="62"/>
      <c r="GPP149" s="62"/>
      <c r="GPQ149" s="62"/>
      <c r="GPR149" s="62"/>
      <c r="GPS149" s="62"/>
      <c r="GPT149" s="62"/>
      <c r="GPU149" s="62"/>
      <c r="GPV149" s="62"/>
      <c r="GPW149" s="62"/>
      <c r="GPX149" s="62"/>
      <c r="GPY149" s="62"/>
      <c r="GPZ149" s="62"/>
      <c r="GQA149" s="62"/>
      <c r="GQB149" s="62"/>
      <c r="GQC149" s="62"/>
      <c r="GQD149" s="62"/>
      <c r="GQE149" s="62"/>
      <c r="GQF149" s="62"/>
      <c r="GQG149" s="62"/>
      <c r="GQH149" s="62"/>
      <c r="GQI149" s="62"/>
      <c r="GQJ149" s="62"/>
      <c r="GQK149" s="62"/>
      <c r="GQL149" s="62"/>
      <c r="GQM149" s="62"/>
      <c r="GQN149" s="62"/>
      <c r="GQO149" s="62"/>
      <c r="GQP149" s="62"/>
      <c r="GQQ149" s="62"/>
      <c r="GQR149" s="62"/>
      <c r="GQS149" s="62"/>
      <c r="GQT149" s="62"/>
      <c r="GQU149" s="62"/>
      <c r="GQV149" s="62"/>
      <c r="GQW149" s="62"/>
      <c r="GQX149" s="62"/>
      <c r="GQY149" s="62"/>
      <c r="GQZ149" s="62"/>
      <c r="GRA149" s="62"/>
      <c r="GRB149" s="62"/>
      <c r="GRC149" s="62"/>
      <c r="GRD149" s="62"/>
      <c r="GRE149" s="62"/>
      <c r="GRF149" s="62"/>
      <c r="GRG149" s="62"/>
      <c r="GRH149" s="62"/>
      <c r="GRI149" s="62"/>
      <c r="GRJ149" s="62"/>
      <c r="GRK149" s="62"/>
      <c r="GRL149" s="62"/>
      <c r="GRM149" s="62"/>
      <c r="GRN149" s="62"/>
      <c r="GRO149" s="62"/>
      <c r="GRP149" s="62"/>
      <c r="GRQ149" s="62"/>
      <c r="GRR149" s="62"/>
      <c r="GRS149" s="62"/>
      <c r="GRT149" s="62"/>
      <c r="GRU149" s="62"/>
      <c r="GRV149" s="62"/>
      <c r="GRW149" s="62"/>
      <c r="GRX149" s="62"/>
      <c r="GRY149" s="62"/>
      <c r="GRZ149" s="62"/>
      <c r="GSA149" s="62"/>
      <c r="GSB149" s="62"/>
      <c r="GSC149" s="62"/>
      <c r="GSD149" s="62"/>
      <c r="GSE149" s="62"/>
      <c r="GSF149" s="62"/>
      <c r="GSG149" s="62"/>
      <c r="GSH149" s="62"/>
      <c r="GSI149" s="62"/>
      <c r="GSJ149" s="62"/>
      <c r="GSK149" s="62"/>
      <c r="GSL149" s="62"/>
      <c r="GSM149" s="62"/>
      <c r="GSN149" s="62"/>
      <c r="GSO149" s="62"/>
      <c r="GSP149" s="62"/>
      <c r="GSQ149" s="62"/>
      <c r="GSR149" s="62"/>
      <c r="GSS149" s="62"/>
      <c r="GST149" s="62"/>
      <c r="GSU149" s="62"/>
      <c r="GSV149" s="62"/>
      <c r="GSW149" s="62"/>
      <c r="GSX149" s="62"/>
      <c r="GSY149" s="62"/>
      <c r="GSZ149" s="62"/>
      <c r="GTA149" s="62"/>
      <c r="GTB149" s="62"/>
      <c r="GTC149" s="62"/>
      <c r="GTD149" s="62"/>
      <c r="GTE149" s="62"/>
      <c r="GTF149" s="62"/>
      <c r="GTG149" s="62"/>
      <c r="GTH149" s="62"/>
      <c r="GTI149" s="62"/>
      <c r="GTJ149" s="62"/>
      <c r="GTK149" s="62"/>
      <c r="GTL149" s="62"/>
      <c r="GTM149" s="62"/>
      <c r="GTN149" s="62"/>
      <c r="GTO149" s="62"/>
      <c r="GTP149" s="62"/>
      <c r="GTQ149" s="62"/>
      <c r="GTR149" s="62"/>
      <c r="GTS149" s="62"/>
      <c r="GTT149" s="62"/>
      <c r="GTU149" s="62"/>
      <c r="GTV149" s="62"/>
      <c r="GTW149" s="62"/>
      <c r="GTX149" s="62"/>
      <c r="GTY149" s="62"/>
      <c r="GTZ149" s="62"/>
      <c r="GUA149" s="62"/>
      <c r="GUB149" s="62"/>
      <c r="GUC149" s="62"/>
      <c r="GUD149" s="62"/>
      <c r="GUE149" s="62"/>
      <c r="GUF149" s="62"/>
      <c r="GUG149" s="62"/>
      <c r="GUH149" s="62"/>
      <c r="GUI149" s="62"/>
      <c r="GUJ149" s="62"/>
      <c r="GUK149" s="62"/>
      <c r="GUL149" s="62"/>
      <c r="GUM149" s="62"/>
      <c r="GUN149" s="62"/>
      <c r="GUO149" s="62"/>
      <c r="GUP149" s="62"/>
      <c r="GUQ149" s="62"/>
      <c r="GUR149" s="62"/>
      <c r="GUS149" s="62"/>
      <c r="GUT149" s="62"/>
      <c r="GUU149" s="62"/>
      <c r="GUV149" s="62"/>
      <c r="GUW149" s="62"/>
      <c r="GUX149" s="62"/>
      <c r="GUY149" s="62"/>
      <c r="GUZ149" s="62"/>
      <c r="GVA149" s="62"/>
      <c r="GVB149" s="62"/>
      <c r="GVC149" s="62"/>
      <c r="GVD149" s="62"/>
      <c r="GVE149" s="62"/>
      <c r="GVF149" s="62"/>
      <c r="GVG149" s="62"/>
      <c r="GVH149" s="62"/>
      <c r="GVI149" s="62"/>
      <c r="GVJ149" s="62"/>
      <c r="GVK149" s="62"/>
      <c r="GVL149" s="62"/>
      <c r="GVM149" s="62"/>
      <c r="GVN149" s="62"/>
      <c r="GVO149" s="62"/>
      <c r="GVP149" s="62"/>
      <c r="GVQ149" s="62"/>
      <c r="GVR149" s="62"/>
      <c r="GVS149" s="62"/>
      <c r="GVT149" s="62"/>
      <c r="GVU149" s="62"/>
      <c r="GVV149" s="62"/>
      <c r="GVW149" s="62"/>
      <c r="GVX149" s="62"/>
      <c r="GVY149" s="62"/>
      <c r="GVZ149" s="62"/>
      <c r="GWA149" s="62"/>
      <c r="GWB149" s="62"/>
      <c r="GWC149" s="62"/>
      <c r="GWD149" s="62"/>
      <c r="GWE149" s="62"/>
      <c r="GWF149" s="62"/>
      <c r="GWG149" s="62"/>
      <c r="GWH149" s="62"/>
      <c r="GWI149" s="62"/>
      <c r="GWJ149" s="62"/>
      <c r="GWK149" s="62"/>
      <c r="GWL149" s="62"/>
      <c r="GWM149" s="62"/>
      <c r="GWN149" s="62"/>
      <c r="GWO149" s="62"/>
      <c r="GWP149" s="62"/>
      <c r="GWQ149" s="62"/>
      <c r="GWR149" s="62"/>
      <c r="GWS149" s="62"/>
      <c r="GWT149" s="62"/>
      <c r="GWU149" s="62"/>
      <c r="GWV149" s="62"/>
      <c r="GWW149" s="62"/>
      <c r="GWX149" s="62"/>
      <c r="GWY149" s="62"/>
      <c r="GWZ149" s="62"/>
      <c r="GXA149" s="62"/>
      <c r="GXB149" s="62"/>
      <c r="GXC149" s="62"/>
      <c r="GXD149" s="62"/>
      <c r="GXE149" s="62"/>
      <c r="GXF149" s="62"/>
      <c r="GXG149" s="62"/>
      <c r="GXH149" s="62"/>
      <c r="GXI149" s="62"/>
      <c r="GXJ149" s="62"/>
      <c r="GXK149" s="62"/>
      <c r="GXL149" s="62"/>
      <c r="GXM149" s="62"/>
      <c r="GXN149" s="62"/>
      <c r="GXO149" s="62"/>
      <c r="GXP149" s="62"/>
      <c r="GXQ149" s="62"/>
      <c r="GXR149" s="62"/>
      <c r="GXS149" s="62"/>
      <c r="GXT149" s="62"/>
      <c r="GXU149" s="62"/>
      <c r="GXV149" s="62"/>
      <c r="GXW149" s="62"/>
      <c r="GXX149" s="62"/>
      <c r="GXY149" s="62"/>
      <c r="GXZ149" s="62"/>
      <c r="GYA149" s="62"/>
      <c r="GYB149" s="62"/>
      <c r="GYC149" s="62"/>
      <c r="GYD149" s="62"/>
      <c r="GYE149" s="62"/>
      <c r="GYF149" s="62"/>
      <c r="GYG149" s="62"/>
      <c r="GYH149" s="62"/>
      <c r="GYI149" s="62"/>
      <c r="GYJ149" s="62"/>
      <c r="GYK149" s="62"/>
      <c r="GYL149" s="62"/>
      <c r="GYM149" s="62"/>
      <c r="GYN149" s="62"/>
      <c r="GYO149" s="62"/>
      <c r="GYP149" s="62"/>
      <c r="GYQ149" s="62"/>
      <c r="GYR149" s="62"/>
      <c r="GYS149" s="62"/>
      <c r="GYT149" s="62"/>
      <c r="GYU149" s="62"/>
      <c r="GYV149" s="62"/>
      <c r="GYW149" s="62"/>
      <c r="GYX149" s="62"/>
      <c r="GYY149" s="62"/>
      <c r="GYZ149" s="62"/>
      <c r="GZA149" s="62"/>
      <c r="GZB149" s="62"/>
      <c r="GZC149" s="62"/>
      <c r="GZD149" s="62"/>
      <c r="GZE149" s="62"/>
      <c r="GZF149" s="62"/>
      <c r="GZG149" s="62"/>
      <c r="GZH149" s="62"/>
      <c r="GZI149" s="62"/>
      <c r="GZJ149" s="62"/>
      <c r="GZK149" s="62"/>
      <c r="GZL149" s="62"/>
      <c r="GZM149" s="62"/>
      <c r="GZN149" s="62"/>
      <c r="GZO149" s="62"/>
      <c r="GZP149" s="62"/>
      <c r="GZQ149" s="62"/>
      <c r="GZR149" s="62"/>
      <c r="GZS149" s="62"/>
      <c r="GZT149" s="62"/>
      <c r="GZU149" s="62"/>
      <c r="GZV149" s="62"/>
      <c r="GZW149" s="62"/>
      <c r="GZX149" s="62"/>
      <c r="GZY149" s="62"/>
      <c r="GZZ149" s="62"/>
      <c r="HAA149" s="62"/>
      <c r="HAB149" s="62"/>
      <c r="HAC149" s="62"/>
      <c r="HAD149" s="62"/>
      <c r="HAE149" s="62"/>
      <c r="HAF149" s="62"/>
      <c r="HAG149" s="62"/>
      <c r="HAH149" s="62"/>
      <c r="HAI149" s="62"/>
      <c r="HAJ149" s="62"/>
      <c r="HAK149" s="62"/>
      <c r="HAL149" s="62"/>
      <c r="HAM149" s="62"/>
      <c r="HAN149" s="62"/>
      <c r="HAO149" s="62"/>
      <c r="HAP149" s="62"/>
      <c r="HAQ149" s="62"/>
      <c r="HAR149" s="62"/>
      <c r="HAS149" s="62"/>
      <c r="HAT149" s="62"/>
      <c r="HAU149" s="62"/>
      <c r="HAV149" s="62"/>
      <c r="HAW149" s="62"/>
      <c r="HAX149" s="62"/>
      <c r="HAY149" s="62"/>
      <c r="HAZ149" s="62"/>
      <c r="HBA149" s="62"/>
      <c r="HBB149" s="62"/>
      <c r="HBC149" s="62"/>
      <c r="HBD149" s="62"/>
      <c r="HBE149" s="62"/>
      <c r="HBF149" s="62"/>
      <c r="HBG149" s="62"/>
      <c r="HBH149" s="62"/>
      <c r="HBI149" s="62"/>
      <c r="HBJ149" s="62"/>
      <c r="HBK149" s="62"/>
      <c r="HBL149" s="62"/>
      <c r="HBM149" s="62"/>
      <c r="HBN149" s="62"/>
      <c r="HBO149" s="62"/>
      <c r="HBP149" s="62"/>
      <c r="HBQ149" s="62"/>
      <c r="HBR149" s="62"/>
      <c r="HBS149" s="62"/>
      <c r="HBT149" s="62"/>
      <c r="HBU149" s="62"/>
      <c r="HBV149" s="62"/>
      <c r="HBW149" s="62"/>
      <c r="HBX149" s="62"/>
      <c r="HBY149" s="62"/>
      <c r="HBZ149" s="62"/>
      <c r="HCA149" s="62"/>
      <c r="HCB149" s="62"/>
      <c r="HCC149" s="62"/>
      <c r="HCD149" s="62"/>
      <c r="HCE149" s="62"/>
      <c r="HCF149" s="62"/>
      <c r="HCG149" s="62"/>
      <c r="HCH149" s="62"/>
      <c r="HCI149" s="62"/>
      <c r="HCJ149" s="62"/>
      <c r="HCK149" s="62"/>
      <c r="HCL149" s="62"/>
      <c r="HCM149" s="62"/>
      <c r="HCN149" s="62"/>
      <c r="HCO149" s="62"/>
      <c r="HCP149" s="62"/>
      <c r="HCQ149" s="62"/>
      <c r="HCR149" s="62"/>
      <c r="HCS149" s="62"/>
      <c r="HCT149" s="62"/>
      <c r="HCU149" s="62"/>
      <c r="HCV149" s="62"/>
      <c r="HCW149" s="62"/>
      <c r="HCX149" s="62"/>
      <c r="HCY149" s="62"/>
      <c r="HCZ149" s="62"/>
      <c r="HDA149" s="62"/>
      <c r="HDB149" s="62"/>
      <c r="HDC149" s="62"/>
      <c r="HDD149" s="62"/>
      <c r="HDE149" s="62"/>
      <c r="HDF149" s="62"/>
      <c r="HDG149" s="62"/>
      <c r="HDH149" s="62"/>
      <c r="HDI149" s="62"/>
      <c r="HDJ149" s="62"/>
      <c r="HDK149" s="62"/>
      <c r="HDL149" s="62"/>
      <c r="HDM149" s="62"/>
      <c r="HDN149" s="62"/>
      <c r="HDO149" s="62"/>
      <c r="HDP149" s="62"/>
      <c r="HDQ149" s="62"/>
      <c r="HDR149" s="62"/>
      <c r="HDS149" s="62"/>
      <c r="HDT149" s="62"/>
      <c r="HDU149" s="62"/>
      <c r="HDV149" s="62"/>
      <c r="HDW149" s="62"/>
      <c r="HDX149" s="62"/>
      <c r="HDY149" s="62"/>
      <c r="HDZ149" s="62"/>
      <c r="HEA149" s="62"/>
      <c r="HEB149" s="62"/>
      <c r="HEC149" s="62"/>
      <c r="HED149" s="62"/>
      <c r="HEE149" s="62"/>
      <c r="HEF149" s="62"/>
      <c r="HEG149" s="62"/>
      <c r="HEH149" s="62"/>
      <c r="HEI149" s="62"/>
      <c r="HEJ149" s="62"/>
      <c r="HEK149" s="62"/>
      <c r="HEL149" s="62"/>
      <c r="HEM149" s="62"/>
      <c r="HEN149" s="62"/>
      <c r="HEO149" s="62"/>
      <c r="HEP149" s="62"/>
      <c r="HEQ149" s="62"/>
      <c r="HER149" s="62"/>
      <c r="HES149" s="62"/>
      <c r="HET149" s="62"/>
      <c r="HEU149" s="62"/>
      <c r="HEV149" s="62"/>
      <c r="HEW149" s="62"/>
      <c r="HEX149" s="62"/>
      <c r="HEY149" s="62"/>
      <c r="HEZ149" s="62"/>
      <c r="HFA149" s="62"/>
      <c r="HFB149" s="62"/>
      <c r="HFC149" s="62"/>
      <c r="HFD149" s="62"/>
      <c r="HFE149" s="62"/>
      <c r="HFF149" s="62"/>
      <c r="HFG149" s="62"/>
      <c r="HFH149" s="62"/>
      <c r="HFI149" s="62"/>
      <c r="HFJ149" s="62"/>
      <c r="HFK149" s="62"/>
      <c r="HFL149" s="62"/>
      <c r="HFM149" s="62"/>
      <c r="HFN149" s="62"/>
      <c r="HFO149" s="62"/>
      <c r="HFP149" s="62"/>
      <c r="HFQ149" s="62"/>
      <c r="HFR149" s="62"/>
      <c r="HFS149" s="62"/>
      <c r="HFT149" s="62"/>
      <c r="HFU149" s="62"/>
      <c r="HFV149" s="62"/>
      <c r="HFW149" s="62"/>
      <c r="HFX149" s="62"/>
      <c r="HFY149" s="62"/>
      <c r="HFZ149" s="62"/>
      <c r="HGA149" s="62"/>
      <c r="HGB149" s="62"/>
      <c r="HGC149" s="62"/>
      <c r="HGD149" s="62"/>
      <c r="HGE149" s="62"/>
      <c r="HGF149" s="62"/>
      <c r="HGG149" s="62"/>
      <c r="HGH149" s="62"/>
      <c r="HGI149" s="62"/>
      <c r="HGJ149" s="62"/>
      <c r="HGK149" s="62"/>
      <c r="HGL149" s="62"/>
      <c r="HGM149" s="62"/>
      <c r="HGN149" s="62"/>
      <c r="HGO149" s="62"/>
      <c r="HGP149" s="62"/>
      <c r="HGQ149" s="62"/>
      <c r="HGR149" s="62"/>
      <c r="HGS149" s="62"/>
      <c r="HGT149" s="62"/>
      <c r="HGU149" s="62"/>
      <c r="HGV149" s="62"/>
      <c r="HGW149" s="62"/>
      <c r="HGX149" s="62"/>
      <c r="HGY149" s="62"/>
      <c r="HGZ149" s="62"/>
      <c r="HHA149" s="62"/>
      <c r="HHB149" s="62"/>
      <c r="HHC149" s="62"/>
      <c r="HHD149" s="62"/>
      <c r="HHE149" s="62"/>
      <c r="HHF149" s="62"/>
      <c r="HHG149" s="62"/>
      <c r="HHH149" s="62"/>
      <c r="HHI149" s="62"/>
      <c r="HHJ149" s="62"/>
      <c r="HHK149" s="62"/>
      <c r="HHL149" s="62"/>
      <c r="HHM149" s="62"/>
      <c r="HHN149" s="62"/>
      <c r="HHO149" s="62"/>
      <c r="HHP149" s="62"/>
      <c r="HHQ149" s="62"/>
      <c r="HHR149" s="62"/>
      <c r="HHS149" s="62"/>
      <c r="HHT149" s="62"/>
      <c r="HHU149" s="62"/>
      <c r="HHV149" s="62"/>
      <c r="HHW149" s="62"/>
      <c r="HHX149" s="62"/>
      <c r="HHY149" s="62"/>
      <c r="HHZ149" s="62"/>
      <c r="HIA149" s="62"/>
      <c r="HIB149" s="62"/>
      <c r="HIC149" s="62"/>
      <c r="HID149" s="62"/>
      <c r="HIE149" s="62"/>
      <c r="HIF149" s="62"/>
      <c r="HIG149" s="62"/>
      <c r="HIH149" s="62"/>
      <c r="HII149" s="62"/>
      <c r="HIJ149" s="62"/>
      <c r="HIK149" s="62"/>
      <c r="HIL149" s="62"/>
      <c r="HIM149" s="62"/>
      <c r="HIN149" s="62"/>
      <c r="HIO149" s="62"/>
      <c r="HIP149" s="62"/>
      <c r="HIQ149" s="62"/>
      <c r="HIR149" s="62"/>
      <c r="HIS149" s="62"/>
      <c r="HIT149" s="62"/>
      <c r="HIU149" s="62"/>
      <c r="HIV149" s="62"/>
      <c r="HIW149" s="62"/>
      <c r="HIX149" s="62"/>
      <c r="HIY149" s="62"/>
      <c r="HIZ149" s="62"/>
      <c r="HJA149" s="62"/>
      <c r="HJB149" s="62"/>
      <c r="HJC149" s="62"/>
      <c r="HJD149" s="62"/>
      <c r="HJE149" s="62"/>
      <c r="HJF149" s="62"/>
      <c r="HJG149" s="62"/>
      <c r="HJH149" s="62"/>
      <c r="HJI149" s="62"/>
      <c r="HJJ149" s="62"/>
      <c r="HJK149" s="62"/>
      <c r="HJL149" s="62"/>
      <c r="HJM149" s="62"/>
      <c r="HJN149" s="62"/>
      <c r="HJO149" s="62"/>
      <c r="HJP149" s="62"/>
      <c r="HJQ149" s="62"/>
      <c r="HJR149" s="62"/>
      <c r="HJS149" s="62"/>
      <c r="HJT149" s="62"/>
      <c r="HJU149" s="62"/>
      <c r="HJV149" s="62"/>
      <c r="HJW149" s="62"/>
      <c r="HJX149" s="62"/>
      <c r="HJY149" s="62"/>
      <c r="HJZ149" s="62"/>
      <c r="HKA149" s="62"/>
      <c r="HKB149" s="62"/>
      <c r="HKC149" s="62"/>
      <c r="HKD149" s="62"/>
      <c r="HKE149" s="62"/>
      <c r="HKF149" s="62"/>
      <c r="HKG149" s="62"/>
      <c r="HKH149" s="62"/>
      <c r="HKI149" s="62"/>
      <c r="HKJ149" s="62"/>
      <c r="HKK149" s="62"/>
      <c r="HKL149" s="62"/>
      <c r="HKM149" s="62"/>
      <c r="HKN149" s="62"/>
      <c r="HKO149" s="62"/>
      <c r="HKP149" s="62"/>
      <c r="HKQ149" s="62"/>
      <c r="HKR149" s="62"/>
      <c r="HKS149" s="62"/>
      <c r="HKT149" s="62"/>
      <c r="HKU149" s="62"/>
      <c r="HKV149" s="62"/>
      <c r="HKW149" s="62"/>
      <c r="HKX149" s="62"/>
      <c r="HKY149" s="62"/>
      <c r="HKZ149" s="62"/>
      <c r="HLA149" s="62"/>
      <c r="HLB149" s="62"/>
      <c r="HLC149" s="62"/>
      <c r="HLD149" s="62"/>
      <c r="HLE149" s="62"/>
      <c r="HLF149" s="62"/>
      <c r="HLG149" s="62"/>
      <c r="HLH149" s="62"/>
      <c r="HLI149" s="62"/>
      <c r="HLJ149" s="62"/>
      <c r="HLK149" s="62"/>
      <c r="HLL149" s="62"/>
      <c r="HLM149" s="62"/>
      <c r="HLN149" s="62"/>
      <c r="HLO149" s="62"/>
      <c r="HLP149" s="62"/>
      <c r="HLQ149" s="62"/>
      <c r="HLR149" s="62"/>
      <c r="HLS149" s="62"/>
      <c r="HLT149" s="62"/>
      <c r="HLU149" s="62"/>
      <c r="HLV149" s="62"/>
      <c r="HLW149" s="62"/>
      <c r="HLX149" s="62"/>
      <c r="HLY149" s="62"/>
      <c r="HLZ149" s="62"/>
      <c r="HMA149" s="62"/>
      <c r="HMB149" s="62"/>
      <c r="HMC149" s="62"/>
      <c r="HMD149" s="62"/>
      <c r="HME149" s="62"/>
      <c r="HMF149" s="62"/>
      <c r="HMG149" s="62"/>
      <c r="HMH149" s="62"/>
      <c r="HMI149" s="62"/>
      <c r="HMJ149" s="62"/>
      <c r="HMK149" s="62"/>
      <c r="HML149" s="62"/>
      <c r="HMM149" s="62"/>
      <c r="HMN149" s="62"/>
      <c r="HMO149" s="62"/>
      <c r="HMP149" s="62"/>
      <c r="HMQ149" s="62"/>
      <c r="HMR149" s="62"/>
      <c r="HMS149" s="62"/>
      <c r="HMT149" s="62"/>
      <c r="HMU149" s="62"/>
      <c r="HMV149" s="62"/>
      <c r="HMW149" s="62"/>
      <c r="HMX149" s="62"/>
      <c r="HMY149" s="62"/>
      <c r="HMZ149" s="62"/>
      <c r="HNA149" s="62"/>
      <c r="HNB149" s="62"/>
      <c r="HNC149" s="62"/>
      <c r="HND149" s="62"/>
      <c r="HNE149" s="62"/>
      <c r="HNF149" s="62"/>
      <c r="HNG149" s="62"/>
      <c r="HNH149" s="62"/>
      <c r="HNI149" s="62"/>
      <c r="HNJ149" s="62"/>
      <c r="HNK149" s="62"/>
      <c r="HNL149" s="62"/>
      <c r="HNM149" s="62"/>
      <c r="HNN149" s="62"/>
      <c r="HNO149" s="62"/>
      <c r="HNP149" s="62"/>
      <c r="HNQ149" s="62"/>
      <c r="HNR149" s="62"/>
      <c r="HNS149" s="62"/>
      <c r="HNT149" s="62"/>
      <c r="HNU149" s="62"/>
      <c r="HNV149" s="62"/>
      <c r="HNW149" s="62"/>
      <c r="HNX149" s="62"/>
      <c r="HNY149" s="62"/>
      <c r="HNZ149" s="62"/>
      <c r="HOA149" s="62"/>
      <c r="HOB149" s="62"/>
      <c r="HOC149" s="62"/>
      <c r="HOD149" s="62"/>
      <c r="HOE149" s="62"/>
      <c r="HOF149" s="62"/>
      <c r="HOG149" s="62"/>
      <c r="HOH149" s="62"/>
      <c r="HOI149" s="62"/>
      <c r="HOJ149" s="62"/>
      <c r="HOK149" s="62"/>
      <c r="HOL149" s="62"/>
      <c r="HOM149" s="62"/>
      <c r="HON149" s="62"/>
      <c r="HOO149" s="62"/>
      <c r="HOP149" s="62"/>
      <c r="HOQ149" s="62"/>
      <c r="HOR149" s="62"/>
      <c r="HOS149" s="62"/>
      <c r="HOT149" s="62"/>
      <c r="HOU149" s="62"/>
      <c r="HOV149" s="62"/>
      <c r="HOW149" s="62"/>
      <c r="HOX149" s="62"/>
      <c r="HOY149" s="62"/>
      <c r="HOZ149" s="62"/>
      <c r="HPA149" s="62"/>
      <c r="HPB149" s="62"/>
      <c r="HPC149" s="62"/>
      <c r="HPD149" s="62"/>
      <c r="HPE149" s="62"/>
      <c r="HPF149" s="62"/>
      <c r="HPG149" s="62"/>
      <c r="HPH149" s="62"/>
      <c r="HPI149" s="62"/>
      <c r="HPJ149" s="62"/>
      <c r="HPK149" s="62"/>
      <c r="HPL149" s="62"/>
      <c r="HPM149" s="62"/>
      <c r="HPN149" s="62"/>
      <c r="HPO149" s="62"/>
      <c r="HPP149" s="62"/>
      <c r="HPQ149" s="62"/>
      <c r="HPR149" s="62"/>
      <c r="HPS149" s="62"/>
      <c r="HPT149" s="62"/>
      <c r="HPU149" s="62"/>
      <c r="HPV149" s="62"/>
      <c r="HPW149" s="62"/>
      <c r="HPX149" s="62"/>
      <c r="HPY149" s="62"/>
      <c r="HPZ149" s="62"/>
      <c r="HQA149" s="62"/>
      <c r="HQB149" s="62"/>
      <c r="HQC149" s="62"/>
      <c r="HQD149" s="62"/>
      <c r="HQE149" s="62"/>
      <c r="HQF149" s="62"/>
      <c r="HQG149" s="62"/>
      <c r="HQH149" s="62"/>
      <c r="HQI149" s="62"/>
      <c r="HQJ149" s="62"/>
      <c r="HQK149" s="62"/>
      <c r="HQL149" s="62"/>
      <c r="HQM149" s="62"/>
      <c r="HQN149" s="62"/>
      <c r="HQO149" s="62"/>
      <c r="HQP149" s="62"/>
      <c r="HQQ149" s="62"/>
      <c r="HQR149" s="62"/>
      <c r="HQS149" s="62"/>
      <c r="HQT149" s="62"/>
      <c r="HQU149" s="62"/>
      <c r="HQV149" s="62"/>
      <c r="HQW149" s="62"/>
      <c r="HQX149" s="62"/>
      <c r="HQY149" s="62"/>
      <c r="HQZ149" s="62"/>
      <c r="HRA149" s="62"/>
      <c r="HRB149" s="62"/>
      <c r="HRC149" s="62"/>
      <c r="HRD149" s="62"/>
      <c r="HRE149" s="62"/>
      <c r="HRF149" s="62"/>
      <c r="HRG149" s="62"/>
      <c r="HRH149" s="62"/>
      <c r="HRI149" s="62"/>
      <c r="HRJ149" s="62"/>
      <c r="HRK149" s="62"/>
      <c r="HRL149" s="62"/>
      <c r="HRM149" s="62"/>
      <c r="HRN149" s="62"/>
      <c r="HRO149" s="62"/>
      <c r="HRP149" s="62"/>
      <c r="HRQ149" s="62"/>
      <c r="HRR149" s="62"/>
      <c r="HRS149" s="62"/>
      <c r="HRT149" s="62"/>
      <c r="HRU149" s="62"/>
      <c r="HRV149" s="62"/>
      <c r="HRW149" s="62"/>
      <c r="HRX149" s="62"/>
      <c r="HRY149" s="62"/>
      <c r="HRZ149" s="62"/>
      <c r="HSA149" s="62"/>
      <c r="HSB149" s="62"/>
      <c r="HSC149" s="62"/>
      <c r="HSD149" s="62"/>
      <c r="HSE149" s="62"/>
      <c r="HSF149" s="62"/>
      <c r="HSG149" s="62"/>
      <c r="HSH149" s="62"/>
      <c r="HSI149" s="62"/>
      <c r="HSJ149" s="62"/>
      <c r="HSK149" s="62"/>
      <c r="HSL149" s="62"/>
      <c r="HSM149" s="62"/>
      <c r="HSN149" s="62"/>
      <c r="HSO149" s="62"/>
      <c r="HSP149" s="62"/>
      <c r="HSQ149" s="62"/>
      <c r="HSR149" s="62"/>
      <c r="HSS149" s="62"/>
      <c r="HST149" s="62"/>
      <c r="HSU149" s="62"/>
      <c r="HSV149" s="62"/>
      <c r="HSW149" s="62"/>
      <c r="HSX149" s="62"/>
      <c r="HSY149" s="62"/>
      <c r="HSZ149" s="62"/>
      <c r="HTA149" s="62"/>
      <c r="HTB149" s="62"/>
      <c r="HTC149" s="62"/>
      <c r="HTD149" s="62"/>
      <c r="HTE149" s="62"/>
      <c r="HTF149" s="62"/>
      <c r="HTG149" s="62"/>
      <c r="HTH149" s="62"/>
      <c r="HTI149" s="62"/>
      <c r="HTJ149" s="62"/>
      <c r="HTK149" s="62"/>
      <c r="HTL149" s="62"/>
      <c r="HTM149" s="62"/>
      <c r="HTN149" s="62"/>
      <c r="HTO149" s="62"/>
      <c r="HTP149" s="62"/>
      <c r="HTQ149" s="62"/>
      <c r="HTR149" s="62"/>
      <c r="HTS149" s="62"/>
      <c r="HTT149" s="62"/>
      <c r="HTU149" s="62"/>
      <c r="HTV149" s="62"/>
      <c r="HTW149" s="62"/>
      <c r="HTX149" s="62"/>
      <c r="HTY149" s="62"/>
      <c r="HTZ149" s="62"/>
      <c r="HUA149" s="62"/>
      <c r="HUB149" s="62"/>
      <c r="HUC149" s="62"/>
      <c r="HUD149" s="62"/>
      <c r="HUE149" s="62"/>
      <c r="HUF149" s="62"/>
      <c r="HUG149" s="62"/>
      <c r="HUH149" s="62"/>
      <c r="HUI149" s="62"/>
      <c r="HUJ149" s="62"/>
      <c r="HUK149" s="62"/>
      <c r="HUL149" s="62"/>
      <c r="HUM149" s="62"/>
      <c r="HUN149" s="62"/>
      <c r="HUO149" s="62"/>
      <c r="HUP149" s="62"/>
      <c r="HUQ149" s="62"/>
      <c r="HUR149" s="62"/>
      <c r="HUS149" s="62"/>
      <c r="HUT149" s="62"/>
      <c r="HUU149" s="62"/>
      <c r="HUV149" s="62"/>
      <c r="HUW149" s="62"/>
      <c r="HUX149" s="62"/>
      <c r="HUY149" s="62"/>
      <c r="HUZ149" s="62"/>
      <c r="HVA149" s="62"/>
      <c r="HVB149" s="62"/>
      <c r="HVC149" s="62"/>
      <c r="HVD149" s="62"/>
      <c r="HVE149" s="62"/>
      <c r="HVF149" s="62"/>
      <c r="HVG149" s="62"/>
      <c r="HVH149" s="62"/>
      <c r="HVI149" s="62"/>
      <c r="HVJ149" s="62"/>
      <c r="HVK149" s="62"/>
      <c r="HVL149" s="62"/>
      <c r="HVM149" s="62"/>
      <c r="HVN149" s="62"/>
      <c r="HVO149" s="62"/>
      <c r="HVP149" s="62"/>
      <c r="HVQ149" s="62"/>
      <c r="HVR149" s="62"/>
      <c r="HVS149" s="62"/>
      <c r="HVT149" s="62"/>
      <c r="HVU149" s="62"/>
      <c r="HVV149" s="62"/>
      <c r="HVW149" s="62"/>
      <c r="HVX149" s="62"/>
      <c r="HVY149" s="62"/>
      <c r="HVZ149" s="62"/>
      <c r="HWA149" s="62"/>
      <c r="HWB149" s="62"/>
      <c r="HWC149" s="62"/>
      <c r="HWD149" s="62"/>
      <c r="HWE149" s="62"/>
      <c r="HWF149" s="62"/>
      <c r="HWG149" s="62"/>
      <c r="HWH149" s="62"/>
      <c r="HWI149" s="62"/>
      <c r="HWJ149" s="62"/>
      <c r="HWK149" s="62"/>
      <c r="HWL149" s="62"/>
      <c r="HWM149" s="62"/>
      <c r="HWN149" s="62"/>
      <c r="HWO149" s="62"/>
      <c r="HWP149" s="62"/>
      <c r="HWQ149" s="62"/>
      <c r="HWR149" s="62"/>
      <c r="HWS149" s="62"/>
      <c r="HWT149" s="62"/>
      <c r="HWU149" s="62"/>
      <c r="HWV149" s="62"/>
      <c r="HWW149" s="62"/>
      <c r="HWX149" s="62"/>
      <c r="HWY149" s="62"/>
      <c r="HWZ149" s="62"/>
      <c r="HXA149" s="62"/>
      <c r="HXB149" s="62"/>
      <c r="HXC149" s="62"/>
      <c r="HXD149" s="62"/>
      <c r="HXE149" s="62"/>
      <c r="HXF149" s="62"/>
      <c r="HXG149" s="62"/>
      <c r="HXH149" s="62"/>
      <c r="HXI149" s="62"/>
      <c r="HXJ149" s="62"/>
      <c r="HXK149" s="62"/>
      <c r="HXL149" s="62"/>
      <c r="HXM149" s="62"/>
      <c r="HXN149" s="62"/>
      <c r="HXO149" s="62"/>
      <c r="HXP149" s="62"/>
      <c r="HXQ149" s="62"/>
      <c r="HXR149" s="62"/>
      <c r="HXS149" s="62"/>
      <c r="HXT149" s="62"/>
      <c r="HXU149" s="62"/>
      <c r="HXV149" s="62"/>
      <c r="HXW149" s="62"/>
      <c r="HXX149" s="62"/>
      <c r="HXY149" s="62"/>
      <c r="HXZ149" s="62"/>
      <c r="HYA149" s="62"/>
      <c r="HYB149" s="62"/>
      <c r="HYC149" s="62"/>
      <c r="HYD149" s="62"/>
      <c r="HYE149" s="62"/>
      <c r="HYF149" s="62"/>
      <c r="HYG149" s="62"/>
      <c r="HYH149" s="62"/>
      <c r="HYI149" s="62"/>
      <c r="HYJ149" s="62"/>
      <c r="HYK149" s="62"/>
      <c r="HYL149" s="62"/>
      <c r="HYM149" s="62"/>
      <c r="HYN149" s="62"/>
      <c r="HYO149" s="62"/>
      <c r="HYP149" s="62"/>
      <c r="HYQ149" s="62"/>
      <c r="HYR149" s="62"/>
      <c r="HYS149" s="62"/>
      <c r="HYT149" s="62"/>
      <c r="HYU149" s="62"/>
      <c r="HYV149" s="62"/>
      <c r="HYW149" s="62"/>
      <c r="HYX149" s="62"/>
      <c r="HYY149" s="62"/>
      <c r="HYZ149" s="62"/>
      <c r="HZA149" s="62"/>
      <c r="HZB149" s="62"/>
      <c r="HZC149" s="62"/>
      <c r="HZD149" s="62"/>
      <c r="HZE149" s="62"/>
      <c r="HZF149" s="62"/>
      <c r="HZG149" s="62"/>
      <c r="HZH149" s="62"/>
      <c r="HZI149" s="62"/>
      <c r="HZJ149" s="62"/>
      <c r="HZK149" s="62"/>
      <c r="HZL149" s="62"/>
      <c r="HZM149" s="62"/>
      <c r="HZN149" s="62"/>
      <c r="HZO149" s="62"/>
      <c r="HZP149" s="62"/>
      <c r="HZQ149" s="62"/>
      <c r="HZR149" s="62"/>
      <c r="HZS149" s="62"/>
      <c r="HZT149" s="62"/>
      <c r="HZU149" s="62"/>
      <c r="HZV149" s="62"/>
      <c r="HZW149" s="62"/>
      <c r="HZX149" s="62"/>
      <c r="HZY149" s="62"/>
      <c r="HZZ149" s="62"/>
      <c r="IAA149" s="62"/>
      <c r="IAB149" s="62"/>
      <c r="IAC149" s="62"/>
      <c r="IAD149" s="62"/>
      <c r="IAE149" s="62"/>
      <c r="IAF149" s="62"/>
      <c r="IAG149" s="62"/>
      <c r="IAH149" s="62"/>
      <c r="IAI149" s="62"/>
      <c r="IAJ149" s="62"/>
      <c r="IAK149" s="62"/>
      <c r="IAL149" s="62"/>
      <c r="IAM149" s="62"/>
      <c r="IAN149" s="62"/>
      <c r="IAO149" s="62"/>
      <c r="IAP149" s="62"/>
      <c r="IAQ149" s="62"/>
      <c r="IAR149" s="62"/>
      <c r="IAS149" s="62"/>
      <c r="IAT149" s="62"/>
      <c r="IAU149" s="62"/>
      <c r="IAV149" s="62"/>
      <c r="IAW149" s="62"/>
      <c r="IAX149" s="62"/>
      <c r="IAY149" s="62"/>
      <c r="IAZ149" s="62"/>
      <c r="IBA149" s="62"/>
      <c r="IBB149" s="62"/>
      <c r="IBC149" s="62"/>
      <c r="IBD149" s="62"/>
      <c r="IBE149" s="62"/>
      <c r="IBF149" s="62"/>
      <c r="IBG149" s="62"/>
      <c r="IBH149" s="62"/>
      <c r="IBI149" s="62"/>
      <c r="IBJ149" s="62"/>
      <c r="IBK149" s="62"/>
      <c r="IBL149" s="62"/>
      <c r="IBM149" s="62"/>
      <c r="IBN149" s="62"/>
      <c r="IBO149" s="62"/>
      <c r="IBP149" s="62"/>
      <c r="IBQ149" s="62"/>
      <c r="IBR149" s="62"/>
      <c r="IBS149" s="62"/>
      <c r="IBT149" s="62"/>
      <c r="IBU149" s="62"/>
      <c r="IBV149" s="62"/>
      <c r="IBW149" s="62"/>
      <c r="IBX149" s="62"/>
      <c r="IBY149" s="62"/>
      <c r="IBZ149" s="62"/>
      <c r="ICA149" s="62"/>
      <c r="ICB149" s="62"/>
      <c r="ICC149" s="62"/>
      <c r="ICD149" s="62"/>
      <c r="ICE149" s="62"/>
      <c r="ICF149" s="62"/>
      <c r="ICG149" s="62"/>
      <c r="ICH149" s="62"/>
      <c r="ICI149" s="62"/>
      <c r="ICJ149" s="62"/>
      <c r="ICK149" s="62"/>
      <c r="ICL149" s="62"/>
      <c r="ICM149" s="62"/>
      <c r="ICN149" s="62"/>
      <c r="ICO149" s="62"/>
      <c r="ICP149" s="62"/>
      <c r="ICQ149" s="62"/>
      <c r="ICR149" s="62"/>
      <c r="ICS149" s="62"/>
      <c r="ICT149" s="62"/>
      <c r="ICU149" s="62"/>
      <c r="ICV149" s="62"/>
      <c r="ICW149" s="62"/>
      <c r="ICX149" s="62"/>
      <c r="ICY149" s="62"/>
      <c r="ICZ149" s="62"/>
      <c r="IDA149" s="62"/>
      <c r="IDB149" s="62"/>
      <c r="IDC149" s="62"/>
      <c r="IDD149" s="62"/>
      <c r="IDE149" s="62"/>
      <c r="IDF149" s="62"/>
      <c r="IDG149" s="62"/>
      <c r="IDH149" s="62"/>
      <c r="IDI149" s="62"/>
      <c r="IDJ149" s="62"/>
      <c r="IDK149" s="62"/>
      <c r="IDL149" s="62"/>
      <c r="IDM149" s="62"/>
      <c r="IDN149" s="62"/>
      <c r="IDO149" s="62"/>
      <c r="IDP149" s="62"/>
      <c r="IDQ149" s="62"/>
      <c r="IDR149" s="62"/>
      <c r="IDS149" s="62"/>
      <c r="IDT149" s="62"/>
      <c r="IDU149" s="62"/>
      <c r="IDV149" s="62"/>
      <c r="IDW149" s="62"/>
      <c r="IDX149" s="62"/>
      <c r="IDY149" s="62"/>
      <c r="IDZ149" s="62"/>
      <c r="IEA149" s="62"/>
      <c r="IEB149" s="62"/>
      <c r="IEC149" s="62"/>
      <c r="IED149" s="62"/>
      <c r="IEE149" s="62"/>
      <c r="IEF149" s="62"/>
      <c r="IEG149" s="62"/>
      <c r="IEH149" s="62"/>
      <c r="IEI149" s="62"/>
      <c r="IEJ149" s="62"/>
      <c r="IEK149" s="62"/>
      <c r="IEL149" s="62"/>
      <c r="IEM149" s="62"/>
      <c r="IEN149" s="62"/>
      <c r="IEO149" s="62"/>
      <c r="IEP149" s="62"/>
      <c r="IEQ149" s="62"/>
      <c r="IER149" s="62"/>
      <c r="IES149" s="62"/>
      <c r="IET149" s="62"/>
      <c r="IEU149" s="62"/>
      <c r="IEV149" s="62"/>
      <c r="IEW149" s="62"/>
      <c r="IEX149" s="62"/>
      <c r="IEY149" s="62"/>
      <c r="IEZ149" s="62"/>
      <c r="IFA149" s="62"/>
      <c r="IFB149" s="62"/>
      <c r="IFC149" s="62"/>
      <c r="IFD149" s="62"/>
      <c r="IFE149" s="62"/>
      <c r="IFF149" s="62"/>
      <c r="IFG149" s="62"/>
      <c r="IFH149" s="62"/>
      <c r="IFI149" s="62"/>
      <c r="IFJ149" s="62"/>
      <c r="IFK149" s="62"/>
      <c r="IFL149" s="62"/>
      <c r="IFM149" s="62"/>
      <c r="IFN149" s="62"/>
      <c r="IFO149" s="62"/>
      <c r="IFP149" s="62"/>
      <c r="IFQ149" s="62"/>
      <c r="IFR149" s="62"/>
      <c r="IFS149" s="62"/>
      <c r="IFT149" s="62"/>
      <c r="IFU149" s="62"/>
      <c r="IFV149" s="62"/>
      <c r="IFW149" s="62"/>
      <c r="IFX149" s="62"/>
      <c r="IFY149" s="62"/>
      <c r="IFZ149" s="62"/>
      <c r="IGA149" s="62"/>
      <c r="IGB149" s="62"/>
      <c r="IGC149" s="62"/>
      <c r="IGD149" s="62"/>
      <c r="IGE149" s="62"/>
      <c r="IGF149" s="62"/>
      <c r="IGG149" s="62"/>
      <c r="IGH149" s="62"/>
      <c r="IGI149" s="62"/>
      <c r="IGJ149" s="62"/>
      <c r="IGK149" s="62"/>
      <c r="IGL149" s="62"/>
      <c r="IGM149" s="62"/>
      <c r="IGN149" s="62"/>
      <c r="IGO149" s="62"/>
      <c r="IGP149" s="62"/>
      <c r="IGQ149" s="62"/>
      <c r="IGR149" s="62"/>
      <c r="IGS149" s="62"/>
      <c r="IGT149" s="62"/>
      <c r="IGU149" s="62"/>
      <c r="IGV149" s="62"/>
      <c r="IGW149" s="62"/>
      <c r="IGX149" s="62"/>
      <c r="IGY149" s="62"/>
      <c r="IGZ149" s="62"/>
      <c r="IHA149" s="62"/>
      <c r="IHB149" s="62"/>
      <c r="IHC149" s="62"/>
      <c r="IHD149" s="62"/>
      <c r="IHE149" s="62"/>
      <c r="IHF149" s="62"/>
      <c r="IHG149" s="62"/>
      <c r="IHH149" s="62"/>
      <c r="IHI149" s="62"/>
      <c r="IHJ149" s="62"/>
      <c r="IHK149" s="62"/>
      <c r="IHL149" s="62"/>
      <c r="IHM149" s="62"/>
      <c r="IHN149" s="62"/>
      <c r="IHO149" s="62"/>
      <c r="IHP149" s="62"/>
      <c r="IHQ149" s="62"/>
      <c r="IHR149" s="62"/>
      <c r="IHS149" s="62"/>
      <c r="IHT149" s="62"/>
      <c r="IHU149" s="62"/>
      <c r="IHV149" s="62"/>
      <c r="IHW149" s="62"/>
      <c r="IHX149" s="62"/>
      <c r="IHY149" s="62"/>
      <c r="IHZ149" s="62"/>
      <c r="IIA149" s="62"/>
      <c r="IIB149" s="62"/>
      <c r="IIC149" s="62"/>
      <c r="IID149" s="62"/>
      <c r="IIE149" s="62"/>
      <c r="IIF149" s="62"/>
      <c r="IIG149" s="62"/>
      <c r="IIH149" s="62"/>
      <c r="III149" s="62"/>
      <c r="IIJ149" s="62"/>
      <c r="IIK149" s="62"/>
      <c r="IIL149" s="62"/>
      <c r="IIM149" s="62"/>
      <c r="IIN149" s="62"/>
      <c r="IIO149" s="62"/>
      <c r="IIP149" s="62"/>
      <c r="IIQ149" s="62"/>
      <c r="IIR149" s="62"/>
      <c r="IIS149" s="62"/>
      <c r="IIT149" s="62"/>
      <c r="IIU149" s="62"/>
      <c r="IIV149" s="62"/>
      <c r="IIW149" s="62"/>
      <c r="IIX149" s="62"/>
      <c r="IIY149" s="62"/>
      <c r="IIZ149" s="62"/>
      <c r="IJA149" s="62"/>
      <c r="IJB149" s="62"/>
      <c r="IJC149" s="62"/>
      <c r="IJD149" s="62"/>
      <c r="IJE149" s="62"/>
      <c r="IJF149" s="62"/>
      <c r="IJG149" s="62"/>
      <c r="IJH149" s="62"/>
      <c r="IJI149" s="62"/>
      <c r="IJJ149" s="62"/>
      <c r="IJK149" s="62"/>
      <c r="IJL149" s="62"/>
      <c r="IJM149" s="62"/>
      <c r="IJN149" s="62"/>
      <c r="IJO149" s="62"/>
      <c r="IJP149" s="62"/>
      <c r="IJQ149" s="62"/>
      <c r="IJR149" s="62"/>
      <c r="IJS149" s="62"/>
      <c r="IJT149" s="62"/>
      <c r="IJU149" s="62"/>
      <c r="IJV149" s="62"/>
      <c r="IJW149" s="62"/>
      <c r="IJX149" s="62"/>
      <c r="IJY149" s="62"/>
      <c r="IJZ149" s="62"/>
      <c r="IKA149" s="62"/>
      <c r="IKB149" s="62"/>
      <c r="IKC149" s="62"/>
      <c r="IKD149" s="62"/>
      <c r="IKE149" s="62"/>
      <c r="IKF149" s="62"/>
      <c r="IKG149" s="62"/>
      <c r="IKH149" s="62"/>
      <c r="IKI149" s="62"/>
      <c r="IKJ149" s="62"/>
      <c r="IKK149" s="62"/>
      <c r="IKL149" s="62"/>
      <c r="IKM149" s="62"/>
      <c r="IKN149" s="62"/>
      <c r="IKO149" s="62"/>
      <c r="IKP149" s="62"/>
      <c r="IKQ149" s="62"/>
      <c r="IKR149" s="62"/>
      <c r="IKS149" s="62"/>
      <c r="IKT149" s="62"/>
      <c r="IKU149" s="62"/>
      <c r="IKV149" s="62"/>
      <c r="IKW149" s="62"/>
      <c r="IKX149" s="62"/>
      <c r="IKY149" s="62"/>
      <c r="IKZ149" s="62"/>
      <c r="ILA149" s="62"/>
      <c r="ILB149" s="62"/>
      <c r="ILC149" s="62"/>
      <c r="ILD149" s="62"/>
      <c r="ILE149" s="62"/>
      <c r="ILF149" s="62"/>
      <c r="ILG149" s="62"/>
      <c r="ILH149" s="62"/>
      <c r="ILI149" s="62"/>
      <c r="ILJ149" s="62"/>
      <c r="ILK149" s="62"/>
      <c r="ILL149" s="62"/>
      <c r="ILM149" s="62"/>
      <c r="ILN149" s="62"/>
      <c r="ILO149" s="62"/>
      <c r="ILP149" s="62"/>
      <c r="ILQ149" s="62"/>
      <c r="ILR149" s="62"/>
      <c r="ILS149" s="62"/>
      <c r="ILT149" s="62"/>
      <c r="ILU149" s="62"/>
      <c r="ILV149" s="62"/>
      <c r="ILW149" s="62"/>
      <c r="ILX149" s="62"/>
      <c r="ILY149" s="62"/>
      <c r="ILZ149" s="62"/>
      <c r="IMA149" s="62"/>
      <c r="IMB149" s="62"/>
      <c r="IMC149" s="62"/>
      <c r="IMD149" s="62"/>
      <c r="IME149" s="62"/>
      <c r="IMF149" s="62"/>
      <c r="IMG149" s="62"/>
      <c r="IMH149" s="62"/>
      <c r="IMI149" s="62"/>
      <c r="IMJ149" s="62"/>
      <c r="IMK149" s="62"/>
      <c r="IML149" s="62"/>
      <c r="IMM149" s="62"/>
      <c r="IMN149" s="62"/>
      <c r="IMO149" s="62"/>
      <c r="IMP149" s="62"/>
      <c r="IMQ149" s="62"/>
      <c r="IMR149" s="62"/>
      <c r="IMS149" s="62"/>
      <c r="IMT149" s="62"/>
      <c r="IMU149" s="62"/>
      <c r="IMV149" s="62"/>
      <c r="IMW149" s="62"/>
      <c r="IMX149" s="62"/>
      <c r="IMY149" s="62"/>
      <c r="IMZ149" s="62"/>
      <c r="INA149" s="62"/>
      <c r="INB149" s="62"/>
      <c r="INC149" s="62"/>
      <c r="IND149" s="62"/>
      <c r="INE149" s="62"/>
      <c r="INF149" s="62"/>
      <c r="ING149" s="62"/>
      <c r="INH149" s="62"/>
      <c r="INI149" s="62"/>
      <c r="INJ149" s="62"/>
      <c r="INK149" s="62"/>
      <c r="INL149" s="62"/>
      <c r="INM149" s="62"/>
      <c r="INN149" s="62"/>
      <c r="INO149" s="62"/>
      <c r="INP149" s="62"/>
      <c r="INQ149" s="62"/>
      <c r="INR149" s="62"/>
      <c r="INS149" s="62"/>
      <c r="INT149" s="62"/>
      <c r="INU149" s="62"/>
      <c r="INV149" s="62"/>
      <c r="INW149" s="62"/>
      <c r="INX149" s="62"/>
      <c r="INY149" s="62"/>
      <c r="INZ149" s="62"/>
      <c r="IOA149" s="62"/>
      <c r="IOB149" s="62"/>
      <c r="IOC149" s="62"/>
      <c r="IOD149" s="62"/>
      <c r="IOE149" s="62"/>
      <c r="IOF149" s="62"/>
      <c r="IOG149" s="62"/>
      <c r="IOH149" s="62"/>
      <c r="IOI149" s="62"/>
      <c r="IOJ149" s="62"/>
      <c r="IOK149" s="62"/>
      <c r="IOL149" s="62"/>
      <c r="IOM149" s="62"/>
      <c r="ION149" s="62"/>
      <c r="IOO149" s="62"/>
      <c r="IOP149" s="62"/>
      <c r="IOQ149" s="62"/>
      <c r="IOR149" s="62"/>
      <c r="IOS149" s="62"/>
      <c r="IOT149" s="62"/>
      <c r="IOU149" s="62"/>
      <c r="IOV149" s="62"/>
      <c r="IOW149" s="62"/>
      <c r="IOX149" s="62"/>
      <c r="IOY149" s="62"/>
      <c r="IOZ149" s="62"/>
      <c r="IPA149" s="62"/>
      <c r="IPB149" s="62"/>
      <c r="IPC149" s="62"/>
      <c r="IPD149" s="62"/>
      <c r="IPE149" s="62"/>
      <c r="IPF149" s="62"/>
      <c r="IPG149" s="62"/>
      <c r="IPH149" s="62"/>
      <c r="IPI149" s="62"/>
      <c r="IPJ149" s="62"/>
      <c r="IPK149" s="62"/>
      <c r="IPL149" s="62"/>
      <c r="IPM149" s="62"/>
      <c r="IPN149" s="62"/>
      <c r="IPO149" s="62"/>
      <c r="IPP149" s="62"/>
      <c r="IPQ149" s="62"/>
      <c r="IPR149" s="62"/>
      <c r="IPS149" s="62"/>
      <c r="IPT149" s="62"/>
      <c r="IPU149" s="62"/>
      <c r="IPV149" s="62"/>
      <c r="IPW149" s="62"/>
      <c r="IPX149" s="62"/>
      <c r="IPY149" s="62"/>
      <c r="IPZ149" s="62"/>
      <c r="IQA149" s="62"/>
      <c r="IQB149" s="62"/>
      <c r="IQC149" s="62"/>
      <c r="IQD149" s="62"/>
      <c r="IQE149" s="62"/>
      <c r="IQF149" s="62"/>
      <c r="IQG149" s="62"/>
      <c r="IQH149" s="62"/>
      <c r="IQI149" s="62"/>
      <c r="IQJ149" s="62"/>
      <c r="IQK149" s="62"/>
      <c r="IQL149" s="62"/>
      <c r="IQM149" s="62"/>
      <c r="IQN149" s="62"/>
      <c r="IQO149" s="62"/>
      <c r="IQP149" s="62"/>
      <c r="IQQ149" s="62"/>
      <c r="IQR149" s="62"/>
      <c r="IQS149" s="62"/>
      <c r="IQT149" s="62"/>
      <c r="IQU149" s="62"/>
      <c r="IQV149" s="62"/>
      <c r="IQW149" s="62"/>
      <c r="IQX149" s="62"/>
      <c r="IQY149" s="62"/>
      <c r="IQZ149" s="62"/>
      <c r="IRA149" s="62"/>
      <c r="IRB149" s="62"/>
      <c r="IRC149" s="62"/>
      <c r="IRD149" s="62"/>
      <c r="IRE149" s="62"/>
      <c r="IRF149" s="62"/>
      <c r="IRG149" s="62"/>
      <c r="IRH149" s="62"/>
      <c r="IRI149" s="62"/>
      <c r="IRJ149" s="62"/>
      <c r="IRK149" s="62"/>
      <c r="IRL149" s="62"/>
      <c r="IRM149" s="62"/>
      <c r="IRN149" s="62"/>
      <c r="IRO149" s="62"/>
      <c r="IRP149" s="62"/>
      <c r="IRQ149" s="62"/>
      <c r="IRR149" s="62"/>
      <c r="IRS149" s="62"/>
      <c r="IRT149" s="62"/>
      <c r="IRU149" s="62"/>
      <c r="IRV149" s="62"/>
      <c r="IRW149" s="62"/>
      <c r="IRX149" s="62"/>
      <c r="IRY149" s="62"/>
      <c r="IRZ149" s="62"/>
      <c r="ISA149" s="62"/>
      <c r="ISB149" s="62"/>
      <c r="ISC149" s="62"/>
      <c r="ISD149" s="62"/>
      <c r="ISE149" s="62"/>
      <c r="ISF149" s="62"/>
      <c r="ISG149" s="62"/>
      <c r="ISH149" s="62"/>
      <c r="ISI149" s="62"/>
      <c r="ISJ149" s="62"/>
      <c r="ISK149" s="62"/>
      <c r="ISL149" s="62"/>
      <c r="ISM149" s="62"/>
      <c r="ISN149" s="62"/>
      <c r="ISO149" s="62"/>
      <c r="ISP149" s="62"/>
      <c r="ISQ149" s="62"/>
      <c r="ISR149" s="62"/>
      <c r="ISS149" s="62"/>
      <c r="IST149" s="62"/>
      <c r="ISU149" s="62"/>
      <c r="ISV149" s="62"/>
      <c r="ISW149" s="62"/>
      <c r="ISX149" s="62"/>
      <c r="ISY149" s="62"/>
      <c r="ISZ149" s="62"/>
      <c r="ITA149" s="62"/>
      <c r="ITB149" s="62"/>
      <c r="ITC149" s="62"/>
      <c r="ITD149" s="62"/>
      <c r="ITE149" s="62"/>
      <c r="ITF149" s="62"/>
      <c r="ITG149" s="62"/>
      <c r="ITH149" s="62"/>
      <c r="ITI149" s="62"/>
      <c r="ITJ149" s="62"/>
      <c r="ITK149" s="62"/>
      <c r="ITL149" s="62"/>
      <c r="ITM149" s="62"/>
      <c r="ITN149" s="62"/>
      <c r="ITO149" s="62"/>
      <c r="ITP149" s="62"/>
      <c r="ITQ149" s="62"/>
      <c r="ITR149" s="62"/>
      <c r="ITS149" s="62"/>
      <c r="ITT149" s="62"/>
      <c r="ITU149" s="62"/>
      <c r="ITV149" s="62"/>
      <c r="ITW149" s="62"/>
      <c r="ITX149" s="62"/>
      <c r="ITY149" s="62"/>
      <c r="ITZ149" s="62"/>
      <c r="IUA149" s="62"/>
      <c r="IUB149" s="62"/>
      <c r="IUC149" s="62"/>
      <c r="IUD149" s="62"/>
      <c r="IUE149" s="62"/>
      <c r="IUF149" s="62"/>
      <c r="IUG149" s="62"/>
      <c r="IUH149" s="62"/>
      <c r="IUI149" s="62"/>
      <c r="IUJ149" s="62"/>
      <c r="IUK149" s="62"/>
      <c r="IUL149" s="62"/>
      <c r="IUM149" s="62"/>
      <c r="IUN149" s="62"/>
      <c r="IUO149" s="62"/>
      <c r="IUP149" s="62"/>
      <c r="IUQ149" s="62"/>
      <c r="IUR149" s="62"/>
      <c r="IUS149" s="62"/>
      <c r="IUT149" s="62"/>
      <c r="IUU149" s="62"/>
      <c r="IUV149" s="62"/>
      <c r="IUW149" s="62"/>
      <c r="IUX149" s="62"/>
      <c r="IUY149" s="62"/>
      <c r="IUZ149" s="62"/>
      <c r="IVA149" s="62"/>
      <c r="IVB149" s="62"/>
      <c r="IVC149" s="62"/>
      <c r="IVD149" s="62"/>
      <c r="IVE149" s="62"/>
      <c r="IVF149" s="62"/>
      <c r="IVG149" s="62"/>
      <c r="IVH149" s="62"/>
      <c r="IVI149" s="62"/>
      <c r="IVJ149" s="62"/>
      <c r="IVK149" s="62"/>
      <c r="IVL149" s="62"/>
      <c r="IVM149" s="62"/>
      <c r="IVN149" s="62"/>
      <c r="IVO149" s="62"/>
      <c r="IVP149" s="62"/>
      <c r="IVQ149" s="62"/>
      <c r="IVR149" s="62"/>
      <c r="IVS149" s="62"/>
      <c r="IVT149" s="62"/>
      <c r="IVU149" s="62"/>
      <c r="IVV149" s="62"/>
      <c r="IVW149" s="62"/>
      <c r="IVX149" s="62"/>
      <c r="IVY149" s="62"/>
      <c r="IVZ149" s="62"/>
      <c r="IWA149" s="62"/>
      <c r="IWB149" s="62"/>
      <c r="IWC149" s="62"/>
      <c r="IWD149" s="62"/>
      <c r="IWE149" s="62"/>
      <c r="IWF149" s="62"/>
      <c r="IWG149" s="62"/>
      <c r="IWH149" s="62"/>
      <c r="IWI149" s="62"/>
      <c r="IWJ149" s="62"/>
      <c r="IWK149" s="62"/>
      <c r="IWL149" s="62"/>
      <c r="IWM149" s="62"/>
      <c r="IWN149" s="62"/>
      <c r="IWO149" s="62"/>
      <c r="IWP149" s="62"/>
      <c r="IWQ149" s="62"/>
      <c r="IWR149" s="62"/>
      <c r="IWS149" s="62"/>
      <c r="IWT149" s="62"/>
      <c r="IWU149" s="62"/>
      <c r="IWV149" s="62"/>
      <c r="IWW149" s="62"/>
      <c r="IWX149" s="62"/>
      <c r="IWY149" s="62"/>
      <c r="IWZ149" s="62"/>
      <c r="IXA149" s="62"/>
      <c r="IXB149" s="62"/>
      <c r="IXC149" s="62"/>
      <c r="IXD149" s="62"/>
      <c r="IXE149" s="62"/>
      <c r="IXF149" s="62"/>
      <c r="IXG149" s="62"/>
      <c r="IXH149" s="62"/>
      <c r="IXI149" s="62"/>
      <c r="IXJ149" s="62"/>
      <c r="IXK149" s="62"/>
      <c r="IXL149" s="62"/>
      <c r="IXM149" s="62"/>
      <c r="IXN149" s="62"/>
      <c r="IXO149" s="62"/>
      <c r="IXP149" s="62"/>
      <c r="IXQ149" s="62"/>
      <c r="IXR149" s="62"/>
      <c r="IXS149" s="62"/>
      <c r="IXT149" s="62"/>
      <c r="IXU149" s="62"/>
      <c r="IXV149" s="62"/>
      <c r="IXW149" s="62"/>
      <c r="IXX149" s="62"/>
      <c r="IXY149" s="62"/>
      <c r="IXZ149" s="62"/>
      <c r="IYA149" s="62"/>
      <c r="IYB149" s="62"/>
      <c r="IYC149" s="62"/>
      <c r="IYD149" s="62"/>
      <c r="IYE149" s="62"/>
      <c r="IYF149" s="62"/>
      <c r="IYG149" s="62"/>
      <c r="IYH149" s="62"/>
      <c r="IYI149" s="62"/>
      <c r="IYJ149" s="62"/>
      <c r="IYK149" s="62"/>
      <c r="IYL149" s="62"/>
      <c r="IYM149" s="62"/>
      <c r="IYN149" s="62"/>
      <c r="IYO149" s="62"/>
      <c r="IYP149" s="62"/>
      <c r="IYQ149" s="62"/>
      <c r="IYR149" s="62"/>
      <c r="IYS149" s="62"/>
      <c r="IYT149" s="62"/>
      <c r="IYU149" s="62"/>
      <c r="IYV149" s="62"/>
      <c r="IYW149" s="62"/>
      <c r="IYX149" s="62"/>
      <c r="IYY149" s="62"/>
      <c r="IYZ149" s="62"/>
      <c r="IZA149" s="62"/>
      <c r="IZB149" s="62"/>
      <c r="IZC149" s="62"/>
      <c r="IZD149" s="62"/>
      <c r="IZE149" s="62"/>
      <c r="IZF149" s="62"/>
      <c r="IZG149" s="62"/>
      <c r="IZH149" s="62"/>
      <c r="IZI149" s="62"/>
      <c r="IZJ149" s="62"/>
      <c r="IZK149" s="62"/>
      <c r="IZL149" s="62"/>
      <c r="IZM149" s="62"/>
      <c r="IZN149" s="62"/>
      <c r="IZO149" s="62"/>
      <c r="IZP149" s="62"/>
      <c r="IZQ149" s="62"/>
      <c r="IZR149" s="62"/>
      <c r="IZS149" s="62"/>
      <c r="IZT149" s="62"/>
      <c r="IZU149" s="62"/>
      <c r="IZV149" s="62"/>
      <c r="IZW149" s="62"/>
      <c r="IZX149" s="62"/>
      <c r="IZY149" s="62"/>
      <c r="IZZ149" s="62"/>
      <c r="JAA149" s="62"/>
      <c r="JAB149" s="62"/>
      <c r="JAC149" s="62"/>
      <c r="JAD149" s="62"/>
      <c r="JAE149" s="62"/>
      <c r="JAF149" s="62"/>
      <c r="JAG149" s="62"/>
      <c r="JAH149" s="62"/>
      <c r="JAI149" s="62"/>
      <c r="JAJ149" s="62"/>
      <c r="JAK149" s="62"/>
      <c r="JAL149" s="62"/>
      <c r="JAM149" s="62"/>
      <c r="JAN149" s="62"/>
      <c r="JAO149" s="62"/>
      <c r="JAP149" s="62"/>
      <c r="JAQ149" s="62"/>
      <c r="JAR149" s="62"/>
      <c r="JAS149" s="62"/>
      <c r="JAT149" s="62"/>
      <c r="JAU149" s="62"/>
      <c r="JAV149" s="62"/>
      <c r="JAW149" s="62"/>
      <c r="JAX149" s="62"/>
      <c r="JAY149" s="62"/>
      <c r="JAZ149" s="62"/>
      <c r="JBA149" s="62"/>
      <c r="JBB149" s="62"/>
      <c r="JBC149" s="62"/>
      <c r="JBD149" s="62"/>
      <c r="JBE149" s="62"/>
      <c r="JBF149" s="62"/>
      <c r="JBG149" s="62"/>
      <c r="JBH149" s="62"/>
      <c r="JBI149" s="62"/>
      <c r="JBJ149" s="62"/>
      <c r="JBK149" s="62"/>
      <c r="JBL149" s="62"/>
      <c r="JBM149" s="62"/>
      <c r="JBN149" s="62"/>
      <c r="JBO149" s="62"/>
      <c r="JBP149" s="62"/>
      <c r="JBQ149" s="62"/>
      <c r="JBR149" s="62"/>
      <c r="JBS149" s="62"/>
      <c r="JBT149" s="62"/>
      <c r="JBU149" s="62"/>
      <c r="JBV149" s="62"/>
      <c r="JBW149" s="62"/>
      <c r="JBX149" s="62"/>
      <c r="JBY149" s="62"/>
      <c r="JBZ149" s="62"/>
      <c r="JCA149" s="62"/>
      <c r="JCB149" s="62"/>
      <c r="JCC149" s="62"/>
      <c r="JCD149" s="62"/>
      <c r="JCE149" s="62"/>
      <c r="JCF149" s="62"/>
      <c r="JCG149" s="62"/>
      <c r="JCH149" s="62"/>
      <c r="JCI149" s="62"/>
      <c r="JCJ149" s="62"/>
      <c r="JCK149" s="62"/>
      <c r="JCL149" s="62"/>
      <c r="JCM149" s="62"/>
      <c r="JCN149" s="62"/>
      <c r="JCO149" s="62"/>
      <c r="JCP149" s="62"/>
      <c r="JCQ149" s="62"/>
      <c r="JCR149" s="62"/>
      <c r="JCS149" s="62"/>
      <c r="JCT149" s="62"/>
      <c r="JCU149" s="62"/>
      <c r="JCV149" s="62"/>
      <c r="JCW149" s="62"/>
      <c r="JCX149" s="62"/>
      <c r="JCY149" s="62"/>
      <c r="JCZ149" s="62"/>
      <c r="JDA149" s="62"/>
      <c r="JDB149" s="62"/>
      <c r="JDC149" s="62"/>
      <c r="JDD149" s="62"/>
      <c r="JDE149" s="62"/>
      <c r="JDF149" s="62"/>
      <c r="JDG149" s="62"/>
      <c r="JDH149" s="62"/>
      <c r="JDI149" s="62"/>
      <c r="JDJ149" s="62"/>
      <c r="JDK149" s="62"/>
      <c r="JDL149" s="62"/>
      <c r="JDM149" s="62"/>
      <c r="JDN149" s="62"/>
      <c r="JDO149" s="62"/>
      <c r="JDP149" s="62"/>
      <c r="JDQ149" s="62"/>
      <c r="JDR149" s="62"/>
      <c r="JDS149" s="62"/>
      <c r="JDT149" s="62"/>
      <c r="JDU149" s="62"/>
      <c r="JDV149" s="62"/>
      <c r="JDW149" s="62"/>
      <c r="JDX149" s="62"/>
      <c r="JDY149" s="62"/>
      <c r="JDZ149" s="62"/>
      <c r="JEA149" s="62"/>
      <c r="JEB149" s="62"/>
      <c r="JEC149" s="62"/>
      <c r="JED149" s="62"/>
      <c r="JEE149" s="62"/>
      <c r="JEF149" s="62"/>
      <c r="JEG149" s="62"/>
      <c r="JEH149" s="62"/>
      <c r="JEI149" s="62"/>
      <c r="JEJ149" s="62"/>
      <c r="JEK149" s="62"/>
      <c r="JEL149" s="62"/>
      <c r="JEM149" s="62"/>
      <c r="JEN149" s="62"/>
      <c r="JEO149" s="62"/>
      <c r="JEP149" s="62"/>
      <c r="JEQ149" s="62"/>
      <c r="JER149" s="62"/>
      <c r="JES149" s="62"/>
      <c r="JET149" s="62"/>
      <c r="JEU149" s="62"/>
      <c r="JEV149" s="62"/>
      <c r="JEW149" s="62"/>
      <c r="JEX149" s="62"/>
      <c r="JEY149" s="62"/>
      <c r="JEZ149" s="62"/>
      <c r="JFA149" s="62"/>
      <c r="JFB149" s="62"/>
      <c r="JFC149" s="62"/>
      <c r="JFD149" s="62"/>
      <c r="JFE149" s="62"/>
      <c r="JFF149" s="62"/>
      <c r="JFG149" s="62"/>
      <c r="JFH149" s="62"/>
      <c r="JFI149" s="62"/>
      <c r="JFJ149" s="62"/>
      <c r="JFK149" s="62"/>
      <c r="JFL149" s="62"/>
      <c r="JFM149" s="62"/>
      <c r="JFN149" s="62"/>
      <c r="JFO149" s="62"/>
      <c r="JFP149" s="62"/>
      <c r="JFQ149" s="62"/>
      <c r="JFR149" s="62"/>
      <c r="JFS149" s="62"/>
      <c r="JFT149" s="62"/>
      <c r="JFU149" s="62"/>
      <c r="JFV149" s="62"/>
      <c r="JFW149" s="62"/>
      <c r="JFX149" s="62"/>
      <c r="JFY149" s="62"/>
      <c r="JFZ149" s="62"/>
      <c r="JGA149" s="62"/>
      <c r="JGB149" s="62"/>
      <c r="JGC149" s="62"/>
      <c r="JGD149" s="62"/>
      <c r="JGE149" s="62"/>
      <c r="JGF149" s="62"/>
      <c r="JGG149" s="62"/>
      <c r="JGH149" s="62"/>
      <c r="JGI149" s="62"/>
      <c r="JGJ149" s="62"/>
      <c r="JGK149" s="62"/>
      <c r="JGL149" s="62"/>
      <c r="JGM149" s="62"/>
      <c r="JGN149" s="62"/>
      <c r="JGO149" s="62"/>
      <c r="JGP149" s="62"/>
      <c r="JGQ149" s="62"/>
      <c r="JGR149" s="62"/>
      <c r="JGS149" s="62"/>
      <c r="JGT149" s="62"/>
      <c r="JGU149" s="62"/>
      <c r="JGV149" s="62"/>
      <c r="JGW149" s="62"/>
      <c r="JGX149" s="62"/>
      <c r="JGY149" s="62"/>
      <c r="JGZ149" s="62"/>
      <c r="JHA149" s="62"/>
      <c r="JHB149" s="62"/>
      <c r="JHC149" s="62"/>
      <c r="JHD149" s="62"/>
      <c r="JHE149" s="62"/>
      <c r="JHF149" s="62"/>
      <c r="JHG149" s="62"/>
      <c r="JHH149" s="62"/>
      <c r="JHI149" s="62"/>
      <c r="JHJ149" s="62"/>
      <c r="JHK149" s="62"/>
      <c r="JHL149" s="62"/>
      <c r="JHM149" s="62"/>
      <c r="JHN149" s="62"/>
      <c r="JHO149" s="62"/>
      <c r="JHP149" s="62"/>
      <c r="JHQ149" s="62"/>
      <c r="JHR149" s="62"/>
      <c r="JHS149" s="62"/>
      <c r="JHT149" s="62"/>
      <c r="JHU149" s="62"/>
      <c r="JHV149" s="62"/>
      <c r="JHW149" s="62"/>
      <c r="JHX149" s="62"/>
      <c r="JHY149" s="62"/>
      <c r="JHZ149" s="62"/>
      <c r="JIA149" s="62"/>
      <c r="JIB149" s="62"/>
      <c r="JIC149" s="62"/>
      <c r="JID149" s="62"/>
      <c r="JIE149" s="62"/>
      <c r="JIF149" s="62"/>
      <c r="JIG149" s="62"/>
      <c r="JIH149" s="62"/>
      <c r="JII149" s="62"/>
      <c r="JIJ149" s="62"/>
      <c r="JIK149" s="62"/>
      <c r="JIL149" s="62"/>
      <c r="JIM149" s="62"/>
      <c r="JIN149" s="62"/>
      <c r="JIO149" s="62"/>
      <c r="JIP149" s="62"/>
      <c r="JIQ149" s="62"/>
      <c r="JIR149" s="62"/>
      <c r="JIS149" s="62"/>
      <c r="JIT149" s="62"/>
      <c r="JIU149" s="62"/>
      <c r="JIV149" s="62"/>
      <c r="JIW149" s="62"/>
      <c r="JIX149" s="62"/>
      <c r="JIY149" s="62"/>
      <c r="JIZ149" s="62"/>
      <c r="JJA149" s="62"/>
      <c r="JJB149" s="62"/>
      <c r="JJC149" s="62"/>
      <c r="JJD149" s="62"/>
      <c r="JJE149" s="62"/>
      <c r="JJF149" s="62"/>
      <c r="JJG149" s="62"/>
      <c r="JJH149" s="62"/>
      <c r="JJI149" s="62"/>
      <c r="JJJ149" s="62"/>
      <c r="JJK149" s="62"/>
      <c r="JJL149" s="62"/>
      <c r="JJM149" s="62"/>
      <c r="JJN149" s="62"/>
      <c r="JJO149" s="62"/>
      <c r="JJP149" s="62"/>
      <c r="JJQ149" s="62"/>
      <c r="JJR149" s="62"/>
      <c r="JJS149" s="62"/>
      <c r="JJT149" s="62"/>
      <c r="JJU149" s="62"/>
      <c r="JJV149" s="62"/>
      <c r="JJW149" s="62"/>
      <c r="JJX149" s="62"/>
      <c r="JJY149" s="62"/>
      <c r="JJZ149" s="62"/>
      <c r="JKA149" s="62"/>
      <c r="JKB149" s="62"/>
      <c r="JKC149" s="62"/>
      <c r="JKD149" s="62"/>
      <c r="JKE149" s="62"/>
      <c r="JKF149" s="62"/>
      <c r="JKG149" s="62"/>
      <c r="JKH149" s="62"/>
      <c r="JKI149" s="62"/>
      <c r="JKJ149" s="62"/>
      <c r="JKK149" s="62"/>
      <c r="JKL149" s="62"/>
      <c r="JKM149" s="62"/>
      <c r="JKN149" s="62"/>
      <c r="JKO149" s="62"/>
      <c r="JKP149" s="62"/>
      <c r="JKQ149" s="62"/>
      <c r="JKR149" s="62"/>
      <c r="JKS149" s="62"/>
      <c r="JKT149" s="62"/>
      <c r="JKU149" s="62"/>
      <c r="JKV149" s="62"/>
      <c r="JKW149" s="62"/>
      <c r="JKX149" s="62"/>
      <c r="JKY149" s="62"/>
      <c r="JKZ149" s="62"/>
      <c r="JLA149" s="62"/>
      <c r="JLB149" s="62"/>
      <c r="JLC149" s="62"/>
      <c r="JLD149" s="62"/>
      <c r="JLE149" s="62"/>
      <c r="JLF149" s="62"/>
      <c r="JLG149" s="62"/>
      <c r="JLH149" s="62"/>
      <c r="JLI149" s="62"/>
      <c r="JLJ149" s="62"/>
      <c r="JLK149" s="62"/>
      <c r="JLL149" s="62"/>
      <c r="JLM149" s="62"/>
      <c r="JLN149" s="62"/>
      <c r="JLO149" s="62"/>
      <c r="JLP149" s="62"/>
      <c r="JLQ149" s="62"/>
      <c r="JLR149" s="62"/>
      <c r="JLS149" s="62"/>
      <c r="JLT149" s="62"/>
      <c r="JLU149" s="62"/>
      <c r="JLV149" s="62"/>
      <c r="JLW149" s="62"/>
      <c r="JLX149" s="62"/>
      <c r="JLY149" s="62"/>
      <c r="JLZ149" s="62"/>
      <c r="JMA149" s="62"/>
      <c r="JMB149" s="62"/>
      <c r="JMC149" s="62"/>
      <c r="JMD149" s="62"/>
      <c r="JME149" s="62"/>
      <c r="JMF149" s="62"/>
      <c r="JMG149" s="62"/>
      <c r="JMH149" s="62"/>
      <c r="JMI149" s="62"/>
      <c r="JMJ149" s="62"/>
      <c r="JMK149" s="62"/>
      <c r="JML149" s="62"/>
      <c r="JMM149" s="62"/>
      <c r="JMN149" s="62"/>
      <c r="JMO149" s="62"/>
      <c r="JMP149" s="62"/>
      <c r="JMQ149" s="62"/>
      <c r="JMR149" s="62"/>
      <c r="JMS149" s="62"/>
      <c r="JMT149" s="62"/>
      <c r="JMU149" s="62"/>
      <c r="JMV149" s="62"/>
      <c r="JMW149" s="62"/>
      <c r="JMX149" s="62"/>
      <c r="JMY149" s="62"/>
      <c r="JMZ149" s="62"/>
      <c r="JNA149" s="62"/>
      <c r="JNB149" s="62"/>
      <c r="JNC149" s="62"/>
      <c r="JND149" s="62"/>
      <c r="JNE149" s="62"/>
      <c r="JNF149" s="62"/>
      <c r="JNG149" s="62"/>
      <c r="JNH149" s="62"/>
      <c r="JNI149" s="62"/>
      <c r="JNJ149" s="62"/>
      <c r="JNK149" s="62"/>
      <c r="JNL149" s="62"/>
      <c r="JNM149" s="62"/>
      <c r="JNN149" s="62"/>
      <c r="JNO149" s="62"/>
      <c r="JNP149" s="62"/>
      <c r="JNQ149" s="62"/>
      <c r="JNR149" s="62"/>
      <c r="JNS149" s="62"/>
      <c r="JNT149" s="62"/>
      <c r="JNU149" s="62"/>
      <c r="JNV149" s="62"/>
      <c r="JNW149" s="62"/>
      <c r="JNX149" s="62"/>
      <c r="JNY149" s="62"/>
      <c r="JNZ149" s="62"/>
      <c r="JOA149" s="62"/>
      <c r="JOB149" s="62"/>
      <c r="JOC149" s="62"/>
      <c r="JOD149" s="62"/>
      <c r="JOE149" s="62"/>
      <c r="JOF149" s="62"/>
      <c r="JOG149" s="62"/>
      <c r="JOH149" s="62"/>
      <c r="JOI149" s="62"/>
      <c r="JOJ149" s="62"/>
      <c r="JOK149" s="62"/>
      <c r="JOL149" s="62"/>
      <c r="JOM149" s="62"/>
      <c r="JON149" s="62"/>
      <c r="JOO149" s="62"/>
      <c r="JOP149" s="62"/>
      <c r="JOQ149" s="62"/>
      <c r="JOR149" s="62"/>
      <c r="JOS149" s="62"/>
      <c r="JOT149" s="62"/>
      <c r="JOU149" s="62"/>
      <c r="JOV149" s="62"/>
      <c r="JOW149" s="62"/>
      <c r="JOX149" s="62"/>
      <c r="JOY149" s="62"/>
      <c r="JOZ149" s="62"/>
      <c r="JPA149" s="62"/>
      <c r="JPB149" s="62"/>
      <c r="JPC149" s="62"/>
      <c r="JPD149" s="62"/>
      <c r="JPE149" s="62"/>
      <c r="JPF149" s="62"/>
      <c r="JPG149" s="62"/>
      <c r="JPH149" s="62"/>
      <c r="JPI149" s="62"/>
      <c r="JPJ149" s="62"/>
      <c r="JPK149" s="62"/>
      <c r="JPL149" s="62"/>
      <c r="JPM149" s="62"/>
      <c r="JPN149" s="62"/>
      <c r="JPO149" s="62"/>
      <c r="JPP149" s="62"/>
      <c r="JPQ149" s="62"/>
      <c r="JPR149" s="62"/>
      <c r="JPS149" s="62"/>
      <c r="JPT149" s="62"/>
      <c r="JPU149" s="62"/>
      <c r="JPV149" s="62"/>
      <c r="JPW149" s="62"/>
      <c r="JPX149" s="62"/>
      <c r="JPY149" s="62"/>
      <c r="JPZ149" s="62"/>
      <c r="JQA149" s="62"/>
      <c r="JQB149" s="62"/>
      <c r="JQC149" s="62"/>
      <c r="JQD149" s="62"/>
      <c r="JQE149" s="62"/>
      <c r="JQF149" s="62"/>
      <c r="JQG149" s="62"/>
      <c r="JQH149" s="62"/>
      <c r="JQI149" s="62"/>
      <c r="JQJ149" s="62"/>
      <c r="JQK149" s="62"/>
      <c r="JQL149" s="62"/>
      <c r="JQM149" s="62"/>
      <c r="JQN149" s="62"/>
      <c r="JQO149" s="62"/>
      <c r="JQP149" s="62"/>
      <c r="JQQ149" s="62"/>
      <c r="JQR149" s="62"/>
      <c r="JQS149" s="62"/>
      <c r="JQT149" s="62"/>
      <c r="JQU149" s="62"/>
      <c r="JQV149" s="62"/>
      <c r="JQW149" s="62"/>
      <c r="JQX149" s="62"/>
      <c r="JQY149" s="62"/>
      <c r="JQZ149" s="62"/>
      <c r="JRA149" s="62"/>
      <c r="JRB149" s="62"/>
      <c r="JRC149" s="62"/>
      <c r="JRD149" s="62"/>
      <c r="JRE149" s="62"/>
      <c r="JRF149" s="62"/>
      <c r="JRG149" s="62"/>
      <c r="JRH149" s="62"/>
      <c r="JRI149" s="62"/>
      <c r="JRJ149" s="62"/>
      <c r="JRK149" s="62"/>
      <c r="JRL149" s="62"/>
      <c r="JRM149" s="62"/>
      <c r="JRN149" s="62"/>
      <c r="JRO149" s="62"/>
      <c r="JRP149" s="62"/>
      <c r="JRQ149" s="62"/>
      <c r="JRR149" s="62"/>
      <c r="JRS149" s="62"/>
      <c r="JRT149" s="62"/>
      <c r="JRU149" s="62"/>
      <c r="JRV149" s="62"/>
      <c r="JRW149" s="62"/>
      <c r="JRX149" s="62"/>
      <c r="JRY149" s="62"/>
      <c r="JRZ149" s="62"/>
      <c r="JSA149" s="62"/>
      <c r="JSB149" s="62"/>
      <c r="JSC149" s="62"/>
      <c r="JSD149" s="62"/>
      <c r="JSE149" s="62"/>
      <c r="JSF149" s="62"/>
      <c r="JSG149" s="62"/>
      <c r="JSH149" s="62"/>
      <c r="JSI149" s="62"/>
      <c r="JSJ149" s="62"/>
      <c r="JSK149" s="62"/>
      <c r="JSL149" s="62"/>
      <c r="JSM149" s="62"/>
      <c r="JSN149" s="62"/>
      <c r="JSO149" s="62"/>
      <c r="JSP149" s="62"/>
      <c r="JSQ149" s="62"/>
      <c r="JSR149" s="62"/>
      <c r="JSS149" s="62"/>
      <c r="JST149" s="62"/>
      <c r="JSU149" s="62"/>
      <c r="JSV149" s="62"/>
      <c r="JSW149" s="62"/>
      <c r="JSX149" s="62"/>
      <c r="JSY149" s="62"/>
      <c r="JSZ149" s="62"/>
      <c r="JTA149" s="62"/>
      <c r="JTB149" s="62"/>
      <c r="JTC149" s="62"/>
      <c r="JTD149" s="62"/>
      <c r="JTE149" s="62"/>
      <c r="JTF149" s="62"/>
      <c r="JTG149" s="62"/>
      <c r="JTH149" s="62"/>
      <c r="JTI149" s="62"/>
      <c r="JTJ149" s="62"/>
      <c r="JTK149" s="62"/>
      <c r="JTL149" s="62"/>
      <c r="JTM149" s="62"/>
      <c r="JTN149" s="62"/>
      <c r="JTO149" s="62"/>
      <c r="JTP149" s="62"/>
      <c r="JTQ149" s="62"/>
      <c r="JTR149" s="62"/>
      <c r="JTS149" s="62"/>
      <c r="JTT149" s="62"/>
      <c r="JTU149" s="62"/>
      <c r="JTV149" s="62"/>
      <c r="JTW149" s="62"/>
      <c r="JTX149" s="62"/>
      <c r="JTY149" s="62"/>
      <c r="JTZ149" s="62"/>
      <c r="JUA149" s="62"/>
      <c r="JUB149" s="62"/>
      <c r="JUC149" s="62"/>
      <c r="JUD149" s="62"/>
      <c r="JUE149" s="62"/>
      <c r="JUF149" s="62"/>
      <c r="JUG149" s="62"/>
      <c r="JUH149" s="62"/>
      <c r="JUI149" s="62"/>
      <c r="JUJ149" s="62"/>
      <c r="JUK149" s="62"/>
      <c r="JUL149" s="62"/>
      <c r="JUM149" s="62"/>
      <c r="JUN149" s="62"/>
      <c r="JUO149" s="62"/>
      <c r="JUP149" s="62"/>
      <c r="JUQ149" s="62"/>
      <c r="JUR149" s="62"/>
      <c r="JUS149" s="62"/>
      <c r="JUT149" s="62"/>
      <c r="JUU149" s="62"/>
      <c r="JUV149" s="62"/>
      <c r="JUW149" s="62"/>
      <c r="JUX149" s="62"/>
      <c r="JUY149" s="62"/>
      <c r="JUZ149" s="62"/>
      <c r="JVA149" s="62"/>
      <c r="JVB149" s="62"/>
      <c r="JVC149" s="62"/>
      <c r="JVD149" s="62"/>
      <c r="JVE149" s="62"/>
      <c r="JVF149" s="62"/>
      <c r="JVG149" s="62"/>
      <c r="JVH149" s="62"/>
      <c r="JVI149" s="62"/>
      <c r="JVJ149" s="62"/>
      <c r="JVK149" s="62"/>
      <c r="JVL149" s="62"/>
      <c r="JVM149" s="62"/>
      <c r="JVN149" s="62"/>
      <c r="JVO149" s="62"/>
      <c r="JVP149" s="62"/>
      <c r="JVQ149" s="62"/>
      <c r="JVR149" s="62"/>
      <c r="JVS149" s="62"/>
      <c r="JVT149" s="62"/>
      <c r="JVU149" s="62"/>
      <c r="JVV149" s="62"/>
      <c r="JVW149" s="62"/>
      <c r="JVX149" s="62"/>
      <c r="JVY149" s="62"/>
      <c r="JVZ149" s="62"/>
      <c r="JWA149" s="62"/>
      <c r="JWB149" s="62"/>
      <c r="JWC149" s="62"/>
      <c r="JWD149" s="62"/>
      <c r="JWE149" s="62"/>
      <c r="JWF149" s="62"/>
      <c r="JWG149" s="62"/>
      <c r="JWH149" s="62"/>
      <c r="JWI149" s="62"/>
      <c r="JWJ149" s="62"/>
      <c r="JWK149" s="62"/>
      <c r="JWL149" s="62"/>
      <c r="JWM149" s="62"/>
      <c r="JWN149" s="62"/>
      <c r="JWO149" s="62"/>
      <c r="JWP149" s="62"/>
      <c r="JWQ149" s="62"/>
      <c r="JWR149" s="62"/>
      <c r="JWS149" s="62"/>
      <c r="JWT149" s="62"/>
      <c r="JWU149" s="62"/>
      <c r="JWV149" s="62"/>
      <c r="JWW149" s="62"/>
      <c r="JWX149" s="62"/>
      <c r="JWY149" s="62"/>
      <c r="JWZ149" s="62"/>
      <c r="JXA149" s="62"/>
      <c r="JXB149" s="62"/>
      <c r="JXC149" s="62"/>
      <c r="JXD149" s="62"/>
      <c r="JXE149" s="62"/>
      <c r="JXF149" s="62"/>
      <c r="JXG149" s="62"/>
      <c r="JXH149" s="62"/>
      <c r="JXI149" s="62"/>
      <c r="JXJ149" s="62"/>
      <c r="JXK149" s="62"/>
      <c r="JXL149" s="62"/>
      <c r="JXM149" s="62"/>
      <c r="JXN149" s="62"/>
      <c r="JXO149" s="62"/>
      <c r="JXP149" s="62"/>
      <c r="JXQ149" s="62"/>
      <c r="JXR149" s="62"/>
      <c r="JXS149" s="62"/>
      <c r="JXT149" s="62"/>
      <c r="JXU149" s="62"/>
      <c r="JXV149" s="62"/>
      <c r="JXW149" s="62"/>
      <c r="JXX149" s="62"/>
      <c r="JXY149" s="62"/>
      <c r="JXZ149" s="62"/>
      <c r="JYA149" s="62"/>
      <c r="JYB149" s="62"/>
      <c r="JYC149" s="62"/>
      <c r="JYD149" s="62"/>
      <c r="JYE149" s="62"/>
      <c r="JYF149" s="62"/>
      <c r="JYG149" s="62"/>
      <c r="JYH149" s="62"/>
      <c r="JYI149" s="62"/>
      <c r="JYJ149" s="62"/>
      <c r="JYK149" s="62"/>
      <c r="JYL149" s="62"/>
      <c r="JYM149" s="62"/>
      <c r="JYN149" s="62"/>
      <c r="JYO149" s="62"/>
      <c r="JYP149" s="62"/>
      <c r="JYQ149" s="62"/>
      <c r="JYR149" s="62"/>
      <c r="JYS149" s="62"/>
      <c r="JYT149" s="62"/>
      <c r="JYU149" s="62"/>
      <c r="JYV149" s="62"/>
      <c r="JYW149" s="62"/>
      <c r="JYX149" s="62"/>
      <c r="JYY149" s="62"/>
      <c r="JYZ149" s="62"/>
      <c r="JZA149" s="62"/>
      <c r="JZB149" s="62"/>
      <c r="JZC149" s="62"/>
      <c r="JZD149" s="62"/>
      <c r="JZE149" s="62"/>
      <c r="JZF149" s="62"/>
      <c r="JZG149" s="62"/>
      <c r="JZH149" s="62"/>
      <c r="JZI149" s="62"/>
      <c r="JZJ149" s="62"/>
      <c r="JZK149" s="62"/>
      <c r="JZL149" s="62"/>
      <c r="JZM149" s="62"/>
      <c r="JZN149" s="62"/>
      <c r="JZO149" s="62"/>
      <c r="JZP149" s="62"/>
      <c r="JZQ149" s="62"/>
      <c r="JZR149" s="62"/>
      <c r="JZS149" s="62"/>
      <c r="JZT149" s="62"/>
      <c r="JZU149" s="62"/>
      <c r="JZV149" s="62"/>
      <c r="JZW149" s="62"/>
      <c r="JZX149" s="62"/>
      <c r="JZY149" s="62"/>
      <c r="JZZ149" s="62"/>
      <c r="KAA149" s="62"/>
      <c r="KAB149" s="62"/>
      <c r="KAC149" s="62"/>
      <c r="KAD149" s="62"/>
      <c r="KAE149" s="62"/>
      <c r="KAF149" s="62"/>
      <c r="KAG149" s="62"/>
      <c r="KAH149" s="62"/>
      <c r="KAI149" s="62"/>
      <c r="KAJ149" s="62"/>
      <c r="KAK149" s="62"/>
      <c r="KAL149" s="62"/>
      <c r="KAM149" s="62"/>
      <c r="KAN149" s="62"/>
      <c r="KAO149" s="62"/>
      <c r="KAP149" s="62"/>
      <c r="KAQ149" s="62"/>
      <c r="KAR149" s="62"/>
      <c r="KAS149" s="62"/>
      <c r="KAT149" s="62"/>
      <c r="KAU149" s="62"/>
      <c r="KAV149" s="62"/>
      <c r="KAW149" s="62"/>
      <c r="KAX149" s="62"/>
      <c r="KAY149" s="62"/>
      <c r="KAZ149" s="62"/>
      <c r="KBA149" s="62"/>
      <c r="KBB149" s="62"/>
      <c r="KBC149" s="62"/>
      <c r="KBD149" s="62"/>
      <c r="KBE149" s="62"/>
      <c r="KBF149" s="62"/>
      <c r="KBG149" s="62"/>
      <c r="KBH149" s="62"/>
      <c r="KBI149" s="62"/>
      <c r="KBJ149" s="62"/>
      <c r="KBK149" s="62"/>
      <c r="KBL149" s="62"/>
      <c r="KBM149" s="62"/>
      <c r="KBN149" s="62"/>
      <c r="KBO149" s="62"/>
      <c r="KBP149" s="62"/>
      <c r="KBQ149" s="62"/>
      <c r="KBR149" s="62"/>
      <c r="KBS149" s="62"/>
      <c r="KBT149" s="62"/>
      <c r="KBU149" s="62"/>
      <c r="KBV149" s="62"/>
      <c r="KBW149" s="62"/>
      <c r="KBX149" s="62"/>
      <c r="KBY149" s="62"/>
      <c r="KBZ149" s="62"/>
      <c r="KCA149" s="62"/>
      <c r="KCB149" s="62"/>
      <c r="KCC149" s="62"/>
      <c r="KCD149" s="62"/>
      <c r="KCE149" s="62"/>
      <c r="KCF149" s="62"/>
      <c r="KCG149" s="62"/>
      <c r="KCH149" s="62"/>
      <c r="KCI149" s="62"/>
      <c r="KCJ149" s="62"/>
      <c r="KCK149" s="62"/>
      <c r="KCL149" s="62"/>
      <c r="KCM149" s="62"/>
      <c r="KCN149" s="62"/>
      <c r="KCO149" s="62"/>
      <c r="KCP149" s="62"/>
      <c r="KCQ149" s="62"/>
      <c r="KCR149" s="62"/>
      <c r="KCS149" s="62"/>
      <c r="KCT149" s="62"/>
      <c r="KCU149" s="62"/>
      <c r="KCV149" s="62"/>
      <c r="KCW149" s="62"/>
      <c r="KCX149" s="62"/>
      <c r="KCY149" s="62"/>
      <c r="KCZ149" s="62"/>
      <c r="KDA149" s="62"/>
      <c r="KDB149" s="62"/>
      <c r="KDC149" s="62"/>
      <c r="KDD149" s="62"/>
      <c r="KDE149" s="62"/>
      <c r="KDF149" s="62"/>
      <c r="KDG149" s="62"/>
      <c r="KDH149" s="62"/>
      <c r="KDI149" s="62"/>
      <c r="KDJ149" s="62"/>
      <c r="KDK149" s="62"/>
      <c r="KDL149" s="62"/>
      <c r="KDM149" s="62"/>
      <c r="KDN149" s="62"/>
      <c r="KDO149" s="62"/>
      <c r="KDP149" s="62"/>
      <c r="KDQ149" s="62"/>
      <c r="KDR149" s="62"/>
      <c r="KDS149" s="62"/>
      <c r="KDT149" s="62"/>
      <c r="KDU149" s="62"/>
      <c r="KDV149" s="62"/>
      <c r="KDW149" s="62"/>
      <c r="KDX149" s="62"/>
      <c r="KDY149" s="62"/>
      <c r="KDZ149" s="62"/>
      <c r="KEA149" s="62"/>
      <c r="KEB149" s="62"/>
      <c r="KEC149" s="62"/>
      <c r="KED149" s="62"/>
      <c r="KEE149" s="62"/>
      <c r="KEF149" s="62"/>
      <c r="KEG149" s="62"/>
      <c r="KEH149" s="62"/>
      <c r="KEI149" s="62"/>
      <c r="KEJ149" s="62"/>
      <c r="KEK149" s="62"/>
      <c r="KEL149" s="62"/>
      <c r="KEM149" s="62"/>
      <c r="KEN149" s="62"/>
      <c r="KEO149" s="62"/>
      <c r="KEP149" s="62"/>
      <c r="KEQ149" s="62"/>
      <c r="KER149" s="62"/>
      <c r="KES149" s="62"/>
      <c r="KET149" s="62"/>
      <c r="KEU149" s="62"/>
      <c r="KEV149" s="62"/>
      <c r="KEW149" s="62"/>
      <c r="KEX149" s="62"/>
      <c r="KEY149" s="62"/>
      <c r="KEZ149" s="62"/>
      <c r="KFA149" s="62"/>
      <c r="KFB149" s="62"/>
      <c r="KFC149" s="62"/>
      <c r="KFD149" s="62"/>
      <c r="KFE149" s="62"/>
      <c r="KFF149" s="62"/>
      <c r="KFG149" s="62"/>
      <c r="KFH149" s="62"/>
      <c r="KFI149" s="62"/>
      <c r="KFJ149" s="62"/>
      <c r="KFK149" s="62"/>
      <c r="KFL149" s="62"/>
      <c r="KFM149" s="62"/>
      <c r="KFN149" s="62"/>
      <c r="KFO149" s="62"/>
      <c r="KFP149" s="62"/>
      <c r="KFQ149" s="62"/>
      <c r="KFR149" s="62"/>
      <c r="KFS149" s="62"/>
      <c r="KFT149" s="62"/>
      <c r="KFU149" s="62"/>
      <c r="KFV149" s="62"/>
      <c r="KFW149" s="62"/>
      <c r="KFX149" s="62"/>
      <c r="KFY149" s="62"/>
      <c r="KFZ149" s="62"/>
      <c r="KGA149" s="62"/>
      <c r="KGB149" s="62"/>
      <c r="KGC149" s="62"/>
      <c r="KGD149" s="62"/>
      <c r="KGE149" s="62"/>
      <c r="KGF149" s="62"/>
      <c r="KGG149" s="62"/>
      <c r="KGH149" s="62"/>
      <c r="KGI149" s="62"/>
      <c r="KGJ149" s="62"/>
      <c r="KGK149" s="62"/>
      <c r="KGL149" s="62"/>
      <c r="KGM149" s="62"/>
      <c r="KGN149" s="62"/>
      <c r="KGO149" s="62"/>
      <c r="KGP149" s="62"/>
      <c r="KGQ149" s="62"/>
      <c r="KGR149" s="62"/>
      <c r="KGS149" s="62"/>
      <c r="KGT149" s="62"/>
      <c r="KGU149" s="62"/>
      <c r="KGV149" s="62"/>
      <c r="KGW149" s="62"/>
      <c r="KGX149" s="62"/>
      <c r="KGY149" s="62"/>
      <c r="KGZ149" s="62"/>
      <c r="KHA149" s="62"/>
      <c r="KHB149" s="62"/>
      <c r="KHC149" s="62"/>
      <c r="KHD149" s="62"/>
      <c r="KHE149" s="62"/>
      <c r="KHF149" s="62"/>
      <c r="KHG149" s="62"/>
      <c r="KHH149" s="62"/>
      <c r="KHI149" s="62"/>
      <c r="KHJ149" s="62"/>
      <c r="KHK149" s="62"/>
      <c r="KHL149" s="62"/>
      <c r="KHM149" s="62"/>
      <c r="KHN149" s="62"/>
      <c r="KHO149" s="62"/>
      <c r="KHP149" s="62"/>
      <c r="KHQ149" s="62"/>
      <c r="KHR149" s="62"/>
      <c r="KHS149" s="62"/>
      <c r="KHT149" s="62"/>
      <c r="KHU149" s="62"/>
      <c r="KHV149" s="62"/>
      <c r="KHW149" s="62"/>
      <c r="KHX149" s="62"/>
      <c r="KHY149" s="62"/>
      <c r="KHZ149" s="62"/>
      <c r="KIA149" s="62"/>
      <c r="KIB149" s="62"/>
      <c r="KIC149" s="62"/>
      <c r="KID149" s="62"/>
      <c r="KIE149" s="62"/>
      <c r="KIF149" s="62"/>
      <c r="KIG149" s="62"/>
      <c r="KIH149" s="62"/>
      <c r="KII149" s="62"/>
      <c r="KIJ149" s="62"/>
      <c r="KIK149" s="62"/>
      <c r="KIL149" s="62"/>
      <c r="KIM149" s="62"/>
      <c r="KIN149" s="62"/>
      <c r="KIO149" s="62"/>
      <c r="KIP149" s="62"/>
      <c r="KIQ149" s="62"/>
      <c r="KIR149" s="62"/>
      <c r="KIS149" s="62"/>
      <c r="KIT149" s="62"/>
      <c r="KIU149" s="62"/>
      <c r="KIV149" s="62"/>
      <c r="KIW149" s="62"/>
      <c r="KIX149" s="62"/>
      <c r="KIY149" s="62"/>
      <c r="KIZ149" s="62"/>
      <c r="KJA149" s="62"/>
      <c r="KJB149" s="62"/>
      <c r="KJC149" s="62"/>
      <c r="KJD149" s="62"/>
      <c r="KJE149" s="62"/>
      <c r="KJF149" s="62"/>
      <c r="KJG149" s="62"/>
      <c r="KJH149" s="62"/>
      <c r="KJI149" s="62"/>
      <c r="KJJ149" s="62"/>
      <c r="KJK149" s="62"/>
      <c r="KJL149" s="62"/>
      <c r="KJM149" s="62"/>
      <c r="KJN149" s="62"/>
      <c r="KJO149" s="62"/>
      <c r="KJP149" s="62"/>
      <c r="KJQ149" s="62"/>
      <c r="KJR149" s="62"/>
      <c r="KJS149" s="62"/>
      <c r="KJT149" s="62"/>
      <c r="KJU149" s="62"/>
      <c r="KJV149" s="62"/>
      <c r="KJW149" s="62"/>
      <c r="KJX149" s="62"/>
      <c r="KJY149" s="62"/>
      <c r="KJZ149" s="62"/>
      <c r="KKA149" s="62"/>
      <c r="KKB149" s="62"/>
      <c r="KKC149" s="62"/>
      <c r="KKD149" s="62"/>
      <c r="KKE149" s="62"/>
      <c r="KKF149" s="62"/>
      <c r="KKG149" s="62"/>
      <c r="KKH149" s="62"/>
      <c r="KKI149" s="62"/>
      <c r="KKJ149" s="62"/>
      <c r="KKK149" s="62"/>
      <c r="KKL149" s="62"/>
      <c r="KKM149" s="62"/>
      <c r="KKN149" s="62"/>
      <c r="KKO149" s="62"/>
      <c r="KKP149" s="62"/>
      <c r="KKQ149" s="62"/>
      <c r="KKR149" s="62"/>
      <c r="KKS149" s="62"/>
      <c r="KKT149" s="62"/>
      <c r="KKU149" s="62"/>
      <c r="KKV149" s="62"/>
      <c r="KKW149" s="62"/>
      <c r="KKX149" s="62"/>
      <c r="KKY149" s="62"/>
      <c r="KKZ149" s="62"/>
      <c r="KLA149" s="62"/>
      <c r="KLB149" s="62"/>
      <c r="KLC149" s="62"/>
      <c r="KLD149" s="62"/>
      <c r="KLE149" s="62"/>
      <c r="KLF149" s="62"/>
      <c r="KLG149" s="62"/>
      <c r="KLH149" s="62"/>
      <c r="KLI149" s="62"/>
      <c r="KLJ149" s="62"/>
      <c r="KLK149" s="62"/>
      <c r="KLL149" s="62"/>
      <c r="KLM149" s="62"/>
      <c r="KLN149" s="62"/>
      <c r="KLO149" s="62"/>
      <c r="KLP149" s="62"/>
      <c r="KLQ149" s="62"/>
      <c r="KLR149" s="62"/>
      <c r="KLS149" s="62"/>
      <c r="KLT149" s="62"/>
      <c r="KLU149" s="62"/>
      <c r="KLV149" s="62"/>
      <c r="KLW149" s="62"/>
      <c r="KLX149" s="62"/>
      <c r="KLY149" s="62"/>
      <c r="KLZ149" s="62"/>
      <c r="KMA149" s="62"/>
      <c r="KMB149" s="62"/>
      <c r="KMC149" s="62"/>
      <c r="KMD149" s="62"/>
      <c r="KME149" s="62"/>
      <c r="KMF149" s="62"/>
      <c r="KMG149" s="62"/>
      <c r="KMH149" s="62"/>
      <c r="KMI149" s="62"/>
      <c r="KMJ149" s="62"/>
      <c r="KMK149" s="62"/>
      <c r="KML149" s="62"/>
      <c r="KMM149" s="62"/>
      <c r="KMN149" s="62"/>
      <c r="KMO149" s="62"/>
      <c r="KMP149" s="62"/>
      <c r="KMQ149" s="62"/>
      <c r="KMR149" s="62"/>
      <c r="KMS149" s="62"/>
      <c r="KMT149" s="62"/>
      <c r="KMU149" s="62"/>
      <c r="KMV149" s="62"/>
      <c r="KMW149" s="62"/>
      <c r="KMX149" s="62"/>
      <c r="KMY149" s="62"/>
      <c r="KMZ149" s="62"/>
      <c r="KNA149" s="62"/>
      <c r="KNB149" s="62"/>
      <c r="KNC149" s="62"/>
      <c r="KND149" s="62"/>
      <c r="KNE149" s="62"/>
      <c r="KNF149" s="62"/>
      <c r="KNG149" s="62"/>
      <c r="KNH149" s="62"/>
      <c r="KNI149" s="62"/>
      <c r="KNJ149" s="62"/>
      <c r="KNK149" s="62"/>
      <c r="KNL149" s="62"/>
      <c r="KNM149" s="62"/>
      <c r="KNN149" s="62"/>
      <c r="KNO149" s="62"/>
      <c r="KNP149" s="62"/>
      <c r="KNQ149" s="62"/>
      <c r="KNR149" s="62"/>
      <c r="KNS149" s="62"/>
      <c r="KNT149" s="62"/>
      <c r="KNU149" s="62"/>
      <c r="KNV149" s="62"/>
      <c r="KNW149" s="62"/>
      <c r="KNX149" s="62"/>
      <c r="KNY149" s="62"/>
      <c r="KNZ149" s="62"/>
      <c r="KOA149" s="62"/>
      <c r="KOB149" s="62"/>
      <c r="KOC149" s="62"/>
      <c r="KOD149" s="62"/>
      <c r="KOE149" s="62"/>
      <c r="KOF149" s="62"/>
      <c r="KOG149" s="62"/>
      <c r="KOH149" s="62"/>
      <c r="KOI149" s="62"/>
      <c r="KOJ149" s="62"/>
      <c r="KOK149" s="62"/>
      <c r="KOL149" s="62"/>
      <c r="KOM149" s="62"/>
      <c r="KON149" s="62"/>
      <c r="KOO149" s="62"/>
      <c r="KOP149" s="62"/>
      <c r="KOQ149" s="62"/>
      <c r="KOR149" s="62"/>
      <c r="KOS149" s="62"/>
      <c r="KOT149" s="62"/>
      <c r="KOU149" s="62"/>
      <c r="KOV149" s="62"/>
      <c r="KOW149" s="62"/>
      <c r="KOX149" s="62"/>
      <c r="KOY149" s="62"/>
      <c r="KOZ149" s="62"/>
      <c r="KPA149" s="62"/>
      <c r="KPB149" s="62"/>
      <c r="KPC149" s="62"/>
      <c r="KPD149" s="62"/>
      <c r="KPE149" s="62"/>
      <c r="KPF149" s="62"/>
      <c r="KPG149" s="62"/>
      <c r="KPH149" s="62"/>
      <c r="KPI149" s="62"/>
      <c r="KPJ149" s="62"/>
      <c r="KPK149" s="62"/>
      <c r="KPL149" s="62"/>
      <c r="KPM149" s="62"/>
      <c r="KPN149" s="62"/>
      <c r="KPO149" s="62"/>
      <c r="KPP149" s="62"/>
      <c r="KPQ149" s="62"/>
      <c r="KPR149" s="62"/>
      <c r="KPS149" s="62"/>
      <c r="KPT149" s="62"/>
      <c r="KPU149" s="62"/>
      <c r="KPV149" s="62"/>
      <c r="KPW149" s="62"/>
      <c r="KPX149" s="62"/>
      <c r="KPY149" s="62"/>
      <c r="KPZ149" s="62"/>
      <c r="KQA149" s="62"/>
      <c r="KQB149" s="62"/>
      <c r="KQC149" s="62"/>
      <c r="KQD149" s="62"/>
      <c r="KQE149" s="62"/>
      <c r="KQF149" s="62"/>
      <c r="KQG149" s="62"/>
      <c r="KQH149" s="62"/>
      <c r="KQI149" s="62"/>
      <c r="KQJ149" s="62"/>
      <c r="KQK149" s="62"/>
      <c r="KQL149" s="62"/>
      <c r="KQM149" s="62"/>
      <c r="KQN149" s="62"/>
      <c r="KQO149" s="62"/>
      <c r="KQP149" s="62"/>
      <c r="KQQ149" s="62"/>
      <c r="KQR149" s="62"/>
      <c r="KQS149" s="62"/>
      <c r="KQT149" s="62"/>
      <c r="KQU149" s="62"/>
      <c r="KQV149" s="62"/>
      <c r="KQW149" s="62"/>
      <c r="KQX149" s="62"/>
      <c r="KQY149" s="62"/>
      <c r="KQZ149" s="62"/>
      <c r="KRA149" s="62"/>
      <c r="KRB149" s="62"/>
      <c r="KRC149" s="62"/>
      <c r="KRD149" s="62"/>
      <c r="KRE149" s="62"/>
      <c r="KRF149" s="62"/>
      <c r="KRG149" s="62"/>
      <c r="KRH149" s="62"/>
      <c r="KRI149" s="62"/>
      <c r="KRJ149" s="62"/>
      <c r="KRK149" s="62"/>
      <c r="KRL149" s="62"/>
      <c r="KRM149" s="62"/>
      <c r="KRN149" s="62"/>
      <c r="KRO149" s="62"/>
      <c r="KRP149" s="62"/>
      <c r="KRQ149" s="62"/>
      <c r="KRR149" s="62"/>
      <c r="KRS149" s="62"/>
      <c r="KRT149" s="62"/>
      <c r="KRU149" s="62"/>
      <c r="KRV149" s="62"/>
      <c r="KRW149" s="62"/>
      <c r="KRX149" s="62"/>
      <c r="KRY149" s="62"/>
      <c r="KRZ149" s="62"/>
      <c r="KSA149" s="62"/>
      <c r="KSB149" s="62"/>
      <c r="KSC149" s="62"/>
      <c r="KSD149" s="62"/>
      <c r="KSE149" s="62"/>
      <c r="KSF149" s="62"/>
      <c r="KSG149" s="62"/>
      <c r="KSH149" s="62"/>
      <c r="KSI149" s="62"/>
      <c r="KSJ149" s="62"/>
      <c r="KSK149" s="62"/>
      <c r="KSL149" s="62"/>
      <c r="KSM149" s="62"/>
      <c r="KSN149" s="62"/>
      <c r="KSO149" s="62"/>
      <c r="KSP149" s="62"/>
      <c r="KSQ149" s="62"/>
      <c r="KSR149" s="62"/>
      <c r="KSS149" s="62"/>
      <c r="KST149" s="62"/>
      <c r="KSU149" s="62"/>
      <c r="KSV149" s="62"/>
      <c r="KSW149" s="62"/>
      <c r="KSX149" s="62"/>
      <c r="KSY149" s="62"/>
      <c r="KSZ149" s="62"/>
      <c r="KTA149" s="62"/>
      <c r="KTB149" s="62"/>
      <c r="KTC149" s="62"/>
      <c r="KTD149" s="62"/>
      <c r="KTE149" s="62"/>
      <c r="KTF149" s="62"/>
      <c r="KTG149" s="62"/>
      <c r="KTH149" s="62"/>
      <c r="KTI149" s="62"/>
      <c r="KTJ149" s="62"/>
      <c r="KTK149" s="62"/>
      <c r="KTL149" s="62"/>
      <c r="KTM149" s="62"/>
      <c r="KTN149" s="62"/>
      <c r="KTO149" s="62"/>
      <c r="KTP149" s="62"/>
      <c r="KTQ149" s="62"/>
      <c r="KTR149" s="62"/>
      <c r="KTS149" s="62"/>
      <c r="KTT149" s="62"/>
      <c r="KTU149" s="62"/>
      <c r="KTV149" s="62"/>
      <c r="KTW149" s="62"/>
      <c r="KTX149" s="62"/>
      <c r="KTY149" s="62"/>
      <c r="KTZ149" s="62"/>
      <c r="KUA149" s="62"/>
      <c r="KUB149" s="62"/>
      <c r="KUC149" s="62"/>
      <c r="KUD149" s="62"/>
      <c r="KUE149" s="62"/>
      <c r="KUF149" s="62"/>
      <c r="KUG149" s="62"/>
      <c r="KUH149" s="62"/>
      <c r="KUI149" s="62"/>
      <c r="KUJ149" s="62"/>
      <c r="KUK149" s="62"/>
      <c r="KUL149" s="62"/>
      <c r="KUM149" s="62"/>
      <c r="KUN149" s="62"/>
      <c r="KUO149" s="62"/>
      <c r="KUP149" s="62"/>
      <c r="KUQ149" s="62"/>
      <c r="KUR149" s="62"/>
      <c r="KUS149" s="62"/>
      <c r="KUT149" s="62"/>
      <c r="KUU149" s="62"/>
      <c r="KUV149" s="62"/>
      <c r="KUW149" s="62"/>
      <c r="KUX149" s="62"/>
      <c r="KUY149" s="62"/>
      <c r="KUZ149" s="62"/>
      <c r="KVA149" s="62"/>
      <c r="KVB149" s="62"/>
      <c r="KVC149" s="62"/>
      <c r="KVD149" s="62"/>
      <c r="KVE149" s="62"/>
      <c r="KVF149" s="62"/>
      <c r="KVG149" s="62"/>
      <c r="KVH149" s="62"/>
      <c r="KVI149" s="62"/>
      <c r="KVJ149" s="62"/>
      <c r="KVK149" s="62"/>
      <c r="KVL149" s="62"/>
      <c r="KVM149" s="62"/>
      <c r="KVN149" s="62"/>
      <c r="KVO149" s="62"/>
      <c r="KVP149" s="62"/>
      <c r="KVQ149" s="62"/>
      <c r="KVR149" s="62"/>
      <c r="KVS149" s="62"/>
      <c r="KVT149" s="62"/>
      <c r="KVU149" s="62"/>
      <c r="KVV149" s="62"/>
      <c r="KVW149" s="62"/>
      <c r="KVX149" s="62"/>
      <c r="KVY149" s="62"/>
      <c r="KVZ149" s="62"/>
      <c r="KWA149" s="62"/>
      <c r="KWB149" s="62"/>
      <c r="KWC149" s="62"/>
      <c r="KWD149" s="62"/>
      <c r="KWE149" s="62"/>
      <c r="KWF149" s="62"/>
      <c r="KWG149" s="62"/>
      <c r="KWH149" s="62"/>
      <c r="KWI149" s="62"/>
      <c r="KWJ149" s="62"/>
      <c r="KWK149" s="62"/>
      <c r="KWL149" s="62"/>
      <c r="KWM149" s="62"/>
      <c r="KWN149" s="62"/>
      <c r="KWO149" s="62"/>
      <c r="KWP149" s="62"/>
      <c r="KWQ149" s="62"/>
      <c r="KWR149" s="62"/>
      <c r="KWS149" s="62"/>
      <c r="KWT149" s="62"/>
      <c r="KWU149" s="62"/>
      <c r="KWV149" s="62"/>
      <c r="KWW149" s="62"/>
      <c r="KWX149" s="62"/>
      <c r="KWY149" s="62"/>
      <c r="KWZ149" s="62"/>
      <c r="KXA149" s="62"/>
      <c r="KXB149" s="62"/>
      <c r="KXC149" s="62"/>
      <c r="KXD149" s="62"/>
      <c r="KXE149" s="62"/>
      <c r="KXF149" s="62"/>
      <c r="KXG149" s="62"/>
      <c r="KXH149" s="62"/>
      <c r="KXI149" s="62"/>
      <c r="KXJ149" s="62"/>
      <c r="KXK149" s="62"/>
      <c r="KXL149" s="62"/>
      <c r="KXM149" s="62"/>
      <c r="KXN149" s="62"/>
      <c r="KXO149" s="62"/>
      <c r="KXP149" s="62"/>
      <c r="KXQ149" s="62"/>
      <c r="KXR149" s="62"/>
      <c r="KXS149" s="62"/>
      <c r="KXT149" s="62"/>
      <c r="KXU149" s="62"/>
      <c r="KXV149" s="62"/>
      <c r="KXW149" s="62"/>
      <c r="KXX149" s="62"/>
      <c r="KXY149" s="62"/>
      <c r="KXZ149" s="62"/>
      <c r="KYA149" s="62"/>
      <c r="KYB149" s="62"/>
      <c r="KYC149" s="62"/>
      <c r="KYD149" s="62"/>
      <c r="KYE149" s="62"/>
      <c r="KYF149" s="62"/>
      <c r="KYG149" s="62"/>
      <c r="KYH149" s="62"/>
      <c r="KYI149" s="62"/>
      <c r="KYJ149" s="62"/>
      <c r="KYK149" s="62"/>
      <c r="KYL149" s="62"/>
      <c r="KYM149" s="62"/>
      <c r="KYN149" s="62"/>
      <c r="KYO149" s="62"/>
      <c r="KYP149" s="62"/>
      <c r="KYQ149" s="62"/>
      <c r="KYR149" s="62"/>
      <c r="KYS149" s="62"/>
      <c r="KYT149" s="62"/>
      <c r="KYU149" s="62"/>
      <c r="KYV149" s="62"/>
      <c r="KYW149" s="62"/>
      <c r="KYX149" s="62"/>
      <c r="KYY149" s="62"/>
      <c r="KYZ149" s="62"/>
      <c r="KZA149" s="62"/>
      <c r="KZB149" s="62"/>
      <c r="KZC149" s="62"/>
      <c r="KZD149" s="62"/>
      <c r="KZE149" s="62"/>
      <c r="KZF149" s="62"/>
      <c r="KZG149" s="62"/>
      <c r="KZH149" s="62"/>
      <c r="KZI149" s="62"/>
      <c r="KZJ149" s="62"/>
      <c r="KZK149" s="62"/>
      <c r="KZL149" s="62"/>
      <c r="KZM149" s="62"/>
      <c r="KZN149" s="62"/>
      <c r="KZO149" s="62"/>
      <c r="KZP149" s="62"/>
      <c r="KZQ149" s="62"/>
      <c r="KZR149" s="62"/>
      <c r="KZS149" s="62"/>
      <c r="KZT149" s="62"/>
      <c r="KZU149" s="62"/>
      <c r="KZV149" s="62"/>
      <c r="KZW149" s="62"/>
      <c r="KZX149" s="62"/>
      <c r="KZY149" s="62"/>
      <c r="KZZ149" s="62"/>
      <c r="LAA149" s="62"/>
      <c r="LAB149" s="62"/>
      <c r="LAC149" s="62"/>
      <c r="LAD149" s="62"/>
      <c r="LAE149" s="62"/>
      <c r="LAF149" s="62"/>
      <c r="LAG149" s="62"/>
      <c r="LAH149" s="62"/>
      <c r="LAI149" s="62"/>
      <c r="LAJ149" s="62"/>
      <c r="LAK149" s="62"/>
      <c r="LAL149" s="62"/>
      <c r="LAM149" s="62"/>
      <c r="LAN149" s="62"/>
      <c r="LAO149" s="62"/>
      <c r="LAP149" s="62"/>
      <c r="LAQ149" s="62"/>
      <c r="LAR149" s="62"/>
      <c r="LAS149" s="62"/>
      <c r="LAT149" s="62"/>
      <c r="LAU149" s="62"/>
      <c r="LAV149" s="62"/>
      <c r="LAW149" s="62"/>
      <c r="LAX149" s="62"/>
      <c r="LAY149" s="62"/>
      <c r="LAZ149" s="62"/>
      <c r="LBA149" s="62"/>
      <c r="LBB149" s="62"/>
      <c r="LBC149" s="62"/>
      <c r="LBD149" s="62"/>
      <c r="LBE149" s="62"/>
      <c r="LBF149" s="62"/>
      <c r="LBG149" s="62"/>
      <c r="LBH149" s="62"/>
      <c r="LBI149" s="62"/>
      <c r="LBJ149" s="62"/>
      <c r="LBK149" s="62"/>
      <c r="LBL149" s="62"/>
      <c r="LBM149" s="62"/>
      <c r="LBN149" s="62"/>
      <c r="LBO149" s="62"/>
      <c r="LBP149" s="62"/>
      <c r="LBQ149" s="62"/>
      <c r="LBR149" s="62"/>
      <c r="LBS149" s="62"/>
      <c r="LBT149" s="62"/>
      <c r="LBU149" s="62"/>
      <c r="LBV149" s="62"/>
      <c r="LBW149" s="62"/>
      <c r="LBX149" s="62"/>
      <c r="LBY149" s="62"/>
      <c r="LBZ149" s="62"/>
      <c r="LCA149" s="62"/>
      <c r="LCB149" s="62"/>
      <c r="LCC149" s="62"/>
      <c r="LCD149" s="62"/>
      <c r="LCE149" s="62"/>
      <c r="LCF149" s="62"/>
      <c r="LCG149" s="62"/>
      <c r="LCH149" s="62"/>
      <c r="LCI149" s="62"/>
      <c r="LCJ149" s="62"/>
      <c r="LCK149" s="62"/>
      <c r="LCL149" s="62"/>
      <c r="LCM149" s="62"/>
      <c r="LCN149" s="62"/>
      <c r="LCO149" s="62"/>
      <c r="LCP149" s="62"/>
      <c r="LCQ149" s="62"/>
      <c r="LCR149" s="62"/>
      <c r="LCS149" s="62"/>
      <c r="LCT149" s="62"/>
      <c r="LCU149" s="62"/>
      <c r="LCV149" s="62"/>
      <c r="LCW149" s="62"/>
      <c r="LCX149" s="62"/>
      <c r="LCY149" s="62"/>
      <c r="LCZ149" s="62"/>
      <c r="LDA149" s="62"/>
      <c r="LDB149" s="62"/>
      <c r="LDC149" s="62"/>
      <c r="LDD149" s="62"/>
      <c r="LDE149" s="62"/>
      <c r="LDF149" s="62"/>
      <c r="LDG149" s="62"/>
      <c r="LDH149" s="62"/>
      <c r="LDI149" s="62"/>
      <c r="LDJ149" s="62"/>
      <c r="LDK149" s="62"/>
      <c r="LDL149" s="62"/>
      <c r="LDM149" s="62"/>
      <c r="LDN149" s="62"/>
      <c r="LDO149" s="62"/>
      <c r="LDP149" s="62"/>
      <c r="LDQ149" s="62"/>
      <c r="LDR149" s="62"/>
      <c r="LDS149" s="62"/>
      <c r="LDT149" s="62"/>
      <c r="LDU149" s="62"/>
      <c r="LDV149" s="62"/>
      <c r="LDW149" s="62"/>
      <c r="LDX149" s="62"/>
      <c r="LDY149" s="62"/>
      <c r="LDZ149" s="62"/>
      <c r="LEA149" s="62"/>
      <c r="LEB149" s="62"/>
      <c r="LEC149" s="62"/>
      <c r="LED149" s="62"/>
      <c r="LEE149" s="62"/>
      <c r="LEF149" s="62"/>
      <c r="LEG149" s="62"/>
      <c r="LEH149" s="62"/>
      <c r="LEI149" s="62"/>
      <c r="LEJ149" s="62"/>
      <c r="LEK149" s="62"/>
      <c r="LEL149" s="62"/>
      <c r="LEM149" s="62"/>
      <c r="LEN149" s="62"/>
      <c r="LEO149" s="62"/>
      <c r="LEP149" s="62"/>
      <c r="LEQ149" s="62"/>
      <c r="LER149" s="62"/>
      <c r="LES149" s="62"/>
      <c r="LET149" s="62"/>
      <c r="LEU149" s="62"/>
      <c r="LEV149" s="62"/>
      <c r="LEW149" s="62"/>
      <c r="LEX149" s="62"/>
      <c r="LEY149" s="62"/>
      <c r="LEZ149" s="62"/>
      <c r="LFA149" s="62"/>
      <c r="LFB149" s="62"/>
      <c r="LFC149" s="62"/>
      <c r="LFD149" s="62"/>
      <c r="LFE149" s="62"/>
      <c r="LFF149" s="62"/>
      <c r="LFG149" s="62"/>
      <c r="LFH149" s="62"/>
      <c r="LFI149" s="62"/>
      <c r="LFJ149" s="62"/>
      <c r="LFK149" s="62"/>
      <c r="LFL149" s="62"/>
      <c r="LFM149" s="62"/>
      <c r="LFN149" s="62"/>
      <c r="LFO149" s="62"/>
      <c r="LFP149" s="62"/>
      <c r="LFQ149" s="62"/>
      <c r="LFR149" s="62"/>
      <c r="LFS149" s="62"/>
      <c r="LFT149" s="62"/>
      <c r="LFU149" s="62"/>
      <c r="LFV149" s="62"/>
      <c r="LFW149" s="62"/>
      <c r="LFX149" s="62"/>
      <c r="LFY149" s="62"/>
      <c r="LFZ149" s="62"/>
      <c r="LGA149" s="62"/>
      <c r="LGB149" s="62"/>
      <c r="LGC149" s="62"/>
      <c r="LGD149" s="62"/>
      <c r="LGE149" s="62"/>
      <c r="LGF149" s="62"/>
      <c r="LGG149" s="62"/>
      <c r="LGH149" s="62"/>
      <c r="LGI149" s="62"/>
      <c r="LGJ149" s="62"/>
      <c r="LGK149" s="62"/>
      <c r="LGL149" s="62"/>
      <c r="LGM149" s="62"/>
      <c r="LGN149" s="62"/>
      <c r="LGO149" s="62"/>
      <c r="LGP149" s="62"/>
      <c r="LGQ149" s="62"/>
      <c r="LGR149" s="62"/>
      <c r="LGS149" s="62"/>
      <c r="LGT149" s="62"/>
      <c r="LGU149" s="62"/>
      <c r="LGV149" s="62"/>
      <c r="LGW149" s="62"/>
      <c r="LGX149" s="62"/>
      <c r="LGY149" s="62"/>
      <c r="LGZ149" s="62"/>
      <c r="LHA149" s="62"/>
      <c r="LHB149" s="62"/>
      <c r="LHC149" s="62"/>
      <c r="LHD149" s="62"/>
      <c r="LHE149" s="62"/>
      <c r="LHF149" s="62"/>
      <c r="LHG149" s="62"/>
      <c r="LHH149" s="62"/>
      <c r="LHI149" s="62"/>
      <c r="LHJ149" s="62"/>
      <c r="LHK149" s="62"/>
      <c r="LHL149" s="62"/>
      <c r="LHM149" s="62"/>
      <c r="LHN149" s="62"/>
      <c r="LHO149" s="62"/>
      <c r="LHP149" s="62"/>
      <c r="LHQ149" s="62"/>
      <c r="LHR149" s="62"/>
      <c r="LHS149" s="62"/>
      <c r="LHT149" s="62"/>
      <c r="LHU149" s="62"/>
      <c r="LHV149" s="62"/>
      <c r="LHW149" s="62"/>
      <c r="LHX149" s="62"/>
      <c r="LHY149" s="62"/>
      <c r="LHZ149" s="62"/>
      <c r="LIA149" s="62"/>
      <c r="LIB149" s="62"/>
      <c r="LIC149" s="62"/>
      <c r="LID149" s="62"/>
      <c r="LIE149" s="62"/>
      <c r="LIF149" s="62"/>
      <c r="LIG149" s="62"/>
      <c r="LIH149" s="62"/>
      <c r="LII149" s="62"/>
      <c r="LIJ149" s="62"/>
      <c r="LIK149" s="62"/>
      <c r="LIL149" s="62"/>
      <c r="LIM149" s="62"/>
      <c r="LIN149" s="62"/>
      <c r="LIO149" s="62"/>
      <c r="LIP149" s="62"/>
      <c r="LIQ149" s="62"/>
      <c r="LIR149" s="62"/>
      <c r="LIS149" s="62"/>
      <c r="LIT149" s="62"/>
      <c r="LIU149" s="62"/>
      <c r="LIV149" s="62"/>
      <c r="LIW149" s="62"/>
      <c r="LIX149" s="62"/>
      <c r="LIY149" s="62"/>
      <c r="LIZ149" s="62"/>
      <c r="LJA149" s="62"/>
      <c r="LJB149" s="62"/>
      <c r="LJC149" s="62"/>
      <c r="LJD149" s="62"/>
      <c r="LJE149" s="62"/>
      <c r="LJF149" s="62"/>
      <c r="LJG149" s="62"/>
      <c r="LJH149" s="62"/>
      <c r="LJI149" s="62"/>
      <c r="LJJ149" s="62"/>
      <c r="LJK149" s="62"/>
      <c r="LJL149" s="62"/>
      <c r="LJM149" s="62"/>
      <c r="LJN149" s="62"/>
      <c r="LJO149" s="62"/>
      <c r="LJP149" s="62"/>
      <c r="LJQ149" s="62"/>
      <c r="LJR149" s="62"/>
      <c r="LJS149" s="62"/>
      <c r="LJT149" s="62"/>
      <c r="LJU149" s="62"/>
      <c r="LJV149" s="62"/>
      <c r="LJW149" s="62"/>
      <c r="LJX149" s="62"/>
      <c r="LJY149" s="62"/>
      <c r="LJZ149" s="62"/>
      <c r="LKA149" s="62"/>
      <c r="LKB149" s="62"/>
      <c r="LKC149" s="62"/>
      <c r="LKD149" s="62"/>
      <c r="LKE149" s="62"/>
      <c r="LKF149" s="62"/>
      <c r="LKG149" s="62"/>
      <c r="LKH149" s="62"/>
      <c r="LKI149" s="62"/>
      <c r="LKJ149" s="62"/>
      <c r="LKK149" s="62"/>
      <c r="LKL149" s="62"/>
      <c r="LKM149" s="62"/>
      <c r="LKN149" s="62"/>
      <c r="LKO149" s="62"/>
      <c r="LKP149" s="62"/>
      <c r="LKQ149" s="62"/>
      <c r="LKR149" s="62"/>
      <c r="LKS149" s="62"/>
      <c r="LKT149" s="62"/>
      <c r="LKU149" s="62"/>
      <c r="LKV149" s="62"/>
      <c r="LKW149" s="62"/>
      <c r="LKX149" s="62"/>
      <c r="LKY149" s="62"/>
      <c r="LKZ149" s="62"/>
      <c r="LLA149" s="62"/>
      <c r="LLB149" s="62"/>
      <c r="LLC149" s="62"/>
      <c r="LLD149" s="62"/>
      <c r="LLE149" s="62"/>
      <c r="LLF149" s="62"/>
      <c r="LLG149" s="62"/>
      <c r="LLH149" s="62"/>
      <c r="LLI149" s="62"/>
      <c r="LLJ149" s="62"/>
      <c r="LLK149" s="62"/>
      <c r="LLL149" s="62"/>
      <c r="LLM149" s="62"/>
      <c r="LLN149" s="62"/>
      <c r="LLO149" s="62"/>
      <c r="LLP149" s="62"/>
      <c r="LLQ149" s="62"/>
      <c r="LLR149" s="62"/>
      <c r="LLS149" s="62"/>
      <c r="LLT149" s="62"/>
      <c r="LLU149" s="62"/>
      <c r="LLV149" s="62"/>
      <c r="LLW149" s="62"/>
      <c r="LLX149" s="62"/>
      <c r="LLY149" s="62"/>
      <c r="LLZ149" s="62"/>
      <c r="LMA149" s="62"/>
      <c r="LMB149" s="62"/>
      <c r="LMC149" s="62"/>
      <c r="LMD149" s="62"/>
      <c r="LME149" s="62"/>
      <c r="LMF149" s="62"/>
      <c r="LMG149" s="62"/>
      <c r="LMH149" s="62"/>
      <c r="LMI149" s="62"/>
      <c r="LMJ149" s="62"/>
      <c r="LMK149" s="62"/>
      <c r="LML149" s="62"/>
      <c r="LMM149" s="62"/>
      <c r="LMN149" s="62"/>
      <c r="LMO149" s="62"/>
      <c r="LMP149" s="62"/>
      <c r="LMQ149" s="62"/>
      <c r="LMR149" s="62"/>
      <c r="LMS149" s="62"/>
      <c r="LMT149" s="62"/>
      <c r="LMU149" s="62"/>
      <c r="LMV149" s="62"/>
      <c r="LMW149" s="62"/>
      <c r="LMX149" s="62"/>
      <c r="LMY149" s="62"/>
      <c r="LMZ149" s="62"/>
      <c r="LNA149" s="62"/>
      <c r="LNB149" s="62"/>
      <c r="LNC149" s="62"/>
      <c r="LND149" s="62"/>
      <c r="LNE149" s="62"/>
      <c r="LNF149" s="62"/>
      <c r="LNG149" s="62"/>
      <c r="LNH149" s="62"/>
      <c r="LNI149" s="62"/>
      <c r="LNJ149" s="62"/>
      <c r="LNK149" s="62"/>
      <c r="LNL149" s="62"/>
      <c r="LNM149" s="62"/>
      <c r="LNN149" s="62"/>
      <c r="LNO149" s="62"/>
      <c r="LNP149" s="62"/>
      <c r="LNQ149" s="62"/>
      <c r="LNR149" s="62"/>
      <c r="LNS149" s="62"/>
      <c r="LNT149" s="62"/>
      <c r="LNU149" s="62"/>
      <c r="LNV149" s="62"/>
      <c r="LNW149" s="62"/>
      <c r="LNX149" s="62"/>
      <c r="LNY149" s="62"/>
      <c r="LNZ149" s="62"/>
      <c r="LOA149" s="62"/>
      <c r="LOB149" s="62"/>
      <c r="LOC149" s="62"/>
      <c r="LOD149" s="62"/>
      <c r="LOE149" s="62"/>
      <c r="LOF149" s="62"/>
      <c r="LOG149" s="62"/>
      <c r="LOH149" s="62"/>
      <c r="LOI149" s="62"/>
      <c r="LOJ149" s="62"/>
      <c r="LOK149" s="62"/>
      <c r="LOL149" s="62"/>
      <c r="LOM149" s="62"/>
      <c r="LON149" s="62"/>
      <c r="LOO149" s="62"/>
      <c r="LOP149" s="62"/>
      <c r="LOQ149" s="62"/>
      <c r="LOR149" s="62"/>
      <c r="LOS149" s="62"/>
      <c r="LOT149" s="62"/>
      <c r="LOU149" s="62"/>
      <c r="LOV149" s="62"/>
      <c r="LOW149" s="62"/>
      <c r="LOX149" s="62"/>
      <c r="LOY149" s="62"/>
      <c r="LOZ149" s="62"/>
      <c r="LPA149" s="62"/>
      <c r="LPB149" s="62"/>
      <c r="LPC149" s="62"/>
      <c r="LPD149" s="62"/>
      <c r="LPE149" s="62"/>
      <c r="LPF149" s="62"/>
      <c r="LPG149" s="62"/>
      <c r="LPH149" s="62"/>
      <c r="LPI149" s="62"/>
      <c r="LPJ149" s="62"/>
      <c r="LPK149" s="62"/>
      <c r="LPL149" s="62"/>
      <c r="LPM149" s="62"/>
      <c r="LPN149" s="62"/>
      <c r="LPO149" s="62"/>
      <c r="LPP149" s="62"/>
      <c r="LPQ149" s="62"/>
      <c r="LPR149" s="62"/>
      <c r="LPS149" s="62"/>
      <c r="LPT149" s="62"/>
      <c r="LPU149" s="62"/>
      <c r="LPV149" s="62"/>
      <c r="LPW149" s="62"/>
      <c r="LPX149" s="62"/>
      <c r="LPY149" s="62"/>
      <c r="LPZ149" s="62"/>
      <c r="LQA149" s="62"/>
      <c r="LQB149" s="62"/>
      <c r="LQC149" s="62"/>
      <c r="LQD149" s="62"/>
      <c r="LQE149" s="62"/>
      <c r="LQF149" s="62"/>
      <c r="LQG149" s="62"/>
      <c r="LQH149" s="62"/>
      <c r="LQI149" s="62"/>
      <c r="LQJ149" s="62"/>
      <c r="LQK149" s="62"/>
      <c r="LQL149" s="62"/>
      <c r="LQM149" s="62"/>
      <c r="LQN149" s="62"/>
      <c r="LQO149" s="62"/>
      <c r="LQP149" s="62"/>
      <c r="LQQ149" s="62"/>
      <c r="LQR149" s="62"/>
      <c r="LQS149" s="62"/>
      <c r="LQT149" s="62"/>
      <c r="LQU149" s="62"/>
      <c r="LQV149" s="62"/>
      <c r="LQW149" s="62"/>
      <c r="LQX149" s="62"/>
      <c r="LQY149" s="62"/>
      <c r="LQZ149" s="62"/>
      <c r="LRA149" s="62"/>
      <c r="LRB149" s="62"/>
      <c r="LRC149" s="62"/>
      <c r="LRD149" s="62"/>
      <c r="LRE149" s="62"/>
      <c r="LRF149" s="62"/>
      <c r="LRG149" s="62"/>
      <c r="LRH149" s="62"/>
      <c r="LRI149" s="62"/>
      <c r="LRJ149" s="62"/>
      <c r="LRK149" s="62"/>
      <c r="LRL149" s="62"/>
      <c r="LRM149" s="62"/>
      <c r="LRN149" s="62"/>
      <c r="LRO149" s="62"/>
      <c r="LRP149" s="62"/>
      <c r="LRQ149" s="62"/>
      <c r="LRR149" s="62"/>
      <c r="LRS149" s="62"/>
      <c r="LRT149" s="62"/>
      <c r="LRU149" s="62"/>
      <c r="LRV149" s="62"/>
      <c r="LRW149" s="62"/>
      <c r="LRX149" s="62"/>
      <c r="LRY149" s="62"/>
      <c r="LRZ149" s="62"/>
      <c r="LSA149" s="62"/>
      <c r="LSB149" s="62"/>
      <c r="LSC149" s="62"/>
      <c r="LSD149" s="62"/>
      <c r="LSE149" s="62"/>
      <c r="LSF149" s="62"/>
      <c r="LSG149" s="62"/>
      <c r="LSH149" s="62"/>
      <c r="LSI149" s="62"/>
      <c r="LSJ149" s="62"/>
      <c r="LSK149" s="62"/>
      <c r="LSL149" s="62"/>
      <c r="LSM149" s="62"/>
      <c r="LSN149" s="62"/>
      <c r="LSO149" s="62"/>
      <c r="LSP149" s="62"/>
      <c r="LSQ149" s="62"/>
      <c r="LSR149" s="62"/>
      <c r="LSS149" s="62"/>
      <c r="LST149" s="62"/>
      <c r="LSU149" s="62"/>
      <c r="LSV149" s="62"/>
      <c r="LSW149" s="62"/>
      <c r="LSX149" s="62"/>
      <c r="LSY149" s="62"/>
      <c r="LSZ149" s="62"/>
      <c r="LTA149" s="62"/>
      <c r="LTB149" s="62"/>
      <c r="LTC149" s="62"/>
      <c r="LTD149" s="62"/>
      <c r="LTE149" s="62"/>
      <c r="LTF149" s="62"/>
      <c r="LTG149" s="62"/>
      <c r="LTH149" s="62"/>
      <c r="LTI149" s="62"/>
      <c r="LTJ149" s="62"/>
      <c r="LTK149" s="62"/>
      <c r="LTL149" s="62"/>
      <c r="LTM149" s="62"/>
      <c r="LTN149" s="62"/>
      <c r="LTO149" s="62"/>
      <c r="LTP149" s="62"/>
      <c r="LTQ149" s="62"/>
      <c r="LTR149" s="62"/>
      <c r="LTS149" s="62"/>
      <c r="LTT149" s="62"/>
      <c r="LTU149" s="62"/>
      <c r="LTV149" s="62"/>
      <c r="LTW149" s="62"/>
      <c r="LTX149" s="62"/>
      <c r="LTY149" s="62"/>
      <c r="LTZ149" s="62"/>
      <c r="LUA149" s="62"/>
      <c r="LUB149" s="62"/>
      <c r="LUC149" s="62"/>
      <c r="LUD149" s="62"/>
      <c r="LUE149" s="62"/>
      <c r="LUF149" s="62"/>
      <c r="LUG149" s="62"/>
      <c r="LUH149" s="62"/>
      <c r="LUI149" s="62"/>
      <c r="LUJ149" s="62"/>
      <c r="LUK149" s="62"/>
      <c r="LUL149" s="62"/>
      <c r="LUM149" s="62"/>
      <c r="LUN149" s="62"/>
      <c r="LUO149" s="62"/>
      <c r="LUP149" s="62"/>
      <c r="LUQ149" s="62"/>
      <c r="LUR149" s="62"/>
      <c r="LUS149" s="62"/>
      <c r="LUT149" s="62"/>
      <c r="LUU149" s="62"/>
      <c r="LUV149" s="62"/>
      <c r="LUW149" s="62"/>
      <c r="LUX149" s="62"/>
      <c r="LUY149" s="62"/>
      <c r="LUZ149" s="62"/>
      <c r="LVA149" s="62"/>
      <c r="LVB149" s="62"/>
      <c r="LVC149" s="62"/>
      <c r="LVD149" s="62"/>
      <c r="LVE149" s="62"/>
      <c r="LVF149" s="62"/>
      <c r="LVG149" s="62"/>
      <c r="LVH149" s="62"/>
      <c r="LVI149" s="62"/>
      <c r="LVJ149" s="62"/>
      <c r="LVK149" s="62"/>
      <c r="LVL149" s="62"/>
      <c r="LVM149" s="62"/>
      <c r="LVN149" s="62"/>
      <c r="LVO149" s="62"/>
      <c r="LVP149" s="62"/>
      <c r="LVQ149" s="62"/>
      <c r="LVR149" s="62"/>
      <c r="LVS149" s="62"/>
      <c r="LVT149" s="62"/>
      <c r="LVU149" s="62"/>
      <c r="LVV149" s="62"/>
      <c r="LVW149" s="62"/>
      <c r="LVX149" s="62"/>
      <c r="LVY149" s="62"/>
      <c r="LVZ149" s="62"/>
      <c r="LWA149" s="62"/>
      <c r="LWB149" s="62"/>
      <c r="LWC149" s="62"/>
      <c r="LWD149" s="62"/>
      <c r="LWE149" s="62"/>
      <c r="LWF149" s="62"/>
      <c r="LWG149" s="62"/>
      <c r="LWH149" s="62"/>
      <c r="LWI149" s="62"/>
      <c r="LWJ149" s="62"/>
      <c r="LWK149" s="62"/>
      <c r="LWL149" s="62"/>
      <c r="LWM149" s="62"/>
      <c r="LWN149" s="62"/>
      <c r="LWO149" s="62"/>
      <c r="LWP149" s="62"/>
      <c r="LWQ149" s="62"/>
      <c r="LWR149" s="62"/>
      <c r="LWS149" s="62"/>
      <c r="LWT149" s="62"/>
      <c r="LWU149" s="62"/>
      <c r="LWV149" s="62"/>
      <c r="LWW149" s="62"/>
      <c r="LWX149" s="62"/>
      <c r="LWY149" s="62"/>
      <c r="LWZ149" s="62"/>
      <c r="LXA149" s="62"/>
      <c r="LXB149" s="62"/>
      <c r="LXC149" s="62"/>
      <c r="LXD149" s="62"/>
      <c r="LXE149" s="62"/>
      <c r="LXF149" s="62"/>
      <c r="LXG149" s="62"/>
      <c r="LXH149" s="62"/>
      <c r="LXI149" s="62"/>
      <c r="LXJ149" s="62"/>
      <c r="LXK149" s="62"/>
      <c r="LXL149" s="62"/>
      <c r="LXM149" s="62"/>
      <c r="LXN149" s="62"/>
      <c r="LXO149" s="62"/>
      <c r="LXP149" s="62"/>
      <c r="LXQ149" s="62"/>
      <c r="LXR149" s="62"/>
      <c r="LXS149" s="62"/>
      <c r="LXT149" s="62"/>
      <c r="LXU149" s="62"/>
      <c r="LXV149" s="62"/>
      <c r="LXW149" s="62"/>
      <c r="LXX149" s="62"/>
      <c r="LXY149" s="62"/>
      <c r="LXZ149" s="62"/>
      <c r="LYA149" s="62"/>
      <c r="LYB149" s="62"/>
      <c r="LYC149" s="62"/>
      <c r="LYD149" s="62"/>
      <c r="LYE149" s="62"/>
      <c r="LYF149" s="62"/>
      <c r="LYG149" s="62"/>
      <c r="LYH149" s="62"/>
      <c r="LYI149" s="62"/>
      <c r="LYJ149" s="62"/>
      <c r="LYK149" s="62"/>
      <c r="LYL149" s="62"/>
      <c r="LYM149" s="62"/>
      <c r="LYN149" s="62"/>
      <c r="LYO149" s="62"/>
      <c r="LYP149" s="62"/>
      <c r="LYQ149" s="62"/>
      <c r="LYR149" s="62"/>
      <c r="LYS149" s="62"/>
      <c r="LYT149" s="62"/>
      <c r="LYU149" s="62"/>
      <c r="LYV149" s="62"/>
      <c r="LYW149" s="62"/>
      <c r="LYX149" s="62"/>
      <c r="LYY149" s="62"/>
      <c r="LYZ149" s="62"/>
      <c r="LZA149" s="62"/>
      <c r="LZB149" s="62"/>
      <c r="LZC149" s="62"/>
      <c r="LZD149" s="62"/>
      <c r="LZE149" s="62"/>
      <c r="LZF149" s="62"/>
      <c r="LZG149" s="62"/>
      <c r="LZH149" s="62"/>
      <c r="LZI149" s="62"/>
      <c r="LZJ149" s="62"/>
      <c r="LZK149" s="62"/>
      <c r="LZL149" s="62"/>
      <c r="LZM149" s="62"/>
      <c r="LZN149" s="62"/>
      <c r="LZO149" s="62"/>
      <c r="LZP149" s="62"/>
      <c r="LZQ149" s="62"/>
      <c r="LZR149" s="62"/>
      <c r="LZS149" s="62"/>
      <c r="LZT149" s="62"/>
      <c r="LZU149" s="62"/>
      <c r="LZV149" s="62"/>
      <c r="LZW149" s="62"/>
      <c r="LZX149" s="62"/>
      <c r="LZY149" s="62"/>
      <c r="LZZ149" s="62"/>
      <c r="MAA149" s="62"/>
      <c r="MAB149" s="62"/>
      <c r="MAC149" s="62"/>
      <c r="MAD149" s="62"/>
      <c r="MAE149" s="62"/>
      <c r="MAF149" s="62"/>
      <c r="MAG149" s="62"/>
      <c r="MAH149" s="62"/>
      <c r="MAI149" s="62"/>
      <c r="MAJ149" s="62"/>
      <c r="MAK149" s="62"/>
      <c r="MAL149" s="62"/>
      <c r="MAM149" s="62"/>
      <c r="MAN149" s="62"/>
      <c r="MAO149" s="62"/>
      <c r="MAP149" s="62"/>
      <c r="MAQ149" s="62"/>
      <c r="MAR149" s="62"/>
      <c r="MAS149" s="62"/>
      <c r="MAT149" s="62"/>
      <c r="MAU149" s="62"/>
      <c r="MAV149" s="62"/>
      <c r="MAW149" s="62"/>
      <c r="MAX149" s="62"/>
      <c r="MAY149" s="62"/>
      <c r="MAZ149" s="62"/>
      <c r="MBA149" s="62"/>
      <c r="MBB149" s="62"/>
      <c r="MBC149" s="62"/>
      <c r="MBD149" s="62"/>
      <c r="MBE149" s="62"/>
      <c r="MBF149" s="62"/>
      <c r="MBG149" s="62"/>
      <c r="MBH149" s="62"/>
      <c r="MBI149" s="62"/>
      <c r="MBJ149" s="62"/>
      <c r="MBK149" s="62"/>
      <c r="MBL149" s="62"/>
      <c r="MBM149" s="62"/>
      <c r="MBN149" s="62"/>
      <c r="MBO149" s="62"/>
      <c r="MBP149" s="62"/>
      <c r="MBQ149" s="62"/>
      <c r="MBR149" s="62"/>
      <c r="MBS149" s="62"/>
      <c r="MBT149" s="62"/>
      <c r="MBU149" s="62"/>
      <c r="MBV149" s="62"/>
      <c r="MBW149" s="62"/>
      <c r="MBX149" s="62"/>
      <c r="MBY149" s="62"/>
      <c r="MBZ149" s="62"/>
      <c r="MCA149" s="62"/>
      <c r="MCB149" s="62"/>
      <c r="MCC149" s="62"/>
      <c r="MCD149" s="62"/>
      <c r="MCE149" s="62"/>
      <c r="MCF149" s="62"/>
      <c r="MCG149" s="62"/>
      <c r="MCH149" s="62"/>
      <c r="MCI149" s="62"/>
      <c r="MCJ149" s="62"/>
      <c r="MCK149" s="62"/>
      <c r="MCL149" s="62"/>
      <c r="MCM149" s="62"/>
      <c r="MCN149" s="62"/>
      <c r="MCO149" s="62"/>
      <c r="MCP149" s="62"/>
      <c r="MCQ149" s="62"/>
      <c r="MCR149" s="62"/>
      <c r="MCS149" s="62"/>
      <c r="MCT149" s="62"/>
      <c r="MCU149" s="62"/>
      <c r="MCV149" s="62"/>
      <c r="MCW149" s="62"/>
      <c r="MCX149" s="62"/>
      <c r="MCY149" s="62"/>
      <c r="MCZ149" s="62"/>
      <c r="MDA149" s="62"/>
      <c r="MDB149" s="62"/>
      <c r="MDC149" s="62"/>
      <c r="MDD149" s="62"/>
      <c r="MDE149" s="62"/>
      <c r="MDF149" s="62"/>
      <c r="MDG149" s="62"/>
      <c r="MDH149" s="62"/>
      <c r="MDI149" s="62"/>
      <c r="MDJ149" s="62"/>
      <c r="MDK149" s="62"/>
      <c r="MDL149" s="62"/>
      <c r="MDM149" s="62"/>
      <c r="MDN149" s="62"/>
      <c r="MDO149" s="62"/>
      <c r="MDP149" s="62"/>
      <c r="MDQ149" s="62"/>
      <c r="MDR149" s="62"/>
      <c r="MDS149" s="62"/>
      <c r="MDT149" s="62"/>
      <c r="MDU149" s="62"/>
      <c r="MDV149" s="62"/>
      <c r="MDW149" s="62"/>
      <c r="MDX149" s="62"/>
      <c r="MDY149" s="62"/>
      <c r="MDZ149" s="62"/>
      <c r="MEA149" s="62"/>
      <c r="MEB149" s="62"/>
      <c r="MEC149" s="62"/>
      <c r="MED149" s="62"/>
      <c r="MEE149" s="62"/>
      <c r="MEF149" s="62"/>
      <c r="MEG149" s="62"/>
      <c r="MEH149" s="62"/>
      <c r="MEI149" s="62"/>
      <c r="MEJ149" s="62"/>
      <c r="MEK149" s="62"/>
      <c r="MEL149" s="62"/>
      <c r="MEM149" s="62"/>
      <c r="MEN149" s="62"/>
      <c r="MEO149" s="62"/>
      <c r="MEP149" s="62"/>
      <c r="MEQ149" s="62"/>
      <c r="MER149" s="62"/>
      <c r="MES149" s="62"/>
      <c r="MET149" s="62"/>
      <c r="MEU149" s="62"/>
      <c r="MEV149" s="62"/>
      <c r="MEW149" s="62"/>
      <c r="MEX149" s="62"/>
      <c r="MEY149" s="62"/>
      <c r="MEZ149" s="62"/>
      <c r="MFA149" s="62"/>
      <c r="MFB149" s="62"/>
      <c r="MFC149" s="62"/>
      <c r="MFD149" s="62"/>
      <c r="MFE149" s="62"/>
      <c r="MFF149" s="62"/>
      <c r="MFG149" s="62"/>
      <c r="MFH149" s="62"/>
      <c r="MFI149" s="62"/>
      <c r="MFJ149" s="62"/>
      <c r="MFK149" s="62"/>
      <c r="MFL149" s="62"/>
      <c r="MFM149" s="62"/>
      <c r="MFN149" s="62"/>
      <c r="MFO149" s="62"/>
      <c r="MFP149" s="62"/>
      <c r="MFQ149" s="62"/>
      <c r="MFR149" s="62"/>
      <c r="MFS149" s="62"/>
      <c r="MFT149" s="62"/>
      <c r="MFU149" s="62"/>
      <c r="MFV149" s="62"/>
      <c r="MFW149" s="62"/>
      <c r="MFX149" s="62"/>
      <c r="MFY149" s="62"/>
      <c r="MFZ149" s="62"/>
      <c r="MGA149" s="62"/>
      <c r="MGB149" s="62"/>
      <c r="MGC149" s="62"/>
      <c r="MGD149" s="62"/>
      <c r="MGE149" s="62"/>
      <c r="MGF149" s="62"/>
      <c r="MGG149" s="62"/>
      <c r="MGH149" s="62"/>
      <c r="MGI149" s="62"/>
      <c r="MGJ149" s="62"/>
      <c r="MGK149" s="62"/>
      <c r="MGL149" s="62"/>
      <c r="MGM149" s="62"/>
      <c r="MGN149" s="62"/>
      <c r="MGO149" s="62"/>
      <c r="MGP149" s="62"/>
      <c r="MGQ149" s="62"/>
      <c r="MGR149" s="62"/>
      <c r="MGS149" s="62"/>
      <c r="MGT149" s="62"/>
      <c r="MGU149" s="62"/>
      <c r="MGV149" s="62"/>
      <c r="MGW149" s="62"/>
      <c r="MGX149" s="62"/>
      <c r="MGY149" s="62"/>
      <c r="MGZ149" s="62"/>
      <c r="MHA149" s="62"/>
      <c r="MHB149" s="62"/>
      <c r="MHC149" s="62"/>
      <c r="MHD149" s="62"/>
      <c r="MHE149" s="62"/>
      <c r="MHF149" s="62"/>
      <c r="MHG149" s="62"/>
      <c r="MHH149" s="62"/>
      <c r="MHI149" s="62"/>
      <c r="MHJ149" s="62"/>
      <c r="MHK149" s="62"/>
      <c r="MHL149" s="62"/>
      <c r="MHM149" s="62"/>
      <c r="MHN149" s="62"/>
      <c r="MHO149" s="62"/>
      <c r="MHP149" s="62"/>
      <c r="MHQ149" s="62"/>
      <c r="MHR149" s="62"/>
      <c r="MHS149" s="62"/>
      <c r="MHT149" s="62"/>
      <c r="MHU149" s="62"/>
      <c r="MHV149" s="62"/>
      <c r="MHW149" s="62"/>
      <c r="MHX149" s="62"/>
      <c r="MHY149" s="62"/>
      <c r="MHZ149" s="62"/>
      <c r="MIA149" s="62"/>
      <c r="MIB149" s="62"/>
      <c r="MIC149" s="62"/>
      <c r="MID149" s="62"/>
      <c r="MIE149" s="62"/>
      <c r="MIF149" s="62"/>
      <c r="MIG149" s="62"/>
      <c r="MIH149" s="62"/>
      <c r="MII149" s="62"/>
      <c r="MIJ149" s="62"/>
      <c r="MIK149" s="62"/>
      <c r="MIL149" s="62"/>
      <c r="MIM149" s="62"/>
      <c r="MIN149" s="62"/>
      <c r="MIO149" s="62"/>
      <c r="MIP149" s="62"/>
      <c r="MIQ149" s="62"/>
      <c r="MIR149" s="62"/>
      <c r="MIS149" s="62"/>
      <c r="MIT149" s="62"/>
      <c r="MIU149" s="62"/>
      <c r="MIV149" s="62"/>
      <c r="MIW149" s="62"/>
      <c r="MIX149" s="62"/>
      <c r="MIY149" s="62"/>
      <c r="MIZ149" s="62"/>
      <c r="MJA149" s="62"/>
      <c r="MJB149" s="62"/>
      <c r="MJC149" s="62"/>
      <c r="MJD149" s="62"/>
      <c r="MJE149" s="62"/>
      <c r="MJF149" s="62"/>
      <c r="MJG149" s="62"/>
      <c r="MJH149" s="62"/>
      <c r="MJI149" s="62"/>
      <c r="MJJ149" s="62"/>
      <c r="MJK149" s="62"/>
      <c r="MJL149" s="62"/>
      <c r="MJM149" s="62"/>
      <c r="MJN149" s="62"/>
      <c r="MJO149" s="62"/>
      <c r="MJP149" s="62"/>
      <c r="MJQ149" s="62"/>
      <c r="MJR149" s="62"/>
      <c r="MJS149" s="62"/>
      <c r="MJT149" s="62"/>
      <c r="MJU149" s="62"/>
      <c r="MJV149" s="62"/>
      <c r="MJW149" s="62"/>
      <c r="MJX149" s="62"/>
      <c r="MJY149" s="62"/>
      <c r="MJZ149" s="62"/>
      <c r="MKA149" s="62"/>
      <c r="MKB149" s="62"/>
      <c r="MKC149" s="62"/>
      <c r="MKD149" s="62"/>
      <c r="MKE149" s="62"/>
      <c r="MKF149" s="62"/>
      <c r="MKG149" s="62"/>
      <c r="MKH149" s="62"/>
      <c r="MKI149" s="62"/>
      <c r="MKJ149" s="62"/>
      <c r="MKK149" s="62"/>
      <c r="MKL149" s="62"/>
      <c r="MKM149" s="62"/>
      <c r="MKN149" s="62"/>
      <c r="MKO149" s="62"/>
      <c r="MKP149" s="62"/>
      <c r="MKQ149" s="62"/>
      <c r="MKR149" s="62"/>
      <c r="MKS149" s="62"/>
      <c r="MKT149" s="62"/>
      <c r="MKU149" s="62"/>
      <c r="MKV149" s="62"/>
      <c r="MKW149" s="62"/>
      <c r="MKX149" s="62"/>
      <c r="MKY149" s="62"/>
      <c r="MKZ149" s="62"/>
      <c r="MLA149" s="62"/>
      <c r="MLB149" s="62"/>
      <c r="MLC149" s="62"/>
      <c r="MLD149" s="62"/>
      <c r="MLE149" s="62"/>
      <c r="MLF149" s="62"/>
      <c r="MLG149" s="62"/>
      <c r="MLH149" s="62"/>
      <c r="MLI149" s="62"/>
      <c r="MLJ149" s="62"/>
      <c r="MLK149" s="62"/>
      <c r="MLL149" s="62"/>
      <c r="MLM149" s="62"/>
      <c r="MLN149" s="62"/>
      <c r="MLO149" s="62"/>
      <c r="MLP149" s="62"/>
      <c r="MLQ149" s="62"/>
      <c r="MLR149" s="62"/>
      <c r="MLS149" s="62"/>
      <c r="MLT149" s="62"/>
      <c r="MLU149" s="62"/>
      <c r="MLV149" s="62"/>
      <c r="MLW149" s="62"/>
      <c r="MLX149" s="62"/>
      <c r="MLY149" s="62"/>
      <c r="MLZ149" s="62"/>
      <c r="MMA149" s="62"/>
      <c r="MMB149" s="62"/>
      <c r="MMC149" s="62"/>
      <c r="MMD149" s="62"/>
      <c r="MME149" s="62"/>
      <c r="MMF149" s="62"/>
      <c r="MMG149" s="62"/>
      <c r="MMH149" s="62"/>
      <c r="MMI149" s="62"/>
      <c r="MMJ149" s="62"/>
      <c r="MMK149" s="62"/>
      <c r="MML149" s="62"/>
      <c r="MMM149" s="62"/>
      <c r="MMN149" s="62"/>
      <c r="MMO149" s="62"/>
      <c r="MMP149" s="62"/>
      <c r="MMQ149" s="62"/>
      <c r="MMR149" s="62"/>
      <c r="MMS149" s="62"/>
      <c r="MMT149" s="62"/>
      <c r="MMU149" s="62"/>
      <c r="MMV149" s="62"/>
      <c r="MMW149" s="62"/>
      <c r="MMX149" s="62"/>
      <c r="MMY149" s="62"/>
      <c r="MMZ149" s="62"/>
      <c r="MNA149" s="62"/>
      <c r="MNB149" s="62"/>
      <c r="MNC149" s="62"/>
      <c r="MND149" s="62"/>
      <c r="MNE149" s="62"/>
      <c r="MNF149" s="62"/>
      <c r="MNG149" s="62"/>
      <c r="MNH149" s="62"/>
      <c r="MNI149" s="62"/>
      <c r="MNJ149" s="62"/>
      <c r="MNK149" s="62"/>
      <c r="MNL149" s="62"/>
      <c r="MNM149" s="62"/>
      <c r="MNN149" s="62"/>
      <c r="MNO149" s="62"/>
      <c r="MNP149" s="62"/>
      <c r="MNQ149" s="62"/>
      <c r="MNR149" s="62"/>
      <c r="MNS149" s="62"/>
      <c r="MNT149" s="62"/>
      <c r="MNU149" s="62"/>
      <c r="MNV149" s="62"/>
      <c r="MNW149" s="62"/>
      <c r="MNX149" s="62"/>
      <c r="MNY149" s="62"/>
      <c r="MNZ149" s="62"/>
      <c r="MOA149" s="62"/>
      <c r="MOB149" s="62"/>
      <c r="MOC149" s="62"/>
      <c r="MOD149" s="62"/>
      <c r="MOE149" s="62"/>
      <c r="MOF149" s="62"/>
      <c r="MOG149" s="62"/>
      <c r="MOH149" s="62"/>
      <c r="MOI149" s="62"/>
      <c r="MOJ149" s="62"/>
      <c r="MOK149" s="62"/>
      <c r="MOL149" s="62"/>
      <c r="MOM149" s="62"/>
      <c r="MON149" s="62"/>
      <c r="MOO149" s="62"/>
      <c r="MOP149" s="62"/>
      <c r="MOQ149" s="62"/>
      <c r="MOR149" s="62"/>
      <c r="MOS149" s="62"/>
      <c r="MOT149" s="62"/>
      <c r="MOU149" s="62"/>
      <c r="MOV149" s="62"/>
      <c r="MOW149" s="62"/>
      <c r="MOX149" s="62"/>
      <c r="MOY149" s="62"/>
      <c r="MOZ149" s="62"/>
      <c r="MPA149" s="62"/>
      <c r="MPB149" s="62"/>
      <c r="MPC149" s="62"/>
      <c r="MPD149" s="62"/>
      <c r="MPE149" s="62"/>
      <c r="MPF149" s="62"/>
      <c r="MPG149" s="62"/>
      <c r="MPH149" s="62"/>
      <c r="MPI149" s="62"/>
      <c r="MPJ149" s="62"/>
      <c r="MPK149" s="62"/>
      <c r="MPL149" s="62"/>
      <c r="MPM149" s="62"/>
      <c r="MPN149" s="62"/>
      <c r="MPO149" s="62"/>
      <c r="MPP149" s="62"/>
      <c r="MPQ149" s="62"/>
      <c r="MPR149" s="62"/>
      <c r="MPS149" s="62"/>
      <c r="MPT149" s="62"/>
      <c r="MPU149" s="62"/>
      <c r="MPV149" s="62"/>
      <c r="MPW149" s="62"/>
      <c r="MPX149" s="62"/>
      <c r="MPY149" s="62"/>
      <c r="MPZ149" s="62"/>
      <c r="MQA149" s="62"/>
      <c r="MQB149" s="62"/>
      <c r="MQC149" s="62"/>
      <c r="MQD149" s="62"/>
      <c r="MQE149" s="62"/>
      <c r="MQF149" s="62"/>
      <c r="MQG149" s="62"/>
      <c r="MQH149" s="62"/>
      <c r="MQI149" s="62"/>
      <c r="MQJ149" s="62"/>
      <c r="MQK149" s="62"/>
      <c r="MQL149" s="62"/>
      <c r="MQM149" s="62"/>
      <c r="MQN149" s="62"/>
      <c r="MQO149" s="62"/>
      <c r="MQP149" s="62"/>
      <c r="MQQ149" s="62"/>
      <c r="MQR149" s="62"/>
      <c r="MQS149" s="62"/>
      <c r="MQT149" s="62"/>
      <c r="MQU149" s="62"/>
      <c r="MQV149" s="62"/>
      <c r="MQW149" s="62"/>
      <c r="MQX149" s="62"/>
      <c r="MQY149" s="62"/>
      <c r="MQZ149" s="62"/>
      <c r="MRA149" s="62"/>
      <c r="MRB149" s="62"/>
      <c r="MRC149" s="62"/>
      <c r="MRD149" s="62"/>
      <c r="MRE149" s="62"/>
      <c r="MRF149" s="62"/>
      <c r="MRG149" s="62"/>
      <c r="MRH149" s="62"/>
      <c r="MRI149" s="62"/>
      <c r="MRJ149" s="62"/>
      <c r="MRK149" s="62"/>
      <c r="MRL149" s="62"/>
      <c r="MRM149" s="62"/>
      <c r="MRN149" s="62"/>
      <c r="MRO149" s="62"/>
      <c r="MRP149" s="62"/>
      <c r="MRQ149" s="62"/>
      <c r="MRR149" s="62"/>
      <c r="MRS149" s="62"/>
      <c r="MRT149" s="62"/>
      <c r="MRU149" s="62"/>
      <c r="MRV149" s="62"/>
      <c r="MRW149" s="62"/>
      <c r="MRX149" s="62"/>
      <c r="MRY149" s="62"/>
      <c r="MRZ149" s="62"/>
      <c r="MSA149" s="62"/>
      <c r="MSB149" s="62"/>
      <c r="MSC149" s="62"/>
      <c r="MSD149" s="62"/>
      <c r="MSE149" s="62"/>
      <c r="MSF149" s="62"/>
      <c r="MSG149" s="62"/>
      <c r="MSH149" s="62"/>
      <c r="MSI149" s="62"/>
      <c r="MSJ149" s="62"/>
      <c r="MSK149" s="62"/>
      <c r="MSL149" s="62"/>
      <c r="MSM149" s="62"/>
      <c r="MSN149" s="62"/>
      <c r="MSO149" s="62"/>
      <c r="MSP149" s="62"/>
      <c r="MSQ149" s="62"/>
      <c r="MSR149" s="62"/>
      <c r="MSS149" s="62"/>
      <c r="MST149" s="62"/>
      <c r="MSU149" s="62"/>
      <c r="MSV149" s="62"/>
      <c r="MSW149" s="62"/>
      <c r="MSX149" s="62"/>
      <c r="MSY149" s="62"/>
      <c r="MSZ149" s="62"/>
      <c r="MTA149" s="62"/>
      <c r="MTB149" s="62"/>
      <c r="MTC149" s="62"/>
      <c r="MTD149" s="62"/>
      <c r="MTE149" s="62"/>
      <c r="MTF149" s="62"/>
      <c r="MTG149" s="62"/>
      <c r="MTH149" s="62"/>
      <c r="MTI149" s="62"/>
      <c r="MTJ149" s="62"/>
      <c r="MTK149" s="62"/>
      <c r="MTL149" s="62"/>
      <c r="MTM149" s="62"/>
      <c r="MTN149" s="62"/>
      <c r="MTO149" s="62"/>
      <c r="MTP149" s="62"/>
      <c r="MTQ149" s="62"/>
      <c r="MTR149" s="62"/>
      <c r="MTS149" s="62"/>
      <c r="MTT149" s="62"/>
      <c r="MTU149" s="62"/>
      <c r="MTV149" s="62"/>
      <c r="MTW149" s="62"/>
      <c r="MTX149" s="62"/>
      <c r="MTY149" s="62"/>
      <c r="MTZ149" s="62"/>
      <c r="MUA149" s="62"/>
      <c r="MUB149" s="62"/>
      <c r="MUC149" s="62"/>
      <c r="MUD149" s="62"/>
      <c r="MUE149" s="62"/>
      <c r="MUF149" s="62"/>
      <c r="MUG149" s="62"/>
      <c r="MUH149" s="62"/>
      <c r="MUI149" s="62"/>
      <c r="MUJ149" s="62"/>
      <c r="MUK149" s="62"/>
      <c r="MUL149" s="62"/>
      <c r="MUM149" s="62"/>
      <c r="MUN149" s="62"/>
      <c r="MUO149" s="62"/>
      <c r="MUP149" s="62"/>
      <c r="MUQ149" s="62"/>
      <c r="MUR149" s="62"/>
      <c r="MUS149" s="62"/>
      <c r="MUT149" s="62"/>
      <c r="MUU149" s="62"/>
      <c r="MUV149" s="62"/>
      <c r="MUW149" s="62"/>
      <c r="MUX149" s="62"/>
      <c r="MUY149" s="62"/>
      <c r="MUZ149" s="62"/>
      <c r="MVA149" s="62"/>
      <c r="MVB149" s="62"/>
      <c r="MVC149" s="62"/>
      <c r="MVD149" s="62"/>
      <c r="MVE149" s="62"/>
      <c r="MVF149" s="62"/>
      <c r="MVG149" s="62"/>
      <c r="MVH149" s="62"/>
      <c r="MVI149" s="62"/>
      <c r="MVJ149" s="62"/>
      <c r="MVK149" s="62"/>
      <c r="MVL149" s="62"/>
      <c r="MVM149" s="62"/>
      <c r="MVN149" s="62"/>
      <c r="MVO149" s="62"/>
      <c r="MVP149" s="62"/>
      <c r="MVQ149" s="62"/>
      <c r="MVR149" s="62"/>
      <c r="MVS149" s="62"/>
      <c r="MVT149" s="62"/>
      <c r="MVU149" s="62"/>
      <c r="MVV149" s="62"/>
      <c r="MVW149" s="62"/>
      <c r="MVX149" s="62"/>
      <c r="MVY149" s="62"/>
      <c r="MVZ149" s="62"/>
      <c r="MWA149" s="62"/>
      <c r="MWB149" s="62"/>
      <c r="MWC149" s="62"/>
      <c r="MWD149" s="62"/>
      <c r="MWE149" s="62"/>
      <c r="MWF149" s="62"/>
      <c r="MWG149" s="62"/>
      <c r="MWH149" s="62"/>
      <c r="MWI149" s="62"/>
      <c r="MWJ149" s="62"/>
      <c r="MWK149" s="62"/>
      <c r="MWL149" s="62"/>
      <c r="MWM149" s="62"/>
      <c r="MWN149" s="62"/>
      <c r="MWO149" s="62"/>
      <c r="MWP149" s="62"/>
      <c r="MWQ149" s="62"/>
      <c r="MWR149" s="62"/>
      <c r="MWS149" s="62"/>
      <c r="MWT149" s="62"/>
      <c r="MWU149" s="62"/>
      <c r="MWV149" s="62"/>
      <c r="MWW149" s="62"/>
      <c r="MWX149" s="62"/>
      <c r="MWY149" s="62"/>
      <c r="MWZ149" s="62"/>
      <c r="MXA149" s="62"/>
      <c r="MXB149" s="62"/>
      <c r="MXC149" s="62"/>
      <c r="MXD149" s="62"/>
      <c r="MXE149" s="62"/>
      <c r="MXF149" s="62"/>
      <c r="MXG149" s="62"/>
      <c r="MXH149" s="62"/>
      <c r="MXI149" s="62"/>
      <c r="MXJ149" s="62"/>
      <c r="MXK149" s="62"/>
      <c r="MXL149" s="62"/>
      <c r="MXM149" s="62"/>
      <c r="MXN149" s="62"/>
      <c r="MXO149" s="62"/>
      <c r="MXP149" s="62"/>
      <c r="MXQ149" s="62"/>
      <c r="MXR149" s="62"/>
      <c r="MXS149" s="62"/>
      <c r="MXT149" s="62"/>
      <c r="MXU149" s="62"/>
      <c r="MXV149" s="62"/>
      <c r="MXW149" s="62"/>
      <c r="MXX149" s="62"/>
      <c r="MXY149" s="62"/>
      <c r="MXZ149" s="62"/>
      <c r="MYA149" s="62"/>
      <c r="MYB149" s="62"/>
      <c r="MYC149" s="62"/>
      <c r="MYD149" s="62"/>
      <c r="MYE149" s="62"/>
      <c r="MYF149" s="62"/>
      <c r="MYG149" s="62"/>
      <c r="MYH149" s="62"/>
      <c r="MYI149" s="62"/>
      <c r="MYJ149" s="62"/>
      <c r="MYK149" s="62"/>
      <c r="MYL149" s="62"/>
      <c r="MYM149" s="62"/>
      <c r="MYN149" s="62"/>
      <c r="MYO149" s="62"/>
      <c r="MYP149" s="62"/>
      <c r="MYQ149" s="62"/>
      <c r="MYR149" s="62"/>
      <c r="MYS149" s="62"/>
      <c r="MYT149" s="62"/>
      <c r="MYU149" s="62"/>
      <c r="MYV149" s="62"/>
      <c r="MYW149" s="62"/>
      <c r="MYX149" s="62"/>
      <c r="MYY149" s="62"/>
      <c r="MYZ149" s="62"/>
      <c r="MZA149" s="62"/>
      <c r="MZB149" s="62"/>
      <c r="MZC149" s="62"/>
      <c r="MZD149" s="62"/>
      <c r="MZE149" s="62"/>
      <c r="MZF149" s="62"/>
      <c r="MZG149" s="62"/>
      <c r="MZH149" s="62"/>
      <c r="MZI149" s="62"/>
      <c r="MZJ149" s="62"/>
      <c r="MZK149" s="62"/>
      <c r="MZL149" s="62"/>
      <c r="MZM149" s="62"/>
      <c r="MZN149" s="62"/>
      <c r="MZO149" s="62"/>
      <c r="MZP149" s="62"/>
      <c r="MZQ149" s="62"/>
      <c r="MZR149" s="62"/>
      <c r="MZS149" s="62"/>
      <c r="MZT149" s="62"/>
      <c r="MZU149" s="62"/>
      <c r="MZV149" s="62"/>
      <c r="MZW149" s="62"/>
      <c r="MZX149" s="62"/>
      <c r="MZY149" s="62"/>
      <c r="MZZ149" s="62"/>
      <c r="NAA149" s="62"/>
      <c r="NAB149" s="62"/>
      <c r="NAC149" s="62"/>
      <c r="NAD149" s="62"/>
      <c r="NAE149" s="62"/>
      <c r="NAF149" s="62"/>
      <c r="NAG149" s="62"/>
      <c r="NAH149" s="62"/>
      <c r="NAI149" s="62"/>
      <c r="NAJ149" s="62"/>
      <c r="NAK149" s="62"/>
      <c r="NAL149" s="62"/>
      <c r="NAM149" s="62"/>
      <c r="NAN149" s="62"/>
      <c r="NAO149" s="62"/>
      <c r="NAP149" s="62"/>
      <c r="NAQ149" s="62"/>
      <c r="NAR149" s="62"/>
      <c r="NAS149" s="62"/>
      <c r="NAT149" s="62"/>
      <c r="NAU149" s="62"/>
      <c r="NAV149" s="62"/>
      <c r="NAW149" s="62"/>
      <c r="NAX149" s="62"/>
      <c r="NAY149" s="62"/>
      <c r="NAZ149" s="62"/>
      <c r="NBA149" s="62"/>
      <c r="NBB149" s="62"/>
      <c r="NBC149" s="62"/>
      <c r="NBD149" s="62"/>
      <c r="NBE149" s="62"/>
      <c r="NBF149" s="62"/>
      <c r="NBG149" s="62"/>
      <c r="NBH149" s="62"/>
      <c r="NBI149" s="62"/>
      <c r="NBJ149" s="62"/>
      <c r="NBK149" s="62"/>
      <c r="NBL149" s="62"/>
      <c r="NBM149" s="62"/>
      <c r="NBN149" s="62"/>
      <c r="NBO149" s="62"/>
      <c r="NBP149" s="62"/>
      <c r="NBQ149" s="62"/>
      <c r="NBR149" s="62"/>
      <c r="NBS149" s="62"/>
      <c r="NBT149" s="62"/>
      <c r="NBU149" s="62"/>
      <c r="NBV149" s="62"/>
      <c r="NBW149" s="62"/>
      <c r="NBX149" s="62"/>
      <c r="NBY149" s="62"/>
      <c r="NBZ149" s="62"/>
      <c r="NCA149" s="62"/>
      <c r="NCB149" s="62"/>
      <c r="NCC149" s="62"/>
      <c r="NCD149" s="62"/>
      <c r="NCE149" s="62"/>
      <c r="NCF149" s="62"/>
      <c r="NCG149" s="62"/>
      <c r="NCH149" s="62"/>
      <c r="NCI149" s="62"/>
      <c r="NCJ149" s="62"/>
      <c r="NCK149" s="62"/>
      <c r="NCL149" s="62"/>
      <c r="NCM149" s="62"/>
      <c r="NCN149" s="62"/>
      <c r="NCO149" s="62"/>
      <c r="NCP149" s="62"/>
      <c r="NCQ149" s="62"/>
      <c r="NCR149" s="62"/>
      <c r="NCS149" s="62"/>
      <c r="NCT149" s="62"/>
      <c r="NCU149" s="62"/>
      <c r="NCV149" s="62"/>
      <c r="NCW149" s="62"/>
      <c r="NCX149" s="62"/>
      <c r="NCY149" s="62"/>
      <c r="NCZ149" s="62"/>
      <c r="NDA149" s="62"/>
      <c r="NDB149" s="62"/>
      <c r="NDC149" s="62"/>
      <c r="NDD149" s="62"/>
      <c r="NDE149" s="62"/>
      <c r="NDF149" s="62"/>
      <c r="NDG149" s="62"/>
      <c r="NDH149" s="62"/>
      <c r="NDI149" s="62"/>
      <c r="NDJ149" s="62"/>
      <c r="NDK149" s="62"/>
      <c r="NDL149" s="62"/>
      <c r="NDM149" s="62"/>
      <c r="NDN149" s="62"/>
      <c r="NDO149" s="62"/>
      <c r="NDP149" s="62"/>
      <c r="NDQ149" s="62"/>
      <c r="NDR149" s="62"/>
      <c r="NDS149" s="62"/>
      <c r="NDT149" s="62"/>
      <c r="NDU149" s="62"/>
      <c r="NDV149" s="62"/>
      <c r="NDW149" s="62"/>
      <c r="NDX149" s="62"/>
      <c r="NDY149" s="62"/>
      <c r="NDZ149" s="62"/>
      <c r="NEA149" s="62"/>
      <c r="NEB149" s="62"/>
      <c r="NEC149" s="62"/>
      <c r="NED149" s="62"/>
      <c r="NEE149" s="62"/>
      <c r="NEF149" s="62"/>
      <c r="NEG149" s="62"/>
      <c r="NEH149" s="62"/>
      <c r="NEI149" s="62"/>
      <c r="NEJ149" s="62"/>
      <c r="NEK149" s="62"/>
      <c r="NEL149" s="62"/>
      <c r="NEM149" s="62"/>
      <c r="NEN149" s="62"/>
      <c r="NEO149" s="62"/>
      <c r="NEP149" s="62"/>
      <c r="NEQ149" s="62"/>
      <c r="NER149" s="62"/>
      <c r="NES149" s="62"/>
      <c r="NET149" s="62"/>
      <c r="NEU149" s="62"/>
      <c r="NEV149" s="62"/>
      <c r="NEW149" s="62"/>
      <c r="NEX149" s="62"/>
      <c r="NEY149" s="62"/>
      <c r="NEZ149" s="62"/>
      <c r="NFA149" s="62"/>
      <c r="NFB149" s="62"/>
      <c r="NFC149" s="62"/>
      <c r="NFD149" s="62"/>
      <c r="NFE149" s="62"/>
      <c r="NFF149" s="62"/>
      <c r="NFG149" s="62"/>
      <c r="NFH149" s="62"/>
      <c r="NFI149" s="62"/>
      <c r="NFJ149" s="62"/>
      <c r="NFK149" s="62"/>
      <c r="NFL149" s="62"/>
      <c r="NFM149" s="62"/>
      <c r="NFN149" s="62"/>
      <c r="NFO149" s="62"/>
      <c r="NFP149" s="62"/>
      <c r="NFQ149" s="62"/>
      <c r="NFR149" s="62"/>
      <c r="NFS149" s="62"/>
      <c r="NFT149" s="62"/>
      <c r="NFU149" s="62"/>
      <c r="NFV149" s="62"/>
      <c r="NFW149" s="62"/>
      <c r="NFX149" s="62"/>
      <c r="NFY149" s="62"/>
      <c r="NFZ149" s="62"/>
      <c r="NGA149" s="62"/>
      <c r="NGB149" s="62"/>
      <c r="NGC149" s="62"/>
      <c r="NGD149" s="62"/>
      <c r="NGE149" s="62"/>
      <c r="NGF149" s="62"/>
      <c r="NGG149" s="62"/>
      <c r="NGH149" s="62"/>
      <c r="NGI149" s="62"/>
      <c r="NGJ149" s="62"/>
      <c r="NGK149" s="62"/>
      <c r="NGL149" s="62"/>
      <c r="NGM149" s="62"/>
      <c r="NGN149" s="62"/>
      <c r="NGO149" s="62"/>
      <c r="NGP149" s="62"/>
      <c r="NGQ149" s="62"/>
      <c r="NGR149" s="62"/>
      <c r="NGS149" s="62"/>
      <c r="NGT149" s="62"/>
      <c r="NGU149" s="62"/>
      <c r="NGV149" s="62"/>
      <c r="NGW149" s="62"/>
      <c r="NGX149" s="62"/>
      <c r="NGY149" s="62"/>
      <c r="NGZ149" s="62"/>
      <c r="NHA149" s="62"/>
      <c r="NHB149" s="62"/>
      <c r="NHC149" s="62"/>
      <c r="NHD149" s="62"/>
      <c r="NHE149" s="62"/>
      <c r="NHF149" s="62"/>
      <c r="NHG149" s="62"/>
      <c r="NHH149" s="62"/>
      <c r="NHI149" s="62"/>
      <c r="NHJ149" s="62"/>
      <c r="NHK149" s="62"/>
      <c r="NHL149" s="62"/>
      <c r="NHM149" s="62"/>
      <c r="NHN149" s="62"/>
      <c r="NHO149" s="62"/>
      <c r="NHP149" s="62"/>
      <c r="NHQ149" s="62"/>
      <c r="NHR149" s="62"/>
      <c r="NHS149" s="62"/>
      <c r="NHT149" s="62"/>
      <c r="NHU149" s="62"/>
      <c r="NHV149" s="62"/>
      <c r="NHW149" s="62"/>
      <c r="NHX149" s="62"/>
      <c r="NHY149" s="62"/>
      <c r="NHZ149" s="62"/>
      <c r="NIA149" s="62"/>
      <c r="NIB149" s="62"/>
      <c r="NIC149" s="62"/>
      <c r="NID149" s="62"/>
      <c r="NIE149" s="62"/>
      <c r="NIF149" s="62"/>
      <c r="NIG149" s="62"/>
      <c r="NIH149" s="62"/>
      <c r="NII149" s="62"/>
      <c r="NIJ149" s="62"/>
      <c r="NIK149" s="62"/>
      <c r="NIL149" s="62"/>
      <c r="NIM149" s="62"/>
      <c r="NIN149" s="62"/>
      <c r="NIO149" s="62"/>
      <c r="NIP149" s="62"/>
      <c r="NIQ149" s="62"/>
      <c r="NIR149" s="62"/>
      <c r="NIS149" s="62"/>
      <c r="NIT149" s="62"/>
      <c r="NIU149" s="62"/>
      <c r="NIV149" s="62"/>
      <c r="NIW149" s="62"/>
      <c r="NIX149" s="62"/>
      <c r="NIY149" s="62"/>
      <c r="NIZ149" s="62"/>
      <c r="NJA149" s="62"/>
      <c r="NJB149" s="62"/>
      <c r="NJC149" s="62"/>
      <c r="NJD149" s="62"/>
      <c r="NJE149" s="62"/>
      <c r="NJF149" s="62"/>
      <c r="NJG149" s="62"/>
      <c r="NJH149" s="62"/>
      <c r="NJI149" s="62"/>
      <c r="NJJ149" s="62"/>
      <c r="NJK149" s="62"/>
      <c r="NJL149" s="62"/>
      <c r="NJM149" s="62"/>
      <c r="NJN149" s="62"/>
      <c r="NJO149" s="62"/>
      <c r="NJP149" s="62"/>
      <c r="NJQ149" s="62"/>
      <c r="NJR149" s="62"/>
      <c r="NJS149" s="62"/>
      <c r="NJT149" s="62"/>
      <c r="NJU149" s="62"/>
      <c r="NJV149" s="62"/>
      <c r="NJW149" s="62"/>
      <c r="NJX149" s="62"/>
      <c r="NJY149" s="62"/>
      <c r="NJZ149" s="62"/>
      <c r="NKA149" s="62"/>
      <c r="NKB149" s="62"/>
      <c r="NKC149" s="62"/>
      <c r="NKD149" s="62"/>
      <c r="NKE149" s="62"/>
      <c r="NKF149" s="62"/>
      <c r="NKG149" s="62"/>
      <c r="NKH149" s="62"/>
      <c r="NKI149" s="62"/>
      <c r="NKJ149" s="62"/>
      <c r="NKK149" s="62"/>
      <c r="NKL149" s="62"/>
      <c r="NKM149" s="62"/>
      <c r="NKN149" s="62"/>
      <c r="NKO149" s="62"/>
      <c r="NKP149" s="62"/>
      <c r="NKQ149" s="62"/>
      <c r="NKR149" s="62"/>
      <c r="NKS149" s="62"/>
      <c r="NKT149" s="62"/>
      <c r="NKU149" s="62"/>
      <c r="NKV149" s="62"/>
      <c r="NKW149" s="62"/>
      <c r="NKX149" s="62"/>
      <c r="NKY149" s="62"/>
      <c r="NKZ149" s="62"/>
      <c r="NLA149" s="62"/>
      <c r="NLB149" s="62"/>
      <c r="NLC149" s="62"/>
      <c r="NLD149" s="62"/>
      <c r="NLE149" s="62"/>
      <c r="NLF149" s="62"/>
      <c r="NLG149" s="62"/>
      <c r="NLH149" s="62"/>
      <c r="NLI149" s="62"/>
      <c r="NLJ149" s="62"/>
      <c r="NLK149" s="62"/>
      <c r="NLL149" s="62"/>
      <c r="NLM149" s="62"/>
      <c r="NLN149" s="62"/>
      <c r="NLO149" s="62"/>
      <c r="NLP149" s="62"/>
      <c r="NLQ149" s="62"/>
      <c r="NLR149" s="62"/>
      <c r="NLS149" s="62"/>
      <c r="NLT149" s="62"/>
      <c r="NLU149" s="62"/>
      <c r="NLV149" s="62"/>
      <c r="NLW149" s="62"/>
      <c r="NLX149" s="62"/>
      <c r="NLY149" s="62"/>
      <c r="NLZ149" s="62"/>
      <c r="NMA149" s="62"/>
      <c r="NMB149" s="62"/>
      <c r="NMC149" s="62"/>
      <c r="NMD149" s="62"/>
      <c r="NME149" s="62"/>
      <c r="NMF149" s="62"/>
      <c r="NMG149" s="62"/>
      <c r="NMH149" s="62"/>
      <c r="NMI149" s="62"/>
      <c r="NMJ149" s="62"/>
      <c r="NMK149" s="62"/>
      <c r="NML149" s="62"/>
      <c r="NMM149" s="62"/>
      <c r="NMN149" s="62"/>
      <c r="NMO149" s="62"/>
      <c r="NMP149" s="62"/>
      <c r="NMQ149" s="62"/>
      <c r="NMR149" s="62"/>
      <c r="NMS149" s="62"/>
      <c r="NMT149" s="62"/>
      <c r="NMU149" s="62"/>
      <c r="NMV149" s="62"/>
      <c r="NMW149" s="62"/>
      <c r="NMX149" s="62"/>
      <c r="NMY149" s="62"/>
      <c r="NMZ149" s="62"/>
      <c r="NNA149" s="62"/>
      <c r="NNB149" s="62"/>
      <c r="NNC149" s="62"/>
      <c r="NND149" s="62"/>
      <c r="NNE149" s="62"/>
      <c r="NNF149" s="62"/>
      <c r="NNG149" s="62"/>
      <c r="NNH149" s="62"/>
      <c r="NNI149" s="62"/>
      <c r="NNJ149" s="62"/>
      <c r="NNK149" s="62"/>
      <c r="NNL149" s="62"/>
      <c r="NNM149" s="62"/>
      <c r="NNN149" s="62"/>
      <c r="NNO149" s="62"/>
      <c r="NNP149" s="62"/>
      <c r="NNQ149" s="62"/>
      <c r="NNR149" s="62"/>
      <c r="NNS149" s="62"/>
      <c r="NNT149" s="62"/>
      <c r="NNU149" s="62"/>
      <c r="NNV149" s="62"/>
      <c r="NNW149" s="62"/>
      <c r="NNX149" s="62"/>
      <c r="NNY149" s="62"/>
      <c r="NNZ149" s="62"/>
      <c r="NOA149" s="62"/>
      <c r="NOB149" s="62"/>
      <c r="NOC149" s="62"/>
      <c r="NOD149" s="62"/>
      <c r="NOE149" s="62"/>
      <c r="NOF149" s="62"/>
      <c r="NOG149" s="62"/>
      <c r="NOH149" s="62"/>
      <c r="NOI149" s="62"/>
      <c r="NOJ149" s="62"/>
      <c r="NOK149" s="62"/>
      <c r="NOL149" s="62"/>
      <c r="NOM149" s="62"/>
      <c r="NON149" s="62"/>
      <c r="NOO149" s="62"/>
      <c r="NOP149" s="62"/>
      <c r="NOQ149" s="62"/>
      <c r="NOR149" s="62"/>
      <c r="NOS149" s="62"/>
      <c r="NOT149" s="62"/>
      <c r="NOU149" s="62"/>
      <c r="NOV149" s="62"/>
      <c r="NOW149" s="62"/>
      <c r="NOX149" s="62"/>
      <c r="NOY149" s="62"/>
      <c r="NOZ149" s="62"/>
      <c r="NPA149" s="62"/>
      <c r="NPB149" s="62"/>
      <c r="NPC149" s="62"/>
      <c r="NPD149" s="62"/>
      <c r="NPE149" s="62"/>
      <c r="NPF149" s="62"/>
      <c r="NPG149" s="62"/>
      <c r="NPH149" s="62"/>
      <c r="NPI149" s="62"/>
      <c r="NPJ149" s="62"/>
      <c r="NPK149" s="62"/>
      <c r="NPL149" s="62"/>
      <c r="NPM149" s="62"/>
      <c r="NPN149" s="62"/>
      <c r="NPO149" s="62"/>
      <c r="NPP149" s="62"/>
      <c r="NPQ149" s="62"/>
      <c r="NPR149" s="62"/>
      <c r="NPS149" s="62"/>
      <c r="NPT149" s="62"/>
      <c r="NPU149" s="62"/>
      <c r="NPV149" s="62"/>
      <c r="NPW149" s="62"/>
      <c r="NPX149" s="62"/>
      <c r="NPY149" s="62"/>
      <c r="NPZ149" s="62"/>
      <c r="NQA149" s="62"/>
      <c r="NQB149" s="62"/>
      <c r="NQC149" s="62"/>
      <c r="NQD149" s="62"/>
      <c r="NQE149" s="62"/>
      <c r="NQF149" s="62"/>
      <c r="NQG149" s="62"/>
      <c r="NQH149" s="62"/>
      <c r="NQI149" s="62"/>
      <c r="NQJ149" s="62"/>
      <c r="NQK149" s="62"/>
      <c r="NQL149" s="62"/>
      <c r="NQM149" s="62"/>
      <c r="NQN149" s="62"/>
      <c r="NQO149" s="62"/>
      <c r="NQP149" s="62"/>
      <c r="NQQ149" s="62"/>
      <c r="NQR149" s="62"/>
      <c r="NQS149" s="62"/>
      <c r="NQT149" s="62"/>
      <c r="NQU149" s="62"/>
      <c r="NQV149" s="62"/>
      <c r="NQW149" s="62"/>
      <c r="NQX149" s="62"/>
      <c r="NQY149" s="62"/>
      <c r="NQZ149" s="62"/>
      <c r="NRA149" s="62"/>
      <c r="NRB149" s="62"/>
      <c r="NRC149" s="62"/>
      <c r="NRD149" s="62"/>
      <c r="NRE149" s="62"/>
      <c r="NRF149" s="62"/>
      <c r="NRG149" s="62"/>
      <c r="NRH149" s="62"/>
      <c r="NRI149" s="62"/>
      <c r="NRJ149" s="62"/>
      <c r="NRK149" s="62"/>
      <c r="NRL149" s="62"/>
      <c r="NRM149" s="62"/>
      <c r="NRN149" s="62"/>
      <c r="NRO149" s="62"/>
      <c r="NRP149" s="62"/>
      <c r="NRQ149" s="62"/>
      <c r="NRR149" s="62"/>
      <c r="NRS149" s="62"/>
      <c r="NRT149" s="62"/>
      <c r="NRU149" s="62"/>
      <c r="NRV149" s="62"/>
      <c r="NRW149" s="62"/>
      <c r="NRX149" s="62"/>
      <c r="NRY149" s="62"/>
      <c r="NRZ149" s="62"/>
      <c r="NSA149" s="62"/>
      <c r="NSB149" s="62"/>
      <c r="NSC149" s="62"/>
      <c r="NSD149" s="62"/>
      <c r="NSE149" s="62"/>
      <c r="NSF149" s="62"/>
      <c r="NSG149" s="62"/>
      <c r="NSH149" s="62"/>
      <c r="NSI149" s="62"/>
      <c r="NSJ149" s="62"/>
      <c r="NSK149" s="62"/>
      <c r="NSL149" s="62"/>
      <c r="NSM149" s="62"/>
      <c r="NSN149" s="62"/>
      <c r="NSO149" s="62"/>
      <c r="NSP149" s="62"/>
      <c r="NSQ149" s="62"/>
      <c r="NSR149" s="62"/>
      <c r="NSS149" s="62"/>
      <c r="NST149" s="62"/>
      <c r="NSU149" s="62"/>
      <c r="NSV149" s="62"/>
      <c r="NSW149" s="62"/>
      <c r="NSX149" s="62"/>
      <c r="NSY149" s="62"/>
      <c r="NSZ149" s="62"/>
      <c r="NTA149" s="62"/>
      <c r="NTB149" s="62"/>
      <c r="NTC149" s="62"/>
      <c r="NTD149" s="62"/>
      <c r="NTE149" s="62"/>
      <c r="NTF149" s="62"/>
      <c r="NTG149" s="62"/>
      <c r="NTH149" s="62"/>
      <c r="NTI149" s="62"/>
      <c r="NTJ149" s="62"/>
      <c r="NTK149" s="62"/>
      <c r="NTL149" s="62"/>
      <c r="NTM149" s="62"/>
      <c r="NTN149" s="62"/>
      <c r="NTO149" s="62"/>
      <c r="NTP149" s="62"/>
      <c r="NTQ149" s="62"/>
      <c r="NTR149" s="62"/>
      <c r="NTS149" s="62"/>
      <c r="NTT149" s="62"/>
      <c r="NTU149" s="62"/>
      <c r="NTV149" s="62"/>
      <c r="NTW149" s="62"/>
      <c r="NTX149" s="62"/>
      <c r="NTY149" s="62"/>
      <c r="NTZ149" s="62"/>
      <c r="NUA149" s="62"/>
      <c r="NUB149" s="62"/>
      <c r="NUC149" s="62"/>
      <c r="NUD149" s="62"/>
      <c r="NUE149" s="62"/>
      <c r="NUF149" s="62"/>
      <c r="NUG149" s="62"/>
      <c r="NUH149" s="62"/>
      <c r="NUI149" s="62"/>
      <c r="NUJ149" s="62"/>
      <c r="NUK149" s="62"/>
      <c r="NUL149" s="62"/>
      <c r="NUM149" s="62"/>
      <c r="NUN149" s="62"/>
      <c r="NUO149" s="62"/>
      <c r="NUP149" s="62"/>
      <c r="NUQ149" s="62"/>
      <c r="NUR149" s="62"/>
      <c r="NUS149" s="62"/>
      <c r="NUT149" s="62"/>
      <c r="NUU149" s="62"/>
      <c r="NUV149" s="62"/>
      <c r="NUW149" s="62"/>
      <c r="NUX149" s="62"/>
      <c r="NUY149" s="62"/>
      <c r="NUZ149" s="62"/>
      <c r="NVA149" s="62"/>
      <c r="NVB149" s="62"/>
      <c r="NVC149" s="62"/>
      <c r="NVD149" s="62"/>
      <c r="NVE149" s="62"/>
      <c r="NVF149" s="62"/>
      <c r="NVG149" s="62"/>
      <c r="NVH149" s="62"/>
      <c r="NVI149" s="62"/>
      <c r="NVJ149" s="62"/>
      <c r="NVK149" s="62"/>
      <c r="NVL149" s="62"/>
      <c r="NVM149" s="62"/>
      <c r="NVN149" s="62"/>
      <c r="NVO149" s="62"/>
      <c r="NVP149" s="62"/>
      <c r="NVQ149" s="62"/>
      <c r="NVR149" s="62"/>
      <c r="NVS149" s="62"/>
      <c r="NVT149" s="62"/>
      <c r="NVU149" s="62"/>
      <c r="NVV149" s="62"/>
      <c r="NVW149" s="62"/>
      <c r="NVX149" s="62"/>
      <c r="NVY149" s="62"/>
      <c r="NVZ149" s="62"/>
      <c r="NWA149" s="62"/>
      <c r="NWB149" s="62"/>
      <c r="NWC149" s="62"/>
      <c r="NWD149" s="62"/>
      <c r="NWE149" s="62"/>
      <c r="NWF149" s="62"/>
      <c r="NWG149" s="62"/>
      <c r="NWH149" s="62"/>
      <c r="NWI149" s="62"/>
      <c r="NWJ149" s="62"/>
      <c r="NWK149" s="62"/>
      <c r="NWL149" s="62"/>
      <c r="NWM149" s="62"/>
      <c r="NWN149" s="62"/>
      <c r="NWO149" s="62"/>
      <c r="NWP149" s="62"/>
      <c r="NWQ149" s="62"/>
      <c r="NWR149" s="62"/>
      <c r="NWS149" s="62"/>
      <c r="NWT149" s="62"/>
      <c r="NWU149" s="62"/>
      <c r="NWV149" s="62"/>
      <c r="NWW149" s="62"/>
      <c r="NWX149" s="62"/>
      <c r="NWY149" s="62"/>
      <c r="NWZ149" s="62"/>
      <c r="NXA149" s="62"/>
      <c r="NXB149" s="62"/>
      <c r="NXC149" s="62"/>
      <c r="NXD149" s="62"/>
      <c r="NXE149" s="62"/>
      <c r="NXF149" s="62"/>
      <c r="NXG149" s="62"/>
      <c r="NXH149" s="62"/>
      <c r="NXI149" s="62"/>
      <c r="NXJ149" s="62"/>
      <c r="NXK149" s="62"/>
      <c r="NXL149" s="62"/>
      <c r="NXM149" s="62"/>
      <c r="NXN149" s="62"/>
      <c r="NXO149" s="62"/>
      <c r="NXP149" s="62"/>
      <c r="NXQ149" s="62"/>
      <c r="NXR149" s="62"/>
      <c r="NXS149" s="62"/>
      <c r="NXT149" s="62"/>
      <c r="NXU149" s="62"/>
      <c r="NXV149" s="62"/>
      <c r="NXW149" s="62"/>
      <c r="NXX149" s="62"/>
      <c r="NXY149" s="62"/>
      <c r="NXZ149" s="62"/>
      <c r="NYA149" s="62"/>
      <c r="NYB149" s="62"/>
      <c r="NYC149" s="62"/>
      <c r="NYD149" s="62"/>
      <c r="NYE149" s="62"/>
      <c r="NYF149" s="62"/>
      <c r="NYG149" s="62"/>
      <c r="NYH149" s="62"/>
      <c r="NYI149" s="62"/>
      <c r="NYJ149" s="62"/>
      <c r="NYK149" s="62"/>
      <c r="NYL149" s="62"/>
      <c r="NYM149" s="62"/>
      <c r="NYN149" s="62"/>
      <c r="NYO149" s="62"/>
      <c r="NYP149" s="62"/>
      <c r="NYQ149" s="62"/>
      <c r="NYR149" s="62"/>
      <c r="NYS149" s="62"/>
      <c r="NYT149" s="62"/>
      <c r="NYU149" s="62"/>
      <c r="NYV149" s="62"/>
      <c r="NYW149" s="62"/>
      <c r="NYX149" s="62"/>
      <c r="NYY149" s="62"/>
      <c r="NYZ149" s="62"/>
      <c r="NZA149" s="62"/>
      <c r="NZB149" s="62"/>
      <c r="NZC149" s="62"/>
      <c r="NZD149" s="62"/>
      <c r="NZE149" s="62"/>
      <c r="NZF149" s="62"/>
      <c r="NZG149" s="62"/>
      <c r="NZH149" s="62"/>
      <c r="NZI149" s="62"/>
      <c r="NZJ149" s="62"/>
      <c r="NZK149" s="62"/>
      <c r="NZL149" s="62"/>
      <c r="NZM149" s="62"/>
      <c r="NZN149" s="62"/>
      <c r="NZO149" s="62"/>
      <c r="NZP149" s="62"/>
      <c r="NZQ149" s="62"/>
      <c r="NZR149" s="62"/>
      <c r="NZS149" s="62"/>
      <c r="NZT149" s="62"/>
      <c r="NZU149" s="62"/>
      <c r="NZV149" s="62"/>
      <c r="NZW149" s="62"/>
      <c r="NZX149" s="62"/>
      <c r="NZY149" s="62"/>
      <c r="NZZ149" s="62"/>
      <c r="OAA149" s="62"/>
      <c r="OAB149" s="62"/>
      <c r="OAC149" s="62"/>
      <c r="OAD149" s="62"/>
      <c r="OAE149" s="62"/>
      <c r="OAF149" s="62"/>
      <c r="OAG149" s="62"/>
      <c r="OAH149" s="62"/>
      <c r="OAI149" s="62"/>
      <c r="OAJ149" s="62"/>
      <c r="OAK149" s="62"/>
      <c r="OAL149" s="62"/>
      <c r="OAM149" s="62"/>
      <c r="OAN149" s="62"/>
      <c r="OAO149" s="62"/>
      <c r="OAP149" s="62"/>
      <c r="OAQ149" s="62"/>
      <c r="OAR149" s="62"/>
      <c r="OAS149" s="62"/>
      <c r="OAT149" s="62"/>
      <c r="OAU149" s="62"/>
      <c r="OAV149" s="62"/>
      <c r="OAW149" s="62"/>
      <c r="OAX149" s="62"/>
      <c r="OAY149" s="62"/>
      <c r="OAZ149" s="62"/>
      <c r="OBA149" s="62"/>
      <c r="OBB149" s="62"/>
      <c r="OBC149" s="62"/>
      <c r="OBD149" s="62"/>
      <c r="OBE149" s="62"/>
      <c r="OBF149" s="62"/>
      <c r="OBG149" s="62"/>
      <c r="OBH149" s="62"/>
      <c r="OBI149" s="62"/>
      <c r="OBJ149" s="62"/>
      <c r="OBK149" s="62"/>
      <c r="OBL149" s="62"/>
      <c r="OBM149" s="62"/>
      <c r="OBN149" s="62"/>
      <c r="OBO149" s="62"/>
      <c r="OBP149" s="62"/>
      <c r="OBQ149" s="62"/>
      <c r="OBR149" s="62"/>
      <c r="OBS149" s="62"/>
      <c r="OBT149" s="62"/>
      <c r="OBU149" s="62"/>
      <c r="OBV149" s="62"/>
      <c r="OBW149" s="62"/>
      <c r="OBX149" s="62"/>
      <c r="OBY149" s="62"/>
      <c r="OBZ149" s="62"/>
      <c r="OCA149" s="62"/>
      <c r="OCB149" s="62"/>
      <c r="OCC149" s="62"/>
      <c r="OCD149" s="62"/>
      <c r="OCE149" s="62"/>
      <c r="OCF149" s="62"/>
      <c r="OCG149" s="62"/>
      <c r="OCH149" s="62"/>
      <c r="OCI149" s="62"/>
      <c r="OCJ149" s="62"/>
      <c r="OCK149" s="62"/>
      <c r="OCL149" s="62"/>
      <c r="OCM149" s="62"/>
      <c r="OCN149" s="62"/>
      <c r="OCO149" s="62"/>
      <c r="OCP149" s="62"/>
      <c r="OCQ149" s="62"/>
      <c r="OCR149" s="62"/>
      <c r="OCS149" s="62"/>
      <c r="OCT149" s="62"/>
      <c r="OCU149" s="62"/>
      <c r="OCV149" s="62"/>
      <c r="OCW149" s="62"/>
      <c r="OCX149" s="62"/>
      <c r="OCY149" s="62"/>
      <c r="OCZ149" s="62"/>
      <c r="ODA149" s="62"/>
      <c r="ODB149" s="62"/>
      <c r="ODC149" s="62"/>
      <c r="ODD149" s="62"/>
      <c r="ODE149" s="62"/>
      <c r="ODF149" s="62"/>
      <c r="ODG149" s="62"/>
      <c r="ODH149" s="62"/>
      <c r="ODI149" s="62"/>
      <c r="ODJ149" s="62"/>
      <c r="ODK149" s="62"/>
      <c r="ODL149" s="62"/>
      <c r="ODM149" s="62"/>
      <c r="ODN149" s="62"/>
      <c r="ODO149" s="62"/>
      <c r="ODP149" s="62"/>
      <c r="ODQ149" s="62"/>
      <c r="ODR149" s="62"/>
      <c r="ODS149" s="62"/>
      <c r="ODT149" s="62"/>
      <c r="ODU149" s="62"/>
      <c r="ODV149" s="62"/>
      <c r="ODW149" s="62"/>
      <c r="ODX149" s="62"/>
      <c r="ODY149" s="62"/>
      <c r="ODZ149" s="62"/>
      <c r="OEA149" s="62"/>
      <c r="OEB149" s="62"/>
      <c r="OEC149" s="62"/>
      <c r="OED149" s="62"/>
      <c r="OEE149" s="62"/>
      <c r="OEF149" s="62"/>
      <c r="OEG149" s="62"/>
      <c r="OEH149" s="62"/>
      <c r="OEI149" s="62"/>
      <c r="OEJ149" s="62"/>
      <c r="OEK149" s="62"/>
      <c r="OEL149" s="62"/>
      <c r="OEM149" s="62"/>
      <c r="OEN149" s="62"/>
      <c r="OEO149" s="62"/>
      <c r="OEP149" s="62"/>
      <c r="OEQ149" s="62"/>
      <c r="OER149" s="62"/>
      <c r="OES149" s="62"/>
      <c r="OET149" s="62"/>
      <c r="OEU149" s="62"/>
      <c r="OEV149" s="62"/>
      <c r="OEW149" s="62"/>
      <c r="OEX149" s="62"/>
      <c r="OEY149" s="62"/>
      <c r="OEZ149" s="62"/>
      <c r="OFA149" s="62"/>
      <c r="OFB149" s="62"/>
      <c r="OFC149" s="62"/>
      <c r="OFD149" s="62"/>
      <c r="OFE149" s="62"/>
      <c r="OFF149" s="62"/>
      <c r="OFG149" s="62"/>
      <c r="OFH149" s="62"/>
      <c r="OFI149" s="62"/>
      <c r="OFJ149" s="62"/>
      <c r="OFK149" s="62"/>
      <c r="OFL149" s="62"/>
      <c r="OFM149" s="62"/>
      <c r="OFN149" s="62"/>
      <c r="OFO149" s="62"/>
      <c r="OFP149" s="62"/>
      <c r="OFQ149" s="62"/>
      <c r="OFR149" s="62"/>
      <c r="OFS149" s="62"/>
      <c r="OFT149" s="62"/>
      <c r="OFU149" s="62"/>
      <c r="OFV149" s="62"/>
      <c r="OFW149" s="62"/>
      <c r="OFX149" s="62"/>
      <c r="OFY149" s="62"/>
      <c r="OFZ149" s="62"/>
      <c r="OGA149" s="62"/>
      <c r="OGB149" s="62"/>
      <c r="OGC149" s="62"/>
      <c r="OGD149" s="62"/>
      <c r="OGE149" s="62"/>
      <c r="OGF149" s="62"/>
      <c r="OGG149" s="62"/>
      <c r="OGH149" s="62"/>
      <c r="OGI149" s="62"/>
      <c r="OGJ149" s="62"/>
      <c r="OGK149" s="62"/>
      <c r="OGL149" s="62"/>
      <c r="OGM149" s="62"/>
      <c r="OGN149" s="62"/>
      <c r="OGO149" s="62"/>
      <c r="OGP149" s="62"/>
      <c r="OGQ149" s="62"/>
      <c r="OGR149" s="62"/>
      <c r="OGS149" s="62"/>
      <c r="OGT149" s="62"/>
      <c r="OGU149" s="62"/>
      <c r="OGV149" s="62"/>
      <c r="OGW149" s="62"/>
      <c r="OGX149" s="62"/>
      <c r="OGY149" s="62"/>
      <c r="OGZ149" s="62"/>
      <c r="OHA149" s="62"/>
      <c r="OHB149" s="62"/>
      <c r="OHC149" s="62"/>
      <c r="OHD149" s="62"/>
      <c r="OHE149" s="62"/>
      <c r="OHF149" s="62"/>
      <c r="OHG149" s="62"/>
      <c r="OHH149" s="62"/>
      <c r="OHI149" s="62"/>
      <c r="OHJ149" s="62"/>
      <c r="OHK149" s="62"/>
      <c r="OHL149" s="62"/>
      <c r="OHM149" s="62"/>
      <c r="OHN149" s="62"/>
      <c r="OHO149" s="62"/>
      <c r="OHP149" s="62"/>
      <c r="OHQ149" s="62"/>
      <c r="OHR149" s="62"/>
      <c r="OHS149" s="62"/>
      <c r="OHT149" s="62"/>
      <c r="OHU149" s="62"/>
      <c r="OHV149" s="62"/>
      <c r="OHW149" s="62"/>
      <c r="OHX149" s="62"/>
      <c r="OHY149" s="62"/>
      <c r="OHZ149" s="62"/>
      <c r="OIA149" s="62"/>
      <c r="OIB149" s="62"/>
      <c r="OIC149" s="62"/>
      <c r="OID149" s="62"/>
      <c r="OIE149" s="62"/>
      <c r="OIF149" s="62"/>
      <c r="OIG149" s="62"/>
      <c r="OIH149" s="62"/>
      <c r="OII149" s="62"/>
      <c r="OIJ149" s="62"/>
      <c r="OIK149" s="62"/>
      <c r="OIL149" s="62"/>
      <c r="OIM149" s="62"/>
      <c r="OIN149" s="62"/>
      <c r="OIO149" s="62"/>
      <c r="OIP149" s="62"/>
      <c r="OIQ149" s="62"/>
      <c r="OIR149" s="62"/>
      <c r="OIS149" s="62"/>
      <c r="OIT149" s="62"/>
      <c r="OIU149" s="62"/>
      <c r="OIV149" s="62"/>
      <c r="OIW149" s="62"/>
      <c r="OIX149" s="62"/>
      <c r="OIY149" s="62"/>
      <c r="OIZ149" s="62"/>
      <c r="OJA149" s="62"/>
      <c r="OJB149" s="62"/>
      <c r="OJC149" s="62"/>
      <c r="OJD149" s="62"/>
      <c r="OJE149" s="62"/>
      <c r="OJF149" s="62"/>
      <c r="OJG149" s="62"/>
      <c r="OJH149" s="62"/>
      <c r="OJI149" s="62"/>
      <c r="OJJ149" s="62"/>
      <c r="OJK149" s="62"/>
      <c r="OJL149" s="62"/>
      <c r="OJM149" s="62"/>
      <c r="OJN149" s="62"/>
      <c r="OJO149" s="62"/>
      <c r="OJP149" s="62"/>
      <c r="OJQ149" s="62"/>
      <c r="OJR149" s="62"/>
      <c r="OJS149" s="62"/>
      <c r="OJT149" s="62"/>
      <c r="OJU149" s="62"/>
      <c r="OJV149" s="62"/>
      <c r="OJW149" s="62"/>
      <c r="OJX149" s="62"/>
      <c r="OJY149" s="62"/>
      <c r="OJZ149" s="62"/>
      <c r="OKA149" s="62"/>
      <c r="OKB149" s="62"/>
      <c r="OKC149" s="62"/>
      <c r="OKD149" s="62"/>
      <c r="OKE149" s="62"/>
      <c r="OKF149" s="62"/>
      <c r="OKG149" s="62"/>
      <c r="OKH149" s="62"/>
      <c r="OKI149" s="62"/>
      <c r="OKJ149" s="62"/>
      <c r="OKK149" s="62"/>
      <c r="OKL149" s="62"/>
      <c r="OKM149" s="62"/>
      <c r="OKN149" s="62"/>
      <c r="OKO149" s="62"/>
      <c r="OKP149" s="62"/>
      <c r="OKQ149" s="62"/>
      <c r="OKR149" s="62"/>
      <c r="OKS149" s="62"/>
      <c r="OKT149" s="62"/>
      <c r="OKU149" s="62"/>
      <c r="OKV149" s="62"/>
      <c r="OKW149" s="62"/>
      <c r="OKX149" s="62"/>
      <c r="OKY149" s="62"/>
      <c r="OKZ149" s="62"/>
      <c r="OLA149" s="62"/>
      <c r="OLB149" s="62"/>
      <c r="OLC149" s="62"/>
      <c r="OLD149" s="62"/>
      <c r="OLE149" s="62"/>
      <c r="OLF149" s="62"/>
      <c r="OLG149" s="62"/>
      <c r="OLH149" s="62"/>
      <c r="OLI149" s="62"/>
      <c r="OLJ149" s="62"/>
      <c r="OLK149" s="62"/>
      <c r="OLL149" s="62"/>
      <c r="OLM149" s="62"/>
      <c r="OLN149" s="62"/>
      <c r="OLO149" s="62"/>
      <c r="OLP149" s="62"/>
      <c r="OLQ149" s="62"/>
      <c r="OLR149" s="62"/>
      <c r="OLS149" s="62"/>
      <c r="OLT149" s="62"/>
      <c r="OLU149" s="62"/>
      <c r="OLV149" s="62"/>
      <c r="OLW149" s="62"/>
      <c r="OLX149" s="62"/>
      <c r="OLY149" s="62"/>
      <c r="OLZ149" s="62"/>
      <c r="OMA149" s="62"/>
      <c r="OMB149" s="62"/>
      <c r="OMC149" s="62"/>
      <c r="OMD149" s="62"/>
      <c r="OME149" s="62"/>
      <c r="OMF149" s="62"/>
      <c r="OMG149" s="62"/>
      <c r="OMH149" s="62"/>
      <c r="OMI149" s="62"/>
      <c r="OMJ149" s="62"/>
      <c r="OMK149" s="62"/>
      <c r="OML149" s="62"/>
      <c r="OMM149" s="62"/>
      <c r="OMN149" s="62"/>
      <c r="OMO149" s="62"/>
      <c r="OMP149" s="62"/>
      <c r="OMQ149" s="62"/>
      <c r="OMR149" s="62"/>
      <c r="OMS149" s="62"/>
      <c r="OMT149" s="62"/>
      <c r="OMU149" s="62"/>
      <c r="OMV149" s="62"/>
      <c r="OMW149" s="62"/>
      <c r="OMX149" s="62"/>
      <c r="OMY149" s="62"/>
      <c r="OMZ149" s="62"/>
      <c r="ONA149" s="62"/>
      <c r="ONB149" s="62"/>
      <c r="ONC149" s="62"/>
      <c r="OND149" s="62"/>
      <c r="ONE149" s="62"/>
      <c r="ONF149" s="62"/>
      <c r="ONG149" s="62"/>
      <c r="ONH149" s="62"/>
      <c r="ONI149" s="62"/>
      <c r="ONJ149" s="62"/>
      <c r="ONK149" s="62"/>
      <c r="ONL149" s="62"/>
      <c r="ONM149" s="62"/>
      <c r="ONN149" s="62"/>
      <c r="ONO149" s="62"/>
      <c r="ONP149" s="62"/>
      <c r="ONQ149" s="62"/>
      <c r="ONR149" s="62"/>
      <c r="ONS149" s="62"/>
      <c r="ONT149" s="62"/>
      <c r="ONU149" s="62"/>
      <c r="ONV149" s="62"/>
      <c r="ONW149" s="62"/>
      <c r="ONX149" s="62"/>
      <c r="ONY149" s="62"/>
      <c r="ONZ149" s="62"/>
      <c r="OOA149" s="62"/>
      <c r="OOB149" s="62"/>
      <c r="OOC149" s="62"/>
      <c r="OOD149" s="62"/>
      <c r="OOE149" s="62"/>
      <c r="OOF149" s="62"/>
      <c r="OOG149" s="62"/>
      <c r="OOH149" s="62"/>
      <c r="OOI149" s="62"/>
      <c r="OOJ149" s="62"/>
      <c r="OOK149" s="62"/>
      <c r="OOL149" s="62"/>
      <c r="OOM149" s="62"/>
      <c r="OON149" s="62"/>
      <c r="OOO149" s="62"/>
      <c r="OOP149" s="62"/>
      <c r="OOQ149" s="62"/>
      <c r="OOR149" s="62"/>
      <c r="OOS149" s="62"/>
      <c r="OOT149" s="62"/>
      <c r="OOU149" s="62"/>
      <c r="OOV149" s="62"/>
      <c r="OOW149" s="62"/>
      <c r="OOX149" s="62"/>
      <c r="OOY149" s="62"/>
      <c r="OOZ149" s="62"/>
      <c r="OPA149" s="62"/>
      <c r="OPB149" s="62"/>
      <c r="OPC149" s="62"/>
      <c r="OPD149" s="62"/>
      <c r="OPE149" s="62"/>
      <c r="OPF149" s="62"/>
      <c r="OPG149" s="62"/>
      <c r="OPH149" s="62"/>
      <c r="OPI149" s="62"/>
      <c r="OPJ149" s="62"/>
      <c r="OPK149" s="62"/>
      <c r="OPL149" s="62"/>
      <c r="OPM149" s="62"/>
      <c r="OPN149" s="62"/>
      <c r="OPO149" s="62"/>
      <c r="OPP149" s="62"/>
      <c r="OPQ149" s="62"/>
      <c r="OPR149" s="62"/>
      <c r="OPS149" s="62"/>
      <c r="OPT149" s="62"/>
      <c r="OPU149" s="62"/>
      <c r="OPV149" s="62"/>
      <c r="OPW149" s="62"/>
      <c r="OPX149" s="62"/>
      <c r="OPY149" s="62"/>
      <c r="OPZ149" s="62"/>
      <c r="OQA149" s="62"/>
      <c r="OQB149" s="62"/>
      <c r="OQC149" s="62"/>
      <c r="OQD149" s="62"/>
      <c r="OQE149" s="62"/>
      <c r="OQF149" s="62"/>
      <c r="OQG149" s="62"/>
      <c r="OQH149" s="62"/>
      <c r="OQI149" s="62"/>
      <c r="OQJ149" s="62"/>
      <c r="OQK149" s="62"/>
      <c r="OQL149" s="62"/>
      <c r="OQM149" s="62"/>
      <c r="OQN149" s="62"/>
      <c r="OQO149" s="62"/>
      <c r="OQP149" s="62"/>
      <c r="OQQ149" s="62"/>
      <c r="OQR149" s="62"/>
      <c r="OQS149" s="62"/>
      <c r="OQT149" s="62"/>
      <c r="OQU149" s="62"/>
      <c r="OQV149" s="62"/>
      <c r="OQW149" s="62"/>
      <c r="OQX149" s="62"/>
      <c r="OQY149" s="62"/>
      <c r="OQZ149" s="62"/>
      <c r="ORA149" s="62"/>
      <c r="ORB149" s="62"/>
      <c r="ORC149" s="62"/>
      <c r="ORD149" s="62"/>
      <c r="ORE149" s="62"/>
      <c r="ORF149" s="62"/>
      <c r="ORG149" s="62"/>
      <c r="ORH149" s="62"/>
      <c r="ORI149" s="62"/>
      <c r="ORJ149" s="62"/>
      <c r="ORK149" s="62"/>
      <c r="ORL149" s="62"/>
      <c r="ORM149" s="62"/>
      <c r="ORN149" s="62"/>
      <c r="ORO149" s="62"/>
      <c r="ORP149" s="62"/>
      <c r="ORQ149" s="62"/>
      <c r="ORR149" s="62"/>
      <c r="ORS149" s="62"/>
      <c r="ORT149" s="62"/>
      <c r="ORU149" s="62"/>
      <c r="ORV149" s="62"/>
      <c r="ORW149" s="62"/>
      <c r="ORX149" s="62"/>
      <c r="ORY149" s="62"/>
      <c r="ORZ149" s="62"/>
      <c r="OSA149" s="62"/>
      <c r="OSB149" s="62"/>
      <c r="OSC149" s="62"/>
      <c r="OSD149" s="62"/>
      <c r="OSE149" s="62"/>
      <c r="OSF149" s="62"/>
      <c r="OSG149" s="62"/>
      <c r="OSH149" s="62"/>
      <c r="OSI149" s="62"/>
      <c r="OSJ149" s="62"/>
      <c r="OSK149" s="62"/>
      <c r="OSL149" s="62"/>
      <c r="OSM149" s="62"/>
      <c r="OSN149" s="62"/>
      <c r="OSO149" s="62"/>
      <c r="OSP149" s="62"/>
      <c r="OSQ149" s="62"/>
      <c r="OSR149" s="62"/>
      <c r="OSS149" s="62"/>
      <c r="OST149" s="62"/>
      <c r="OSU149" s="62"/>
      <c r="OSV149" s="62"/>
      <c r="OSW149" s="62"/>
      <c r="OSX149" s="62"/>
      <c r="OSY149" s="62"/>
      <c r="OSZ149" s="62"/>
      <c r="OTA149" s="62"/>
      <c r="OTB149" s="62"/>
      <c r="OTC149" s="62"/>
      <c r="OTD149" s="62"/>
      <c r="OTE149" s="62"/>
      <c r="OTF149" s="62"/>
      <c r="OTG149" s="62"/>
      <c r="OTH149" s="62"/>
      <c r="OTI149" s="62"/>
      <c r="OTJ149" s="62"/>
      <c r="OTK149" s="62"/>
      <c r="OTL149" s="62"/>
      <c r="OTM149" s="62"/>
      <c r="OTN149" s="62"/>
      <c r="OTO149" s="62"/>
      <c r="OTP149" s="62"/>
      <c r="OTQ149" s="62"/>
      <c r="OTR149" s="62"/>
      <c r="OTS149" s="62"/>
      <c r="OTT149" s="62"/>
      <c r="OTU149" s="62"/>
      <c r="OTV149" s="62"/>
      <c r="OTW149" s="62"/>
      <c r="OTX149" s="62"/>
      <c r="OTY149" s="62"/>
      <c r="OTZ149" s="62"/>
      <c r="OUA149" s="62"/>
      <c r="OUB149" s="62"/>
      <c r="OUC149" s="62"/>
      <c r="OUD149" s="62"/>
      <c r="OUE149" s="62"/>
      <c r="OUF149" s="62"/>
      <c r="OUG149" s="62"/>
      <c r="OUH149" s="62"/>
      <c r="OUI149" s="62"/>
      <c r="OUJ149" s="62"/>
      <c r="OUK149" s="62"/>
      <c r="OUL149" s="62"/>
      <c r="OUM149" s="62"/>
      <c r="OUN149" s="62"/>
      <c r="OUO149" s="62"/>
      <c r="OUP149" s="62"/>
      <c r="OUQ149" s="62"/>
      <c r="OUR149" s="62"/>
      <c r="OUS149" s="62"/>
      <c r="OUT149" s="62"/>
      <c r="OUU149" s="62"/>
      <c r="OUV149" s="62"/>
      <c r="OUW149" s="62"/>
      <c r="OUX149" s="62"/>
      <c r="OUY149" s="62"/>
      <c r="OUZ149" s="62"/>
      <c r="OVA149" s="62"/>
      <c r="OVB149" s="62"/>
      <c r="OVC149" s="62"/>
      <c r="OVD149" s="62"/>
      <c r="OVE149" s="62"/>
      <c r="OVF149" s="62"/>
      <c r="OVG149" s="62"/>
      <c r="OVH149" s="62"/>
      <c r="OVI149" s="62"/>
      <c r="OVJ149" s="62"/>
      <c r="OVK149" s="62"/>
      <c r="OVL149" s="62"/>
      <c r="OVM149" s="62"/>
      <c r="OVN149" s="62"/>
      <c r="OVO149" s="62"/>
      <c r="OVP149" s="62"/>
      <c r="OVQ149" s="62"/>
      <c r="OVR149" s="62"/>
      <c r="OVS149" s="62"/>
      <c r="OVT149" s="62"/>
      <c r="OVU149" s="62"/>
      <c r="OVV149" s="62"/>
      <c r="OVW149" s="62"/>
      <c r="OVX149" s="62"/>
      <c r="OVY149" s="62"/>
      <c r="OVZ149" s="62"/>
      <c r="OWA149" s="62"/>
      <c r="OWB149" s="62"/>
      <c r="OWC149" s="62"/>
      <c r="OWD149" s="62"/>
      <c r="OWE149" s="62"/>
      <c r="OWF149" s="62"/>
      <c r="OWG149" s="62"/>
      <c r="OWH149" s="62"/>
      <c r="OWI149" s="62"/>
      <c r="OWJ149" s="62"/>
      <c r="OWK149" s="62"/>
      <c r="OWL149" s="62"/>
      <c r="OWM149" s="62"/>
      <c r="OWN149" s="62"/>
      <c r="OWO149" s="62"/>
      <c r="OWP149" s="62"/>
      <c r="OWQ149" s="62"/>
      <c r="OWR149" s="62"/>
      <c r="OWS149" s="62"/>
      <c r="OWT149" s="62"/>
      <c r="OWU149" s="62"/>
      <c r="OWV149" s="62"/>
      <c r="OWW149" s="62"/>
      <c r="OWX149" s="62"/>
      <c r="OWY149" s="62"/>
      <c r="OWZ149" s="62"/>
      <c r="OXA149" s="62"/>
      <c r="OXB149" s="62"/>
      <c r="OXC149" s="62"/>
      <c r="OXD149" s="62"/>
      <c r="OXE149" s="62"/>
      <c r="OXF149" s="62"/>
      <c r="OXG149" s="62"/>
      <c r="OXH149" s="62"/>
      <c r="OXI149" s="62"/>
      <c r="OXJ149" s="62"/>
      <c r="OXK149" s="62"/>
      <c r="OXL149" s="62"/>
      <c r="OXM149" s="62"/>
      <c r="OXN149" s="62"/>
      <c r="OXO149" s="62"/>
      <c r="OXP149" s="62"/>
      <c r="OXQ149" s="62"/>
      <c r="OXR149" s="62"/>
      <c r="OXS149" s="62"/>
      <c r="OXT149" s="62"/>
      <c r="OXU149" s="62"/>
      <c r="OXV149" s="62"/>
      <c r="OXW149" s="62"/>
      <c r="OXX149" s="62"/>
      <c r="OXY149" s="62"/>
      <c r="OXZ149" s="62"/>
      <c r="OYA149" s="62"/>
      <c r="OYB149" s="62"/>
      <c r="OYC149" s="62"/>
      <c r="OYD149" s="62"/>
      <c r="OYE149" s="62"/>
      <c r="OYF149" s="62"/>
      <c r="OYG149" s="62"/>
      <c r="OYH149" s="62"/>
      <c r="OYI149" s="62"/>
      <c r="OYJ149" s="62"/>
      <c r="OYK149" s="62"/>
      <c r="OYL149" s="62"/>
      <c r="OYM149" s="62"/>
      <c r="OYN149" s="62"/>
      <c r="OYO149" s="62"/>
      <c r="OYP149" s="62"/>
      <c r="OYQ149" s="62"/>
      <c r="OYR149" s="62"/>
      <c r="OYS149" s="62"/>
      <c r="OYT149" s="62"/>
      <c r="OYU149" s="62"/>
      <c r="OYV149" s="62"/>
      <c r="OYW149" s="62"/>
      <c r="OYX149" s="62"/>
      <c r="OYY149" s="62"/>
      <c r="OYZ149" s="62"/>
      <c r="OZA149" s="62"/>
      <c r="OZB149" s="62"/>
      <c r="OZC149" s="62"/>
      <c r="OZD149" s="62"/>
      <c r="OZE149" s="62"/>
      <c r="OZF149" s="62"/>
      <c r="OZG149" s="62"/>
      <c r="OZH149" s="62"/>
      <c r="OZI149" s="62"/>
      <c r="OZJ149" s="62"/>
      <c r="OZK149" s="62"/>
      <c r="OZL149" s="62"/>
      <c r="OZM149" s="62"/>
      <c r="OZN149" s="62"/>
      <c r="OZO149" s="62"/>
      <c r="OZP149" s="62"/>
      <c r="OZQ149" s="62"/>
      <c r="OZR149" s="62"/>
      <c r="OZS149" s="62"/>
      <c r="OZT149" s="62"/>
      <c r="OZU149" s="62"/>
      <c r="OZV149" s="62"/>
      <c r="OZW149" s="62"/>
      <c r="OZX149" s="62"/>
      <c r="OZY149" s="62"/>
      <c r="OZZ149" s="62"/>
      <c r="PAA149" s="62"/>
      <c r="PAB149" s="62"/>
      <c r="PAC149" s="62"/>
      <c r="PAD149" s="62"/>
      <c r="PAE149" s="62"/>
      <c r="PAF149" s="62"/>
      <c r="PAG149" s="62"/>
      <c r="PAH149" s="62"/>
      <c r="PAI149" s="62"/>
      <c r="PAJ149" s="62"/>
      <c r="PAK149" s="62"/>
      <c r="PAL149" s="62"/>
      <c r="PAM149" s="62"/>
      <c r="PAN149" s="62"/>
      <c r="PAO149" s="62"/>
      <c r="PAP149" s="62"/>
      <c r="PAQ149" s="62"/>
      <c r="PAR149" s="62"/>
      <c r="PAS149" s="62"/>
      <c r="PAT149" s="62"/>
      <c r="PAU149" s="62"/>
      <c r="PAV149" s="62"/>
      <c r="PAW149" s="62"/>
      <c r="PAX149" s="62"/>
      <c r="PAY149" s="62"/>
      <c r="PAZ149" s="62"/>
      <c r="PBA149" s="62"/>
      <c r="PBB149" s="62"/>
      <c r="PBC149" s="62"/>
      <c r="PBD149" s="62"/>
      <c r="PBE149" s="62"/>
      <c r="PBF149" s="62"/>
      <c r="PBG149" s="62"/>
      <c r="PBH149" s="62"/>
      <c r="PBI149" s="62"/>
      <c r="PBJ149" s="62"/>
      <c r="PBK149" s="62"/>
      <c r="PBL149" s="62"/>
      <c r="PBM149" s="62"/>
      <c r="PBN149" s="62"/>
      <c r="PBO149" s="62"/>
      <c r="PBP149" s="62"/>
      <c r="PBQ149" s="62"/>
      <c r="PBR149" s="62"/>
      <c r="PBS149" s="62"/>
      <c r="PBT149" s="62"/>
      <c r="PBU149" s="62"/>
      <c r="PBV149" s="62"/>
      <c r="PBW149" s="62"/>
      <c r="PBX149" s="62"/>
      <c r="PBY149" s="62"/>
      <c r="PBZ149" s="62"/>
      <c r="PCA149" s="62"/>
      <c r="PCB149" s="62"/>
      <c r="PCC149" s="62"/>
      <c r="PCD149" s="62"/>
      <c r="PCE149" s="62"/>
      <c r="PCF149" s="62"/>
      <c r="PCG149" s="62"/>
      <c r="PCH149" s="62"/>
      <c r="PCI149" s="62"/>
      <c r="PCJ149" s="62"/>
      <c r="PCK149" s="62"/>
      <c r="PCL149" s="62"/>
      <c r="PCM149" s="62"/>
      <c r="PCN149" s="62"/>
      <c r="PCO149" s="62"/>
      <c r="PCP149" s="62"/>
      <c r="PCQ149" s="62"/>
      <c r="PCR149" s="62"/>
      <c r="PCS149" s="62"/>
      <c r="PCT149" s="62"/>
      <c r="PCU149" s="62"/>
      <c r="PCV149" s="62"/>
      <c r="PCW149" s="62"/>
      <c r="PCX149" s="62"/>
      <c r="PCY149" s="62"/>
      <c r="PCZ149" s="62"/>
      <c r="PDA149" s="62"/>
      <c r="PDB149" s="62"/>
      <c r="PDC149" s="62"/>
      <c r="PDD149" s="62"/>
      <c r="PDE149" s="62"/>
      <c r="PDF149" s="62"/>
      <c r="PDG149" s="62"/>
      <c r="PDH149" s="62"/>
      <c r="PDI149" s="62"/>
      <c r="PDJ149" s="62"/>
      <c r="PDK149" s="62"/>
      <c r="PDL149" s="62"/>
      <c r="PDM149" s="62"/>
      <c r="PDN149" s="62"/>
      <c r="PDO149" s="62"/>
      <c r="PDP149" s="62"/>
      <c r="PDQ149" s="62"/>
      <c r="PDR149" s="62"/>
      <c r="PDS149" s="62"/>
      <c r="PDT149" s="62"/>
      <c r="PDU149" s="62"/>
      <c r="PDV149" s="62"/>
      <c r="PDW149" s="62"/>
      <c r="PDX149" s="62"/>
      <c r="PDY149" s="62"/>
      <c r="PDZ149" s="62"/>
      <c r="PEA149" s="62"/>
      <c r="PEB149" s="62"/>
      <c r="PEC149" s="62"/>
      <c r="PED149" s="62"/>
      <c r="PEE149" s="62"/>
      <c r="PEF149" s="62"/>
      <c r="PEG149" s="62"/>
      <c r="PEH149" s="62"/>
      <c r="PEI149" s="62"/>
      <c r="PEJ149" s="62"/>
      <c r="PEK149" s="62"/>
      <c r="PEL149" s="62"/>
      <c r="PEM149" s="62"/>
      <c r="PEN149" s="62"/>
      <c r="PEO149" s="62"/>
      <c r="PEP149" s="62"/>
      <c r="PEQ149" s="62"/>
      <c r="PER149" s="62"/>
      <c r="PES149" s="62"/>
      <c r="PET149" s="62"/>
      <c r="PEU149" s="62"/>
      <c r="PEV149" s="62"/>
      <c r="PEW149" s="62"/>
      <c r="PEX149" s="62"/>
      <c r="PEY149" s="62"/>
      <c r="PEZ149" s="62"/>
      <c r="PFA149" s="62"/>
      <c r="PFB149" s="62"/>
      <c r="PFC149" s="62"/>
      <c r="PFD149" s="62"/>
      <c r="PFE149" s="62"/>
      <c r="PFF149" s="62"/>
      <c r="PFG149" s="62"/>
      <c r="PFH149" s="62"/>
      <c r="PFI149" s="62"/>
      <c r="PFJ149" s="62"/>
      <c r="PFK149" s="62"/>
      <c r="PFL149" s="62"/>
      <c r="PFM149" s="62"/>
      <c r="PFN149" s="62"/>
      <c r="PFO149" s="62"/>
      <c r="PFP149" s="62"/>
      <c r="PFQ149" s="62"/>
      <c r="PFR149" s="62"/>
      <c r="PFS149" s="62"/>
      <c r="PFT149" s="62"/>
      <c r="PFU149" s="62"/>
      <c r="PFV149" s="62"/>
      <c r="PFW149" s="62"/>
      <c r="PFX149" s="62"/>
      <c r="PFY149" s="62"/>
      <c r="PFZ149" s="62"/>
      <c r="PGA149" s="62"/>
      <c r="PGB149" s="62"/>
      <c r="PGC149" s="62"/>
      <c r="PGD149" s="62"/>
      <c r="PGE149" s="62"/>
      <c r="PGF149" s="62"/>
      <c r="PGG149" s="62"/>
      <c r="PGH149" s="62"/>
      <c r="PGI149" s="62"/>
      <c r="PGJ149" s="62"/>
      <c r="PGK149" s="62"/>
      <c r="PGL149" s="62"/>
      <c r="PGM149" s="62"/>
      <c r="PGN149" s="62"/>
      <c r="PGO149" s="62"/>
      <c r="PGP149" s="62"/>
      <c r="PGQ149" s="62"/>
      <c r="PGR149" s="62"/>
      <c r="PGS149" s="62"/>
      <c r="PGT149" s="62"/>
      <c r="PGU149" s="62"/>
      <c r="PGV149" s="62"/>
      <c r="PGW149" s="62"/>
      <c r="PGX149" s="62"/>
      <c r="PGY149" s="62"/>
      <c r="PGZ149" s="62"/>
      <c r="PHA149" s="62"/>
      <c r="PHB149" s="62"/>
      <c r="PHC149" s="62"/>
      <c r="PHD149" s="62"/>
      <c r="PHE149" s="62"/>
      <c r="PHF149" s="62"/>
      <c r="PHG149" s="62"/>
      <c r="PHH149" s="62"/>
      <c r="PHI149" s="62"/>
      <c r="PHJ149" s="62"/>
      <c r="PHK149" s="62"/>
      <c r="PHL149" s="62"/>
      <c r="PHM149" s="62"/>
      <c r="PHN149" s="62"/>
      <c r="PHO149" s="62"/>
      <c r="PHP149" s="62"/>
      <c r="PHQ149" s="62"/>
      <c r="PHR149" s="62"/>
      <c r="PHS149" s="62"/>
      <c r="PHT149" s="62"/>
      <c r="PHU149" s="62"/>
      <c r="PHV149" s="62"/>
      <c r="PHW149" s="62"/>
      <c r="PHX149" s="62"/>
      <c r="PHY149" s="62"/>
      <c r="PHZ149" s="62"/>
      <c r="PIA149" s="62"/>
      <c r="PIB149" s="62"/>
      <c r="PIC149" s="62"/>
      <c r="PID149" s="62"/>
      <c r="PIE149" s="62"/>
      <c r="PIF149" s="62"/>
      <c r="PIG149" s="62"/>
      <c r="PIH149" s="62"/>
      <c r="PII149" s="62"/>
      <c r="PIJ149" s="62"/>
      <c r="PIK149" s="62"/>
      <c r="PIL149" s="62"/>
      <c r="PIM149" s="62"/>
      <c r="PIN149" s="62"/>
      <c r="PIO149" s="62"/>
      <c r="PIP149" s="62"/>
      <c r="PIQ149" s="62"/>
      <c r="PIR149" s="62"/>
      <c r="PIS149" s="62"/>
      <c r="PIT149" s="62"/>
      <c r="PIU149" s="62"/>
      <c r="PIV149" s="62"/>
      <c r="PIW149" s="62"/>
      <c r="PIX149" s="62"/>
      <c r="PIY149" s="62"/>
      <c r="PIZ149" s="62"/>
      <c r="PJA149" s="62"/>
      <c r="PJB149" s="62"/>
      <c r="PJC149" s="62"/>
      <c r="PJD149" s="62"/>
      <c r="PJE149" s="62"/>
      <c r="PJF149" s="62"/>
      <c r="PJG149" s="62"/>
      <c r="PJH149" s="62"/>
      <c r="PJI149" s="62"/>
      <c r="PJJ149" s="62"/>
      <c r="PJK149" s="62"/>
      <c r="PJL149" s="62"/>
      <c r="PJM149" s="62"/>
      <c r="PJN149" s="62"/>
      <c r="PJO149" s="62"/>
      <c r="PJP149" s="62"/>
      <c r="PJQ149" s="62"/>
      <c r="PJR149" s="62"/>
      <c r="PJS149" s="62"/>
      <c r="PJT149" s="62"/>
      <c r="PJU149" s="62"/>
      <c r="PJV149" s="62"/>
      <c r="PJW149" s="62"/>
      <c r="PJX149" s="62"/>
      <c r="PJY149" s="62"/>
      <c r="PJZ149" s="62"/>
      <c r="PKA149" s="62"/>
      <c r="PKB149" s="62"/>
      <c r="PKC149" s="62"/>
      <c r="PKD149" s="62"/>
      <c r="PKE149" s="62"/>
      <c r="PKF149" s="62"/>
      <c r="PKG149" s="62"/>
      <c r="PKH149" s="62"/>
      <c r="PKI149" s="62"/>
      <c r="PKJ149" s="62"/>
      <c r="PKK149" s="62"/>
      <c r="PKL149" s="62"/>
      <c r="PKM149" s="62"/>
      <c r="PKN149" s="62"/>
      <c r="PKO149" s="62"/>
      <c r="PKP149" s="62"/>
      <c r="PKQ149" s="62"/>
      <c r="PKR149" s="62"/>
      <c r="PKS149" s="62"/>
      <c r="PKT149" s="62"/>
      <c r="PKU149" s="62"/>
      <c r="PKV149" s="62"/>
      <c r="PKW149" s="62"/>
      <c r="PKX149" s="62"/>
      <c r="PKY149" s="62"/>
      <c r="PKZ149" s="62"/>
      <c r="PLA149" s="62"/>
      <c r="PLB149" s="62"/>
      <c r="PLC149" s="62"/>
      <c r="PLD149" s="62"/>
      <c r="PLE149" s="62"/>
      <c r="PLF149" s="62"/>
      <c r="PLG149" s="62"/>
      <c r="PLH149" s="62"/>
      <c r="PLI149" s="62"/>
      <c r="PLJ149" s="62"/>
      <c r="PLK149" s="62"/>
      <c r="PLL149" s="62"/>
      <c r="PLM149" s="62"/>
      <c r="PLN149" s="62"/>
      <c r="PLO149" s="62"/>
      <c r="PLP149" s="62"/>
      <c r="PLQ149" s="62"/>
      <c r="PLR149" s="62"/>
      <c r="PLS149" s="62"/>
      <c r="PLT149" s="62"/>
      <c r="PLU149" s="62"/>
      <c r="PLV149" s="62"/>
      <c r="PLW149" s="62"/>
      <c r="PLX149" s="62"/>
      <c r="PLY149" s="62"/>
      <c r="PLZ149" s="62"/>
      <c r="PMA149" s="62"/>
      <c r="PMB149" s="62"/>
      <c r="PMC149" s="62"/>
      <c r="PMD149" s="62"/>
      <c r="PME149" s="62"/>
      <c r="PMF149" s="62"/>
      <c r="PMG149" s="62"/>
      <c r="PMH149" s="62"/>
      <c r="PMI149" s="62"/>
      <c r="PMJ149" s="62"/>
      <c r="PMK149" s="62"/>
      <c r="PML149" s="62"/>
      <c r="PMM149" s="62"/>
      <c r="PMN149" s="62"/>
      <c r="PMO149" s="62"/>
      <c r="PMP149" s="62"/>
      <c r="PMQ149" s="62"/>
      <c r="PMR149" s="62"/>
      <c r="PMS149" s="62"/>
      <c r="PMT149" s="62"/>
      <c r="PMU149" s="62"/>
      <c r="PMV149" s="62"/>
      <c r="PMW149" s="62"/>
      <c r="PMX149" s="62"/>
      <c r="PMY149" s="62"/>
      <c r="PMZ149" s="62"/>
      <c r="PNA149" s="62"/>
      <c r="PNB149" s="62"/>
      <c r="PNC149" s="62"/>
      <c r="PND149" s="62"/>
      <c r="PNE149" s="62"/>
      <c r="PNF149" s="62"/>
      <c r="PNG149" s="62"/>
      <c r="PNH149" s="62"/>
      <c r="PNI149" s="62"/>
      <c r="PNJ149" s="62"/>
      <c r="PNK149" s="62"/>
      <c r="PNL149" s="62"/>
      <c r="PNM149" s="62"/>
      <c r="PNN149" s="62"/>
      <c r="PNO149" s="62"/>
      <c r="PNP149" s="62"/>
      <c r="PNQ149" s="62"/>
      <c r="PNR149" s="62"/>
      <c r="PNS149" s="62"/>
      <c r="PNT149" s="62"/>
      <c r="PNU149" s="62"/>
      <c r="PNV149" s="62"/>
      <c r="PNW149" s="62"/>
      <c r="PNX149" s="62"/>
      <c r="PNY149" s="62"/>
      <c r="PNZ149" s="62"/>
      <c r="POA149" s="62"/>
      <c r="POB149" s="62"/>
      <c r="POC149" s="62"/>
      <c r="POD149" s="62"/>
      <c r="POE149" s="62"/>
      <c r="POF149" s="62"/>
      <c r="POG149" s="62"/>
      <c r="POH149" s="62"/>
      <c r="POI149" s="62"/>
      <c r="POJ149" s="62"/>
      <c r="POK149" s="62"/>
      <c r="POL149" s="62"/>
      <c r="POM149" s="62"/>
      <c r="PON149" s="62"/>
      <c r="POO149" s="62"/>
      <c r="POP149" s="62"/>
      <c r="POQ149" s="62"/>
      <c r="POR149" s="62"/>
      <c r="POS149" s="62"/>
      <c r="POT149" s="62"/>
      <c r="POU149" s="62"/>
      <c r="POV149" s="62"/>
      <c r="POW149" s="62"/>
      <c r="POX149" s="62"/>
      <c r="POY149" s="62"/>
      <c r="POZ149" s="62"/>
      <c r="PPA149" s="62"/>
      <c r="PPB149" s="62"/>
      <c r="PPC149" s="62"/>
      <c r="PPD149" s="62"/>
      <c r="PPE149" s="62"/>
      <c r="PPF149" s="62"/>
      <c r="PPG149" s="62"/>
      <c r="PPH149" s="62"/>
      <c r="PPI149" s="62"/>
      <c r="PPJ149" s="62"/>
      <c r="PPK149" s="62"/>
      <c r="PPL149" s="62"/>
      <c r="PPM149" s="62"/>
      <c r="PPN149" s="62"/>
      <c r="PPO149" s="62"/>
      <c r="PPP149" s="62"/>
      <c r="PPQ149" s="62"/>
      <c r="PPR149" s="62"/>
      <c r="PPS149" s="62"/>
      <c r="PPT149" s="62"/>
      <c r="PPU149" s="62"/>
      <c r="PPV149" s="62"/>
      <c r="PPW149" s="62"/>
      <c r="PPX149" s="62"/>
      <c r="PPY149" s="62"/>
      <c r="PPZ149" s="62"/>
      <c r="PQA149" s="62"/>
      <c r="PQB149" s="62"/>
      <c r="PQC149" s="62"/>
      <c r="PQD149" s="62"/>
      <c r="PQE149" s="62"/>
      <c r="PQF149" s="62"/>
      <c r="PQG149" s="62"/>
      <c r="PQH149" s="62"/>
      <c r="PQI149" s="62"/>
      <c r="PQJ149" s="62"/>
      <c r="PQK149" s="62"/>
      <c r="PQL149" s="62"/>
      <c r="PQM149" s="62"/>
      <c r="PQN149" s="62"/>
      <c r="PQO149" s="62"/>
      <c r="PQP149" s="62"/>
      <c r="PQQ149" s="62"/>
      <c r="PQR149" s="62"/>
      <c r="PQS149" s="62"/>
      <c r="PQT149" s="62"/>
      <c r="PQU149" s="62"/>
      <c r="PQV149" s="62"/>
      <c r="PQW149" s="62"/>
      <c r="PQX149" s="62"/>
      <c r="PQY149" s="62"/>
      <c r="PQZ149" s="62"/>
      <c r="PRA149" s="62"/>
      <c r="PRB149" s="62"/>
      <c r="PRC149" s="62"/>
      <c r="PRD149" s="62"/>
      <c r="PRE149" s="62"/>
      <c r="PRF149" s="62"/>
      <c r="PRG149" s="62"/>
      <c r="PRH149" s="62"/>
      <c r="PRI149" s="62"/>
      <c r="PRJ149" s="62"/>
      <c r="PRK149" s="62"/>
      <c r="PRL149" s="62"/>
      <c r="PRM149" s="62"/>
      <c r="PRN149" s="62"/>
      <c r="PRO149" s="62"/>
      <c r="PRP149" s="62"/>
      <c r="PRQ149" s="62"/>
      <c r="PRR149" s="62"/>
      <c r="PRS149" s="62"/>
      <c r="PRT149" s="62"/>
      <c r="PRU149" s="62"/>
      <c r="PRV149" s="62"/>
      <c r="PRW149" s="62"/>
      <c r="PRX149" s="62"/>
      <c r="PRY149" s="62"/>
      <c r="PRZ149" s="62"/>
      <c r="PSA149" s="62"/>
      <c r="PSB149" s="62"/>
      <c r="PSC149" s="62"/>
      <c r="PSD149" s="62"/>
      <c r="PSE149" s="62"/>
      <c r="PSF149" s="62"/>
      <c r="PSG149" s="62"/>
      <c r="PSH149" s="62"/>
      <c r="PSI149" s="62"/>
      <c r="PSJ149" s="62"/>
      <c r="PSK149" s="62"/>
      <c r="PSL149" s="62"/>
      <c r="PSM149" s="62"/>
      <c r="PSN149" s="62"/>
      <c r="PSO149" s="62"/>
      <c r="PSP149" s="62"/>
      <c r="PSQ149" s="62"/>
      <c r="PSR149" s="62"/>
      <c r="PSS149" s="62"/>
      <c r="PST149" s="62"/>
      <c r="PSU149" s="62"/>
      <c r="PSV149" s="62"/>
      <c r="PSW149" s="62"/>
      <c r="PSX149" s="62"/>
      <c r="PSY149" s="62"/>
      <c r="PSZ149" s="62"/>
      <c r="PTA149" s="62"/>
      <c r="PTB149" s="62"/>
      <c r="PTC149" s="62"/>
      <c r="PTD149" s="62"/>
      <c r="PTE149" s="62"/>
      <c r="PTF149" s="62"/>
      <c r="PTG149" s="62"/>
      <c r="PTH149" s="62"/>
      <c r="PTI149" s="62"/>
      <c r="PTJ149" s="62"/>
      <c r="PTK149" s="62"/>
      <c r="PTL149" s="62"/>
      <c r="PTM149" s="62"/>
      <c r="PTN149" s="62"/>
      <c r="PTO149" s="62"/>
      <c r="PTP149" s="62"/>
      <c r="PTQ149" s="62"/>
      <c r="PTR149" s="62"/>
      <c r="PTS149" s="62"/>
      <c r="PTT149" s="62"/>
      <c r="PTU149" s="62"/>
      <c r="PTV149" s="62"/>
      <c r="PTW149" s="62"/>
      <c r="PTX149" s="62"/>
      <c r="PTY149" s="62"/>
      <c r="PTZ149" s="62"/>
      <c r="PUA149" s="62"/>
      <c r="PUB149" s="62"/>
      <c r="PUC149" s="62"/>
      <c r="PUD149" s="62"/>
      <c r="PUE149" s="62"/>
      <c r="PUF149" s="62"/>
      <c r="PUG149" s="62"/>
      <c r="PUH149" s="62"/>
      <c r="PUI149" s="62"/>
      <c r="PUJ149" s="62"/>
      <c r="PUK149" s="62"/>
      <c r="PUL149" s="62"/>
      <c r="PUM149" s="62"/>
      <c r="PUN149" s="62"/>
      <c r="PUO149" s="62"/>
      <c r="PUP149" s="62"/>
      <c r="PUQ149" s="62"/>
      <c r="PUR149" s="62"/>
      <c r="PUS149" s="62"/>
      <c r="PUT149" s="62"/>
      <c r="PUU149" s="62"/>
      <c r="PUV149" s="62"/>
      <c r="PUW149" s="62"/>
      <c r="PUX149" s="62"/>
      <c r="PUY149" s="62"/>
      <c r="PUZ149" s="62"/>
      <c r="PVA149" s="62"/>
      <c r="PVB149" s="62"/>
      <c r="PVC149" s="62"/>
      <c r="PVD149" s="62"/>
      <c r="PVE149" s="62"/>
      <c r="PVF149" s="62"/>
      <c r="PVG149" s="62"/>
      <c r="PVH149" s="62"/>
      <c r="PVI149" s="62"/>
      <c r="PVJ149" s="62"/>
      <c r="PVK149" s="62"/>
      <c r="PVL149" s="62"/>
      <c r="PVM149" s="62"/>
      <c r="PVN149" s="62"/>
      <c r="PVO149" s="62"/>
      <c r="PVP149" s="62"/>
      <c r="PVQ149" s="62"/>
      <c r="PVR149" s="62"/>
      <c r="PVS149" s="62"/>
      <c r="PVT149" s="62"/>
      <c r="PVU149" s="62"/>
      <c r="PVV149" s="62"/>
      <c r="PVW149" s="62"/>
      <c r="PVX149" s="62"/>
      <c r="PVY149" s="62"/>
      <c r="PVZ149" s="62"/>
      <c r="PWA149" s="62"/>
      <c r="PWB149" s="62"/>
      <c r="PWC149" s="62"/>
      <c r="PWD149" s="62"/>
      <c r="PWE149" s="62"/>
      <c r="PWF149" s="62"/>
      <c r="PWG149" s="62"/>
      <c r="PWH149" s="62"/>
      <c r="PWI149" s="62"/>
      <c r="PWJ149" s="62"/>
      <c r="PWK149" s="62"/>
      <c r="PWL149" s="62"/>
      <c r="PWM149" s="62"/>
      <c r="PWN149" s="62"/>
      <c r="PWO149" s="62"/>
      <c r="PWP149" s="62"/>
      <c r="PWQ149" s="62"/>
      <c r="PWR149" s="62"/>
      <c r="PWS149" s="62"/>
      <c r="PWT149" s="62"/>
      <c r="PWU149" s="62"/>
      <c r="PWV149" s="62"/>
      <c r="PWW149" s="62"/>
      <c r="PWX149" s="62"/>
      <c r="PWY149" s="62"/>
      <c r="PWZ149" s="62"/>
      <c r="PXA149" s="62"/>
      <c r="PXB149" s="62"/>
      <c r="PXC149" s="62"/>
      <c r="PXD149" s="62"/>
      <c r="PXE149" s="62"/>
      <c r="PXF149" s="62"/>
      <c r="PXG149" s="62"/>
      <c r="PXH149" s="62"/>
      <c r="PXI149" s="62"/>
      <c r="PXJ149" s="62"/>
      <c r="PXK149" s="62"/>
      <c r="PXL149" s="62"/>
      <c r="PXM149" s="62"/>
      <c r="PXN149" s="62"/>
      <c r="PXO149" s="62"/>
      <c r="PXP149" s="62"/>
      <c r="PXQ149" s="62"/>
      <c r="PXR149" s="62"/>
      <c r="PXS149" s="62"/>
      <c r="PXT149" s="62"/>
      <c r="PXU149" s="62"/>
      <c r="PXV149" s="62"/>
      <c r="PXW149" s="62"/>
      <c r="PXX149" s="62"/>
      <c r="PXY149" s="62"/>
      <c r="PXZ149" s="62"/>
      <c r="PYA149" s="62"/>
      <c r="PYB149" s="62"/>
      <c r="PYC149" s="62"/>
      <c r="PYD149" s="62"/>
      <c r="PYE149" s="62"/>
      <c r="PYF149" s="62"/>
      <c r="PYG149" s="62"/>
      <c r="PYH149" s="62"/>
      <c r="PYI149" s="62"/>
      <c r="PYJ149" s="62"/>
      <c r="PYK149" s="62"/>
      <c r="PYL149" s="62"/>
      <c r="PYM149" s="62"/>
      <c r="PYN149" s="62"/>
      <c r="PYO149" s="62"/>
      <c r="PYP149" s="62"/>
      <c r="PYQ149" s="62"/>
      <c r="PYR149" s="62"/>
      <c r="PYS149" s="62"/>
      <c r="PYT149" s="62"/>
      <c r="PYU149" s="62"/>
      <c r="PYV149" s="62"/>
      <c r="PYW149" s="62"/>
      <c r="PYX149" s="62"/>
      <c r="PYY149" s="62"/>
      <c r="PYZ149" s="62"/>
      <c r="PZA149" s="62"/>
      <c r="PZB149" s="62"/>
      <c r="PZC149" s="62"/>
      <c r="PZD149" s="62"/>
      <c r="PZE149" s="62"/>
      <c r="PZF149" s="62"/>
      <c r="PZG149" s="62"/>
      <c r="PZH149" s="62"/>
      <c r="PZI149" s="62"/>
      <c r="PZJ149" s="62"/>
      <c r="PZK149" s="62"/>
      <c r="PZL149" s="62"/>
      <c r="PZM149" s="62"/>
      <c r="PZN149" s="62"/>
      <c r="PZO149" s="62"/>
      <c r="PZP149" s="62"/>
      <c r="PZQ149" s="62"/>
      <c r="PZR149" s="62"/>
      <c r="PZS149" s="62"/>
      <c r="PZT149" s="62"/>
      <c r="PZU149" s="62"/>
      <c r="PZV149" s="62"/>
      <c r="PZW149" s="62"/>
      <c r="PZX149" s="62"/>
      <c r="PZY149" s="62"/>
      <c r="PZZ149" s="62"/>
      <c r="QAA149" s="62"/>
      <c r="QAB149" s="62"/>
      <c r="QAC149" s="62"/>
      <c r="QAD149" s="62"/>
      <c r="QAE149" s="62"/>
      <c r="QAF149" s="62"/>
      <c r="QAG149" s="62"/>
      <c r="QAH149" s="62"/>
      <c r="QAI149" s="62"/>
      <c r="QAJ149" s="62"/>
      <c r="QAK149" s="62"/>
      <c r="QAL149" s="62"/>
      <c r="QAM149" s="62"/>
      <c r="QAN149" s="62"/>
      <c r="QAO149" s="62"/>
      <c r="QAP149" s="62"/>
      <c r="QAQ149" s="62"/>
      <c r="QAR149" s="62"/>
      <c r="QAS149" s="62"/>
      <c r="QAT149" s="62"/>
      <c r="QAU149" s="62"/>
      <c r="QAV149" s="62"/>
      <c r="QAW149" s="62"/>
      <c r="QAX149" s="62"/>
      <c r="QAY149" s="62"/>
      <c r="QAZ149" s="62"/>
      <c r="QBA149" s="62"/>
      <c r="QBB149" s="62"/>
      <c r="QBC149" s="62"/>
      <c r="QBD149" s="62"/>
      <c r="QBE149" s="62"/>
      <c r="QBF149" s="62"/>
      <c r="QBG149" s="62"/>
      <c r="QBH149" s="62"/>
      <c r="QBI149" s="62"/>
      <c r="QBJ149" s="62"/>
      <c r="QBK149" s="62"/>
      <c r="QBL149" s="62"/>
      <c r="QBM149" s="62"/>
      <c r="QBN149" s="62"/>
      <c r="QBO149" s="62"/>
      <c r="QBP149" s="62"/>
      <c r="QBQ149" s="62"/>
      <c r="QBR149" s="62"/>
      <c r="QBS149" s="62"/>
      <c r="QBT149" s="62"/>
      <c r="QBU149" s="62"/>
      <c r="QBV149" s="62"/>
      <c r="QBW149" s="62"/>
      <c r="QBX149" s="62"/>
      <c r="QBY149" s="62"/>
      <c r="QBZ149" s="62"/>
      <c r="QCA149" s="62"/>
      <c r="QCB149" s="62"/>
      <c r="QCC149" s="62"/>
      <c r="QCD149" s="62"/>
      <c r="QCE149" s="62"/>
      <c r="QCF149" s="62"/>
      <c r="QCG149" s="62"/>
      <c r="QCH149" s="62"/>
      <c r="QCI149" s="62"/>
      <c r="QCJ149" s="62"/>
      <c r="QCK149" s="62"/>
      <c r="QCL149" s="62"/>
      <c r="QCM149" s="62"/>
      <c r="QCN149" s="62"/>
      <c r="QCO149" s="62"/>
      <c r="QCP149" s="62"/>
      <c r="QCQ149" s="62"/>
      <c r="QCR149" s="62"/>
      <c r="QCS149" s="62"/>
      <c r="QCT149" s="62"/>
      <c r="QCU149" s="62"/>
      <c r="QCV149" s="62"/>
      <c r="QCW149" s="62"/>
      <c r="QCX149" s="62"/>
      <c r="QCY149" s="62"/>
      <c r="QCZ149" s="62"/>
      <c r="QDA149" s="62"/>
      <c r="QDB149" s="62"/>
      <c r="QDC149" s="62"/>
      <c r="QDD149" s="62"/>
      <c r="QDE149" s="62"/>
      <c r="QDF149" s="62"/>
      <c r="QDG149" s="62"/>
      <c r="QDH149" s="62"/>
      <c r="QDI149" s="62"/>
      <c r="QDJ149" s="62"/>
      <c r="QDK149" s="62"/>
      <c r="QDL149" s="62"/>
      <c r="QDM149" s="62"/>
      <c r="QDN149" s="62"/>
      <c r="QDO149" s="62"/>
      <c r="QDP149" s="62"/>
      <c r="QDQ149" s="62"/>
      <c r="QDR149" s="62"/>
      <c r="QDS149" s="62"/>
      <c r="QDT149" s="62"/>
      <c r="QDU149" s="62"/>
      <c r="QDV149" s="62"/>
      <c r="QDW149" s="62"/>
      <c r="QDX149" s="62"/>
      <c r="QDY149" s="62"/>
      <c r="QDZ149" s="62"/>
      <c r="QEA149" s="62"/>
      <c r="QEB149" s="62"/>
      <c r="QEC149" s="62"/>
      <c r="QED149" s="62"/>
      <c r="QEE149" s="62"/>
      <c r="QEF149" s="62"/>
      <c r="QEG149" s="62"/>
      <c r="QEH149" s="62"/>
      <c r="QEI149" s="62"/>
      <c r="QEJ149" s="62"/>
      <c r="QEK149" s="62"/>
      <c r="QEL149" s="62"/>
      <c r="QEM149" s="62"/>
      <c r="QEN149" s="62"/>
      <c r="QEO149" s="62"/>
      <c r="QEP149" s="62"/>
      <c r="QEQ149" s="62"/>
      <c r="QER149" s="62"/>
      <c r="QES149" s="62"/>
      <c r="QET149" s="62"/>
      <c r="QEU149" s="62"/>
      <c r="QEV149" s="62"/>
      <c r="QEW149" s="62"/>
      <c r="QEX149" s="62"/>
      <c r="QEY149" s="62"/>
      <c r="QEZ149" s="62"/>
      <c r="QFA149" s="62"/>
      <c r="QFB149" s="62"/>
      <c r="QFC149" s="62"/>
      <c r="QFD149" s="62"/>
      <c r="QFE149" s="62"/>
      <c r="QFF149" s="62"/>
      <c r="QFG149" s="62"/>
      <c r="QFH149" s="62"/>
      <c r="QFI149" s="62"/>
      <c r="QFJ149" s="62"/>
      <c r="QFK149" s="62"/>
      <c r="QFL149" s="62"/>
      <c r="QFM149" s="62"/>
      <c r="QFN149" s="62"/>
      <c r="QFO149" s="62"/>
      <c r="QFP149" s="62"/>
      <c r="QFQ149" s="62"/>
      <c r="QFR149" s="62"/>
      <c r="QFS149" s="62"/>
      <c r="QFT149" s="62"/>
      <c r="QFU149" s="62"/>
      <c r="QFV149" s="62"/>
      <c r="QFW149" s="62"/>
      <c r="QFX149" s="62"/>
      <c r="QFY149" s="62"/>
      <c r="QFZ149" s="62"/>
      <c r="QGA149" s="62"/>
      <c r="QGB149" s="62"/>
      <c r="QGC149" s="62"/>
      <c r="QGD149" s="62"/>
      <c r="QGE149" s="62"/>
      <c r="QGF149" s="62"/>
      <c r="QGG149" s="62"/>
      <c r="QGH149" s="62"/>
      <c r="QGI149" s="62"/>
      <c r="QGJ149" s="62"/>
      <c r="QGK149" s="62"/>
      <c r="QGL149" s="62"/>
      <c r="QGM149" s="62"/>
      <c r="QGN149" s="62"/>
      <c r="QGO149" s="62"/>
      <c r="QGP149" s="62"/>
      <c r="QGQ149" s="62"/>
      <c r="QGR149" s="62"/>
      <c r="QGS149" s="62"/>
      <c r="QGT149" s="62"/>
      <c r="QGU149" s="62"/>
      <c r="QGV149" s="62"/>
      <c r="QGW149" s="62"/>
      <c r="QGX149" s="62"/>
      <c r="QGY149" s="62"/>
      <c r="QGZ149" s="62"/>
      <c r="QHA149" s="62"/>
      <c r="QHB149" s="62"/>
      <c r="QHC149" s="62"/>
      <c r="QHD149" s="62"/>
      <c r="QHE149" s="62"/>
      <c r="QHF149" s="62"/>
      <c r="QHG149" s="62"/>
      <c r="QHH149" s="62"/>
      <c r="QHI149" s="62"/>
      <c r="QHJ149" s="62"/>
      <c r="QHK149" s="62"/>
      <c r="QHL149" s="62"/>
      <c r="QHM149" s="62"/>
      <c r="QHN149" s="62"/>
      <c r="QHO149" s="62"/>
      <c r="QHP149" s="62"/>
      <c r="QHQ149" s="62"/>
      <c r="QHR149" s="62"/>
      <c r="QHS149" s="62"/>
      <c r="QHT149" s="62"/>
      <c r="QHU149" s="62"/>
      <c r="QHV149" s="62"/>
      <c r="QHW149" s="62"/>
      <c r="QHX149" s="62"/>
      <c r="QHY149" s="62"/>
      <c r="QHZ149" s="62"/>
      <c r="QIA149" s="62"/>
      <c r="QIB149" s="62"/>
      <c r="QIC149" s="62"/>
      <c r="QID149" s="62"/>
      <c r="QIE149" s="62"/>
      <c r="QIF149" s="62"/>
      <c r="QIG149" s="62"/>
      <c r="QIH149" s="62"/>
      <c r="QII149" s="62"/>
      <c r="QIJ149" s="62"/>
      <c r="QIK149" s="62"/>
      <c r="QIL149" s="62"/>
      <c r="QIM149" s="62"/>
      <c r="QIN149" s="62"/>
      <c r="QIO149" s="62"/>
      <c r="QIP149" s="62"/>
      <c r="QIQ149" s="62"/>
      <c r="QIR149" s="62"/>
      <c r="QIS149" s="62"/>
      <c r="QIT149" s="62"/>
      <c r="QIU149" s="62"/>
      <c r="QIV149" s="62"/>
      <c r="QIW149" s="62"/>
      <c r="QIX149" s="62"/>
      <c r="QIY149" s="62"/>
      <c r="QIZ149" s="62"/>
      <c r="QJA149" s="62"/>
      <c r="QJB149" s="62"/>
      <c r="QJC149" s="62"/>
      <c r="QJD149" s="62"/>
      <c r="QJE149" s="62"/>
      <c r="QJF149" s="62"/>
      <c r="QJG149" s="62"/>
      <c r="QJH149" s="62"/>
      <c r="QJI149" s="62"/>
      <c r="QJJ149" s="62"/>
      <c r="QJK149" s="62"/>
      <c r="QJL149" s="62"/>
      <c r="QJM149" s="62"/>
      <c r="QJN149" s="62"/>
      <c r="QJO149" s="62"/>
      <c r="QJP149" s="62"/>
      <c r="QJQ149" s="62"/>
      <c r="QJR149" s="62"/>
      <c r="QJS149" s="62"/>
      <c r="QJT149" s="62"/>
      <c r="QJU149" s="62"/>
      <c r="QJV149" s="62"/>
      <c r="QJW149" s="62"/>
      <c r="QJX149" s="62"/>
      <c r="QJY149" s="62"/>
      <c r="QJZ149" s="62"/>
      <c r="QKA149" s="62"/>
      <c r="QKB149" s="62"/>
      <c r="QKC149" s="62"/>
      <c r="QKD149" s="62"/>
      <c r="QKE149" s="62"/>
      <c r="QKF149" s="62"/>
      <c r="QKG149" s="62"/>
      <c r="QKH149" s="62"/>
      <c r="QKI149" s="62"/>
      <c r="QKJ149" s="62"/>
      <c r="QKK149" s="62"/>
      <c r="QKL149" s="62"/>
      <c r="QKM149" s="62"/>
      <c r="QKN149" s="62"/>
      <c r="QKO149" s="62"/>
      <c r="QKP149" s="62"/>
      <c r="QKQ149" s="62"/>
      <c r="QKR149" s="62"/>
      <c r="QKS149" s="62"/>
      <c r="QKT149" s="62"/>
      <c r="QKU149" s="62"/>
      <c r="QKV149" s="62"/>
      <c r="QKW149" s="62"/>
      <c r="QKX149" s="62"/>
      <c r="QKY149" s="62"/>
      <c r="QKZ149" s="62"/>
      <c r="QLA149" s="62"/>
      <c r="QLB149" s="62"/>
      <c r="QLC149" s="62"/>
      <c r="QLD149" s="62"/>
      <c r="QLE149" s="62"/>
      <c r="QLF149" s="62"/>
      <c r="QLG149" s="62"/>
      <c r="QLH149" s="62"/>
      <c r="QLI149" s="62"/>
      <c r="QLJ149" s="62"/>
      <c r="QLK149" s="62"/>
      <c r="QLL149" s="62"/>
      <c r="QLM149" s="62"/>
      <c r="QLN149" s="62"/>
      <c r="QLO149" s="62"/>
      <c r="QLP149" s="62"/>
      <c r="QLQ149" s="62"/>
      <c r="QLR149" s="62"/>
      <c r="QLS149" s="62"/>
      <c r="QLT149" s="62"/>
      <c r="QLU149" s="62"/>
      <c r="QLV149" s="62"/>
      <c r="QLW149" s="62"/>
      <c r="QLX149" s="62"/>
      <c r="QLY149" s="62"/>
      <c r="QLZ149" s="62"/>
      <c r="QMA149" s="62"/>
      <c r="QMB149" s="62"/>
      <c r="QMC149" s="62"/>
      <c r="QMD149" s="62"/>
      <c r="QME149" s="62"/>
      <c r="QMF149" s="62"/>
      <c r="QMG149" s="62"/>
      <c r="QMH149" s="62"/>
      <c r="QMI149" s="62"/>
      <c r="QMJ149" s="62"/>
      <c r="QMK149" s="62"/>
      <c r="QML149" s="62"/>
      <c r="QMM149" s="62"/>
      <c r="QMN149" s="62"/>
      <c r="QMO149" s="62"/>
      <c r="QMP149" s="62"/>
      <c r="QMQ149" s="62"/>
      <c r="QMR149" s="62"/>
      <c r="QMS149" s="62"/>
      <c r="QMT149" s="62"/>
      <c r="QMU149" s="62"/>
      <c r="QMV149" s="62"/>
      <c r="QMW149" s="62"/>
      <c r="QMX149" s="62"/>
      <c r="QMY149" s="62"/>
      <c r="QMZ149" s="62"/>
      <c r="QNA149" s="62"/>
      <c r="QNB149" s="62"/>
      <c r="QNC149" s="62"/>
      <c r="QND149" s="62"/>
      <c r="QNE149" s="62"/>
      <c r="QNF149" s="62"/>
      <c r="QNG149" s="62"/>
      <c r="QNH149" s="62"/>
      <c r="QNI149" s="62"/>
      <c r="QNJ149" s="62"/>
      <c r="QNK149" s="62"/>
      <c r="QNL149" s="62"/>
      <c r="QNM149" s="62"/>
      <c r="QNN149" s="62"/>
      <c r="QNO149" s="62"/>
      <c r="QNP149" s="62"/>
      <c r="QNQ149" s="62"/>
      <c r="QNR149" s="62"/>
      <c r="QNS149" s="62"/>
      <c r="QNT149" s="62"/>
      <c r="QNU149" s="62"/>
      <c r="QNV149" s="62"/>
      <c r="QNW149" s="62"/>
      <c r="QNX149" s="62"/>
      <c r="QNY149" s="62"/>
      <c r="QNZ149" s="62"/>
      <c r="QOA149" s="62"/>
      <c r="QOB149" s="62"/>
      <c r="QOC149" s="62"/>
      <c r="QOD149" s="62"/>
      <c r="QOE149" s="62"/>
      <c r="QOF149" s="62"/>
      <c r="QOG149" s="62"/>
      <c r="QOH149" s="62"/>
      <c r="QOI149" s="62"/>
      <c r="QOJ149" s="62"/>
      <c r="QOK149" s="62"/>
      <c r="QOL149" s="62"/>
      <c r="QOM149" s="62"/>
      <c r="QON149" s="62"/>
      <c r="QOO149" s="62"/>
      <c r="QOP149" s="62"/>
      <c r="QOQ149" s="62"/>
      <c r="QOR149" s="62"/>
      <c r="QOS149" s="62"/>
      <c r="QOT149" s="62"/>
      <c r="QOU149" s="62"/>
      <c r="QOV149" s="62"/>
      <c r="QOW149" s="62"/>
      <c r="QOX149" s="62"/>
      <c r="QOY149" s="62"/>
      <c r="QOZ149" s="62"/>
      <c r="QPA149" s="62"/>
      <c r="QPB149" s="62"/>
      <c r="QPC149" s="62"/>
      <c r="QPD149" s="62"/>
      <c r="QPE149" s="62"/>
      <c r="QPF149" s="62"/>
      <c r="QPG149" s="62"/>
      <c r="QPH149" s="62"/>
      <c r="QPI149" s="62"/>
      <c r="QPJ149" s="62"/>
      <c r="QPK149" s="62"/>
      <c r="QPL149" s="62"/>
      <c r="QPM149" s="62"/>
      <c r="QPN149" s="62"/>
      <c r="QPO149" s="62"/>
      <c r="QPP149" s="62"/>
      <c r="QPQ149" s="62"/>
      <c r="QPR149" s="62"/>
      <c r="QPS149" s="62"/>
      <c r="QPT149" s="62"/>
      <c r="QPU149" s="62"/>
      <c r="QPV149" s="62"/>
      <c r="QPW149" s="62"/>
      <c r="QPX149" s="62"/>
      <c r="QPY149" s="62"/>
      <c r="QPZ149" s="62"/>
      <c r="QQA149" s="62"/>
      <c r="QQB149" s="62"/>
      <c r="QQC149" s="62"/>
      <c r="QQD149" s="62"/>
      <c r="QQE149" s="62"/>
      <c r="QQF149" s="62"/>
      <c r="QQG149" s="62"/>
      <c r="QQH149" s="62"/>
      <c r="QQI149" s="62"/>
      <c r="QQJ149" s="62"/>
      <c r="QQK149" s="62"/>
      <c r="QQL149" s="62"/>
      <c r="QQM149" s="62"/>
      <c r="QQN149" s="62"/>
      <c r="QQO149" s="62"/>
      <c r="QQP149" s="62"/>
      <c r="QQQ149" s="62"/>
      <c r="QQR149" s="62"/>
      <c r="QQS149" s="62"/>
      <c r="QQT149" s="62"/>
      <c r="QQU149" s="62"/>
      <c r="QQV149" s="62"/>
      <c r="QQW149" s="62"/>
      <c r="QQX149" s="62"/>
      <c r="QQY149" s="62"/>
      <c r="QQZ149" s="62"/>
      <c r="QRA149" s="62"/>
      <c r="QRB149" s="62"/>
      <c r="QRC149" s="62"/>
      <c r="QRD149" s="62"/>
      <c r="QRE149" s="62"/>
      <c r="QRF149" s="62"/>
      <c r="QRG149" s="62"/>
      <c r="QRH149" s="62"/>
      <c r="QRI149" s="62"/>
      <c r="QRJ149" s="62"/>
      <c r="QRK149" s="62"/>
      <c r="QRL149" s="62"/>
      <c r="QRM149" s="62"/>
      <c r="QRN149" s="62"/>
      <c r="QRO149" s="62"/>
      <c r="QRP149" s="62"/>
      <c r="QRQ149" s="62"/>
      <c r="QRR149" s="62"/>
      <c r="QRS149" s="62"/>
      <c r="QRT149" s="62"/>
      <c r="QRU149" s="62"/>
      <c r="QRV149" s="62"/>
      <c r="QRW149" s="62"/>
      <c r="QRX149" s="62"/>
      <c r="QRY149" s="62"/>
      <c r="QRZ149" s="62"/>
      <c r="QSA149" s="62"/>
      <c r="QSB149" s="62"/>
      <c r="QSC149" s="62"/>
      <c r="QSD149" s="62"/>
      <c r="QSE149" s="62"/>
      <c r="QSF149" s="62"/>
      <c r="QSG149" s="62"/>
      <c r="QSH149" s="62"/>
      <c r="QSI149" s="62"/>
      <c r="QSJ149" s="62"/>
      <c r="QSK149" s="62"/>
      <c r="QSL149" s="62"/>
      <c r="QSM149" s="62"/>
      <c r="QSN149" s="62"/>
      <c r="QSO149" s="62"/>
      <c r="QSP149" s="62"/>
      <c r="QSQ149" s="62"/>
      <c r="QSR149" s="62"/>
      <c r="QSS149" s="62"/>
      <c r="QST149" s="62"/>
      <c r="QSU149" s="62"/>
      <c r="QSV149" s="62"/>
      <c r="QSW149" s="62"/>
      <c r="QSX149" s="62"/>
      <c r="QSY149" s="62"/>
      <c r="QSZ149" s="62"/>
      <c r="QTA149" s="62"/>
      <c r="QTB149" s="62"/>
      <c r="QTC149" s="62"/>
      <c r="QTD149" s="62"/>
      <c r="QTE149" s="62"/>
      <c r="QTF149" s="62"/>
      <c r="QTG149" s="62"/>
      <c r="QTH149" s="62"/>
      <c r="QTI149" s="62"/>
      <c r="QTJ149" s="62"/>
      <c r="QTK149" s="62"/>
      <c r="QTL149" s="62"/>
      <c r="QTM149" s="62"/>
      <c r="QTN149" s="62"/>
      <c r="QTO149" s="62"/>
      <c r="QTP149" s="62"/>
      <c r="QTQ149" s="62"/>
      <c r="QTR149" s="62"/>
      <c r="QTS149" s="62"/>
      <c r="QTT149" s="62"/>
      <c r="QTU149" s="62"/>
      <c r="QTV149" s="62"/>
      <c r="QTW149" s="62"/>
      <c r="QTX149" s="62"/>
      <c r="QTY149" s="62"/>
      <c r="QTZ149" s="62"/>
      <c r="QUA149" s="62"/>
      <c r="QUB149" s="62"/>
      <c r="QUC149" s="62"/>
      <c r="QUD149" s="62"/>
      <c r="QUE149" s="62"/>
      <c r="QUF149" s="62"/>
      <c r="QUG149" s="62"/>
      <c r="QUH149" s="62"/>
      <c r="QUI149" s="62"/>
      <c r="QUJ149" s="62"/>
      <c r="QUK149" s="62"/>
      <c r="QUL149" s="62"/>
      <c r="QUM149" s="62"/>
      <c r="QUN149" s="62"/>
      <c r="QUO149" s="62"/>
      <c r="QUP149" s="62"/>
      <c r="QUQ149" s="62"/>
      <c r="QUR149" s="62"/>
      <c r="QUS149" s="62"/>
      <c r="QUT149" s="62"/>
      <c r="QUU149" s="62"/>
      <c r="QUV149" s="62"/>
      <c r="QUW149" s="62"/>
      <c r="QUX149" s="62"/>
      <c r="QUY149" s="62"/>
      <c r="QUZ149" s="62"/>
      <c r="QVA149" s="62"/>
      <c r="QVB149" s="62"/>
      <c r="QVC149" s="62"/>
      <c r="QVD149" s="62"/>
      <c r="QVE149" s="62"/>
      <c r="QVF149" s="62"/>
      <c r="QVG149" s="62"/>
      <c r="QVH149" s="62"/>
      <c r="QVI149" s="62"/>
      <c r="QVJ149" s="62"/>
      <c r="QVK149" s="62"/>
      <c r="QVL149" s="62"/>
      <c r="QVM149" s="62"/>
      <c r="QVN149" s="62"/>
      <c r="QVO149" s="62"/>
      <c r="QVP149" s="62"/>
      <c r="QVQ149" s="62"/>
      <c r="QVR149" s="62"/>
      <c r="QVS149" s="62"/>
      <c r="QVT149" s="62"/>
      <c r="QVU149" s="62"/>
      <c r="QVV149" s="62"/>
      <c r="QVW149" s="62"/>
      <c r="QVX149" s="62"/>
      <c r="QVY149" s="62"/>
      <c r="QVZ149" s="62"/>
      <c r="QWA149" s="62"/>
      <c r="QWB149" s="62"/>
      <c r="QWC149" s="62"/>
      <c r="QWD149" s="62"/>
      <c r="QWE149" s="62"/>
      <c r="QWF149" s="62"/>
      <c r="QWG149" s="62"/>
      <c r="QWH149" s="62"/>
      <c r="QWI149" s="62"/>
      <c r="QWJ149" s="62"/>
      <c r="QWK149" s="62"/>
      <c r="QWL149" s="62"/>
      <c r="QWM149" s="62"/>
      <c r="QWN149" s="62"/>
      <c r="QWO149" s="62"/>
      <c r="QWP149" s="62"/>
      <c r="QWQ149" s="62"/>
      <c r="QWR149" s="62"/>
      <c r="QWS149" s="62"/>
      <c r="QWT149" s="62"/>
      <c r="QWU149" s="62"/>
      <c r="QWV149" s="62"/>
      <c r="QWW149" s="62"/>
      <c r="QWX149" s="62"/>
      <c r="QWY149" s="62"/>
      <c r="QWZ149" s="62"/>
      <c r="QXA149" s="62"/>
      <c r="QXB149" s="62"/>
      <c r="QXC149" s="62"/>
      <c r="QXD149" s="62"/>
      <c r="QXE149" s="62"/>
      <c r="QXF149" s="62"/>
      <c r="QXG149" s="62"/>
      <c r="QXH149" s="62"/>
      <c r="QXI149" s="62"/>
      <c r="QXJ149" s="62"/>
      <c r="QXK149" s="62"/>
      <c r="QXL149" s="62"/>
      <c r="QXM149" s="62"/>
      <c r="QXN149" s="62"/>
      <c r="QXO149" s="62"/>
      <c r="QXP149" s="62"/>
      <c r="QXQ149" s="62"/>
      <c r="QXR149" s="62"/>
      <c r="QXS149" s="62"/>
      <c r="QXT149" s="62"/>
      <c r="QXU149" s="62"/>
      <c r="QXV149" s="62"/>
      <c r="QXW149" s="62"/>
      <c r="QXX149" s="62"/>
      <c r="QXY149" s="62"/>
      <c r="QXZ149" s="62"/>
      <c r="QYA149" s="62"/>
      <c r="QYB149" s="62"/>
      <c r="QYC149" s="62"/>
      <c r="QYD149" s="62"/>
      <c r="QYE149" s="62"/>
      <c r="QYF149" s="62"/>
      <c r="QYG149" s="62"/>
      <c r="QYH149" s="62"/>
      <c r="QYI149" s="62"/>
      <c r="QYJ149" s="62"/>
      <c r="QYK149" s="62"/>
      <c r="QYL149" s="62"/>
      <c r="QYM149" s="62"/>
      <c r="QYN149" s="62"/>
      <c r="QYO149" s="62"/>
      <c r="QYP149" s="62"/>
      <c r="QYQ149" s="62"/>
      <c r="QYR149" s="62"/>
      <c r="QYS149" s="62"/>
      <c r="QYT149" s="62"/>
      <c r="QYU149" s="62"/>
      <c r="QYV149" s="62"/>
      <c r="QYW149" s="62"/>
      <c r="QYX149" s="62"/>
      <c r="QYY149" s="62"/>
      <c r="QYZ149" s="62"/>
      <c r="QZA149" s="62"/>
      <c r="QZB149" s="62"/>
      <c r="QZC149" s="62"/>
      <c r="QZD149" s="62"/>
      <c r="QZE149" s="62"/>
      <c r="QZF149" s="62"/>
      <c r="QZG149" s="62"/>
      <c r="QZH149" s="62"/>
      <c r="QZI149" s="62"/>
      <c r="QZJ149" s="62"/>
      <c r="QZK149" s="62"/>
      <c r="QZL149" s="62"/>
      <c r="QZM149" s="62"/>
      <c r="QZN149" s="62"/>
      <c r="QZO149" s="62"/>
      <c r="QZP149" s="62"/>
      <c r="QZQ149" s="62"/>
      <c r="QZR149" s="62"/>
      <c r="QZS149" s="62"/>
      <c r="QZT149" s="62"/>
      <c r="QZU149" s="62"/>
      <c r="QZV149" s="62"/>
      <c r="QZW149" s="62"/>
      <c r="QZX149" s="62"/>
      <c r="QZY149" s="62"/>
      <c r="QZZ149" s="62"/>
      <c r="RAA149" s="62"/>
      <c r="RAB149" s="62"/>
      <c r="RAC149" s="62"/>
      <c r="RAD149" s="62"/>
      <c r="RAE149" s="62"/>
      <c r="RAF149" s="62"/>
      <c r="RAG149" s="62"/>
      <c r="RAH149" s="62"/>
      <c r="RAI149" s="62"/>
      <c r="RAJ149" s="62"/>
      <c r="RAK149" s="62"/>
      <c r="RAL149" s="62"/>
      <c r="RAM149" s="62"/>
      <c r="RAN149" s="62"/>
      <c r="RAO149" s="62"/>
      <c r="RAP149" s="62"/>
      <c r="RAQ149" s="62"/>
      <c r="RAR149" s="62"/>
      <c r="RAS149" s="62"/>
      <c r="RAT149" s="62"/>
      <c r="RAU149" s="62"/>
      <c r="RAV149" s="62"/>
      <c r="RAW149" s="62"/>
      <c r="RAX149" s="62"/>
      <c r="RAY149" s="62"/>
      <c r="RAZ149" s="62"/>
      <c r="RBA149" s="62"/>
      <c r="RBB149" s="62"/>
      <c r="RBC149" s="62"/>
      <c r="RBD149" s="62"/>
      <c r="RBE149" s="62"/>
      <c r="RBF149" s="62"/>
      <c r="RBG149" s="62"/>
      <c r="RBH149" s="62"/>
      <c r="RBI149" s="62"/>
      <c r="RBJ149" s="62"/>
      <c r="RBK149" s="62"/>
      <c r="RBL149" s="62"/>
      <c r="RBM149" s="62"/>
      <c r="RBN149" s="62"/>
      <c r="RBO149" s="62"/>
      <c r="RBP149" s="62"/>
      <c r="RBQ149" s="62"/>
      <c r="RBR149" s="62"/>
      <c r="RBS149" s="62"/>
      <c r="RBT149" s="62"/>
      <c r="RBU149" s="62"/>
      <c r="RBV149" s="62"/>
      <c r="RBW149" s="62"/>
      <c r="RBX149" s="62"/>
      <c r="RBY149" s="62"/>
      <c r="RBZ149" s="62"/>
      <c r="RCA149" s="62"/>
      <c r="RCB149" s="62"/>
      <c r="RCC149" s="62"/>
      <c r="RCD149" s="62"/>
      <c r="RCE149" s="62"/>
      <c r="RCF149" s="62"/>
      <c r="RCG149" s="62"/>
      <c r="RCH149" s="62"/>
      <c r="RCI149" s="62"/>
      <c r="RCJ149" s="62"/>
      <c r="RCK149" s="62"/>
      <c r="RCL149" s="62"/>
      <c r="RCM149" s="62"/>
      <c r="RCN149" s="62"/>
      <c r="RCO149" s="62"/>
      <c r="RCP149" s="62"/>
      <c r="RCQ149" s="62"/>
      <c r="RCR149" s="62"/>
      <c r="RCS149" s="62"/>
      <c r="RCT149" s="62"/>
      <c r="RCU149" s="62"/>
      <c r="RCV149" s="62"/>
      <c r="RCW149" s="62"/>
      <c r="RCX149" s="62"/>
      <c r="RCY149" s="62"/>
      <c r="RCZ149" s="62"/>
      <c r="RDA149" s="62"/>
      <c r="RDB149" s="62"/>
      <c r="RDC149" s="62"/>
      <c r="RDD149" s="62"/>
      <c r="RDE149" s="62"/>
      <c r="RDF149" s="62"/>
      <c r="RDG149" s="62"/>
      <c r="RDH149" s="62"/>
      <c r="RDI149" s="62"/>
      <c r="RDJ149" s="62"/>
      <c r="RDK149" s="62"/>
      <c r="RDL149" s="62"/>
      <c r="RDM149" s="62"/>
      <c r="RDN149" s="62"/>
      <c r="RDO149" s="62"/>
      <c r="RDP149" s="62"/>
      <c r="RDQ149" s="62"/>
      <c r="RDR149" s="62"/>
      <c r="RDS149" s="62"/>
      <c r="RDT149" s="62"/>
      <c r="RDU149" s="62"/>
      <c r="RDV149" s="62"/>
      <c r="RDW149" s="62"/>
      <c r="RDX149" s="62"/>
      <c r="RDY149" s="62"/>
      <c r="RDZ149" s="62"/>
      <c r="REA149" s="62"/>
      <c r="REB149" s="62"/>
      <c r="REC149" s="62"/>
      <c r="RED149" s="62"/>
      <c r="REE149" s="62"/>
      <c r="REF149" s="62"/>
      <c r="REG149" s="62"/>
      <c r="REH149" s="62"/>
      <c r="REI149" s="62"/>
      <c r="REJ149" s="62"/>
      <c r="REK149" s="62"/>
      <c r="REL149" s="62"/>
      <c r="REM149" s="62"/>
      <c r="REN149" s="62"/>
      <c r="REO149" s="62"/>
      <c r="REP149" s="62"/>
      <c r="REQ149" s="62"/>
      <c r="RER149" s="62"/>
      <c r="RES149" s="62"/>
      <c r="RET149" s="62"/>
      <c r="REU149" s="62"/>
      <c r="REV149" s="62"/>
      <c r="REW149" s="62"/>
      <c r="REX149" s="62"/>
      <c r="REY149" s="62"/>
      <c r="REZ149" s="62"/>
      <c r="RFA149" s="62"/>
      <c r="RFB149" s="62"/>
      <c r="RFC149" s="62"/>
      <c r="RFD149" s="62"/>
      <c r="RFE149" s="62"/>
      <c r="RFF149" s="62"/>
      <c r="RFG149" s="62"/>
      <c r="RFH149" s="62"/>
      <c r="RFI149" s="62"/>
      <c r="RFJ149" s="62"/>
      <c r="RFK149" s="62"/>
      <c r="RFL149" s="62"/>
      <c r="RFM149" s="62"/>
      <c r="RFN149" s="62"/>
      <c r="RFO149" s="62"/>
      <c r="RFP149" s="62"/>
      <c r="RFQ149" s="62"/>
      <c r="RFR149" s="62"/>
      <c r="RFS149" s="62"/>
      <c r="RFT149" s="62"/>
      <c r="RFU149" s="62"/>
      <c r="RFV149" s="62"/>
      <c r="RFW149" s="62"/>
      <c r="RFX149" s="62"/>
      <c r="RFY149" s="62"/>
      <c r="RFZ149" s="62"/>
      <c r="RGA149" s="62"/>
      <c r="RGB149" s="62"/>
      <c r="RGC149" s="62"/>
      <c r="RGD149" s="62"/>
      <c r="RGE149" s="62"/>
      <c r="RGF149" s="62"/>
      <c r="RGG149" s="62"/>
      <c r="RGH149" s="62"/>
      <c r="RGI149" s="62"/>
      <c r="RGJ149" s="62"/>
      <c r="RGK149" s="62"/>
      <c r="RGL149" s="62"/>
      <c r="RGM149" s="62"/>
      <c r="RGN149" s="62"/>
      <c r="RGO149" s="62"/>
      <c r="RGP149" s="62"/>
      <c r="RGQ149" s="62"/>
      <c r="RGR149" s="62"/>
      <c r="RGS149" s="62"/>
      <c r="RGT149" s="62"/>
      <c r="RGU149" s="62"/>
      <c r="RGV149" s="62"/>
      <c r="RGW149" s="62"/>
      <c r="RGX149" s="62"/>
      <c r="RGY149" s="62"/>
      <c r="RGZ149" s="62"/>
      <c r="RHA149" s="62"/>
      <c r="RHB149" s="62"/>
      <c r="RHC149" s="62"/>
      <c r="RHD149" s="62"/>
      <c r="RHE149" s="62"/>
      <c r="RHF149" s="62"/>
      <c r="RHG149" s="62"/>
      <c r="RHH149" s="62"/>
      <c r="RHI149" s="62"/>
      <c r="RHJ149" s="62"/>
      <c r="RHK149" s="62"/>
      <c r="RHL149" s="62"/>
      <c r="RHM149" s="62"/>
      <c r="RHN149" s="62"/>
      <c r="RHO149" s="62"/>
      <c r="RHP149" s="62"/>
      <c r="RHQ149" s="62"/>
      <c r="RHR149" s="62"/>
      <c r="RHS149" s="62"/>
      <c r="RHT149" s="62"/>
      <c r="RHU149" s="62"/>
      <c r="RHV149" s="62"/>
      <c r="RHW149" s="62"/>
      <c r="RHX149" s="62"/>
      <c r="RHY149" s="62"/>
      <c r="RHZ149" s="62"/>
      <c r="RIA149" s="62"/>
      <c r="RIB149" s="62"/>
      <c r="RIC149" s="62"/>
      <c r="RID149" s="62"/>
      <c r="RIE149" s="62"/>
      <c r="RIF149" s="62"/>
      <c r="RIG149" s="62"/>
      <c r="RIH149" s="62"/>
      <c r="RII149" s="62"/>
      <c r="RIJ149" s="62"/>
      <c r="RIK149" s="62"/>
      <c r="RIL149" s="62"/>
      <c r="RIM149" s="62"/>
      <c r="RIN149" s="62"/>
      <c r="RIO149" s="62"/>
      <c r="RIP149" s="62"/>
      <c r="RIQ149" s="62"/>
      <c r="RIR149" s="62"/>
      <c r="RIS149" s="62"/>
      <c r="RIT149" s="62"/>
      <c r="RIU149" s="62"/>
      <c r="RIV149" s="62"/>
      <c r="RIW149" s="62"/>
      <c r="RIX149" s="62"/>
      <c r="RIY149" s="62"/>
      <c r="RIZ149" s="62"/>
      <c r="RJA149" s="62"/>
      <c r="RJB149" s="62"/>
      <c r="RJC149" s="62"/>
      <c r="RJD149" s="62"/>
      <c r="RJE149" s="62"/>
      <c r="RJF149" s="62"/>
      <c r="RJG149" s="62"/>
      <c r="RJH149" s="62"/>
      <c r="RJI149" s="62"/>
      <c r="RJJ149" s="62"/>
      <c r="RJK149" s="62"/>
      <c r="RJL149" s="62"/>
      <c r="RJM149" s="62"/>
      <c r="RJN149" s="62"/>
      <c r="RJO149" s="62"/>
      <c r="RJP149" s="62"/>
      <c r="RJQ149" s="62"/>
      <c r="RJR149" s="62"/>
      <c r="RJS149" s="62"/>
      <c r="RJT149" s="62"/>
      <c r="RJU149" s="62"/>
      <c r="RJV149" s="62"/>
      <c r="RJW149" s="62"/>
      <c r="RJX149" s="62"/>
      <c r="RJY149" s="62"/>
      <c r="RJZ149" s="62"/>
      <c r="RKA149" s="62"/>
      <c r="RKB149" s="62"/>
      <c r="RKC149" s="62"/>
      <c r="RKD149" s="62"/>
      <c r="RKE149" s="62"/>
      <c r="RKF149" s="62"/>
      <c r="RKG149" s="62"/>
      <c r="RKH149" s="62"/>
      <c r="RKI149" s="62"/>
      <c r="RKJ149" s="62"/>
      <c r="RKK149" s="62"/>
      <c r="RKL149" s="62"/>
      <c r="RKM149" s="62"/>
      <c r="RKN149" s="62"/>
      <c r="RKO149" s="62"/>
      <c r="RKP149" s="62"/>
      <c r="RKQ149" s="62"/>
      <c r="RKR149" s="62"/>
      <c r="RKS149" s="62"/>
      <c r="RKT149" s="62"/>
      <c r="RKU149" s="62"/>
      <c r="RKV149" s="62"/>
      <c r="RKW149" s="62"/>
      <c r="RKX149" s="62"/>
      <c r="RKY149" s="62"/>
      <c r="RKZ149" s="62"/>
      <c r="RLA149" s="62"/>
      <c r="RLB149" s="62"/>
      <c r="RLC149" s="62"/>
      <c r="RLD149" s="62"/>
      <c r="RLE149" s="62"/>
      <c r="RLF149" s="62"/>
      <c r="RLG149" s="62"/>
      <c r="RLH149" s="62"/>
      <c r="RLI149" s="62"/>
      <c r="RLJ149" s="62"/>
      <c r="RLK149" s="62"/>
      <c r="RLL149" s="62"/>
      <c r="RLM149" s="62"/>
      <c r="RLN149" s="62"/>
      <c r="RLO149" s="62"/>
      <c r="RLP149" s="62"/>
      <c r="RLQ149" s="62"/>
      <c r="RLR149" s="62"/>
      <c r="RLS149" s="62"/>
      <c r="RLT149" s="62"/>
      <c r="RLU149" s="62"/>
      <c r="RLV149" s="62"/>
      <c r="RLW149" s="62"/>
      <c r="RLX149" s="62"/>
      <c r="RLY149" s="62"/>
      <c r="RLZ149" s="62"/>
      <c r="RMA149" s="62"/>
      <c r="RMB149" s="62"/>
      <c r="RMC149" s="62"/>
      <c r="RMD149" s="62"/>
      <c r="RME149" s="62"/>
      <c r="RMF149" s="62"/>
      <c r="RMG149" s="62"/>
      <c r="RMH149" s="62"/>
      <c r="RMI149" s="62"/>
      <c r="RMJ149" s="62"/>
      <c r="RMK149" s="62"/>
      <c r="RML149" s="62"/>
      <c r="RMM149" s="62"/>
      <c r="RMN149" s="62"/>
      <c r="RMO149" s="62"/>
      <c r="RMP149" s="62"/>
      <c r="RMQ149" s="62"/>
      <c r="RMR149" s="62"/>
      <c r="RMS149" s="62"/>
      <c r="RMT149" s="62"/>
      <c r="RMU149" s="62"/>
      <c r="RMV149" s="62"/>
      <c r="RMW149" s="62"/>
      <c r="RMX149" s="62"/>
      <c r="RMY149" s="62"/>
      <c r="RMZ149" s="62"/>
      <c r="RNA149" s="62"/>
      <c r="RNB149" s="62"/>
      <c r="RNC149" s="62"/>
      <c r="RND149" s="62"/>
      <c r="RNE149" s="62"/>
      <c r="RNF149" s="62"/>
      <c r="RNG149" s="62"/>
      <c r="RNH149" s="62"/>
      <c r="RNI149" s="62"/>
      <c r="RNJ149" s="62"/>
      <c r="RNK149" s="62"/>
      <c r="RNL149" s="62"/>
      <c r="RNM149" s="62"/>
      <c r="RNN149" s="62"/>
      <c r="RNO149" s="62"/>
      <c r="RNP149" s="62"/>
      <c r="RNQ149" s="62"/>
      <c r="RNR149" s="62"/>
      <c r="RNS149" s="62"/>
      <c r="RNT149" s="62"/>
      <c r="RNU149" s="62"/>
      <c r="RNV149" s="62"/>
      <c r="RNW149" s="62"/>
      <c r="RNX149" s="62"/>
      <c r="RNY149" s="62"/>
      <c r="RNZ149" s="62"/>
      <c r="ROA149" s="62"/>
      <c r="ROB149" s="62"/>
      <c r="ROC149" s="62"/>
      <c r="ROD149" s="62"/>
      <c r="ROE149" s="62"/>
      <c r="ROF149" s="62"/>
      <c r="ROG149" s="62"/>
      <c r="ROH149" s="62"/>
      <c r="ROI149" s="62"/>
      <c r="ROJ149" s="62"/>
      <c r="ROK149" s="62"/>
      <c r="ROL149" s="62"/>
      <c r="ROM149" s="62"/>
      <c r="RON149" s="62"/>
      <c r="ROO149" s="62"/>
      <c r="ROP149" s="62"/>
      <c r="ROQ149" s="62"/>
      <c r="ROR149" s="62"/>
      <c r="ROS149" s="62"/>
      <c r="ROT149" s="62"/>
      <c r="ROU149" s="62"/>
      <c r="ROV149" s="62"/>
      <c r="ROW149" s="62"/>
      <c r="ROX149" s="62"/>
      <c r="ROY149" s="62"/>
      <c r="ROZ149" s="62"/>
      <c r="RPA149" s="62"/>
      <c r="RPB149" s="62"/>
      <c r="RPC149" s="62"/>
      <c r="RPD149" s="62"/>
      <c r="RPE149" s="62"/>
      <c r="RPF149" s="62"/>
      <c r="RPG149" s="62"/>
      <c r="RPH149" s="62"/>
      <c r="RPI149" s="62"/>
      <c r="RPJ149" s="62"/>
      <c r="RPK149" s="62"/>
      <c r="RPL149" s="62"/>
      <c r="RPM149" s="62"/>
      <c r="RPN149" s="62"/>
      <c r="RPO149" s="62"/>
      <c r="RPP149" s="62"/>
      <c r="RPQ149" s="62"/>
      <c r="RPR149" s="62"/>
      <c r="RPS149" s="62"/>
      <c r="RPT149" s="62"/>
      <c r="RPU149" s="62"/>
      <c r="RPV149" s="62"/>
      <c r="RPW149" s="62"/>
      <c r="RPX149" s="62"/>
      <c r="RPY149" s="62"/>
      <c r="RPZ149" s="62"/>
      <c r="RQA149" s="62"/>
      <c r="RQB149" s="62"/>
      <c r="RQC149" s="62"/>
      <c r="RQD149" s="62"/>
      <c r="RQE149" s="62"/>
      <c r="RQF149" s="62"/>
      <c r="RQG149" s="62"/>
      <c r="RQH149" s="62"/>
      <c r="RQI149" s="62"/>
      <c r="RQJ149" s="62"/>
      <c r="RQK149" s="62"/>
      <c r="RQL149" s="62"/>
      <c r="RQM149" s="62"/>
      <c r="RQN149" s="62"/>
      <c r="RQO149" s="62"/>
      <c r="RQP149" s="62"/>
      <c r="RQQ149" s="62"/>
      <c r="RQR149" s="62"/>
      <c r="RQS149" s="62"/>
      <c r="RQT149" s="62"/>
      <c r="RQU149" s="62"/>
      <c r="RQV149" s="62"/>
      <c r="RQW149" s="62"/>
      <c r="RQX149" s="62"/>
      <c r="RQY149" s="62"/>
      <c r="RQZ149" s="62"/>
      <c r="RRA149" s="62"/>
      <c r="RRB149" s="62"/>
      <c r="RRC149" s="62"/>
      <c r="RRD149" s="62"/>
      <c r="RRE149" s="62"/>
      <c r="RRF149" s="62"/>
      <c r="RRG149" s="62"/>
      <c r="RRH149" s="62"/>
      <c r="RRI149" s="62"/>
      <c r="RRJ149" s="62"/>
      <c r="RRK149" s="62"/>
      <c r="RRL149" s="62"/>
      <c r="RRM149" s="62"/>
      <c r="RRN149" s="62"/>
      <c r="RRO149" s="62"/>
      <c r="RRP149" s="62"/>
      <c r="RRQ149" s="62"/>
      <c r="RRR149" s="62"/>
      <c r="RRS149" s="62"/>
      <c r="RRT149" s="62"/>
      <c r="RRU149" s="62"/>
      <c r="RRV149" s="62"/>
      <c r="RRW149" s="62"/>
      <c r="RRX149" s="62"/>
      <c r="RRY149" s="62"/>
      <c r="RRZ149" s="62"/>
      <c r="RSA149" s="62"/>
      <c r="RSB149" s="62"/>
      <c r="RSC149" s="62"/>
      <c r="RSD149" s="62"/>
      <c r="RSE149" s="62"/>
      <c r="RSF149" s="62"/>
      <c r="RSG149" s="62"/>
      <c r="RSH149" s="62"/>
      <c r="RSI149" s="62"/>
      <c r="RSJ149" s="62"/>
      <c r="RSK149" s="62"/>
      <c r="RSL149" s="62"/>
      <c r="RSM149" s="62"/>
      <c r="RSN149" s="62"/>
      <c r="RSO149" s="62"/>
      <c r="RSP149" s="62"/>
      <c r="RSQ149" s="62"/>
      <c r="RSR149" s="62"/>
      <c r="RSS149" s="62"/>
      <c r="RST149" s="62"/>
      <c r="RSU149" s="62"/>
      <c r="RSV149" s="62"/>
      <c r="RSW149" s="62"/>
      <c r="RSX149" s="62"/>
      <c r="RSY149" s="62"/>
      <c r="RSZ149" s="62"/>
      <c r="RTA149" s="62"/>
      <c r="RTB149" s="62"/>
      <c r="RTC149" s="62"/>
      <c r="RTD149" s="62"/>
      <c r="RTE149" s="62"/>
      <c r="RTF149" s="62"/>
      <c r="RTG149" s="62"/>
      <c r="RTH149" s="62"/>
      <c r="RTI149" s="62"/>
      <c r="RTJ149" s="62"/>
      <c r="RTK149" s="62"/>
      <c r="RTL149" s="62"/>
      <c r="RTM149" s="62"/>
      <c r="RTN149" s="62"/>
      <c r="RTO149" s="62"/>
      <c r="RTP149" s="62"/>
      <c r="RTQ149" s="62"/>
      <c r="RTR149" s="62"/>
      <c r="RTS149" s="62"/>
      <c r="RTT149" s="62"/>
      <c r="RTU149" s="62"/>
      <c r="RTV149" s="62"/>
      <c r="RTW149" s="62"/>
      <c r="RTX149" s="62"/>
      <c r="RTY149" s="62"/>
      <c r="RTZ149" s="62"/>
      <c r="RUA149" s="62"/>
      <c r="RUB149" s="62"/>
      <c r="RUC149" s="62"/>
      <c r="RUD149" s="62"/>
      <c r="RUE149" s="62"/>
      <c r="RUF149" s="62"/>
      <c r="RUG149" s="62"/>
      <c r="RUH149" s="62"/>
      <c r="RUI149" s="62"/>
      <c r="RUJ149" s="62"/>
      <c r="RUK149" s="62"/>
      <c r="RUL149" s="62"/>
      <c r="RUM149" s="62"/>
      <c r="RUN149" s="62"/>
      <c r="RUO149" s="62"/>
      <c r="RUP149" s="62"/>
      <c r="RUQ149" s="62"/>
      <c r="RUR149" s="62"/>
      <c r="RUS149" s="62"/>
      <c r="RUT149" s="62"/>
      <c r="RUU149" s="62"/>
      <c r="RUV149" s="62"/>
      <c r="RUW149" s="62"/>
      <c r="RUX149" s="62"/>
      <c r="RUY149" s="62"/>
      <c r="RUZ149" s="62"/>
      <c r="RVA149" s="62"/>
      <c r="RVB149" s="62"/>
      <c r="RVC149" s="62"/>
      <c r="RVD149" s="62"/>
      <c r="RVE149" s="62"/>
      <c r="RVF149" s="62"/>
      <c r="RVG149" s="62"/>
      <c r="RVH149" s="62"/>
      <c r="RVI149" s="62"/>
      <c r="RVJ149" s="62"/>
      <c r="RVK149" s="62"/>
      <c r="RVL149" s="62"/>
      <c r="RVM149" s="62"/>
      <c r="RVN149" s="62"/>
      <c r="RVO149" s="62"/>
      <c r="RVP149" s="62"/>
      <c r="RVQ149" s="62"/>
      <c r="RVR149" s="62"/>
      <c r="RVS149" s="62"/>
      <c r="RVT149" s="62"/>
      <c r="RVU149" s="62"/>
      <c r="RVV149" s="62"/>
      <c r="RVW149" s="62"/>
      <c r="RVX149" s="62"/>
      <c r="RVY149" s="62"/>
      <c r="RVZ149" s="62"/>
      <c r="RWA149" s="62"/>
      <c r="RWB149" s="62"/>
      <c r="RWC149" s="62"/>
      <c r="RWD149" s="62"/>
      <c r="RWE149" s="62"/>
      <c r="RWF149" s="62"/>
      <c r="RWG149" s="62"/>
      <c r="RWH149" s="62"/>
      <c r="RWI149" s="62"/>
      <c r="RWJ149" s="62"/>
      <c r="RWK149" s="62"/>
      <c r="RWL149" s="62"/>
      <c r="RWM149" s="62"/>
      <c r="RWN149" s="62"/>
      <c r="RWO149" s="62"/>
      <c r="RWP149" s="62"/>
      <c r="RWQ149" s="62"/>
      <c r="RWR149" s="62"/>
      <c r="RWS149" s="62"/>
      <c r="RWT149" s="62"/>
      <c r="RWU149" s="62"/>
      <c r="RWV149" s="62"/>
      <c r="RWW149" s="62"/>
      <c r="RWX149" s="62"/>
      <c r="RWY149" s="62"/>
      <c r="RWZ149" s="62"/>
      <c r="RXA149" s="62"/>
      <c r="RXB149" s="62"/>
      <c r="RXC149" s="62"/>
      <c r="RXD149" s="62"/>
      <c r="RXE149" s="62"/>
      <c r="RXF149" s="62"/>
      <c r="RXG149" s="62"/>
      <c r="RXH149" s="62"/>
      <c r="RXI149" s="62"/>
      <c r="RXJ149" s="62"/>
      <c r="RXK149" s="62"/>
      <c r="RXL149" s="62"/>
      <c r="RXM149" s="62"/>
      <c r="RXN149" s="62"/>
      <c r="RXO149" s="62"/>
      <c r="RXP149" s="62"/>
      <c r="RXQ149" s="62"/>
      <c r="RXR149" s="62"/>
      <c r="RXS149" s="62"/>
      <c r="RXT149" s="62"/>
      <c r="RXU149" s="62"/>
      <c r="RXV149" s="62"/>
      <c r="RXW149" s="62"/>
      <c r="RXX149" s="62"/>
      <c r="RXY149" s="62"/>
      <c r="RXZ149" s="62"/>
      <c r="RYA149" s="62"/>
      <c r="RYB149" s="62"/>
      <c r="RYC149" s="62"/>
      <c r="RYD149" s="62"/>
      <c r="RYE149" s="62"/>
      <c r="RYF149" s="62"/>
      <c r="RYG149" s="62"/>
      <c r="RYH149" s="62"/>
      <c r="RYI149" s="62"/>
      <c r="RYJ149" s="62"/>
      <c r="RYK149" s="62"/>
      <c r="RYL149" s="62"/>
      <c r="RYM149" s="62"/>
      <c r="RYN149" s="62"/>
      <c r="RYO149" s="62"/>
      <c r="RYP149" s="62"/>
      <c r="RYQ149" s="62"/>
      <c r="RYR149" s="62"/>
      <c r="RYS149" s="62"/>
      <c r="RYT149" s="62"/>
      <c r="RYU149" s="62"/>
      <c r="RYV149" s="62"/>
      <c r="RYW149" s="62"/>
      <c r="RYX149" s="62"/>
      <c r="RYY149" s="62"/>
      <c r="RYZ149" s="62"/>
      <c r="RZA149" s="62"/>
      <c r="RZB149" s="62"/>
      <c r="RZC149" s="62"/>
      <c r="RZD149" s="62"/>
      <c r="RZE149" s="62"/>
      <c r="RZF149" s="62"/>
      <c r="RZG149" s="62"/>
      <c r="RZH149" s="62"/>
      <c r="RZI149" s="62"/>
      <c r="RZJ149" s="62"/>
      <c r="RZK149" s="62"/>
      <c r="RZL149" s="62"/>
      <c r="RZM149" s="62"/>
      <c r="RZN149" s="62"/>
      <c r="RZO149" s="62"/>
      <c r="RZP149" s="62"/>
      <c r="RZQ149" s="62"/>
      <c r="RZR149" s="62"/>
      <c r="RZS149" s="62"/>
      <c r="RZT149" s="62"/>
      <c r="RZU149" s="62"/>
      <c r="RZV149" s="62"/>
      <c r="RZW149" s="62"/>
      <c r="RZX149" s="62"/>
      <c r="RZY149" s="62"/>
      <c r="RZZ149" s="62"/>
      <c r="SAA149" s="62"/>
      <c r="SAB149" s="62"/>
      <c r="SAC149" s="62"/>
      <c r="SAD149" s="62"/>
      <c r="SAE149" s="62"/>
      <c r="SAF149" s="62"/>
      <c r="SAG149" s="62"/>
      <c r="SAH149" s="62"/>
      <c r="SAI149" s="62"/>
      <c r="SAJ149" s="62"/>
      <c r="SAK149" s="62"/>
      <c r="SAL149" s="62"/>
      <c r="SAM149" s="62"/>
      <c r="SAN149" s="62"/>
      <c r="SAO149" s="62"/>
      <c r="SAP149" s="62"/>
      <c r="SAQ149" s="62"/>
      <c r="SAR149" s="62"/>
      <c r="SAS149" s="62"/>
      <c r="SAT149" s="62"/>
      <c r="SAU149" s="62"/>
      <c r="SAV149" s="62"/>
      <c r="SAW149" s="62"/>
      <c r="SAX149" s="62"/>
      <c r="SAY149" s="62"/>
      <c r="SAZ149" s="62"/>
      <c r="SBA149" s="62"/>
      <c r="SBB149" s="62"/>
      <c r="SBC149" s="62"/>
      <c r="SBD149" s="62"/>
      <c r="SBE149" s="62"/>
      <c r="SBF149" s="62"/>
      <c r="SBG149" s="62"/>
      <c r="SBH149" s="62"/>
      <c r="SBI149" s="62"/>
      <c r="SBJ149" s="62"/>
      <c r="SBK149" s="62"/>
      <c r="SBL149" s="62"/>
      <c r="SBM149" s="62"/>
      <c r="SBN149" s="62"/>
      <c r="SBO149" s="62"/>
      <c r="SBP149" s="62"/>
      <c r="SBQ149" s="62"/>
      <c r="SBR149" s="62"/>
      <c r="SBS149" s="62"/>
      <c r="SBT149" s="62"/>
      <c r="SBU149" s="62"/>
      <c r="SBV149" s="62"/>
      <c r="SBW149" s="62"/>
      <c r="SBX149" s="62"/>
      <c r="SBY149" s="62"/>
      <c r="SBZ149" s="62"/>
      <c r="SCA149" s="62"/>
      <c r="SCB149" s="62"/>
      <c r="SCC149" s="62"/>
      <c r="SCD149" s="62"/>
      <c r="SCE149" s="62"/>
      <c r="SCF149" s="62"/>
      <c r="SCG149" s="62"/>
      <c r="SCH149" s="62"/>
      <c r="SCI149" s="62"/>
      <c r="SCJ149" s="62"/>
      <c r="SCK149" s="62"/>
      <c r="SCL149" s="62"/>
      <c r="SCM149" s="62"/>
      <c r="SCN149" s="62"/>
      <c r="SCO149" s="62"/>
      <c r="SCP149" s="62"/>
      <c r="SCQ149" s="62"/>
      <c r="SCR149" s="62"/>
      <c r="SCS149" s="62"/>
      <c r="SCT149" s="62"/>
      <c r="SCU149" s="62"/>
      <c r="SCV149" s="62"/>
      <c r="SCW149" s="62"/>
      <c r="SCX149" s="62"/>
      <c r="SCY149" s="62"/>
      <c r="SCZ149" s="62"/>
      <c r="SDA149" s="62"/>
      <c r="SDB149" s="62"/>
      <c r="SDC149" s="62"/>
      <c r="SDD149" s="62"/>
      <c r="SDE149" s="62"/>
      <c r="SDF149" s="62"/>
      <c r="SDG149" s="62"/>
      <c r="SDH149" s="62"/>
      <c r="SDI149" s="62"/>
      <c r="SDJ149" s="62"/>
      <c r="SDK149" s="62"/>
      <c r="SDL149" s="62"/>
      <c r="SDM149" s="62"/>
      <c r="SDN149" s="62"/>
      <c r="SDO149" s="62"/>
      <c r="SDP149" s="62"/>
      <c r="SDQ149" s="62"/>
      <c r="SDR149" s="62"/>
      <c r="SDS149" s="62"/>
      <c r="SDT149" s="62"/>
      <c r="SDU149" s="62"/>
      <c r="SDV149" s="62"/>
      <c r="SDW149" s="62"/>
      <c r="SDX149" s="62"/>
      <c r="SDY149" s="62"/>
      <c r="SDZ149" s="62"/>
      <c r="SEA149" s="62"/>
      <c r="SEB149" s="62"/>
      <c r="SEC149" s="62"/>
      <c r="SED149" s="62"/>
      <c r="SEE149" s="62"/>
      <c r="SEF149" s="62"/>
      <c r="SEG149" s="62"/>
      <c r="SEH149" s="62"/>
      <c r="SEI149" s="62"/>
      <c r="SEJ149" s="62"/>
      <c r="SEK149" s="62"/>
      <c r="SEL149" s="62"/>
      <c r="SEM149" s="62"/>
      <c r="SEN149" s="62"/>
      <c r="SEO149" s="62"/>
      <c r="SEP149" s="62"/>
      <c r="SEQ149" s="62"/>
      <c r="SER149" s="62"/>
      <c r="SES149" s="62"/>
      <c r="SET149" s="62"/>
      <c r="SEU149" s="62"/>
      <c r="SEV149" s="62"/>
      <c r="SEW149" s="62"/>
      <c r="SEX149" s="62"/>
      <c r="SEY149" s="62"/>
      <c r="SEZ149" s="62"/>
      <c r="SFA149" s="62"/>
      <c r="SFB149" s="62"/>
      <c r="SFC149" s="62"/>
      <c r="SFD149" s="62"/>
      <c r="SFE149" s="62"/>
      <c r="SFF149" s="62"/>
      <c r="SFG149" s="62"/>
      <c r="SFH149" s="62"/>
      <c r="SFI149" s="62"/>
      <c r="SFJ149" s="62"/>
      <c r="SFK149" s="62"/>
      <c r="SFL149" s="62"/>
      <c r="SFM149" s="62"/>
      <c r="SFN149" s="62"/>
      <c r="SFO149" s="62"/>
      <c r="SFP149" s="62"/>
      <c r="SFQ149" s="62"/>
      <c r="SFR149" s="62"/>
      <c r="SFS149" s="62"/>
      <c r="SFT149" s="62"/>
      <c r="SFU149" s="62"/>
      <c r="SFV149" s="62"/>
      <c r="SFW149" s="62"/>
      <c r="SFX149" s="62"/>
      <c r="SFY149" s="62"/>
      <c r="SFZ149" s="62"/>
      <c r="SGA149" s="62"/>
      <c r="SGB149" s="62"/>
      <c r="SGC149" s="62"/>
      <c r="SGD149" s="62"/>
      <c r="SGE149" s="62"/>
      <c r="SGF149" s="62"/>
      <c r="SGG149" s="62"/>
      <c r="SGH149" s="62"/>
      <c r="SGI149" s="62"/>
      <c r="SGJ149" s="62"/>
      <c r="SGK149" s="62"/>
      <c r="SGL149" s="62"/>
      <c r="SGM149" s="62"/>
      <c r="SGN149" s="62"/>
      <c r="SGO149" s="62"/>
      <c r="SGP149" s="62"/>
      <c r="SGQ149" s="62"/>
      <c r="SGR149" s="62"/>
      <c r="SGS149" s="62"/>
      <c r="SGT149" s="62"/>
      <c r="SGU149" s="62"/>
      <c r="SGV149" s="62"/>
      <c r="SGW149" s="62"/>
      <c r="SGX149" s="62"/>
      <c r="SGY149" s="62"/>
      <c r="SGZ149" s="62"/>
      <c r="SHA149" s="62"/>
      <c r="SHB149" s="62"/>
      <c r="SHC149" s="62"/>
      <c r="SHD149" s="62"/>
      <c r="SHE149" s="62"/>
      <c r="SHF149" s="62"/>
      <c r="SHG149" s="62"/>
      <c r="SHH149" s="62"/>
      <c r="SHI149" s="62"/>
      <c r="SHJ149" s="62"/>
      <c r="SHK149" s="62"/>
      <c r="SHL149" s="62"/>
      <c r="SHM149" s="62"/>
      <c r="SHN149" s="62"/>
      <c r="SHO149" s="62"/>
      <c r="SHP149" s="62"/>
      <c r="SHQ149" s="62"/>
      <c r="SHR149" s="62"/>
      <c r="SHS149" s="62"/>
      <c r="SHT149" s="62"/>
      <c r="SHU149" s="62"/>
      <c r="SHV149" s="62"/>
      <c r="SHW149" s="62"/>
      <c r="SHX149" s="62"/>
      <c r="SHY149" s="62"/>
      <c r="SHZ149" s="62"/>
      <c r="SIA149" s="62"/>
      <c r="SIB149" s="62"/>
      <c r="SIC149" s="62"/>
      <c r="SID149" s="62"/>
      <c r="SIE149" s="62"/>
      <c r="SIF149" s="62"/>
      <c r="SIG149" s="62"/>
      <c r="SIH149" s="62"/>
      <c r="SII149" s="62"/>
      <c r="SIJ149" s="62"/>
      <c r="SIK149" s="62"/>
      <c r="SIL149" s="62"/>
      <c r="SIM149" s="62"/>
      <c r="SIN149" s="62"/>
      <c r="SIO149" s="62"/>
      <c r="SIP149" s="62"/>
      <c r="SIQ149" s="62"/>
      <c r="SIR149" s="62"/>
      <c r="SIS149" s="62"/>
      <c r="SIT149" s="62"/>
      <c r="SIU149" s="62"/>
      <c r="SIV149" s="62"/>
      <c r="SIW149" s="62"/>
      <c r="SIX149" s="62"/>
      <c r="SIY149" s="62"/>
      <c r="SIZ149" s="62"/>
      <c r="SJA149" s="62"/>
      <c r="SJB149" s="62"/>
      <c r="SJC149" s="62"/>
      <c r="SJD149" s="62"/>
      <c r="SJE149" s="62"/>
      <c r="SJF149" s="62"/>
      <c r="SJG149" s="62"/>
      <c r="SJH149" s="62"/>
      <c r="SJI149" s="62"/>
      <c r="SJJ149" s="62"/>
      <c r="SJK149" s="62"/>
      <c r="SJL149" s="62"/>
      <c r="SJM149" s="62"/>
      <c r="SJN149" s="62"/>
      <c r="SJO149" s="62"/>
      <c r="SJP149" s="62"/>
      <c r="SJQ149" s="62"/>
      <c r="SJR149" s="62"/>
      <c r="SJS149" s="62"/>
      <c r="SJT149" s="62"/>
      <c r="SJU149" s="62"/>
      <c r="SJV149" s="62"/>
      <c r="SJW149" s="62"/>
      <c r="SJX149" s="62"/>
      <c r="SJY149" s="62"/>
      <c r="SJZ149" s="62"/>
      <c r="SKA149" s="62"/>
      <c r="SKB149" s="62"/>
      <c r="SKC149" s="62"/>
      <c r="SKD149" s="62"/>
      <c r="SKE149" s="62"/>
      <c r="SKF149" s="62"/>
      <c r="SKG149" s="62"/>
      <c r="SKH149" s="62"/>
      <c r="SKI149" s="62"/>
      <c r="SKJ149" s="62"/>
      <c r="SKK149" s="62"/>
      <c r="SKL149" s="62"/>
      <c r="SKM149" s="62"/>
      <c r="SKN149" s="62"/>
      <c r="SKO149" s="62"/>
      <c r="SKP149" s="62"/>
      <c r="SKQ149" s="62"/>
      <c r="SKR149" s="62"/>
      <c r="SKS149" s="62"/>
      <c r="SKT149" s="62"/>
      <c r="SKU149" s="62"/>
      <c r="SKV149" s="62"/>
      <c r="SKW149" s="62"/>
      <c r="SKX149" s="62"/>
      <c r="SKY149" s="62"/>
      <c r="SKZ149" s="62"/>
      <c r="SLA149" s="62"/>
      <c r="SLB149" s="62"/>
      <c r="SLC149" s="62"/>
      <c r="SLD149" s="62"/>
      <c r="SLE149" s="62"/>
      <c r="SLF149" s="62"/>
      <c r="SLG149" s="62"/>
      <c r="SLH149" s="62"/>
      <c r="SLI149" s="62"/>
      <c r="SLJ149" s="62"/>
      <c r="SLK149" s="62"/>
      <c r="SLL149" s="62"/>
      <c r="SLM149" s="62"/>
      <c r="SLN149" s="62"/>
      <c r="SLO149" s="62"/>
      <c r="SLP149" s="62"/>
      <c r="SLQ149" s="62"/>
      <c r="SLR149" s="62"/>
      <c r="SLS149" s="62"/>
      <c r="SLT149" s="62"/>
      <c r="SLU149" s="62"/>
      <c r="SLV149" s="62"/>
      <c r="SLW149" s="62"/>
      <c r="SLX149" s="62"/>
      <c r="SLY149" s="62"/>
      <c r="SLZ149" s="62"/>
      <c r="SMA149" s="62"/>
      <c r="SMB149" s="62"/>
      <c r="SMC149" s="62"/>
      <c r="SMD149" s="62"/>
      <c r="SME149" s="62"/>
      <c r="SMF149" s="62"/>
      <c r="SMG149" s="62"/>
      <c r="SMH149" s="62"/>
      <c r="SMI149" s="62"/>
      <c r="SMJ149" s="62"/>
      <c r="SMK149" s="62"/>
      <c r="SML149" s="62"/>
      <c r="SMM149" s="62"/>
      <c r="SMN149" s="62"/>
      <c r="SMO149" s="62"/>
      <c r="SMP149" s="62"/>
      <c r="SMQ149" s="62"/>
      <c r="SMR149" s="62"/>
      <c r="SMS149" s="62"/>
      <c r="SMT149" s="62"/>
      <c r="SMU149" s="62"/>
      <c r="SMV149" s="62"/>
      <c r="SMW149" s="62"/>
      <c r="SMX149" s="62"/>
      <c r="SMY149" s="62"/>
      <c r="SMZ149" s="62"/>
      <c r="SNA149" s="62"/>
      <c r="SNB149" s="62"/>
      <c r="SNC149" s="62"/>
      <c r="SND149" s="62"/>
      <c r="SNE149" s="62"/>
      <c r="SNF149" s="62"/>
      <c r="SNG149" s="62"/>
      <c r="SNH149" s="62"/>
      <c r="SNI149" s="62"/>
      <c r="SNJ149" s="62"/>
      <c r="SNK149" s="62"/>
      <c r="SNL149" s="62"/>
      <c r="SNM149" s="62"/>
      <c r="SNN149" s="62"/>
      <c r="SNO149" s="62"/>
      <c r="SNP149" s="62"/>
      <c r="SNQ149" s="62"/>
      <c r="SNR149" s="62"/>
      <c r="SNS149" s="62"/>
      <c r="SNT149" s="62"/>
      <c r="SNU149" s="62"/>
      <c r="SNV149" s="62"/>
      <c r="SNW149" s="62"/>
      <c r="SNX149" s="62"/>
      <c r="SNY149" s="62"/>
      <c r="SNZ149" s="62"/>
      <c r="SOA149" s="62"/>
      <c r="SOB149" s="62"/>
      <c r="SOC149" s="62"/>
      <c r="SOD149" s="62"/>
      <c r="SOE149" s="62"/>
      <c r="SOF149" s="62"/>
      <c r="SOG149" s="62"/>
      <c r="SOH149" s="62"/>
      <c r="SOI149" s="62"/>
      <c r="SOJ149" s="62"/>
      <c r="SOK149" s="62"/>
      <c r="SOL149" s="62"/>
      <c r="SOM149" s="62"/>
      <c r="SON149" s="62"/>
      <c r="SOO149" s="62"/>
      <c r="SOP149" s="62"/>
      <c r="SOQ149" s="62"/>
      <c r="SOR149" s="62"/>
      <c r="SOS149" s="62"/>
      <c r="SOT149" s="62"/>
      <c r="SOU149" s="62"/>
      <c r="SOV149" s="62"/>
      <c r="SOW149" s="62"/>
      <c r="SOX149" s="62"/>
      <c r="SOY149" s="62"/>
      <c r="SOZ149" s="62"/>
      <c r="SPA149" s="62"/>
      <c r="SPB149" s="62"/>
      <c r="SPC149" s="62"/>
      <c r="SPD149" s="62"/>
      <c r="SPE149" s="62"/>
      <c r="SPF149" s="62"/>
      <c r="SPG149" s="62"/>
      <c r="SPH149" s="62"/>
      <c r="SPI149" s="62"/>
      <c r="SPJ149" s="62"/>
      <c r="SPK149" s="62"/>
      <c r="SPL149" s="62"/>
      <c r="SPM149" s="62"/>
      <c r="SPN149" s="62"/>
      <c r="SPO149" s="62"/>
      <c r="SPP149" s="62"/>
      <c r="SPQ149" s="62"/>
      <c r="SPR149" s="62"/>
      <c r="SPS149" s="62"/>
      <c r="SPT149" s="62"/>
      <c r="SPU149" s="62"/>
      <c r="SPV149" s="62"/>
      <c r="SPW149" s="62"/>
      <c r="SPX149" s="62"/>
      <c r="SPY149" s="62"/>
      <c r="SPZ149" s="62"/>
      <c r="SQA149" s="62"/>
      <c r="SQB149" s="62"/>
      <c r="SQC149" s="62"/>
      <c r="SQD149" s="62"/>
      <c r="SQE149" s="62"/>
      <c r="SQF149" s="62"/>
      <c r="SQG149" s="62"/>
      <c r="SQH149" s="62"/>
      <c r="SQI149" s="62"/>
      <c r="SQJ149" s="62"/>
      <c r="SQK149" s="62"/>
      <c r="SQL149" s="62"/>
      <c r="SQM149" s="62"/>
      <c r="SQN149" s="62"/>
      <c r="SQO149" s="62"/>
      <c r="SQP149" s="62"/>
      <c r="SQQ149" s="62"/>
      <c r="SQR149" s="62"/>
      <c r="SQS149" s="62"/>
      <c r="SQT149" s="62"/>
      <c r="SQU149" s="62"/>
      <c r="SQV149" s="62"/>
      <c r="SQW149" s="62"/>
      <c r="SQX149" s="62"/>
      <c r="SQY149" s="62"/>
      <c r="SQZ149" s="62"/>
      <c r="SRA149" s="62"/>
      <c r="SRB149" s="62"/>
      <c r="SRC149" s="62"/>
      <c r="SRD149" s="62"/>
      <c r="SRE149" s="62"/>
      <c r="SRF149" s="62"/>
      <c r="SRG149" s="62"/>
      <c r="SRH149" s="62"/>
      <c r="SRI149" s="62"/>
      <c r="SRJ149" s="62"/>
      <c r="SRK149" s="62"/>
      <c r="SRL149" s="62"/>
      <c r="SRM149" s="62"/>
      <c r="SRN149" s="62"/>
      <c r="SRO149" s="62"/>
      <c r="SRP149" s="62"/>
      <c r="SRQ149" s="62"/>
      <c r="SRR149" s="62"/>
      <c r="SRS149" s="62"/>
      <c r="SRT149" s="62"/>
      <c r="SRU149" s="62"/>
      <c r="SRV149" s="62"/>
      <c r="SRW149" s="62"/>
      <c r="SRX149" s="62"/>
      <c r="SRY149" s="62"/>
      <c r="SRZ149" s="62"/>
      <c r="SSA149" s="62"/>
      <c r="SSB149" s="62"/>
      <c r="SSC149" s="62"/>
      <c r="SSD149" s="62"/>
      <c r="SSE149" s="62"/>
      <c r="SSF149" s="62"/>
      <c r="SSG149" s="62"/>
      <c r="SSH149" s="62"/>
      <c r="SSI149" s="62"/>
      <c r="SSJ149" s="62"/>
      <c r="SSK149" s="62"/>
      <c r="SSL149" s="62"/>
      <c r="SSM149" s="62"/>
      <c r="SSN149" s="62"/>
      <c r="SSO149" s="62"/>
      <c r="SSP149" s="62"/>
      <c r="SSQ149" s="62"/>
      <c r="SSR149" s="62"/>
      <c r="SSS149" s="62"/>
      <c r="SST149" s="62"/>
      <c r="SSU149" s="62"/>
      <c r="SSV149" s="62"/>
      <c r="SSW149" s="62"/>
      <c r="SSX149" s="62"/>
      <c r="SSY149" s="62"/>
      <c r="SSZ149" s="62"/>
      <c r="STA149" s="62"/>
      <c r="STB149" s="62"/>
      <c r="STC149" s="62"/>
      <c r="STD149" s="62"/>
      <c r="STE149" s="62"/>
      <c r="STF149" s="62"/>
      <c r="STG149" s="62"/>
      <c r="STH149" s="62"/>
      <c r="STI149" s="62"/>
      <c r="STJ149" s="62"/>
      <c r="STK149" s="62"/>
      <c r="STL149" s="62"/>
      <c r="STM149" s="62"/>
      <c r="STN149" s="62"/>
      <c r="STO149" s="62"/>
      <c r="STP149" s="62"/>
      <c r="STQ149" s="62"/>
      <c r="STR149" s="62"/>
      <c r="STS149" s="62"/>
      <c r="STT149" s="62"/>
      <c r="STU149" s="62"/>
      <c r="STV149" s="62"/>
      <c r="STW149" s="62"/>
      <c r="STX149" s="62"/>
      <c r="STY149" s="62"/>
      <c r="STZ149" s="62"/>
      <c r="SUA149" s="62"/>
      <c r="SUB149" s="62"/>
      <c r="SUC149" s="62"/>
      <c r="SUD149" s="62"/>
      <c r="SUE149" s="62"/>
      <c r="SUF149" s="62"/>
      <c r="SUG149" s="62"/>
      <c r="SUH149" s="62"/>
      <c r="SUI149" s="62"/>
      <c r="SUJ149" s="62"/>
      <c r="SUK149" s="62"/>
      <c r="SUL149" s="62"/>
      <c r="SUM149" s="62"/>
      <c r="SUN149" s="62"/>
      <c r="SUO149" s="62"/>
      <c r="SUP149" s="62"/>
      <c r="SUQ149" s="62"/>
      <c r="SUR149" s="62"/>
      <c r="SUS149" s="62"/>
      <c r="SUT149" s="62"/>
      <c r="SUU149" s="62"/>
      <c r="SUV149" s="62"/>
      <c r="SUW149" s="62"/>
      <c r="SUX149" s="62"/>
      <c r="SUY149" s="62"/>
      <c r="SUZ149" s="62"/>
      <c r="SVA149" s="62"/>
      <c r="SVB149" s="62"/>
      <c r="SVC149" s="62"/>
      <c r="SVD149" s="62"/>
      <c r="SVE149" s="62"/>
      <c r="SVF149" s="62"/>
      <c r="SVG149" s="62"/>
      <c r="SVH149" s="62"/>
      <c r="SVI149" s="62"/>
      <c r="SVJ149" s="62"/>
      <c r="SVK149" s="62"/>
      <c r="SVL149" s="62"/>
      <c r="SVM149" s="62"/>
      <c r="SVN149" s="62"/>
      <c r="SVO149" s="62"/>
      <c r="SVP149" s="62"/>
      <c r="SVQ149" s="62"/>
      <c r="SVR149" s="62"/>
      <c r="SVS149" s="62"/>
      <c r="SVT149" s="62"/>
      <c r="SVU149" s="62"/>
      <c r="SVV149" s="62"/>
      <c r="SVW149" s="62"/>
      <c r="SVX149" s="62"/>
      <c r="SVY149" s="62"/>
      <c r="SVZ149" s="62"/>
      <c r="SWA149" s="62"/>
      <c r="SWB149" s="62"/>
      <c r="SWC149" s="62"/>
      <c r="SWD149" s="62"/>
      <c r="SWE149" s="62"/>
      <c r="SWF149" s="62"/>
      <c r="SWG149" s="62"/>
      <c r="SWH149" s="62"/>
      <c r="SWI149" s="62"/>
      <c r="SWJ149" s="62"/>
      <c r="SWK149" s="62"/>
      <c r="SWL149" s="62"/>
      <c r="SWM149" s="62"/>
      <c r="SWN149" s="62"/>
      <c r="SWO149" s="62"/>
      <c r="SWP149" s="62"/>
      <c r="SWQ149" s="62"/>
      <c r="SWR149" s="62"/>
      <c r="SWS149" s="62"/>
      <c r="SWT149" s="62"/>
      <c r="SWU149" s="62"/>
      <c r="SWV149" s="62"/>
      <c r="SWW149" s="62"/>
      <c r="SWX149" s="62"/>
      <c r="SWY149" s="62"/>
      <c r="SWZ149" s="62"/>
      <c r="SXA149" s="62"/>
      <c r="SXB149" s="62"/>
      <c r="SXC149" s="62"/>
      <c r="SXD149" s="62"/>
      <c r="SXE149" s="62"/>
      <c r="SXF149" s="62"/>
      <c r="SXG149" s="62"/>
      <c r="SXH149" s="62"/>
      <c r="SXI149" s="62"/>
      <c r="SXJ149" s="62"/>
      <c r="SXK149" s="62"/>
      <c r="SXL149" s="62"/>
      <c r="SXM149" s="62"/>
      <c r="SXN149" s="62"/>
      <c r="SXO149" s="62"/>
      <c r="SXP149" s="62"/>
      <c r="SXQ149" s="62"/>
      <c r="SXR149" s="62"/>
      <c r="SXS149" s="62"/>
      <c r="SXT149" s="62"/>
      <c r="SXU149" s="62"/>
      <c r="SXV149" s="62"/>
      <c r="SXW149" s="62"/>
      <c r="SXX149" s="62"/>
      <c r="SXY149" s="62"/>
      <c r="SXZ149" s="62"/>
      <c r="SYA149" s="62"/>
      <c r="SYB149" s="62"/>
      <c r="SYC149" s="62"/>
      <c r="SYD149" s="62"/>
      <c r="SYE149" s="62"/>
      <c r="SYF149" s="62"/>
      <c r="SYG149" s="62"/>
      <c r="SYH149" s="62"/>
      <c r="SYI149" s="62"/>
      <c r="SYJ149" s="62"/>
      <c r="SYK149" s="62"/>
      <c r="SYL149" s="62"/>
      <c r="SYM149" s="62"/>
      <c r="SYN149" s="62"/>
      <c r="SYO149" s="62"/>
      <c r="SYP149" s="62"/>
      <c r="SYQ149" s="62"/>
      <c r="SYR149" s="62"/>
      <c r="SYS149" s="62"/>
      <c r="SYT149" s="62"/>
      <c r="SYU149" s="62"/>
      <c r="SYV149" s="62"/>
      <c r="SYW149" s="62"/>
      <c r="SYX149" s="62"/>
      <c r="SYY149" s="62"/>
      <c r="SYZ149" s="62"/>
      <c r="SZA149" s="62"/>
      <c r="SZB149" s="62"/>
      <c r="SZC149" s="62"/>
      <c r="SZD149" s="62"/>
      <c r="SZE149" s="62"/>
      <c r="SZF149" s="62"/>
      <c r="SZG149" s="62"/>
      <c r="SZH149" s="62"/>
      <c r="SZI149" s="62"/>
      <c r="SZJ149" s="62"/>
      <c r="SZK149" s="62"/>
      <c r="SZL149" s="62"/>
      <c r="SZM149" s="62"/>
      <c r="SZN149" s="62"/>
      <c r="SZO149" s="62"/>
      <c r="SZP149" s="62"/>
      <c r="SZQ149" s="62"/>
      <c r="SZR149" s="62"/>
      <c r="SZS149" s="62"/>
      <c r="SZT149" s="62"/>
      <c r="SZU149" s="62"/>
      <c r="SZV149" s="62"/>
      <c r="SZW149" s="62"/>
      <c r="SZX149" s="62"/>
      <c r="SZY149" s="62"/>
      <c r="SZZ149" s="62"/>
      <c r="TAA149" s="62"/>
      <c r="TAB149" s="62"/>
      <c r="TAC149" s="62"/>
      <c r="TAD149" s="62"/>
      <c r="TAE149" s="62"/>
      <c r="TAF149" s="62"/>
      <c r="TAG149" s="62"/>
      <c r="TAH149" s="62"/>
      <c r="TAI149" s="62"/>
      <c r="TAJ149" s="62"/>
      <c r="TAK149" s="62"/>
      <c r="TAL149" s="62"/>
      <c r="TAM149" s="62"/>
      <c r="TAN149" s="62"/>
      <c r="TAO149" s="62"/>
      <c r="TAP149" s="62"/>
      <c r="TAQ149" s="62"/>
      <c r="TAR149" s="62"/>
      <c r="TAS149" s="62"/>
      <c r="TAT149" s="62"/>
      <c r="TAU149" s="62"/>
      <c r="TAV149" s="62"/>
      <c r="TAW149" s="62"/>
      <c r="TAX149" s="62"/>
      <c r="TAY149" s="62"/>
      <c r="TAZ149" s="62"/>
      <c r="TBA149" s="62"/>
      <c r="TBB149" s="62"/>
      <c r="TBC149" s="62"/>
      <c r="TBD149" s="62"/>
      <c r="TBE149" s="62"/>
      <c r="TBF149" s="62"/>
      <c r="TBG149" s="62"/>
      <c r="TBH149" s="62"/>
      <c r="TBI149" s="62"/>
      <c r="TBJ149" s="62"/>
      <c r="TBK149" s="62"/>
      <c r="TBL149" s="62"/>
      <c r="TBM149" s="62"/>
      <c r="TBN149" s="62"/>
      <c r="TBO149" s="62"/>
      <c r="TBP149" s="62"/>
      <c r="TBQ149" s="62"/>
      <c r="TBR149" s="62"/>
      <c r="TBS149" s="62"/>
      <c r="TBT149" s="62"/>
      <c r="TBU149" s="62"/>
      <c r="TBV149" s="62"/>
      <c r="TBW149" s="62"/>
      <c r="TBX149" s="62"/>
      <c r="TBY149" s="62"/>
      <c r="TBZ149" s="62"/>
      <c r="TCA149" s="62"/>
      <c r="TCB149" s="62"/>
      <c r="TCC149" s="62"/>
      <c r="TCD149" s="62"/>
      <c r="TCE149" s="62"/>
      <c r="TCF149" s="62"/>
      <c r="TCG149" s="62"/>
      <c r="TCH149" s="62"/>
      <c r="TCI149" s="62"/>
      <c r="TCJ149" s="62"/>
      <c r="TCK149" s="62"/>
      <c r="TCL149" s="62"/>
      <c r="TCM149" s="62"/>
      <c r="TCN149" s="62"/>
      <c r="TCO149" s="62"/>
      <c r="TCP149" s="62"/>
      <c r="TCQ149" s="62"/>
      <c r="TCR149" s="62"/>
      <c r="TCS149" s="62"/>
      <c r="TCT149" s="62"/>
      <c r="TCU149" s="62"/>
      <c r="TCV149" s="62"/>
      <c r="TCW149" s="62"/>
      <c r="TCX149" s="62"/>
      <c r="TCY149" s="62"/>
      <c r="TCZ149" s="62"/>
      <c r="TDA149" s="62"/>
      <c r="TDB149" s="62"/>
      <c r="TDC149" s="62"/>
      <c r="TDD149" s="62"/>
      <c r="TDE149" s="62"/>
      <c r="TDF149" s="62"/>
      <c r="TDG149" s="62"/>
      <c r="TDH149" s="62"/>
      <c r="TDI149" s="62"/>
      <c r="TDJ149" s="62"/>
      <c r="TDK149" s="62"/>
      <c r="TDL149" s="62"/>
      <c r="TDM149" s="62"/>
      <c r="TDN149" s="62"/>
      <c r="TDO149" s="62"/>
      <c r="TDP149" s="62"/>
      <c r="TDQ149" s="62"/>
      <c r="TDR149" s="62"/>
      <c r="TDS149" s="62"/>
      <c r="TDT149" s="62"/>
      <c r="TDU149" s="62"/>
      <c r="TDV149" s="62"/>
      <c r="TDW149" s="62"/>
      <c r="TDX149" s="62"/>
      <c r="TDY149" s="62"/>
      <c r="TDZ149" s="62"/>
      <c r="TEA149" s="62"/>
      <c r="TEB149" s="62"/>
      <c r="TEC149" s="62"/>
      <c r="TED149" s="62"/>
      <c r="TEE149" s="62"/>
      <c r="TEF149" s="62"/>
      <c r="TEG149" s="62"/>
      <c r="TEH149" s="62"/>
      <c r="TEI149" s="62"/>
      <c r="TEJ149" s="62"/>
      <c r="TEK149" s="62"/>
      <c r="TEL149" s="62"/>
      <c r="TEM149" s="62"/>
      <c r="TEN149" s="62"/>
      <c r="TEO149" s="62"/>
      <c r="TEP149" s="62"/>
      <c r="TEQ149" s="62"/>
      <c r="TER149" s="62"/>
      <c r="TES149" s="62"/>
      <c r="TET149" s="62"/>
      <c r="TEU149" s="62"/>
      <c r="TEV149" s="62"/>
      <c r="TEW149" s="62"/>
      <c r="TEX149" s="62"/>
      <c r="TEY149" s="62"/>
      <c r="TEZ149" s="62"/>
      <c r="TFA149" s="62"/>
      <c r="TFB149" s="62"/>
      <c r="TFC149" s="62"/>
      <c r="TFD149" s="62"/>
      <c r="TFE149" s="62"/>
      <c r="TFF149" s="62"/>
      <c r="TFG149" s="62"/>
      <c r="TFH149" s="62"/>
      <c r="TFI149" s="62"/>
      <c r="TFJ149" s="62"/>
      <c r="TFK149" s="62"/>
      <c r="TFL149" s="62"/>
      <c r="TFM149" s="62"/>
      <c r="TFN149" s="62"/>
      <c r="TFO149" s="62"/>
      <c r="TFP149" s="62"/>
      <c r="TFQ149" s="62"/>
      <c r="TFR149" s="62"/>
      <c r="TFS149" s="62"/>
      <c r="TFT149" s="62"/>
      <c r="TFU149" s="62"/>
      <c r="TFV149" s="62"/>
      <c r="TFW149" s="62"/>
      <c r="TFX149" s="62"/>
      <c r="TFY149" s="62"/>
      <c r="TFZ149" s="62"/>
      <c r="TGA149" s="62"/>
      <c r="TGB149" s="62"/>
      <c r="TGC149" s="62"/>
      <c r="TGD149" s="62"/>
      <c r="TGE149" s="62"/>
      <c r="TGF149" s="62"/>
      <c r="TGG149" s="62"/>
      <c r="TGH149" s="62"/>
      <c r="TGI149" s="62"/>
      <c r="TGJ149" s="62"/>
      <c r="TGK149" s="62"/>
      <c r="TGL149" s="62"/>
      <c r="TGM149" s="62"/>
      <c r="TGN149" s="62"/>
      <c r="TGO149" s="62"/>
      <c r="TGP149" s="62"/>
      <c r="TGQ149" s="62"/>
      <c r="TGR149" s="62"/>
      <c r="TGS149" s="62"/>
      <c r="TGT149" s="62"/>
      <c r="TGU149" s="62"/>
      <c r="TGV149" s="62"/>
      <c r="TGW149" s="62"/>
      <c r="TGX149" s="62"/>
      <c r="TGY149" s="62"/>
      <c r="TGZ149" s="62"/>
      <c r="THA149" s="62"/>
      <c r="THB149" s="62"/>
      <c r="THC149" s="62"/>
      <c r="THD149" s="62"/>
      <c r="THE149" s="62"/>
      <c r="THF149" s="62"/>
      <c r="THG149" s="62"/>
      <c r="THH149" s="62"/>
      <c r="THI149" s="62"/>
      <c r="THJ149" s="62"/>
      <c r="THK149" s="62"/>
      <c r="THL149" s="62"/>
      <c r="THM149" s="62"/>
      <c r="THN149" s="62"/>
      <c r="THO149" s="62"/>
      <c r="THP149" s="62"/>
      <c r="THQ149" s="62"/>
      <c r="THR149" s="62"/>
      <c r="THS149" s="62"/>
      <c r="THT149" s="62"/>
      <c r="THU149" s="62"/>
      <c r="THV149" s="62"/>
      <c r="THW149" s="62"/>
      <c r="THX149" s="62"/>
      <c r="THY149" s="62"/>
      <c r="THZ149" s="62"/>
      <c r="TIA149" s="62"/>
      <c r="TIB149" s="62"/>
      <c r="TIC149" s="62"/>
      <c r="TID149" s="62"/>
      <c r="TIE149" s="62"/>
      <c r="TIF149" s="62"/>
      <c r="TIG149" s="62"/>
      <c r="TIH149" s="62"/>
      <c r="TII149" s="62"/>
      <c r="TIJ149" s="62"/>
      <c r="TIK149" s="62"/>
      <c r="TIL149" s="62"/>
      <c r="TIM149" s="62"/>
      <c r="TIN149" s="62"/>
      <c r="TIO149" s="62"/>
      <c r="TIP149" s="62"/>
      <c r="TIQ149" s="62"/>
      <c r="TIR149" s="62"/>
      <c r="TIS149" s="62"/>
      <c r="TIT149" s="62"/>
      <c r="TIU149" s="62"/>
      <c r="TIV149" s="62"/>
      <c r="TIW149" s="62"/>
      <c r="TIX149" s="62"/>
      <c r="TIY149" s="62"/>
      <c r="TIZ149" s="62"/>
      <c r="TJA149" s="62"/>
      <c r="TJB149" s="62"/>
      <c r="TJC149" s="62"/>
      <c r="TJD149" s="62"/>
      <c r="TJE149" s="62"/>
      <c r="TJF149" s="62"/>
      <c r="TJG149" s="62"/>
      <c r="TJH149" s="62"/>
      <c r="TJI149" s="62"/>
      <c r="TJJ149" s="62"/>
      <c r="TJK149" s="62"/>
      <c r="TJL149" s="62"/>
      <c r="TJM149" s="62"/>
      <c r="TJN149" s="62"/>
      <c r="TJO149" s="62"/>
      <c r="TJP149" s="62"/>
      <c r="TJQ149" s="62"/>
      <c r="TJR149" s="62"/>
      <c r="TJS149" s="62"/>
      <c r="TJT149" s="62"/>
      <c r="TJU149" s="62"/>
      <c r="TJV149" s="62"/>
      <c r="TJW149" s="62"/>
      <c r="TJX149" s="62"/>
      <c r="TJY149" s="62"/>
      <c r="TJZ149" s="62"/>
      <c r="TKA149" s="62"/>
      <c r="TKB149" s="62"/>
      <c r="TKC149" s="62"/>
      <c r="TKD149" s="62"/>
      <c r="TKE149" s="62"/>
      <c r="TKF149" s="62"/>
      <c r="TKG149" s="62"/>
      <c r="TKH149" s="62"/>
      <c r="TKI149" s="62"/>
      <c r="TKJ149" s="62"/>
      <c r="TKK149" s="62"/>
      <c r="TKL149" s="62"/>
      <c r="TKM149" s="62"/>
      <c r="TKN149" s="62"/>
      <c r="TKO149" s="62"/>
      <c r="TKP149" s="62"/>
      <c r="TKQ149" s="62"/>
      <c r="TKR149" s="62"/>
      <c r="TKS149" s="62"/>
      <c r="TKT149" s="62"/>
      <c r="TKU149" s="62"/>
      <c r="TKV149" s="62"/>
      <c r="TKW149" s="62"/>
      <c r="TKX149" s="62"/>
      <c r="TKY149" s="62"/>
      <c r="TKZ149" s="62"/>
      <c r="TLA149" s="62"/>
      <c r="TLB149" s="62"/>
      <c r="TLC149" s="62"/>
      <c r="TLD149" s="62"/>
      <c r="TLE149" s="62"/>
      <c r="TLF149" s="62"/>
      <c r="TLG149" s="62"/>
      <c r="TLH149" s="62"/>
      <c r="TLI149" s="62"/>
      <c r="TLJ149" s="62"/>
      <c r="TLK149" s="62"/>
      <c r="TLL149" s="62"/>
      <c r="TLM149" s="62"/>
      <c r="TLN149" s="62"/>
      <c r="TLO149" s="62"/>
      <c r="TLP149" s="62"/>
      <c r="TLQ149" s="62"/>
      <c r="TLR149" s="62"/>
      <c r="TLS149" s="62"/>
      <c r="TLT149" s="62"/>
      <c r="TLU149" s="62"/>
      <c r="TLV149" s="62"/>
      <c r="TLW149" s="62"/>
      <c r="TLX149" s="62"/>
      <c r="TLY149" s="62"/>
      <c r="TLZ149" s="62"/>
      <c r="TMA149" s="62"/>
      <c r="TMB149" s="62"/>
      <c r="TMC149" s="62"/>
      <c r="TMD149" s="62"/>
      <c r="TME149" s="62"/>
      <c r="TMF149" s="62"/>
      <c r="TMG149" s="62"/>
      <c r="TMH149" s="62"/>
      <c r="TMI149" s="62"/>
      <c r="TMJ149" s="62"/>
      <c r="TMK149" s="62"/>
      <c r="TML149" s="62"/>
      <c r="TMM149" s="62"/>
      <c r="TMN149" s="62"/>
      <c r="TMO149" s="62"/>
      <c r="TMP149" s="62"/>
      <c r="TMQ149" s="62"/>
      <c r="TMR149" s="62"/>
      <c r="TMS149" s="62"/>
      <c r="TMT149" s="62"/>
      <c r="TMU149" s="62"/>
      <c r="TMV149" s="62"/>
      <c r="TMW149" s="62"/>
      <c r="TMX149" s="62"/>
      <c r="TMY149" s="62"/>
      <c r="TMZ149" s="62"/>
      <c r="TNA149" s="62"/>
      <c r="TNB149" s="62"/>
      <c r="TNC149" s="62"/>
      <c r="TND149" s="62"/>
      <c r="TNE149" s="62"/>
      <c r="TNF149" s="62"/>
      <c r="TNG149" s="62"/>
      <c r="TNH149" s="62"/>
      <c r="TNI149" s="62"/>
      <c r="TNJ149" s="62"/>
      <c r="TNK149" s="62"/>
      <c r="TNL149" s="62"/>
      <c r="TNM149" s="62"/>
      <c r="TNN149" s="62"/>
      <c r="TNO149" s="62"/>
      <c r="TNP149" s="62"/>
      <c r="TNQ149" s="62"/>
      <c r="TNR149" s="62"/>
      <c r="TNS149" s="62"/>
      <c r="TNT149" s="62"/>
      <c r="TNU149" s="62"/>
      <c r="TNV149" s="62"/>
      <c r="TNW149" s="62"/>
      <c r="TNX149" s="62"/>
      <c r="TNY149" s="62"/>
      <c r="TNZ149" s="62"/>
      <c r="TOA149" s="62"/>
      <c r="TOB149" s="62"/>
      <c r="TOC149" s="62"/>
      <c r="TOD149" s="62"/>
      <c r="TOE149" s="62"/>
      <c r="TOF149" s="62"/>
      <c r="TOG149" s="62"/>
      <c r="TOH149" s="62"/>
      <c r="TOI149" s="62"/>
      <c r="TOJ149" s="62"/>
      <c r="TOK149" s="62"/>
      <c r="TOL149" s="62"/>
      <c r="TOM149" s="62"/>
      <c r="TON149" s="62"/>
      <c r="TOO149" s="62"/>
      <c r="TOP149" s="62"/>
      <c r="TOQ149" s="62"/>
      <c r="TOR149" s="62"/>
      <c r="TOS149" s="62"/>
      <c r="TOT149" s="62"/>
      <c r="TOU149" s="62"/>
      <c r="TOV149" s="62"/>
      <c r="TOW149" s="62"/>
      <c r="TOX149" s="62"/>
      <c r="TOY149" s="62"/>
      <c r="TOZ149" s="62"/>
      <c r="TPA149" s="62"/>
      <c r="TPB149" s="62"/>
      <c r="TPC149" s="62"/>
      <c r="TPD149" s="62"/>
      <c r="TPE149" s="62"/>
      <c r="TPF149" s="62"/>
      <c r="TPG149" s="62"/>
      <c r="TPH149" s="62"/>
      <c r="TPI149" s="62"/>
      <c r="TPJ149" s="62"/>
      <c r="TPK149" s="62"/>
      <c r="TPL149" s="62"/>
      <c r="TPM149" s="62"/>
      <c r="TPN149" s="62"/>
      <c r="TPO149" s="62"/>
      <c r="TPP149" s="62"/>
      <c r="TPQ149" s="62"/>
      <c r="TPR149" s="62"/>
      <c r="TPS149" s="62"/>
      <c r="TPT149" s="62"/>
      <c r="TPU149" s="62"/>
      <c r="TPV149" s="62"/>
      <c r="TPW149" s="62"/>
      <c r="TPX149" s="62"/>
      <c r="TPY149" s="62"/>
      <c r="TPZ149" s="62"/>
      <c r="TQA149" s="62"/>
      <c r="TQB149" s="62"/>
      <c r="TQC149" s="62"/>
      <c r="TQD149" s="62"/>
      <c r="TQE149" s="62"/>
      <c r="TQF149" s="62"/>
      <c r="TQG149" s="62"/>
      <c r="TQH149" s="62"/>
      <c r="TQI149" s="62"/>
      <c r="TQJ149" s="62"/>
      <c r="TQK149" s="62"/>
      <c r="TQL149" s="62"/>
      <c r="TQM149" s="62"/>
      <c r="TQN149" s="62"/>
      <c r="TQO149" s="62"/>
      <c r="TQP149" s="62"/>
      <c r="TQQ149" s="62"/>
      <c r="TQR149" s="62"/>
      <c r="TQS149" s="62"/>
      <c r="TQT149" s="62"/>
      <c r="TQU149" s="62"/>
      <c r="TQV149" s="62"/>
      <c r="TQW149" s="62"/>
      <c r="TQX149" s="62"/>
      <c r="TQY149" s="62"/>
      <c r="TQZ149" s="62"/>
      <c r="TRA149" s="62"/>
      <c r="TRB149" s="62"/>
      <c r="TRC149" s="62"/>
      <c r="TRD149" s="62"/>
      <c r="TRE149" s="62"/>
      <c r="TRF149" s="62"/>
      <c r="TRG149" s="62"/>
      <c r="TRH149" s="62"/>
      <c r="TRI149" s="62"/>
      <c r="TRJ149" s="62"/>
      <c r="TRK149" s="62"/>
      <c r="TRL149" s="62"/>
      <c r="TRM149" s="62"/>
      <c r="TRN149" s="62"/>
      <c r="TRO149" s="62"/>
      <c r="TRP149" s="62"/>
      <c r="TRQ149" s="62"/>
      <c r="TRR149" s="62"/>
      <c r="TRS149" s="62"/>
      <c r="TRT149" s="62"/>
      <c r="TRU149" s="62"/>
      <c r="TRV149" s="62"/>
      <c r="TRW149" s="62"/>
      <c r="TRX149" s="62"/>
      <c r="TRY149" s="62"/>
      <c r="TRZ149" s="62"/>
      <c r="TSA149" s="62"/>
      <c r="TSB149" s="62"/>
      <c r="TSC149" s="62"/>
      <c r="TSD149" s="62"/>
      <c r="TSE149" s="62"/>
      <c r="TSF149" s="62"/>
      <c r="TSG149" s="62"/>
      <c r="TSH149" s="62"/>
      <c r="TSI149" s="62"/>
      <c r="TSJ149" s="62"/>
      <c r="TSK149" s="62"/>
      <c r="TSL149" s="62"/>
      <c r="TSM149" s="62"/>
      <c r="TSN149" s="62"/>
      <c r="TSO149" s="62"/>
      <c r="TSP149" s="62"/>
      <c r="TSQ149" s="62"/>
      <c r="TSR149" s="62"/>
      <c r="TSS149" s="62"/>
      <c r="TST149" s="62"/>
      <c r="TSU149" s="62"/>
      <c r="TSV149" s="62"/>
      <c r="TSW149" s="62"/>
      <c r="TSX149" s="62"/>
      <c r="TSY149" s="62"/>
      <c r="TSZ149" s="62"/>
      <c r="TTA149" s="62"/>
      <c r="TTB149" s="62"/>
      <c r="TTC149" s="62"/>
      <c r="TTD149" s="62"/>
      <c r="TTE149" s="62"/>
      <c r="TTF149" s="62"/>
      <c r="TTG149" s="62"/>
      <c r="TTH149" s="62"/>
      <c r="TTI149" s="62"/>
      <c r="TTJ149" s="62"/>
      <c r="TTK149" s="62"/>
      <c r="TTL149" s="62"/>
      <c r="TTM149" s="62"/>
      <c r="TTN149" s="62"/>
      <c r="TTO149" s="62"/>
      <c r="TTP149" s="62"/>
      <c r="TTQ149" s="62"/>
      <c r="TTR149" s="62"/>
      <c r="TTS149" s="62"/>
      <c r="TTT149" s="62"/>
      <c r="TTU149" s="62"/>
      <c r="TTV149" s="62"/>
      <c r="TTW149" s="62"/>
      <c r="TTX149" s="62"/>
      <c r="TTY149" s="62"/>
      <c r="TTZ149" s="62"/>
      <c r="TUA149" s="62"/>
      <c r="TUB149" s="62"/>
      <c r="TUC149" s="62"/>
      <c r="TUD149" s="62"/>
      <c r="TUE149" s="62"/>
      <c r="TUF149" s="62"/>
      <c r="TUG149" s="62"/>
      <c r="TUH149" s="62"/>
      <c r="TUI149" s="62"/>
      <c r="TUJ149" s="62"/>
      <c r="TUK149" s="62"/>
      <c r="TUL149" s="62"/>
      <c r="TUM149" s="62"/>
      <c r="TUN149" s="62"/>
      <c r="TUO149" s="62"/>
      <c r="TUP149" s="62"/>
      <c r="TUQ149" s="62"/>
      <c r="TUR149" s="62"/>
      <c r="TUS149" s="62"/>
      <c r="TUT149" s="62"/>
      <c r="TUU149" s="62"/>
      <c r="TUV149" s="62"/>
      <c r="TUW149" s="62"/>
      <c r="TUX149" s="62"/>
      <c r="TUY149" s="62"/>
      <c r="TUZ149" s="62"/>
      <c r="TVA149" s="62"/>
      <c r="TVB149" s="62"/>
      <c r="TVC149" s="62"/>
      <c r="TVD149" s="62"/>
      <c r="TVE149" s="62"/>
      <c r="TVF149" s="62"/>
      <c r="TVG149" s="62"/>
      <c r="TVH149" s="62"/>
      <c r="TVI149" s="62"/>
      <c r="TVJ149" s="62"/>
      <c r="TVK149" s="62"/>
      <c r="TVL149" s="62"/>
      <c r="TVM149" s="62"/>
      <c r="TVN149" s="62"/>
      <c r="TVO149" s="62"/>
      <c r="TVP149" s="62"/>
      <c r="TVQ149" s="62"/>
      <c r="TVR149" s="62"/>
      <c r="TVS149" s="62"/>
      <c r="TVT149" s="62"/>
      <c r="TVU149" s="62"/>
      <c r="TVV149" s="62"/>
      <c r="TVW149" s="62"/>
      <c r="TVX149" s="62"/>
      <c r="TVY149" s="62"/>
      <c r="TVZ149" s="62"/>
      <c r="TWA149" s="62"/>
      <c r="TWB149" s="62"/>
      <c r="TWC149" s="62"/>
      <c r="TWD149" s="62"/>
      <c r="TWE149" s="62"/>
      <c r="TWF149" s="62"/>
      <c r="TWG149" s="62"/>
      <c r="TWH149" s="62"/>
      <c r="TWI149" s="62"/>
      <c r="TWJ149" s="62"/>
      <c r="TWK149" s="62"/>
      <c r="TWL149" s="62"/>
      <c r="TWM149" s="62"/>
      <c r="TWN149" s="62"/>
      <c r="TWO149" s="62"/>
      <c r="TWP149" s="62"/>
      <c r="TWQ149" s="62"/>
      <c r="TWR149" s="62"/>
      <c r="TWS149" s="62"/>
      <c r="TWT149" s="62"/>
      <c r="TWU149" s="62"/>
      <c r="TWV149" s="62"/>
      <c r="TWW149" s="62"/>
      <c r="TWX149" s="62"/>
      <c r="TWY149" s="62"/>
      <c r="TWZ149" s="62"/>
      <c r="TXA149" s="62"/>
      <c r="TXB149" s="62"/>
      <c r="TXC149" s="62"/>
      <c r="TXD149" s="62"/>
      <c r="TXE149" s="62"/>
      <c r="TXF149" s="62"/>
      <c r="TXG149" s="62"/>
      <c r="TXH149" s="62"/>
      <c r="TXI149" s="62"/>
      <c r="TXJ149" s="62"/>
      <c r="TXK149" s="62"/>
      <c r="TXL149" s="62"/>
      <c r="TXM149" s="62"/>
      <c r="TXN149" s="62"/>
      <c r="TXO149" s="62"/>
      <c r="TXP149" s="62"/>
      <c r="TXQ149" s="62"/>
      <c r="TXR149" s="62"/>
      <c r="TXS149" s="62"/>
      <c r="TXT149" s="62"/>
      <c r="TXU149" s="62"/>
      <c r="TXV149" s="62"/>
      <c r="TXW149" s="62"/>
      <c r="TXX149" s="62"/>
      <c r="TXY149" s="62"/>
      <c r="TXZ149" s="62"/>
      <c r="TYA149" s="62"/>
      <c r="TYB149" s="62"/>
      <c r="TYC149" s="62"/>
      <c r="TYD149" s="62"/>
      <c r="TYE149" s="62"/>
      <c r="TYF149" s="62"/>
      <c r="TYG149" s="62"/>
      <c r="TYH149" s="62"/>
      <c r="TYI149" s="62"/>
      <c r="TYJ149" s="62"/>
      <c r="TYK149" s="62"/>
      <c r="TYL149" s="62"/>
      <c r="TYM149" s="62"/>
      <c r="TYN149" s="62"/>
      <c r="TYO149" s="62"/>
      <c r="TYP149" s="62"/>
      <c r="TYQ149" s="62"/>
      <c r="TYR149" s="62"/>
      <c r="TYS149" s="62"/>
      <c r="TYT149" s="62"/>
      <c r="TYU149" s="62"/>
      <c r="TYV149" s="62"/>
      <c r="TYW149" s="62"/>
      <c r="TYX149" s="62"/>
      <c r="TYY149" s="62"/>
      <c r="TYZ149" s="62"/>
      <c r="TZA149" s="62"/>
      <c r="TZB149" s="62"/>
      <c r="TZC149" s="62"/>
      <c r="TZD149" s="62"/>
      <c r="TZE149" s="62"/>
      <c r="TZF149" s="62"/>
      <c r="TZG149" s="62"/>
      <c r="TZH149" s="62"/>
      <c r="TZI149" s="62"/>
      <c r="TZJ149" s="62"/>
      <c r="TZK149" s="62"/>
      <c r="TZL149" s="62"/>
      <c r="TZM149" s="62"/>
      <c r="TZN149" s="62"/>
      <c r="TZO149" s="62"/>
      <c r="TZP149" s="62"/>
      <c r="TZQ149" s="62"/>
      <c r="TZR149" s="62"/>
      <c r="TZS149" s="62"/>
      <c r="TZT149" s="62"/>
      <c r="TZU149" s="62"/>
      <c r="TZV149" s="62"/>
      <c r="TZW149" s="62"/>
      <c r="TZX149" s="62"/>
      <c r="TZY149" s="62"/>
      <c r="TZZ149" s="62"/>
      <c r="UAA149" s="62"/>
      <c r="UAB149" s="62"/>
      <c r="UAC149" s="62"/>
      <c r="UAD149" s="62"/>
      <c r="UAE149" s="62"/>
      <c r="UAF149" s="62"/>
      <c r="UAG149" s="62"/>
      <c r="UAH149" s="62"/>
      <c r="UAI149" s="62"/>
      <c r="UAJ149" s="62"/>
      <c r="UAK149" s="62"/>
      <c r="UAL149" s="62"/>
      <c r="UAM149" s="62"/>
      <c r="UAN149" s="62"/>
      <c r="UAO149" s="62"/>
      <c r="UAP149" s="62"/>
      <c r="UAQ149" s="62"/>
      <c r="UAR149" s="62"/>
      <c r="UAS149" s="62"/>
      <c r="UAT149" s="62"/>
      <c r="UAU149" s="62"/>
      <c r="UAV149" s="62"/>
      <c r="UAW149" s="62"/>
      <c r="UAX149" s="62"/>
      <c r="UAY149" s="62"/>
      <c r="UAZ149" s="62"/>
      <c r="UBA149" s="62"/>
      <c r="UBB149" s="62"/>
      <c r="UBC149" s="62"/>
      <c r="UBD149" s="62"/>
      <c r="UBE149" s="62"/>
      <c r="UBF149" s="62"/>
      <c r="UBG149" s="62"/>
      <c r="UBH149" s="62"/>
      <c r="UBI149" s="62"/>
      <c r="UBJ149" s="62"/>
      <c r="UBK149" s="62"/>
      <c r="UBL149" s="62"/>
      <c r="UBM149" s="62"/>
      <c r="UBN149" s="62"/>
      <c r="UBO149" s="62"/>
      <c r="UBP149" s="62"/>
      <c r="UBQ149" s="62"/>
      <c r="UBR149" s="62"/>
      <c r="UBS149" s="62"/>
      <c r="UBT149" s="62"/>
      <c r="UBU149" s="62"/>
      <c r="UBV149" s="62"/>
      <c r="UBW149" s="62"/>
      <c r="UBX149" s="62"/>
      <c r="UBY149" s="62"/>
      <c r="UBZ149" s="62"/>
      <c r="UCA149" s="62"/>
      <c r="UCB149" s="62"/>
      <c r="UCC149" s="62"/>
      <c r="UCD149" s="62"/>
      <c r="UCE149" s="62"/>
      <c r="UCF149" s="62"/>
      <c r="UCG149" s="62"/>
      <c r="UCH149" s="62"/>
      <c r="UCI149" s="62"/>
      <c r="UCJ149" s="62"/>
      <c r="UCK149" s="62"/>
      <c r="UCL149" s="62"/>
      <c r="UCM149" s="62"/>
      <c r="UCN149" s="62"/>
      <c r="UCO149" s="62"/>
      <c r="UCP149" s="62"/>
      <c r="UCQ149" s="62"/>
      <c r="UCR149" s="62"/>
      <c r="UCS149" s="62"/>
      <c r="UCT149" s="62"/>
      <c r="UCU149" s="62"/>
      <c r="UCV149" s="62"/>
      <c r="UCW149" s="62"/>
      <c r="UCX149" s="62"/>
      <c r="UCY149" s="62"/>
      <c r="UCZ149" s="62"/>
      <c r="UDA149" s="62"/>
      <c r="UDB149" s="62"/>
      <c r="UDC149" s="62"/>
      <c r="UDD149" s="62"/>
      <c r="UDE149" s="62"/>
      <c r="UDF149" s="62"/>
      <c r="UDG149" s="62"/>
      <c r="UDH149" s="62"/>
      <c r="UDI149" s="62"/>
      <c r="UDJ149" s="62"/>
      <c r="UDK149" s="62"/>
      <c r="UDL149" s="62"/>
      <c r="UDM149" s="62"/>
      <c r="UDN149" s="62"/>
      <c r="UDO149" s="62"/>
      <c r="UDP149" s="62"/>
      <c r="UDQ149" s="62"/>
      <c r="UDR149" s="62"/>
      <c r="UDS149" s="62"/>
      <c r="UDT149" s="62"/>
      <c r="UDU149" s="62"/>
      <c r="UDV149" s="62"/>
      <c r="UDW149" s="62"/>
      <c r="UDX149" s="62"/>
      <c r="UDY149" s="62"/>
      <c r="UDZ149" s="62"/>
      <c r="UEA149" s="62"/>
      <c r="UEB149" s="62"/>
      <c r="UEC149" s="62"/>
      <c r="UED149" s="62"/>
      <c r="UEE149" s="62"/>
      <c r="UEF149" s="62"/>
      <c r="UEG149" s="62"/>
      <c r="UEH149" s="62"/>
      <c r="UEI149" s="62"/>
      <c r="UEJ149" s="62"/>
      <c r="UEK149" s="62"/>
      <c r="UEL149" s="62"/>
      <c r="UEM149" s="62"/>
      <c r="UEN149" s="62"/>
      <c r="UEO149" s="62"/>
      <c r="UEP149" s="62"/>
      <c r="UEQ149" s="62"/>
      <c r="UER149" s="62"/>
      <c r="UES149" s="62"/>
      <c r="UET149" s="62"/>
      <c r="UEU149" s="62"/>
      <c r="UEV149" s="62"/>
      <c r="UEW149" s="62"/>
      <c r="UEX149" s="62"/>
      <c r="UEY149" s="62"/>
      <c r="UEZ149" s="62"/>
      <c r="UFA149" s="62"/>
      <c r="UFB149" s="62"/>
      <c r="UFC149" s="62"/>
      <c r="UFD149" s="62"/>
      <c r="UFE149" s="62"/>
      <c r="UFF149" s="62"/>
      <c r="UFG149" s="62"/>
      <c r="UFH149" s="62"/>
      <c r="UFI149" s="62"/>
      <c r="UFJ149" s="62"/>
      <c r="UFK149" s="62"/>
      <c r="UFL149" s="62"/>
      <c r="UFM149" s="62"/>
      <c r="UFN149" s="62"/>
      <c r="UFO149" s="62"/>
      <c r="UFP149" s="62"/>
      <c r="UFQ149" s="62"/>
      <c r="UFR149" s="62"/>
      <c r="UFS149" s="62"/>
      <c r="UFT149" s="62"/>
      <c r="UFU149" s="62"/>
      <c r="UFV149" s="62"/>
      <c r="UFW149" s="62"/>
      <c r="UFX149" s="62"/>
      <c r="UFY149" s="62"/>
      <c r="UFZ149" s="62"/>
      <c r="UGA149" s="62"/>
      <c r="UGB149" s="62"/>
      <c r="UGC149" s="62"/>
      <c r="UGD149" s="62"/>
      <c r="UGE149" s="62"/>
      <c r="UGF149" s="62"/>
      <c r="UGG149" s="62"/>
      <c r="UGH149" s="62"/>
      <c r="UGI149" s="62"/>
      <c r="UGJ149" s="62"/>
      <c r="UGK149" s="62"/>
      <c r="UGL149" s="62"/>
      <c r="UGM149" s="62"/>
      <c r="UGN149" s="62"/>
      <c r="UGO149" s="62"/>
      <c r="UGP149" s="62"/>
      <c r="UGQ149" s="62"/>
      <c r="UGR149" s="62"/>
      <c r="UGS149" s="62"/>
      <c r="UGT149" s="62"/>
      <c r="UGU149" s="62"/>
      <c r="UGV149" s="62"/>
      <c r="UGW149" s="62"/>
      <c r="UGX149" s="62"/>
      <c r="UGY149" s="62"/>
      <c r="UGZ149" s="62"/>
      <c r="UHA149" s="62"/>
      <c r="UHB149" s="62"/>
      <c r="UHC149" s="62"/>
      <c r="UHD149" s="62"/>
      <c r="UHE149" s="62"/>
      <c r="UHF149" s="62"/>
      <c r="UHG149" s="62"/>
      <c r="UHH149" s="62"/>
      <c r="UHI149" s="62"/>
      <c r="UHJ149" s="62"/>
      <c r="UHK149" s="62"/>
      <c r="UHL149" s="62"/>
      <c r="UHM149" s="62"/>
      <c r="UHN149" s="62"/>
      <c r="UHO149" s="62"/>
      <c r="UHP149" s="62"/>
      <c r="UHQ149" s="62"/>
      <c r="UHR149" s="62"/>
      <c r="UHS149" s="62"/>
      <c r="UHT149" s="62"/>
      <c r="UHU149" s="62"/>
      <c r="UHV149" s="62"/>
      <c r="UHW149" s="62"/>
      <c r="UHX149" s="62"/>
      <c r="UHY149" s="62"/>
      <c r="UHZ149" s="62"/>
      <c r="UIA149" s="62"/>
      <c r="UIB149" s="62"/>
      <c r="UIC149" s="62"/>
      <c r="UID149" s="62"/>
      <c r="UIE149" s="62"/>
      <c r="UIF149" s="62"/>
      <c r="UIG149" s="62"/>
      <c r="UIH149" s="62"/>
      <c r="UII149" s="62"/>
      <c r="UIJ149" s="62"/>
      <c r="UIK149" s="62"/>
      <c r="UIL149" s="62"/>
      <c r="UIM149" s="62"/>
      <c r="UIN149" s="62"/>
      <c r="UIO149" s="62"/>
      <c r="UIP149" s="62"/>
      <c r="UIQ149" s="62"/>
      <c r="UIR149" s="62"/>
      <c r="UIS149" s="62"/>
      <c r="UIT149" s="62"/>
      <c r="UIU149" s="62"/>
      <c r="UIV149" s="62"/>
      <c r="UIW149" s="62"/>
      <c r="UIX149" s="62"/>
      <c r="UIY149" s="62"/>
      <c r="UIZ149" s="62"/>
      <c r="UJA149" s="62"/>
      <c r="UJB149" s="62"/>
      <c r="UJC149" s="62"/>
      <c r="UJD149" s="62"/>
      <c r="UJE149" s="62"/>
      <c r="UJF149" s="62"/>
      <c r="UJG149" s="62"/>
      <c r="UJH149" s="62"/>
      <c r="UJI149" s="62"/>
      <c r="UJJ149" s="62"/>
      <c r="UJK149" s="62"/>
      <c r="UJL149" s="62"/>
      <c r="UJM149" s="62"/>
      <c r="UJN149" s="62"/>
      <c r="UJO149" s="62"/>
      <c r="UJP149" s="62"/>
      <c r="UJQ149" s="62"/>
      <c r="UJR149" s="62"/>
      <c r="UJS149" s="62"/>
      <c r="UJT149" s="62"/>
      <c r="UJU149" s="62"/>
      <c r="UJV149" s="62"/>
      <c r="UJW149" s="62"/>
      <c r="UJX149" s="62"/>
      <c r="UJY149" s="62"/>
      <c r="UJZ149" s="62"/>
      <c r="UKA149" s="62"/>
      <c r="UKB149" s="62"/>
      <c r="UKC149" s="62"/>
      <c r="UKD149" s="62"/>
      <c r="UKE149" s="62"/>
      <c r="UKF149" s="62"/>
      <c r="UKG149" s="62"/>
      <c r="UKH149" s="62"/>
      <c r="UKI149" s="62"/>
      <c r="UKJ149" s="62"/>
      <c r="UKK149" s="62"/>
      <c r="UKL149" s="62"/>
      <c r="UKM149" s="62"/>
      <c r="UKN149" s="62"/>
      <c r="UKO149" s="62"/>
      <c r="UKP149" s="62"/>
      <c r="UKQ149" s="62"/>
      <c r="UKR149" s="62"/>
      <c r="UKS149" s="62"/>
      <c r="UKT149" s="62"/>
      <c r="UKU149" s="62"/>
      <c r="UKV149" s="62"/>
      <c r="UKW149" s="62"/>
      <c r="UKX149" s="62"/>
      <c r="UKY149" s="62"/>
      <c r="UKZ149" s="62"/>
      <c r="ULA149" s="62"/>
      <c r="ULB149" s="62"/>
      <c r="ULC149" s="62"/>
      <c r="ULD149" s="62"/>
      <c r="ULE149" s="62"/>
      <c r="ULF149" s="62"/>
      <c r="ULG149" s="62"/>
      <c r="ULH149" s="62"/>
      <c r="ULI149" s="62"/>
      <c r="ULJ149" s="62"/>
      <c r="ULK149" s="62"/>
      <c r="ULL149" s="62"/>
      <c r="ULM149" s="62"/>
      <c r="ULN149" s="62"/>
      <c r="ULO149" s="62"/>
      <c r="ULP149" s="62"/>
      <c r="ULQ149" s="62"/>
      <c r="ULR149" s="62"/>
      <c r="ULS149" s="62"/>
      <c r="ULT149" s="62"/>
      <c r="ULU149" s="62"/>
      <c r="ULV149" s="62"/>
      <c r="ULW149" s="62"/>
      <c r="ULX149" s="62"/>
      <c r="ULY149" s="62"/>
      <c r="ULZ149" s="62"/>
      <c r="UMA149" s="62"/>
      <c r="UMB149" s="62"/>
      <c r="UMC149" s="62"/>
      <c r="UMD149" s="62"/>
      <c r="UME149" s="62"/>
      <c r="UMF149" s="62"/>
      <c r="UMG149" s="62"/>
      <c r="UMH149" s="62"/>
      <c r="UMI149" s="62"/>
      <c r="UMJ149" s="62"/>
      <c r="UMK149" s="62"/>
      <c r="UML149" s="62"/>
      <c r="UMM149" s="62"/>
      <c r="UMN149" s="62"/>
      <c r="UMO149" s="62"/>
      <c r="UMP149" s="62"/>
      <c r="UMQ149" s="62"/>
      <c r="UMR149" s="62"/>
      <c r="UMS149" s="62"/>
      <c r="UMT149" s="62"/>
      <c r="UMU149" s="62"/>
      <c r="UMV149" s="62"/>
      <c r="UMW149" s="62"/>
      <c r="UMX149" s="62"/>
      <c r="UMY149" s="62"/>
      <c r="UMZ149" s="62"/>
      <c r="UNA149" s="62"/>
      <c r="UNB149" s="62"/>
      <c r="UNC149" s="62"/>
      <c r="UND149" s="62"/>
      <c r="UNE149" s="62"/>
      <c r="UNF149" s="62"/>
      <c r="UNG149" s="62"/>
      <c r="UNH149" s="62"/>
      <c r="UNI149" s="62"/>
      <c r="UNJ149" s="62"/>
      <c r="UNK149" s="62"/>
      <c r="UNL149" s="62"/>
      <c r="UNM149" s="62"/>
      <c r="UNN149" s="62"/>
      <c r="UNO149" s="62"/>
      <c r="UNP149" s="62"/>
      <c r="UNQ149" s="62"/>
      <c r="UNR149" s="62"/>
      <c r="UNS149" s="62"/>
      <c r="UNT149" s="62"/>
      <c r="UNU149" s="62"/>
      <c r="UNV149" s="62"/>
      <c r="UNW149" s="62"/>
      <c r="UNX149" s="62"/>
      <c r="UNY149" s="62"/>
      <c r="UNZ149" s="62"/>
      <c r="UOA149" s="62"/>
      <c r="UOB149" s="62"/>
      <c r="UOC149" s="62"/>
      <c r="UOD149" s="62"/>
      <c r="UOE149" s="62"/>
      <c r="UOF149" s="62"/>
      <c r="UOG149" s="62"/>
      <c r="UOH149" s="62"/>
      <c r="UOI149" s="62"/>
      <c r="UOJ149" s="62"/>
      <c r="UOK149" s="62"/>
      <c r="UOL149" s="62"/>
      <c r="UOM149" s="62"/>
      <c r="UON149" s="62"/>
      <c r="UOO149" s="62"/>
      <c r="UOP149" s="62"/>
      <c r="UOQ149" s="62"/>
      <c r="UOR149" s="62"/>
      <c r="UOS149" s="62"/>
      <c r="UOT149" s="62"/>
      <c r="UOU149" s="62"/>
      <c r="UOV149" s="62"/>
      <c r="UOW149" s="62"/>
      <c r="UOX149" s="62"/>
      <c r="UOY149" s="62"/>
      <c r="UOZ149" s="62"/>
      <c r="UPA149" s="62"/>
      <c r="UPB149" s="62"/>
      <c r="UPC149" s="62"/>
      <c r="UPD149" s="62"/>
      <c r="UPE149" s="62"/>
      <c r="UPF149" s="62"/>
      <c r="UPG149" s="62"/>
      <c r="UPH149" s="62"/>
      <c r="UPI149" s="62"/>
      <c r="UPJ149" s="62"/>
      <c r="UPK149" s="62"/>
      <c r="UPL149" s="62"/>
      <c r="UPM149" s="62"/>
      <c r="UPN149" s="62"/>
      <c r="UPO149" s="62"/>
      <c r="UPP149" s="62"/>
      <c r="UPQ149" s="62"/>
      <c r="UPR149" s="62"/>
      <c r="UPS149" s="62"/>
      <c r="UPT149" s="62"/>
      <c r="UPU149" s="62"/>
      <c r="UPV149" s="62"/>
      <c r="UPW149" s="62"/>
      <c r="UPX149" s="62"/>
      <c r="UPY149" s="62"/>
      <c r="UPZ149" s="62"/>
      <c r="UQA149" s="62"/>
      <c r="UQB149" s="62"/>
      <c r="UQC149" s="62"/>
      <c r="UQD149" s="62"/>
      <c r="UQE149" s="62"/>
      <c r="UQF149" s="62"/>
      <c r="UQG149" s="62"/>
      <c r="UQH149" s="62"/>
      <c r="UQI149" s="62"/>
      <c r="UQJ149" s="62"/>
      <c r="UQK149" s="62"/>
      <c r="UQL149" s="62"/>
      <c r="UQM149" s="62"/>
      <c r="UQN149" s="62"/>
      <c r="UQO149" s="62"/>
      <c r="UQP149" s="62"/>
      <c r="UQQ149" s="62"/>
      <c r="UQR149" s="62"/>
      <c r="UQS149" s="62"/>
      <c r="UQT149" s="62"/>
      <c r="UQU149" s="62"/>
      <c r="UQV149" s="62"/>
      <c r="UQW149" s="62"/>
      <c r="UQX149" s="62"/>
      <c r="UQY149" s="62"/>
      <c r="UQZ149" s="62"/>
      <c r="URA149" s="62"/>
      <c r="URB149" s="62"/>
      <c r="URC149" s="62"/>
      <c r="URD149" s="62"/>
      <c r="URE149" s="62"/>
      <c r="URF149" s="62"/>
      <c r="URG149" s="62"/>
      <c r="URH149" s="62"/>
      <c r="URI149" s="62"/>
      <c r="URJ149" s="62"/>
      <c r="URK149" s="62"/>
      <c r="URL149" s="62"/>
      <c r="URM149" s="62"/>
      <c r="URN149" s="62"/>
      <c r="URO149" s="62"/>
      <c r="URP149" s="62"/>
      <c r="URQ149" s="62"/>
      <c r="URR149" s="62"/>
      <c r="URS149" s="62"/>
      <c r="URT149" s="62"/>
      <c r="URU149" s="62"/>
      <c r="URV149" s="62"/>
      <c r="URW149" s="62"/>
      <c r="URX149" s="62"/>
      <c r="URY149" s="62"/>
      <c r="URZ149" s="62"/>
      <c r="USA149" s="62"/>
      <c r="USB149" s="62"/>
      <c r="USC149" s="62"/>
      <c r="USD149" s="62"/>
      <c r="USE149" s="62"/>
      <c r="USF149" s="62"/>
      <c r="USG149" s="62"/>
      <c r="USH149" s="62"/>
      <c r="USI149" s="62"/>
      <c r="USJ149" s="62"/>
      <c r="USK149" s="62"/>
      <c r="USL149" s="62"/>
      <c r="USM149" s="62"/>
      <c r="USN149" s="62"/>
      <c r="USO149" s="62"/>
      <c r="USP149" s="62"/>
      <c r="USQ149" s="62"/>
      <c r="USR149" s="62"/>
      <c r="USS149" s="62"/>
      <c r="UST149" s="62"/>
      <c r="USU149" s="62"/>
      <c r="USV149" s="62"/>
      <c r="USW149" s="62"/>
      <c r="USX149" s="62"/>
      <c r="USY149" s="62"/>
      <c r="USZ149" s="62"/>
      <c r="UTA149" s="62"/>
      <c r="UTB149" s="62"/>
      <c r="UTC149" s="62"/>
      <c r="UTD149" s="62"/>
      <c r="UTE149" s="62"/>
      <c r="UTF149" s="62"/>
      <c r="UTG149" s="62"/>
      <c r="UTH149" s="62"/>
      <c r="UTI149" s="62"/>
      <c r="UTJ149" s="62"/>
      <c r="UTK149" s="62"/>
      <c r="UTL149" s="62"/>
      <c r="UTM149" s="62"/>
      <c r="UTN149" s="62"/>
      <c r="UTO149" s="62"/>
      <c r="UTP149" s="62"/>
      <c r="UTQ149" s="62"/>
      <c r="UTR149" s="62"/>
      <c r="UTS149" s="62"/>
      <c r="UTT149" s="62"/>
      <c r="UTU149" s="62"/>
      <c r="UTV149" s="62"/>
      <c r="UTW149" s="62"/>
      <c r="UTX149" s="62"/>
      <c r="UTY149" s="62"/>
      <c r="UTZ149" s="62"/>
      <c r="UUA149" s="62"/>
      <c r="UUB149" s="62"/>
      <c r="UUC149" s="62"/>
      <c r="UUD149" s="62"/>
      <c r="UUE149" s="62"/>
      <c r="UUF149" s="62"/>
      <c r="UUG149" s="62"/>
      <c r="UUH149" s="62"/>
      <c r="UUI149" s="62"/>
      <c r="UUJ149" s="62"/>
      <c r="UUK149" s="62"/>
      <c r="UUL149" s="62"/>
      <c r="UUM149" s="62"/>
      <c r="UUN149" s="62"/>
      <c r="UUO149" s="62"/>
      <c r="UUP149" s="62"/>
      <c r="UUQ149" s="62"/>
      <c r="UUR149" s="62"/>
      <c r="UUS149" s="62"/>
      <c r="UUT149" s="62"/>
      <c r="UUU149" s="62"/>
      <c r="UUV149" s="62"/>
      <c r="UUW149" s="62"/>
      <c r="UUX149" s="62"/>
      <c r="UUY149" s="62"/>
      <c r="UUZ149" s="62"/>
      <c r="UVA149" s="62"/>
      <c r="UVB149" s="62"/>
      <c r="UVC149" s="62"/>
      <c r="UVD149" s="62"/>
      <c r="UVE149" s="62"/>
      <c r="UVF149" s="62"/>
      <c r="UVG149" s="62"/>
      <c r="UVH149" s="62"/>
      <c r="UVI149" s="62"/>
      <c r="UVJ149" s="62"/>
      <c r="UVK149" s="62"/>
      <c r="UVL149" s="62"/>
      <c r="UVM149" s="62"/>
      <c r="UVN149" s="62"/>
      <c r="UVO149" s="62"/>
      <c r="UVP149" s="62"/>
      <c r="UVQ149" s="62"/>
      <c r="UVR149" s="62"/>
      <c r="UVS149" s="62"/>
      <c r="UVT149" s="62"/>
      <c r="UVU149" s="62"/>
      <c r="UVV149" s="62"/>
      <c r="UVW149" s="62"/>
      <c r="UVX149" s="62"/>
      <c r="UVY149" s="62"/>
      <c r="UVZ149" s="62"/>
      <c r="UWA149" s="62"/>
      <c r="UWB149" s="62"/>
      <c r="UWC149" s="62"/>
      <c r="UWD149" s="62"/>
      <c r="UWE149" s="62"/>
      <c r="UWF149" s="62"/>
      <c r="UWG149" s="62"/>
      <c r="UWH149" s="62"/>
      <c r="UWI149" s="62"/>
      <c r="UWJ149" s="62"/>
      <c r="UWK149" s="62"/>
      <c r="UWL149" s="62"/>
      <c r="UWM149" s="62"/>
      <c r="UWN149" s="62"/>
      <c r="UWO149" s="62"/>
      <c r="UWP149" s="62"/>
      <c r="UWQ149" s="62"/>
      <c r="UWR149" s="62"/>
      <c r="UWS149" s="62"/>
      <c r="UWT149" s="62"/>
      <c r="UWU149" s="62"/>
      <c r="UWV149" s="62"/>
      <c r="UWW149" s="62"/>
      <c r="UWX149" s="62"/>
      <c r="UWY149" s="62"/>
      <c r="UWZ149" s="62"/>
      <c r="UXA149" s="62"/>
      <c r="UXB149" s="62"/>
      <c r="UXC149" s="62"/>
      <c r="UXD149" s="62"/>
      <c r="UXE149" s="62"/>
      <c r="UXF149" s="62"/>
      <c r="UXG149" s="62"/>
      <c r="UXH149" s="62"/>
      <c r="UXI149" s="62"/>
      <c r="UXJ149" s="62"/>
      <c r="UXK149" s="62"/>
      <c r="UXL149" s="62"/>
      <c r="UXM149" s="62"/>
      <c r="UXN149" s="62"/>
      <c r="UXO149" s="62"/>
      <c r="UXP149" s="62"/>
      <c r="UXQ149" s="62"/>
      <c r="UXR149" s="62"/>
      <c r="UXS149" s="62"/>
      <c r="UXT149" s="62"/>
      <c r="UXU149" s="62"/>
      <c r="UXV149" s="62"/>
      <c r="UXW149" s="62"/>
      <c r="UXX149" s="62"/>
      <c r="UXY149" s="62"/>
      <c r="UXZ149" s="62"/>
      <c r="UYA149" s="62"/>
      <c r="UYB149" s="62"/>
      <c r="UYC149" s="62"/>
      <c r="UYD149" s="62"/>
      <c r="UYE149" s="62"/>
      <c r="UYF149" s="62"/>
      <c r="UYG149" s="62"/>
      <c r="UYH149" s="62"/>
      <c r="UYI149" s="62"/>
      <c r="UYJ149" s="62"/>
      <c r="UYK149" s="62"/>
      <c r="UYL149" s="62"/>
      <c r="UYM149" s="62"/>
      <c r="UYN149" s="62"/>
      <c r="UYO149" s="62"/>
      <c r="UYP149" s="62"/>
      <c r="UYQ149" s="62"/>
      <c r="UYR149" s="62"/>
      <c r="UYS149" s="62"/>
      <c r="UYT149" s="62"/>
      <c r="UYU149" s="62"/>
      <c r="UYV149" s="62"/>
      <c r="UYW149" s="62"/>
      <c r="UYX149" s="62"/>
      <c r="UYY149" s="62"/>
      <c r="UYZ149" s="62"/>
      <c r="UZA149" s="62"/>
      <c r="UZB149" s="62"/>
      <c r="UZC149" s="62"/>
      <c r="UZD149" s="62"/>
      <c r="UZE149" s="62"/>
      <c r="UZF149" s="62"/>
      <c r="UZG149" s="62"/>
      <c r="UZH149" s="62"/>
      <c r="UZI149" s="62"/>
      <c r="UZJ149" s="62"/>
      <c r="UZK149" s="62"/>
      <c r="UZL149" s="62"/>
      <c r="UZM149" s="62"/>
      <c r="UZN149" s="62"/>
      <c r="UZO149" s="62"/>
      <c r="UZP149" s="62"/>
      <c r="UZQ149" s="62"/>
      <c r="UZR149" s="62"/>
      <c r="UZS149" s="62"/>
      <c r="UZT149" s="62"/>
      <c r="UZU149" s="62"/>
      <c r="UZV149" s="62"/>
      <c r="UZW149" s="62"/>
      <c r="UZX149" s="62"/>
      <c r="UZY149" s="62"/>
      <c r="UZZ149" s="62"/>
      <c r="VAA149" s="62"/>
      <c r="VAB149" s="62"/>
      <c r="VAC149" s="62"/>
      <c r="VAD149" s="62"/>
      <c r="VAE149" s="62"/>
      <c r="VAF149" s="62"/>
      <c r="VAG149" s="62"/>
      <c r="VAH149" s="62"/>
      <c r="VAI149" s="62"/>
      <c r="VAJ149" s="62"/>
      <c r="VAK149" s="62"/>
      <c r="VAL149" s="62"/>
      <c r="VAM149" s="62"/>
      <c r="VAN149" s="62"/>
      <c r="VAO149" s="62"/>
      <c r="VAP149" s="62"/>
      <c r="VAQ149" s="62"/>
      <c r="VAR149" s="62"/>
      <c r="VAS149" s="62"/>
      <c r="VAT149" s="62"/>
      <c r="VAU149" s="62"/>
      <c r="VAV149" s="62"/>
      <c r="VAW149" s="62"/>
      <c r="VAX149" s="62"/>
      <c r="VAY149" s="62"/>
      <c r="VAZ149" s="62"/>
      <c r="VBA149" s="62"/>
      <c r="VBB149" s="62"/>
      <c r="VBC149" s="62"/>
      <c r="VBD149" s="62"/>
      <c r="VBE149" s="62"/>
      <c r="VBF149" s="62"/>
      <c r="VBG149" s="62"/>
      <c r="VBH149" s="62"/>
      <c r="VBI149" s="62"/>
      <c r="VBJ149" s="62"/>
      <c r="VBK149" s="62"/>
      <c r="VBL149" s="62"/>
      <c r="VBM149" s="62"/>
      <c r="VBN149" s="62"/>
      <c r="VBO149" s="62"/>
      <c r="VBP149" s="62"/>
      <c r="VBQ149" s="62"/>
      <c r="VBR149" s="62"/>
      <c r="VBS149" s="62"/>
      <c r="VBT149" s="62"/>
      <c r="VBU149" s="62"/>
      <c r="VBV149" s="62"/>
      <c r="VBW149" s="62"/>
      <c r="VBX149" s="62"/>
      <c r="VBY149" s="62"/>
      <c r="VBZ149" s="62"/>
      <c r="VCA149" s="62"/>
      <c r="VCB149" s="62"/>
      <c r="VCC149" s="62"/>
      <c r="VCD149" s="62"/>
      <c r="VCE149" s="62"/>
      <c r="VCF149" s="62"/>
      <c r="VCG149" s="62"/>
      <c r="VCH149" s="62"/>
      <c r="VCI149" s="62"/>
      <c r="VCJ149" s="62"/>
      <c r="VCK149" s="62"/>
      <c r="VCL149" s="62"/>
      <c r="VCM149" s="62"/>
      <c r="VCN149" s="62"/>
      <c r="VCO149" s="62"/>
      <c r="VCP149" s="62"/>
      <c r="VCQ149" s="62"/>
      <c r="VCR149" s="62"/>
      <c r="VCS149" s="62"/>
      <c r="VCT149" s="62"/>
      <c r="VCU149" s="62"/>
      <c r="VCV149" s="62"/>
      <c r="VCW149" s="62"/>
      <c r="VCX149" s="62"/>
      <c r="VCY149" s="62"/>
      <c r="VCZ149" s="62"/>
      <c r="VDA149" s="62"/>
      <c r="VDB149" s="62"/>
      <c r="VDC149" s="62"/>
      <c r="VDD149" s="62"/>
      <c r="VDE149" s="62"/>
      <c r="VDF149" s="62"/>
      <c r="VDG149" s="62"/>
      <c r="VDH149" s="62"/>
      <c r="VDI149" s="62"/>
      <c r="VDJ149" s="62"/>
      <c r="VDK149" s="62"/>
      <c r="VDL149" s="62"/>
      <c r="VDM149" s="62"/>
      <c r="VDN149" s="62"/>
      <c r="VDO149" s="62"/>
      <c r="VDP149" s="62"/>
      <c r="VDQ149" s="62"/>
      <c r="VDR149" s="62"/>
      <c r="VDS149" s="62"/>
      <c r="VDT149" s="62"/>
      <c r="VDU149" s="62"/>
      <c r="VDV149" s="62"/>
      <c r="VDW149" s="62"/>
      <c r="VDX149" s="62"/>
      <c r="VDY149" s="62"/>
      <c r="VDZ149" s="62"/>
      <c r="VEA149" s="62"/>
      <c r="VEB149" s="62"/>
      <c r="VEC149" s="62"/>
      <c r="VED149" s="62"/>
      <c r="VEE149" s="62"/>
      <c r="VEF149" s="62"/>
      <c r="VEG149" s="62"/>
      <c r="VEH149" s="62"/>
      <c r="VEI149" s="62"/>
      <c r="VEJ149" s="62"/>
      <c r="VEK149" s="62"/>
      <c r="VEL149" s="62"/>
      <c r="VEM149" s="62"/>
      <c r="VEN149" s="62"/>
      <c r="VEO149" s="62"/>
      <c r="VEP149" s="62"/>
      <c r="VEQ149" s="62"/>
      <c r="VER149" s="62"/>
      <c r="VES149" s="62"/>
      <c r="VET149" s="62"/>
      <c r="VEU149" s="62"/>
      <c r="VEV149" s="62"/>
      <c r="VEW149" s="62"/>
      <c r="VEX149" s="62"/>
      <c r="VEY149" s="62"/>
      <c r="VEZ149" s="62"/>
      <c r="VFA149" s="62"/>
      <c r="VFB149" s="62"/>
      <c r="VFC149" s="62"/>
      <c r="VFD149" s="62"/>
      <c r="VFE149" s="62"/>
      <c r="VFF149" s="62"/>
      <c r="VFG149" s="62"/>
      <c r="VFH149" s="62"/>
      <c r="VFI149" s="62"/>
      <c r="VFJ149" s="62"/>
      <c r="VFK149" s="62"/>
      <c r="VFL149" s="62"/>
      <c r="VFM149" s="62"/>
      <c r="VFN149" s="62"/>
      <c r="VFO149" s="62"/>
      <c r="VFP149" s="62"/>
      <c r="VFQ149" s="62"/>
      <c r="VFR149" s="62"/>
      <c r="VFS149" s="62"/>
      <c r="VFT149" s="62"/>
      <c r="VFU149" s="62"/>
      <c r="VFV149" s="62"/>
      <c r="VFW149" s="62"/>
      <c r="VFX149" s="62"/>
      <c r="VFY149" s="62"/>
      <c r="VFZ149" s="62"/>
      <c r="VGA149" s="62"/>
      <c r="VGB149" s="62"/>
      <c r="VGC149" s="62"/>
      <c r="VGD149" s="62"/>
      <c r="VGE149" s="62"/>
      <c r="VGF149" s="62"/>
      <c r="VGG149" s="62"/>
      <c r="VGH149" s="62"/>
      <c r="VGI149" s="62"/>
      <c r="VGJ149" s="62"/>
      <c r="VGK149" s="62"/>
      <c r="VGL149" s="62"/>
      <c r="VGM149" s="62"/>
      <c r="VGN149" s="62"/>
      <c r="VGO149" s="62"/>
      <c r="VGP149" s="62"/>
      <c r="VGQ149" s="62"/>
      <c r="VGR149" s="62"/>
      <c r="VGS149" s="62"/>
      <c r="VGT149" s="62"/>
      <c r="VGU149" s="62"/>
      <c r="VGV149" s="62"/>
      <c r="VGW149" s="62"/>
      <c r="VGX149" s="62"/>
      <c r="VGY149" s="62"/>
      <c r="VGZ149" s="62"/>
      <c r="VHA149" s="62"/>
      <c r="VHB149" s="62"/>
      <c r="VHC149" s="62"/>
      <c r="VHD149" s="62"/>
      <c r="VHE149" s="62"/>
      <c r="VHF149" s="62"/>
      <c r="VHG149" s="62"/>
      <c r="VHH149" s="62"/>
      <c r="VHI149" s="62"/>
      <c r="VHJ149" s="62"/>
      <c r="VHK149" s="62"/>
      <c r="VHL149" s="62"/>
      <c r="VHM149" s="62"/>
      <c r="VHN149" s="62"/>
      <c r="VHO149" s="62"/>
      <c r="VHP149" s="62"/>
      <c r="VHQ149" s="62"/>
      <c r="VHR149" s="62"/>
      <c r="VHS149" s="62"/>
      <c r="VHT149" s="62"/>
      <c r="VHU149" s="62"/>
      <c r="VHV149" s="62"/>
      <c r="VHW149" s="62"/>
      <c r="VHX149" s="62"/>
      <c r="VHY149" s="62"/>
      <c r="VHZ149" s="62"/>
      <c r="VIA149" s="62"/>
      <c r="VIB149" s="62"/>
      <c r="VIC149" s="62"/>
      <c r="VID149" s="62"/>
      <c r="VIE149" s="62"/>
      <c r="VIF149" s="62"/>
      <c r="VIG149" s="62"/>
      <c r="VIH149" s="62"/>
      <c r="VII149" s="62"/>
      <c r="VIJ149" s="62"/>
      <c r="VIK149" s="62"/>
      <c r="VIL149" s="62"/>
      <c r="VIM149" s="62"/>
      <c r="VIN149" s="62"/>
      <c r="VIO149" s="62"/>
      <c r="VIP149" s="62"/>
      <c r="VIQ149" s="62"/>
      <c r="VIR149" s="62"/>
      <c r="VIS149" s="62"/>
      <c r="VIT149" s="62"/>
      <c r="VIU149" s="62"/>
      <c r="VIV149" s="62"/>
      <c r="VIW149" s="62"/>
      <c r="VIX149" s="62"/>
      <c r="VIY149" s="62"/>
      <c r="VIZ149" s="62"/>
      <c r="VJA149" s="62"/>
      <c r="VJB149" s="62"/>
      <c r="VJC149" s="62"/>
      <c r="VJD149" s="62"/>
      <c r="VJE149" s="62"/>
      <c r="VJF149" s="62"/>
      <c r="VJG149" s="62"/>
      <c r="VJH149" s="62"/>
      <c r="VJI149" s="62"/>
      <c r="VJJ149" s="62"/>
      <c r="VJK149" s="62"/>
      <c r="VJL149" s="62"/>
      <c r="VJM149" s="62"/>
      <c r="VJN149" s="62"/>
      <c r="VJO149" s="62"/>
      <c r="VJP149" s="62"/>
      <c r="VJQ149" s="62"/>
      <c r="VJR149" s="62"/>
      <c r="VJS149" s="62"/>
      <c r="VJT149" s="62"/>
      <c r="VJU149" s="62"/>
      <c r="VJV149" s="62"/>
      <c r="VJW149" s="62"/>
      <c r="VJX149" s="62"/>
      <c r="VJY149" s="62"/>
      <c r="VJZ149" s="62"/>
      <c r="VKA149" s="62"/>
      <c r="VKB149" s="62"/>
      <c r="VKC149" s="62"/>
      <c r="VKD149" s="62"/>
      <c r="VKE149" s="62"/>
      <c r="VKF149" s="62"/>
      <c r="VKG149" s="62"/>
      <c r="VKH149" s="62"/>
      <c r="VKI149" s="62"/>
      <c r="VKJ149" s="62"/>
      <c r="VKK149" s="62"/>
      <c r="VKL149" s="62"/>
      <c r="VKM149" s="62"/>
      <c r="VKN149" s="62"/>
      <c r="VKO149" s="62"/>
      <c r="VKP149" s="62"/>
      <c r="VKQ149" s="62"/>
      <c r="VKR149" s="62"/>
      <c r="VKS149" s="62"/>
      <c r="VKT149" s="62"/>
      <c r="VKU149" s="62"/>
      <c r="VKV149" s="62"/>
      <c r="VKW149" s="62"/>
      <c r="VKX149" s="62"/>
      <c r="VKY149" s="62"/>
      <c r="VKZ149" s="62"/>
      <c r="VLA149" s="62"/>
      <c r="VLB149" s="62"/>
      <c r="VLC149" s="62"/>
      <c r="VLD149" s="62"/>
      <c r="VLE149" s="62"/>
      <c r="VLF149" s="62"/>
      <c r="VLG149" s="62"/>
      <c r="VLH149" s="62"/>
      <c r="VLI149" s="62"/>
      <c r="VLJ149" s="62"/>
      <c r="VLK149" s="62"/>
      <c r="VLL149" s="62"/>
      <c r="VLM149" s="62"/>
      <c r="VLN149" s="62"/>
      <c r="VLO149" s="62"/>
      <c r="VLP149" s="62"/>
      <c r="VLQ149" s="62"/>
      <c r="VLR149" s="62"/>
      <c r="VLS149" s="62"/>
      <c r="VLT149" s="62"/>
      <c r="VLU149" s="62"/>
      <c r="VLV149" s="62"/>
      <c r="VLW149" s="62"/>
      <c r="VLX149" s="62"/>
      <c r="VLY149" s="62"/>
      <c r="VLZ149" s="62"/>
      <c r="VMA149" s="62"/>
      <c r="VMB149" s="62"/>
      <c r="VMC149" s="62"/>
      <c r="VMD149" s="62"/>
      <c r="VME149" s="62"/>
      <c r="VMF149" s="62"/>
      <c r="VMG149" s="62"/>
      <c r="VMH149" s="62"/>
      <c r="VMI149" s="62"/>
      <c r="VMJ149" s="62"/>
      <c r="VMK149" s="62"/>
      <c r="VML149" s="62"/>
      <c r="VMM149" s="62"/>
      <c r="VMN149" s="62"/>
      <c r="VMO149" s="62"/>
      <c r="VMP149" s="62"/>
      <c r="VMQ149" s="62"/>
      <c r="VMR149" s="62"/>
      <c r="VMS149" s="62"/>
      <c r="VMT149" s="62"/>
      <c r="VMU149" s="62"/>
      <c r="VMV149" s="62"/>
      <c r="VMW149" s="62"/>
      <c r="VMX149" s="62"/>
      <c r="VMY149" s="62"/>
      <c r="VMZ149" s="62"/>
      <c r="VNA149" s="62"/>
      <c r="VNB149" s="62"/>
      <c r="VNC149" s="62"/>
      <c r="VND149" s="62"/>
      <c r="VNE149" s="62"/>
      <c r="VNF149" s="62"/>
      <c r="VNG149" s="62"/>
      <c r="VNH149" s="62"/>
      <c r="VNI149" s="62"/>
      <c r="VNJ149" s="62"/>
      <c r="VNK149" s="62"/>
      <c r="VNL149" s="62"/>
      <c r="VNM149" s="62"/>
      <c r="VNN149" s="62"/>
      <c r="VNO149" s="62"/>
      <c r="VNP149" s="62"/>
      <c r="VNQ149" s="62"/>
      <c r="VNR149" s="62"/>
      <c r="VNS149" s="62"/>
      <c r="VNT149" s="62"/>
      <c r="VNU149" s="62"/>
      <c r="VNV149" s="62"/>
      <c r="VNW149" s="62"/>
      <c r="VNX149" s="62"/>
      <c r="VNY149" s="62"/>
      <c r="VNZ149" s="62"/>
      <c r="VOA149" s="62"/>
      <c r="VOB149" s="62"/>
      <c r="VOC149" s="62"/>
      <c r="VOD149" s="62"/>
      <c r="VOE149" s="62"/>
      <c r="VOF149" s="62"/>
      <c r="VOG149" s="62"/>
      <c r="VOH149" s="62"/>
      <c r="VOI149" s="62"/>
      <c r="VOJ149" s="62"/>
      <c r="VOK149" s="62"/>
      <c r="VOL149" s="62"/>
      <c r="VOM149" s="62"/>
      <c r="VON149" s="62"/>
      <c r="VOO149" s="62"/>
      <c r="VOP149" s="62"/>
      <c r="VOQ149" s="62"/>
      <c r="VOR149" s="62"/>
      <c r="VOS149" s="62"/>
      <c r="VOT149" s="62"/>
      <c r="VOU149" s="62"/>
      <c r="VOV149" s="62"/>
      <c r="VOW149" s="62"/>
      <c r="VOX149" s="62"/>
      <c r="VOY149" s="62"/>
      <c r="VOZ149" s="62"/>
      <c r="VPA149" s="62"/>
      <c r="VPB149" s="62"/>
      <c r="VPC149" s="62"/>
      <c r="VPD149" s="62"/>
      <c r="VPE149" s="62"/>
      <c r="VPF149" s="62"/>
      <c r="VPG149" s="62"/>
      <c r="VPH149" s="62"/>
      <c r="VPI149" s="62"/>
      <c r="VPJ149" s="62"/>
      <c r="VPK149" s="62"/>
      <c r="VPL149" s="62"/>
      <c r="VPM149" s="62"/>
      <c r="VPN149" s="62"/>
      <c r="VPO149" s="62"/>
      <c r="VPP149" s="62"/>
      <c r="VPQ149" s="62"/>
      <c r="VPR149" s="62"/>
      <c r="VPS149" s="62"/>
      <c r="VPT149" s="62"/>
      <c r="VPU149" s="62"/>
      <c r="VPV149" s="62"/>
      <c r="VPW149" s="62"/>
      <c r="VPX149" s="62"/>
      <c r="VPY149" s="62"/>
      <c r="VPZ149" s="62"/>
      <c r="VQA149" s="62"/>
      <c r="VQB149" s="62"/>
      <c r="VQC149" s="62"/>
      <c r="VQD149" s="62"/>
      <c r="VQE149" s="62"/>
      <c r="VQF149" s="62"/>
      <c r="VQG149" s="62"/>
      <c r="VQH149" s="62"/>
      <c r="VQI149" s="62"/>
      <c r="VQJ149" s="62"/>
      <c r="VQK149" s="62"/>
      <c r="VQL149" s="62"/>
      <c r="VQM149" s="62"/>
      <c r="VQN149" s="62"/>
      <c r="VQO149" s="62"/>
      <c r="VQP149" s="62"/>
      <c r="VQQ149" s="62"/>
      <c r="VQR149" s="62"/>
      <c r="VQS149" s="62"/>
      <c r="VQT149" s="62"/>
      <c r="VQU149" s="62"/>
      <c r="VQV149" s="62"/>
      <c r="VQW149" s="62"/>
      <c r="VQX149" s="62"/>
      <c r="VQY149" s="62"/>
      <c r="VQZ149" s="62"/>
      <c r="VRA149" s="62"/>
      <c r="VRB149" s="62"/>
      <c r="VRC149" s="62"/>
      <c r="VRD149" s="62"/>
      <c r="VRE149" s="62"/>
      <c r="VRF149" s="62"/>
      <c r="VRG149" s="62"/>
      <c r="VRH149" s="62"/>
      <c r="VRI149" s="62"/>
      <c r="VRJ149" s="62"/>
      <c r="VRK149" s="62"/>
      <c r="VRL149" s="62"/>
      <c r="VRM149" s="62"/>
      <c r="VRN149" s="62"/>
      <c r="VRO149" s="62"/>
      <c r="VRP149" s="62"/>
      <c r="VRQ149" s="62"/>
      <c r="VRR149" s="62"/>
      <c r="VRS149" s="62"/>
      <c r="VRT149" s="62"/>
      <c r="VRU149" s="62"/>
      <c r="VRV149" s="62"/>
      <c r="VRW149" s="62"/>
      <c r="VRX149" s="62"/>
      <c r="VRY149" s="62"/>
      <c r="VRZ149" s="62"/>
      <c r="VSA149" s="62"/>
      <c r="VSB149" s="62"/>
      <c r="VSC149" s="62"/>
      <c r="VSD149" s="62"/>
      <c r="VSE149" s="62"/>
      <c r="VSF149" s="62"/>
      <c r="VSG149" s="62"/>
      <c r="VSH149" s="62"/>
      <c r="VSI149" s="62"/>
      <c r="VSJ149" s="62"/>
      <c r="VSK149" s="62"/>
      <c r="VSL149" s="62"/>
      <c r="VSM149" s="62"/>
      <c r="VSN149" s="62"/>
      <c r="VSO149" s="62"/>
      <c r="VSP149" s="62"/>
      <c r="VSQ149" s="62"/>
      <c r="VSR149" s="62"/>
      <c r="VSS149" s="62"/>
      <c r="VST149" s="62"/>
      <c r="VSU149" s="62"/>
      <c r="VSV149" s="62"/>
      <c r="VSW149" s="62"/>
      <c r="VSX149" s="62"/>
      <c r="VSY149" s="62"/>
      <c r="VSZ149" s="62"/>
      <c r="VTA149" s="62"/>
      <c r="VTB149" s="62"/>
      <c r="VTC149" s="62"/>
      <c r="VTD149" s="62"/>
      <c r="VTE149" s="62"/>
      <c r="VTF149" s="62"/>
      <c r="VTG149" s="62"/>
      <c r="VTH149" s="62"/>
      <c r="VTI149" s="62"/>
      <c r="VTJ149" s="62"/>
      <c r="VTK149" s="62"/>
      <c r="VTL149" s="62"/>
      <c r="VTM149" s="62"/>
      <c r="VTN149" s="62"/>
      <c r="VTO149" s="62"/>
      <c r="VTP149" s="62"/>
      <c r="VTQ149" s="62"/>
      <c r="VTR149" s="62"/>
      <c r="VTS149" s="62"/>
      <c r="VTT149" s="62"/>
      <c r="VTU149" s="62"/>
      <c r="VTV149" s="62"/>
      <c r="VTW149" s="62"/>
      <c r="VTX149" s="62"/>
      <c r="VTY149" s="62"/>
      <c r="VTZ149" s="62"/>
      <c r="VUA149" s="62"/>
      <c r="VUB149" s="62"/>
      <c r="VUC149" s="62"/>
      <c r="VUD149" s="62"/>
      <c r="VUE149" s="62"/>
      <c r="VUF149" s="62"/>
      <c r="VUG149" s="62"/>
      <c r="VUH149" s="62"/>
      <c r="VUI149" s="62"/>
      <c r="VUJ149" s="62"/>
      <c r="VUK149" s="62"/>
      <c r="VUL149" s="62"/>
      <c r="VUM149" s="62"/>
      <c r="VUN149" s="62"/>
      <c r="VUO149" s="62"/>
      <c r="VUP149" s="62"/>
      <c r="VUQ149" s="62"/>
      <c r="VUR149" s="62"/>
      <c r="VUS149" s="62"/>
      <c r="VUT149" s="62"/>
      <c r="VUU149" s="62"/>
      <c r="VUV149" s="62"/>
      <c r="VUW149" s="62"/>
      <c r="VUX149" s="62"/>
      <c r="VUY149" s="62"/>
      <c r="VUZ149" s="62"/>
      <c r="VVA149" s="62"/>
      <c r="VVB149" s="62"/>
      <c r="VVC149" s="62"/>
      <c r="VVD149" s="62"/>
      <c r="VVE149" s="62"/>
      <c r="VVF149" s="62"/>
      <c r="VVG149" s="62"/>
      <c r="VVH149" s="62"/>
      <c r="VVI149" s="62"/>
      <c r="VVJ149" s="62"/>
      <c r="VVK149" s="62"/>
      <c r="VVL149" s="62"/>
      <c r="VVM149" s="62"/>
      <c r="VVN149" s="62"/>
      <c r="VVO149" s="62"/>
      <c r="VVP149" s="62"/>
      <c r="VVQ149" s="62"/>
      <c r="VVR149" s="62"/>
      <c r="VVS149" s="62"/>
      <c r="VVT149" s="62"/>
      <c r="VVU149" s="62"/>
      <c r="VVV149" s="62"/>
      <c r="VVW149" s="62"/>
      <c r="VVX149" s="62"/>
      <c r="VVY149" s="62"/>
      <c r="VVZ149" s="62"/>
      <c r="VWA149" s="62"/>
      <c r="VWB149" s="62"/>
      <c r="VWC149" s="62"/>
      <c r="VWD149" s="62"/>
      <c r="VWE149" s="62"/>
      <c r="VWF149" s="62"/>
      <c r="VWG149" s="62"/>
      <c r="VWH149" s="62"/>
      <c r="VWI149" s="62"/>
      <c r="VWJ149" s="62"/>
      <c r="VWK149" s="62"/>
      <c r="VWL149" s="62"/>
      <c r="VWM149" s="62"/>
      <c r="VWN149" s="62"/>
      <c r="VWO149" s="62"/>
      <c r="VWP149" s="62"/>
      <c r="VWQ149" s="62"/>
      <c r="VWR149" s="62"/>
      <c r="VWS149" s="62"/>
      <c r="VWT149" s="62"/>
      <c r="VWU149" s="62"/>
      <c r="VWV149" s="62"/>
      <c r="VWW149" s="62"/>
      <c r="VWX149" s="62"/>
      <c r="VWY149" s="62"/>
      <c r="VWZ149" s="62"/>
      <c r="VXA149" s="62"/>
      <c r="VXB149" s="62"/>
      <c r="VXC149" s="62"/>
      <c r="VXD149" s="62"/>
      <c r="VXE149" s="62"/>
      <c r="VXF149" s="62"/>
      <c r="VXG149" s="62"/>
      <c r="VXH149" s="62"/>
      <c r="VXI149" s="62"/>
      <c r="VXJ149" s="62"/>
      <c r="VXK149" s="62"/>
      <c r="VXL149" s="62"/>
      <c r="VXM149" s="62"/>
      <c r="VXN149" s="62"/>
      <c r="VXO149" s="62"/>
      <c r="VXP149" s="62"/>
      <c r="VXQ149" s="62"/>
      <c r="VXR149" s="62"/>
      <c r="VXS149" s="62"/>
      <c r="VXT149" s="62"/>
      <c r="VXU149" s="62"/>
      <c r="VXV149" s="62"/>
      <c r="VXW149" s="62"/>
      <c r="VXX149" s="62"/>
      <c r="VXY149" s="62"/>
      <c r="VXZ149" s="62"/>
      <c r="VYA149" s="62"/>
      <c r="VYB149" s="62"/>
      <c r="VYC149" s="62"/>
      <c r="VYD149" s="62"/>
      <c r="VYE149" s="62"/>
      <c r="VYF149" s="62"/>
      <c r="VYG149" s="62"/>
      <c r="VYH149" s="62"/>
      <c r="VYI149" s="62"/>
      <c r="VYJ149" s="62"/>
      <c r="VYK149" s="62"/>
      <c r="VYL149" s="62"/>
      <c r="VYM149" s="62"/>
      <c r="VYN149" s="62"/>
      <c r="VYO149" s="62"/>
      <c r="VYP149" s="62"/>
      <c r="VYQ149" s="62"/>
      <c r="VYR149" s="62"/>
      <c r="VYS149" s="62"/>
      <c r="VYT149" s="62"/>
      <c r="VYU149" s="62"/>
      <c r="VYV149" s="62"/>
      <c r="VYW149" s="62"/>
      <c r="VYX149" s="62"/>
      <c r="VYY149" s="62"/>
      <c r="VYZ149" s="62"/>
      <c r="VZA149" s="62"/>
      <c r="VZB149" s="62"/>
      <c r="VZC149" s="62"/>
      <c r="VZD149" s="62"/>
      <c r="VZE149" s="62"/>
      <c r="VZF149" s="62"/>
      <c r="VZG149" s="62"/>
      <c r="VZH149" s="62"/>
      <c r="VZI149" s="62"/>
      <c r="VZJ149" s="62"/>
      <c r="VZK149" s="62"/>
      <c r="VZL149" s="62"/>
      <c r="VZM149" s="62"/>
      <c r="VZN149" s="62"/>
      <c r="VZO149" s="62"/>
      <c r="VZP149" s="62"/>
      <c r="VZQ149" s="62"/>
      <c r="VZR149" s="62"/>
      <c r="VZS149" s="62"/>
      <c r="VZT149" s="62"/>
      <c r="VZU149" s="62"/>
      <c r="VZV149" s="62"/>
      <c r="VZW149" s="62"/>
      <c r="VZX149" s="62"/>
      <c r="VZY149" s="62"/>
      <c r="VZZ149" s="62"/>
      <c r="WAA149" s="62"/>
      <c r="WAB149" s="62"/>
      <c r="WAC149" s="62"/>
      <c r="WAD149" s="62"/>
      <c r="WAE149" s="62"/>
      <c r="WAF149" s="62"/>
      <c r="WAG149" s="62"/>
      <c r="WAH149" s="62"/>
      <c r="WAI149" s="62"/>
      <c r="WAJ149" s="62"/>
      <c r="WAK149" s="62"/>
      <c r="WAL149" s="62"/>
      <c r="WAM149" s="62"/>
      <c r="WAN149" s="62"/>
      <c r="WAO149" s="62"/>
      <c r="WAP149" s="62"/>
      <c r="WAQ149" s="62"/>
      <c r="WAR149" s="62"/>
      <c r="WAS149" s="62"/>
      <c r="WAT149" s="62"/>
      <c r="WAU149" s="62"/>
      <c r="WAV149" s="62"/>
      <c r="WAW149" s="62"/>
      <c r="WAX149" s="62"/>
      <c r="WAY149" s="62"/>
      <c r="WAZ149" s="62"/>
      <c r="WBA149" s="62"/>
      <c r="WBB149" s="62"/>
      <c r="WBC149" s="62"/>
      <c r="WBD149" s="62"/>
      <c r="WBE149" s="62"/>
      <c r="WBF149" s="62"/>
      <c r="WBG149" s="62"/>
      <c r="WBH149" s="62"/>
      <c r="WBI149" s="62"/>
      <c r="WBJ149" s="62"/>
      <c r="WBK149" s="62"/>
      <c r="WBL149" s="62"/>
      <c r="WBM149" s="62"/>
      <c r="WBN149" s="62"/>
      <c r="WBO149" s="62"/>
      <c r="WBP149" s="62"/>
      <c r="WBQ149" s="62"/>
      <c r="WBR149" s="62"/>
      <c r="WBS149" s="62"/>
      <c r="WBT149" s="62"/>
      <c r="WBU149" s="62"/>
      <c r="WBV149" s="62"/>
      <c r="WBW149" s="62"/>
      <c r="WBX149" s="62"/>
      <c r="WBY149" s="62"/>
      <c r="WBZ149" s="62"/>
      <c r="WCA149" s="62"/>
      <c r="WCB149" s="62"/>
      <c r="WCC149" s="62"/>
      <c r="WCD149" s="62"/>
      <c r="WCE149" s="62"/>
      <c r="WCF149" s="62"/>
      <c r="WCG149" s="62"/>
      <c r="WCH149" s="62"/>
      <c r="WCI149" s="62"/>
      <c r="WCJ149" s="62"/>
      <c r="WCK149" s="62"/>
      <c r="WCL149" s="62"/>
      <c r="WCM149" s="62"/>
      <c r="WCN149" s="62"/>
      <c r="WCO149" s="62"/>
      <c r="WCP149" s="62"/>
      <c r="WCQ149" s="62"/>
      <c r="WCR149" s="62"/>
      <c r="WCS149" s="62"/>
      <c r="WCT149" s="62"/>
      <c r="WCU149" s="62"/>
      <c r="WCV149" s="62"/>
      <c r="WCW149" s="62"/>
      <c r="WCX149" s="62"/>
      <c r="WCY149" s="62"/>
      <c r="WCZ149" s="62"/>
      <c r="WDA149" s="62"/>
      <c r="WDB149" s="62"/>
      <c r="WDC149" s="62"/>
      <c r="WDD149" s="62"/>
      <c r="WDE149" s="62"/>
      <c r="WDF149" s="62"/>
      <c r="WDG149" s="62"/>
      <c r="WDH149" s="62"/>
      <c r="WDI149" s="62"/>
      <c r="WDJ149" s="62"/>
      <c r="WDK149" s="62"/>
      <c r="WDL149" s="62"/>
      <c r="WDM149" s="62"/>
      <c r="WDN149" s="62"/>
      <c r="WDO149" s="62"/>
      <c r="WDP149" s="62"/>
      <c r="WDQ149" s="62"/>
      <c r="WDR149" s="62"/>
      <c r="WDS149" s="62"/>
      <c r="WDT149" s="62"/>
      <c r="WDU149" s="62"/>
      <c r="WDV149" s="62"/>
      <c r="WDW149" s="62"/>
      <c r="WDX149" s="62"/>
      <c r="WDY149" s="62"/>
      <c r="WDZ149" s="62"/>
      <c r="WEA149" s="62"/>
      <c r="WEB149" s="62"/>
      <c r="WEC149" s="62"/>
      <c r="WED149" s="62"/>
      <c r="WEE149" s="62"/>
      <c r="WEF149" s="62"/>
      <c r="WEG149" s="62"/>
      <c r="WEH149" s="62"/>
      <c r="WEI149" s="62"/>
      <c r="WEJ149" s="62"/>
      <c r="WEK149" s="62"/>
      <c r="WEL149" s="62"/>
      <c r="WEM149" s="62"/>
      <c r="WEN149" s="62"/>
      <c r="WEO149" s="62"/>
      <c r="WEP149" s="62"/>
      <c r="WEQ149" s="62"/>
      <c r="WER149" s="62"/>
      <c r="WES149" s="62"/>
      <c r="WET149" s="62"/>
      <c r="WEU149" s="62"/>
      <c r="WEV149" s="62"/>
      <c r="WEW149" s="62"/>
      <c r="WEX149" s="62"/>
      <c r="WEY149" s="62"/>
      <c r="WEZ149" s="62"/>
      <c r="WFA149" s="62"/>
      <c r="WFB149" s="62"/>
      <c r="WFC149" s="62"/>
      <c r="WFD149" s="62"/>
      <c r="WFE149" s="62"/>
      <c r="WFF149" s="62"/>
      <c r="WFG149" s="62"/>
      <c r="WFH149" s="62"/>
      <c r="WFI149" s="62"/>
      <c r="WFJ149" s="62"/>
      <c r="WFK149" s="62"/>
      <c r="WFL149" s="62"/>
      <c r="WFM149" s="62"/>
      <c r="WFN149" s="62"/>
      <c r="WFO149" s="62"/>
      <c r="WFP149" s="62"/>
      <c r="WFQ149" s="62"/>
      <c r="WFR149" s="62"/>
      <c r="WFS149" s="62"/>
      <c r="WFT149" s="62"/>
      <c r="WFU149" s="62"/>
      <c r="WFV149" s="62"/>
      <c r="WFW149" s="62"/>
      <c r="WFX149" s="62"/>
      <c r="WFY149" s="62"/>
      <c r="WFZ149" s="62"/>
      <c r="WGA149" s="62"/>
      <c r="WGB149" s="62"/>
      <c r="WGC149" s="62"/>
      <c r="WGD149" s="62"/>
      <c r="WGE149" s="62"/>
      <c r="WGF149" s="62"/>
      <c r="WGG149" s="62"/>
      <c r="WGH149" s="62"/>
      <c r="WGI149" s="62"/>
      <c r="WGJ149" s="62"/>
      <c r="WGK149" s="62"/>
      <c r="WGL149" s="62"/>
      <c r="WGM149" s="62"/>
      <c r="WGN149" s="62"/>
      <c r="WGO149" s="62"/>
      <c r="WGP149" s="62"/>
      <c r="WGQ149" s="62"/>
      <c r="WGR149" s="62"/>
      <c r="WGS149" s="62"/>
      <c r="WGT149" s="62"/>
      <c r="WGU149" s="62"/>
      <c r="WGV149" s="62"/>
      <c r="WGW149" s="62"/>
      <c r="WGX149" s="62"/>
      <c r="WGY149" s="62"/>
      <c r="WGZ149" s="62"/>
      <c r="WHA149" s="62"/>
      <c r="WHB149" s="62"/>
      <c r="WHC149" s="62"/>
      <c r="WHD149" s="62"/>
      <c r="WHE149" s="62"/>
      <c r="WHF149" s="62"/>
      <c r="WHG149" s="62"/>
      <c r="WHH149" s="62"/>
      <c r="WHI149" s="62"/>
      <c r="WHJ149" s="62"/>
      <c r="WHK149" s="62"/>
      <c r="WHL149" s="62"/>
      <c r="WHM149" s="62"/>
      <c r="WHN149" s="62"/>
      <c r="WHO149" s="62"/>
      <c r="WHP149" s="62"/>
      <c r="WHQ149" s="62"/>
      <c r="WHR149" s="62"/>
      <c r="WHS149" s="62"/>
      <c r="WHT149" s="62"/>
      <c r="WHU149" s="62"/>
      <c r="WHV149" s="62"/>
      <c r="WHW149" s="62"/>
      <c r="WHX149" s="62"/>
      <c r="WHY149" s="62"/>
      <c r="WHZ149" s="62"/>
      <c r="WIA149" s="62"/>
      <c r="WIB149" s="62"/>
      <c r="WIC149" s="62"/>
      <c r="WID149" s="62"/>
      <c r="WIE149" s="62"/>
      <c r="WIF149" s="62"/>
      <c r="WIG149" s="62"/>
      <c r="WIH149" s="62"/>
      <c r="WII149" s="62"/>
      <c r="WIJ149" s="62"/>
      <c r="WIK149" s="62"/>
      <c r="WIL149" s="62"/>
      <c r="WIM149" s="62"/>
      <c r="WIN149" s="62"/>
      <c r="WIO149" s="62"/>
      <c r="WIP149" s="62"/>
      <c r="WIQ149" s="62"/>
      <c r="WIR149" s="62"/>
      <c r="WIS149" s="62"/>
      <c r="WIT149" s="62"/>
      <c r="WIU149" s="62"/>
      <c r="WIV149" s="62"/>
      <c r="WIW149" s="62"/>
      <c r="WIX149" s="62"/>
      <c r="WIY149" s="62"/>
      <c r="WIZ149" s="62"/>
      <c r="WJA149" s="62"/>
      <c r="WJB149" s="62"/>
      <c r="WJC149" s="62"/>
      <c r="WJD149" s="62"/>
      <c r="WJE149" s="62"/>
      <c r="WJF149" s="62"/>
      <c r="WJG149" s="62"/>
      <c r="WJH149" s="62"/>
      <c r="WJI149" s="62"/>
      <c r="WJJ149" s="62"/>
      <c r="WJK149" s="62"/>
      <c r="WJL149" s="62"/>
      <c r="WJM149" s="62"/>
      <c r="WJN149" s="62"/>
      <c r="WJO149" s="62"/>
      <c r="WJP149" s="62"/>
      <c r="WJQ149" s="62"/>
      <c r="WJR149" s="62"/>
      <c r="WJS149" s="62"/>
      <c r="WJT149" s="62"/>
      <c r="WJU149" s="62"/>
      <c r="WJV149" s="62"/>
      <c r="WJW149" s="62"/>
      <c r="WJX149" s="62"/>
      <c r="WJY149" s="62"/>
      <c r="WJZ149" s="62"/>
      <c r="WKA149" s="62"/>
      <c r="WKB149" s="62"/>
      <c r="WKC149" s="62"/>
      <c r="WKD149" s="62"/>
      <c r="WKE149" s="62"/>
      <c r="WKF149" s="62"/>
      <c r="WKG149" s="62"/>
      <c r="WKH149" s="62"/>
      <c r="WKI149" s="62"/>
      <c r="WKJ149" s="62"/>
      <c r="WKK149" s="62"/>
      <c r="WKL149" s="62"/>
      <c r="WKM149" s="62"/>
      <c r="WKN149" s="62"/>
      <c r="WKO149" s="62"/>
      <c r="WKP149" s="62"/>
      <c r="WKQ149" s="62"/>
      <c r="WKR149" s="62"/>
      <c r="WKS149" s="62"/>
      <c r="WKT149" s="62"/>
      <c r="WKU149" s="62"/>
      <c r="WKV149" s="62"/>
      <c r="WKW149" s="62"/>
      <c r="WKX149" s="62"/>
      <c r="WKY149" s="62"/>
      <c r="WKZ149" s="62"/>
      <c r="WLA149" s="62"/>
      <c r="WLB149" s="62"/>
      <c r="WLC149" s="62"/>
      <c r="WLD149" s="62"/>
      <c r="WLE149" s="62"/>
      <c r="WLF149" s="62"/>
      <c r="WLG149" s="62"/>
      <c r="WLH149" s="62"/>
      <c r="WLI149" s="62"/>
      <c r="WLJ149" s="62"/>
      <c r="WLK149" s="62"/>
      <c r="WLL149" s="62"/>
      <c r="WLM149" s="62"/>
      <c r="WLN149" s="62"/>
      <c r="WLO149" s="62"/>
      <c r="WLP149" s="62"/>
      <c r="WLQ149" s="62"/>
      <c r="WLR149" s="62"/>
      <c r="WLS149" s="62"/>
      <c r="WLT149" s="62"/>
      <c r="WLU149" s="62"/>
      <c r="WLV149" s="62"/>
      <c r="WLW149" s="62"/>
      <c r="WLX149" s="62"/>
      <c r="WLY149" s="62"/>
      <c r="WLZ149" s="62"/>
      <c r="WMA149" s="62"/>
      <c r="WMB149" s="62"/>
      <c r="WMC149" s="62"/>
      <c r="WMD149" s="62"/>
      <c r="WME149" s="62"/>
      <c r="WMF149" s="62"/>
      <c r="WMG149" s="62"/>
      <c r="WMH149" s="62"/>
      <c r="WMI149" s="62"/>
      <c r="WMJ149" s="62"/>
      <c r="WMK149" s="62"/>
      <c r="WML149" s="62"/>
      <c r="WMM149" s="62"/>
      <c r="WMN149" s="62"/>
      <c r="WMO149" s="62"/>
      <c r="WMP149" s="62"/>
      <c r="WMQ149" s="62"/>
      <c r="WMR149" s="62"/>
      <c r="WMS149" s="62"/>
      <c r="WMT149" s="62"/>
      <c r="WMU149" s="62"/>
      <c r="WMV149" s="62"/>
      <c r="WMW149" s="62"/>
      <c r="WMX149" s="62"/>
      <c r="WMY149" s="62"/>
      <c r="WMZ149" s="62"/>
      <c r="WNA149" s="62"/>
      <c r="WNB149" s="62"/>
      <c r="WNC149" s="62"/>
      <c r="WND149" s="62"/>
      <c r="WNE149" s="62"/>
      <c r="WNF149" s="62"/>
      <c r="WNG149" s="62"/>
      <c r="WNH149" s="62"/>
      <c r="WNI149" s="62"/>
      <c r="WNJ149" s="62"/>
      <c r="WNK149" s="62"/>
      <c r="WNL149" s="62"/>
      <c r="WNM149" s="62"/>
      <c r="WNN149" s="62"/>
      <c r="WNO149" s="62"/>
      <c r="WNP149" s="62"/>
      <c r="WNQ149" s="62"/>
      <c r="WNR149" s="62"/>
      <c r="WNS149" s="62"/>
      <c r="WNT149" s="62"/>
      <c r="WNU149" s="62"/>
      <c r="WNV149" s="62"/>
      <c r="WNW149" s="62"/>
      <c r="WNX149" s="62"/>
      <c r="WNY149" s="62"/>
      <c r="WNZ149" s="62"/>
      <c r="WOA149" s="62"/>
      <c r="WOB149" s="62"/>
      <c r="WOC149" s="62"/>
      <c r="WOD149" s="62"/>
      <c r="WOE149" s="62"/>
      <c r="WOF149" s="62"/>
      <c r="WOG149" s="62"/>
      <c r="WOH149" s="62"/>
      <c r="WOI149" s="62"/>
      <c r="WOJ149" s="62"/>
      <c r="WOK149" s="62"/>
      <c r="WOL149" s="62"/>
      <c r="WOM149" s="62"/>
      <c r="WON149" s="62"/>
      <c r="WOO149" s="62"/>
      <c r="WOP149" s="62"/>
      <c r="WOQ149" s="62"/>
      <c r="WOR149" s="62"/>
      <c r="WOS149" s="62"/>
      <c r="WOT149" s="62"/>
      <c r="WOU149" s="62"/>
      <c r="WOV149" s="62"/>
      <c r="WOW149" s="62"/>
      <c r="WOX149" s="62"/>
      <c r="WOY149" s="62"/>
      <c r="WOZ149" s="62"/>
      <c r="WPA149" s="62"/>
      <c r="WPB149" s="62"/>
      <c r="WPC149" s="62"/>
      <c r="WPD149" s="62"/>
      <c r="WPE149" s="62"/>
      <c r="WPF149" s="62"/>
      <c r="WPG149" s="62"/>
      <c r="WPH149" s="62"/>
      <c r="WPI149" s="62"/>
      <c r="WPJ149" s="62"/>
      <c r="WPK149" s="62"/>
      <c r="WPL149" s="62"/>
      <c r="WPM149" s="62"/>
      <c r="WPN149" s="62"/>
      <c r="WPO149" s="62"/>
      <c r="WPP149" s="62"/>
      <c r="WPQ149" s="62"/>
      <c r="WPR149" s="62"/>
      <c r="WPS149" s="62"/>
      <c r="WPT149" s="62"/>
      <c r="WPU149" s="62"/>
      <c r="WPV149" s="62"/>
      <c r="WPW149" s="62"/>
      <c r="WPX149" s="62"/>
      <c r="WPY149" s="62"/>
      <c r="WPZ149" s="62"/>
      <c r="WQA149" s="62"/>
      <c r="WQB149" s="62"/>
      <c r="WQC149" s="62"/>
      <c r="WQD149" s="62"/>
      <c r="WQE149" s="62"/>
      <c r="WQF149" s="62"/>
      <c r="WQG149" s="62"/>
      <c r="WQH149" s="62"/>
      <c r="WQI149" s="62"/>
      <c r="WQJ149" s="62"/>
      <c r="WQK149" s="62"/>
      <c r="WQL149" s="62"/>
      <c r="WQM149" s="62"/>
      <c r="WQN149" s="62"/>
      <c r="WQO149" s="62"/>
      <c r="WQP149" s="62"/>
      <c r="WQQ149" s="62"/>
      <c r="WQR149" s="62"/>
      <c r="WQS149" s="62"/>
      <c r="WQT149" s="62"/>
      <c r="WQU149" s="62"/>
      <c r="WQV149" s="62"/>
      <c r="WQW149" s="62"/>
      <c r="WQX149" s="62"/>
      <c r="WQY149" s="62"/>
      <c r="WQZ149" s="62"/>
      <c r="WRA149" s="62"/>
      <c r="WRB149" s="62"/>
      <c r="WRC149" s="62"/>
      <c r="WRD149" s="62"/>
      <c r="WRE149" s="62"/>
      <c r="WRF149" s="62"/>
      <c r="WRG149" s="62"/>
      <c r="WRH149" s="62"/>
      <c r="WRI149" s="62"/>
      <c r="WRJ149" s="62"/>
      <c r="WRK149" s="62"/>
      <c r="WRL149" s="62"/>
      <c r="WRM149" s="62"/>
      <c r="WRN149" s="62"/>
      <c r="WRO149" s="62"/>
      <c r="WRP149" s="62"/>
      <c r="WRQ149" s="62"/>
      <c r="WRR149" s="62"/>
      <c r="WRS149" s="62"/>
      <c r="WRT149" s="62"/>
      <c r="WRU149" s="62"/>
      <c r="WRV149" s="62"/>
      <c r="WRW149" s="62"/>
      <c r="WRX149" s="62"/>
      <c r="WRY149" s="62"/>
      <c r="WRZ149" s="62"/>
      <c r="WSA149" s="62"/>
      <c r="WSB149" s="62"/>
      <c r="WSC149" s="62"/>
      <c r="WSD149" s="62"/>
      <c r="WSE149" s="62"/>
      <c r="WSF149" s="62"/>
      <c r="WSG149" s="62"/>
      <c r="WSH149" s="62"/>
      <c r="WSI149" s="62"/>
      <c r="WSJ149" s="62"/>
      <c r="WSK149" s="62"/>
      <c r="WSL149" s="62"/>
      <c r="WSM149" s="62"/>
      <c r="WSN149" s="62"/>
      <c r="WSO149" s="62"/>
      <c r="WSP149" s="62"/>
      <c r="WSQ149" s="62"/>
      <c r="WSR149" s="62"/>
      <c r="WSS149" s="62"/>
      <c r="WST149" s="62"/>
      <c r="WSU149" s="62"/>
      <c r="WSV149" s="62"/>
      <c r="WSW149" s="62"/>
      <c r="WSX149" s="62"/>
      <c r="WSY149" s="62"/>
      <c r="WSZ149" s="62"/>
      <c r="WTA149" s="62"/>
      <c r="WTB149" s="62"/>
      <c r="WTC149" s="62"/>
      <c r="WTD149" s="62"/>
      <c r="WTE149" s="62"/>
      <c r="WTF149" s="62"/>
      <c r="WTG149" s="62"/>
      <c r="WTH149" s="62"/>
      <c r="WTI149" s="62"/>
      <c r="WTJ149" s="62"/>
      <c r="WTK149" s="62"/>
      <c r="WTL149" s="62"/>
      <c r="WTM149" s="62"/>
      <c r="WTN149" s="62"/>
      <c r="WTO149" s="62"/>
      <c r="WTP149" s="62"/>
      <c r="WTQ149" s="62"/>
      <c r="WTR149" s="62"/>
      <c r="WTS149" s="62"/>
      <c r="WTT149" s="62"/>
      <c r="WTU149" s="62"/>
      <c r="WTV149" s="62"/>
      <c r="WTW149" s="62"/>
      <c r="WTX149" s="62"/>
      <c r="WTY149" s="62"/>
      <c r="WTZ149" s="62"/>
      <c r="WUA149" s="62"/>
      <c r="WUB149" s="62"/>
      <c r="WUC149" s="62"/>
      <c r="WUD149" s="62"/>
      <c r="WUE149" s="62"/>
      <c r="WUF149" s="62"/>
      <c r="WUG149" s="62"/>
      <c r="WUH149" s="62"/>
      <c r="WUI149" s="62"/>
      <c r="WUJ149" s="62"/>
      <c r="WUK149" s="62"/>
      <c r="WUL149" s="62"/>
      <c r="WUM149" s="62"/>
      <c r="WUN149" s="62"/>
      <c r="WUO149" s="62"/>
      <c r="WUP149" s="62"/>
      <c r="WUQ149" s="62"/>
      <c r="WUR149" s="62"/>
      <c r="WUS149" s="62"/>
      <c r="WUT149" s="62"/>
      <c r="WUU149" s="62"/>
      <c r="WUV149" s="62"/>
      <c r="WUW149" s="62"/>
      <c r="WUX149" s="62"/>
      <c r="WUY149" s="62"/>
      <c r="WUZ149" s="62"/>
      <c r="WVA149" s="62"/>
      <c r="WVB149" s="62"/>
      <c r="WVC149" s="62"/>
      <c r="WVD149" s="62"/>
      <c r="WVE149" s="62"/>
      <c r="WVF149" s="62"/>
      <c r="WVG149" s="62"/>
      <c r="WVH149" s="62"/>
      <c r="WVI149" s="62"/>
      <c r="WVJ149" s="62"/>
      <c r="WVK149" s="62"/>
      <c r="WVL149" s="62"/>
      <c r="WVM149" s="62"/>
      <c r="WVN149" s="62"/>
      <c r="WVO149" s="62"/>
      <c r="WVP149" s="62"/>
      <c r="WVQ149" s="62"/>
      <c r="WVR149" s="62"/>
      <c r="WVS149" s="62"/>
      <c r="WVT149" s="62"/>
      <c r="WVU149" s="62"/>
      <c r="WVV149" s="62"/>
      <c r="WVW149" s="62"/>
      <c r="WVX149" s="62"/>
      <c r="WVY149" s="62"/>
      <c r="WVZ149" s="62"/>
      <c r="WWA149" s="62"/>
      <c r="WWB149" s="62"/>
      <c r="WWC149" s="62"/>
      <c r="WWD149" s="62"/>
      <c r="WWE149" s="62"/>
      <c r="WWF149" s="62"/>
      <c r="WWG149" s="62"/>
      <c r="WWH149" s="62"/>
      <c r="WWI149" s="62"/>
      <c r="WWJ149" s="62"/>
      <c r="WWK149" s="62"/>
      <c r="WWL149" s="62"/>
      <c r="WWM149" s="62"/>
      <c r="WWN149" s="62"/>
      <c r="WWO149" s="62"/>
      <c r="WWP149" s="62"/>
      <c r="WWQ149" s="62"/>
      <c r="WWR149" s="62"/>
      <c r="WWS149" s="62"/>
      <c r="WWT149" s="62"/>
      <c r="WWU149" s="62"/>
      <c r="WWV149" s="62"/>
      <c r="WWW149" s="62"/>
      <c r="WWX149" s="62"/>
      <c r="WWY149" s="62"/>
      <c r="WWZ149" s="62"/>
      <c r="WXA149" s="62"/>
      <c r="WXB149" s="62"/>
      <c r="WXC149" s="62"/>
      <c r="WXD149" s="62"/>
      <c r="WXE149" s="62"/>
      <c r="WXF149" s="62"/>
      <c r="WXG149" s="62"/>
      <c r="WXH149" s="62"/>
      <c r="WXI149" s="62"/>
      <c r="WXJ149" s="62"/>
      <c r="WXK149" s="62"/>
      <c r="WXL149" s="62"/>
      <c r="WXM149" s="62"/>
      <c r="WXN149" s="62"/>
      <c r="WXO149" s="62"/>
      <c r="WXP149" s="62"/>
      <c r="WXQ149" s="62"/>
      <c r="WXR149" s="62"/>
      <c r="WXS149" s="62"/>
      <c r="WXT149" s="62"/>
      <c r="WXU149" s="62"/>
      <c r="WXV149" s="62"/>
      <c r="WXW149" s="62"/>
      <c r="WXX149" s="62"/>
      <c r="WXY149" s="62"/>
      <c r="WXZ149" s="62"/>
      <c r="WYA149" s="62"/>
      <c r="WYB149" s="62"/>
      <c r="WYC149" s="62"/>
      <c r="WYD149" s="62"/>
      <c r="WYE149" s="62"/>
      <c r="WYF149" s="62"/>
      <c r="WYG149" s="62"/>
      <c r="WYH149" s="62"/>
      <c r="WYI149" s="62"/>
      <c r="WYJ149" s="62"/>
      <c r="WYK149" s="62"/>
      <c r="WYL149" s="62"/>
      <c r="WYM149" s="62"/>
      <c r="WYN149" s="62"/>
      <c r="WYO149" s="62"/>
      <c r="WYP149" s="62"/>
      <c r="WYQ149" s="62"/>
      <c r="WYR149" s="62"/>
      <c r="WYS149" s="62"/>
      <c r="WYT149" s="62"/>
      <c r="WYU149" s="62"/>
      <c r="WYV149" s="62"/>
      <c r="WYW149" s="62"/>
      <c r="WYX149" s="62"/>
      <c r="WYY149" s="62"/>
      <c r="WYZ149" s="62"/>
      <c r="WZA149" s="62"/>
      <c r="WZB149" s="62"/>
      <c r="WZC149" s="62"/>
      <c r="WZD149" s="62"/>
      <c r="WZE149" s="62"/>
      <c r="WZF149" s="62"/>
      <c r="WZG149" s="62"/>
      <c r="WZH149" s="62"/>
      <c r="WZI149" s="62"/>
      <c r="WZJ149" s="62"/>
      <c r="WZK149" s="62"/>
      <c r="WZL149" s="62"/>
      <c r="WZM149" s="62"/>
      <c r="WZN149" s="62"/>
      <c r="WZO149" s="62"/>
      <c r="WZP149" s="62"/>
      <c r="WZQ149" s="62"/>
      <c r="WZR149" s="62"/>
      <c r="WZS149" s="62"/>
      <c r="WZT149" s="62"/>
      <c r="WZU149" s="62"/>
      <c r="WZV149" s="62"/>
      <c r="WZW149" s="62"/>
      <c r="WZX149" s="62"/>
      <c r="WZY149" s="62"/>
      <c r="WZZ149" s="62"/>
      <c r="XAA149" s="62"/>
      <c r="XAB149" s="62"/>
      <c r="XAC149" s="62"/>
      <c r="XAD149" s="62"/>
      <c r="XAE149" s="62"/>
      <c r="XAF149" s="62"/>
      <c r="XAG149" s="62"/>
      <c r="XAH149" s="62"/>
      <c r="XAI149" s="62"/>
      <c r="XAJ149" s="62"/>
      <c r="XAK149" s="62"/>
      <c r="XAL149" s="62"/>
      <c r="XAM149" s="62"/>
      <c r="XAN149" s="62"/>
      <c r="XAO149" s="62"/>
      <c r="XAP149" s="62"/>
      <c r="XAQ149" s="62"/>
      <c r="XAR149" s="62"/>
      <c r="XAS149" s="62"/>
      <c r="XAT149" s="62"/>
      <c r="XAU149" s="62"/>
      <c r="XAV149" s="62"/>
      <c r="XAW149" s="62"/>
      <c r="XAX149" s="62"/>
      <c r="XAY149" s="62"/>
      <c r="XAZ149" s="62"/>
      <c r="XBA149" s="62"/>
      <c r="XBB149" s="62"/>
      <c r="XBC149" s="62"/>
      <c r="XBD149" s="62"/>
      <c r="XBE149" s="62"/>
      <c r="XBF149" s="62"/>
      <c r="XBG149" s="62"/>
      <c r="XBH149" s="62"/>
      <c r="XBI149" s="62"/>
      <c r="XBJ149" s="62"/>
      <c r="XBK149" s="62"/>
      <c r="XBL149" s="62"/>
      <c r="XBM149" s="62"/>
      <c r="XBN149" s="62"/>
      <c r="XBO149" s="62"/>
      <c r="XBP149" s="62"/>
      <c r="XBQ149" s="62"/>
      <c r="XBR149" s="62"/>
      <c r="XBS149" s="62"/>
      <c r="XBT149" s="62"/>
      <c r="XBU149" s="62"/>
      <c r="XBV149" s="62"/>
      <c r="XBW149" s="62"/>
      <c r="XBX149" s="62"/>
      <c r="XBY149" s="62"/>
      <c r="XBZ149" s="62"/>
      <c r="XCA149" s="62"/>
      <c r="XCB149" s="62"/>
      <c r="XCC149" s="62"/>
      <c r="XCD149" s="62"/>
      <c r="XCE149" s="62"/>
      <c r="XCF149" s="62"/>
      <c r="XCG149" s="62"/>
      <c r="XCH149" s="62"/>
      <c r="XCI149" s="62"/>
      <c r="XCJ149" s="62"/>
      <c r="XCK149" s="62"/>
      <c r="XCL149" s="62"/>
      <c r="XCM149" s="62"/>
      <c r="XCN149" s="62"/>
      <c r="XCO149" s="62"/>
      <c r="XCP149" s="62"/>
      <c r="XCQ149" s="62"/>
      <c r="XCR149" s="62"/>
      <c r="XCS149" s="62"/>
      <c r="XCT149" s="62"/>
      <c r="XCU149" s="62"/>
      <c r="XCV149" s="62"/>
      <c r="XCW149" s="62"/>
      <c r="XCX149" s="62"/>
      <c r="XCY149" s="62"/>
      <c r="XCZ149" s="62"/>
      <c r="XDA149" s="62"/>
      <c r="XDB149" s="62"/>
      <c r="XDC149" s="62"/>
      <c r="XDD149" s="62"/>
      <c r="XDE149" s="62"/>
      <c r="XDF149" s="62"/>
      <c r="XDG149" s="62"/>
      <c r="XDH149" s="62"/>
      <c r="XDI149" s="62"/>
      <c r="XDJ149" s="62"/>
      <c r="XDK149" s="62"/>
      <c r="XDL149" s="62"/>
      <c r="XDM149" s="62"/>
      <c r="XDN149" s="62"/>
      <c r="XDO149" s="62"/>
      <c r="XDP149" s="62"/>
      <c r="XDQ149" s="62"/>
      <c r="XDR149" s="62"/>
      <c r="XDS149" s="62"/>
      <c r="XDT149" s="62"/>
      <c r="XDU149" s="62"/>
      <c r="XDV149" s="62"/>
      <c r="XDW149" s="62"/>
      <c r="XDX149" s="62"/>
      <c r="XDY149" s="62"/>
      <c r="XDZ149" s="62"/>
      <c r="XEA149" s="62"/>
      <c r="XEB149" s="62"/>
      <c r="XEC149" s="62"/>
      <c r="XED149" s="62"/>
      <c r="XEE149" s="62"/>
      <c r="XEF149" s="62"/>
      <c r="XEG149" s="62"/>
      <c r="XEH149" s="62"/>
      <c r="XEI149" s="62"/>
      <c r="XEJ149" s="62"/>
      <c r="XEK149" s="62"/>
      <c r="XEL149" s="62"/>
      <c r="XEM149" s="62"/>
      <c r="XEN149" s="62"/>
      <c r="XEO149" s="62"/>
      <c r="XEP149" s="62"/>
      <c r="XEQ149" s="62"/>
      <c r="XER149" s="62"/>
      <c r="XES149" s="62"/>
      <c r="XET149" s="62"/>
      <c r="XEU149" s="62"/>
      <c r="XEV149" s="62"/>
      <c r="XEW149" s="62"/>
      <c r="XEX149" s="62"/>
      <c r="XEY149" s="62"/>
      <c r="XEZ149" s="62"/>
      <c r="XFA149" s="62"/>
      <c r="XFB149" s="62"/>
      <c r="XFC149" s="62"/>
    </row>
    <row r="150" spans="1:16383" s="58" customFormat="1" ht="24" x14ac:dyDescent="0.2">
      <c r="A150" s="60" t="s">
        <v>1181</v>
      </c>
      <c r="B150" s="36" t="s">
        <v>1182</v>
      </c>
      <c r="C150" s="36" t="s">
        <v>1183</v>
      </c>
      <c r="D150" s="57"/>
      <c r="E150" s="58" t="s">
        <v>19</v>
      </c>
      <c r="F150" s="20">
        <f>IF(E150=Validatiegegevens!$B$5,1,(IF(E150=Validatiegegevens!$B$6,2,(IF(E150=Validatiegegevens!$B$7,3,(IF(E150=Validatiegegevens!$B$8,0,)))))))</f>
        <v>2</v>
      </c>
      <c r="G150" s="20">
        <f>Validatiegegevens!$I$15/COUNT($F$150:$F$166)</f>
        <v>1.1764705882352942</v>
      </c>
      <c r="H150" s="20">
        <f t="shared" si="2"/>
        <v>2.3529411764705883</v>
      </c>
      <c r="I150" s="57"/>
      <c r="J150" s="88"/>
      <c r="K150" s="57"/>
      <c r="L150" s="22" t="s">
        <v>61</v>
      </c>
      <c r="M150" s="31" t="str">
        <f>IF(L150=Validatiegegevens!$N$5,"⚠",)</f>
        <v>⚠</v>
      </c>
      <c r="N150" s="89"/>
      <c r="P150" s="61"/>
      <c r="Q150" s="57"/>
      <c r="R150" s="47">
        <f>IF(E150=Validatiegegevens!$B$8,(IF(J150=Validatiegegevens!$H$5,"AKKOORD",IF(J150=Validatiegegevens!$H$6,"AKKOORD","UITSLUITEN"))),IF(L150=Validatiegegevens!$N$6,(IF(J150=Validatiegegevens!$H$6,0.8*G150*F150,P150*G150*F150)),P150*G150*F150))</f>
        <v>0</v>
      </c>
    </row>
    <row r="151" spans="1:16383" s="58" customFormat="1" ht="24" x14ac:dyDescent="0.2">
      <c r="A151" s="60" t="s">
        <v>1184</v>
      </c>
      <c r="B151" s="36" t="s">
        <v>1185</v>
      </c>
      <c r="C151" s="36" t="s">
        <v>1186</v>
      </c>
      <c r="D151" s="57"/>
      <c r="E151" s="58" t="s">
        <v>19</v>
      </c>
      <c r="F151" s="20">
        <f>IF(E151=Validatiegegevens!$B$5,1,(IF(E151=Validatiegegevens!$B$6,2,(IF(E151=Validatiegegevens!$B$7,3,(IF(E151=Validatiegegevens!$B$8,0,)))))))</f>
        <v>2</v>
      </c>
      <c r="G151" s="20">
        <f>Validatiegegevens!$I$15/COUNT($F$150:$F$166)</f>
        <v>1.1764705882352942</v>
      </c>
      <c r="H151" s="20">
        <f t="shared" si="2"/>
        <v>2.3529411764705883</v>
      </c>
      <c r="I151" s="57"/>
      <c r="J151" s="88"/>
      <c r="K151" s="57"/>
      <c r="L151" s="22" t="s">
        <v>61</v>
      </c>
      <c r="M151" s="31" t="str">
        <f>IF(L151=Validatiegegevens!$N$5,"⚠",)</f>
        <v>⚠</v>
      </c>
      <c r="N151" s="89"/>
      <c r="P151" s="61"/>
      <c r="Q151" s="57"/>
      <c r="R151" s="47">
        <f>IF(E151=Validatiegegevens!$B$8,(IF(J151=Validatiegegevens!$H$5,"AKKOORD",IF(J151=Validatiegegevens!$H$6,"AKKOORD","UITSLUITEN"))),IF(L151=Validatiegegevens!$N$6,(IF(J151=Validatiegegevens!$H$6,0.8*G151*F151,P151*G151*F151)),P151*G151*F151))</f>
        <v>0</v>
      </c>
    </row>
    <row r="152" spans="1:16383" s="58" customFormat="1" ht="24" x14ac:dyDescent="0.2">
      <c r="A152" s="60" t="s">
        <v>1187</v>
      </c>
      <c r="B152" s="36" t="s">
        <v>1188</v>
      </c>
      <c r="C152" s="36" t="s">
        <v>1189</v>
      </c>
      <c r="D152" s="57"/>
      <c r="E152" s="58" t="s">
        <v>19</v>
      </c>
      <c r="F152" s="20">
        <f>IF(E152=Validatiegegevens!$B$5,1,(IF(E152=Validatiegegevens!$B$6,2,(IF(E152=Validatiegegevens!$B$7,3,(IF(E152=Validatiegegevens!$B$8,0,)))))))</f>
        <v>2</v>
      </c>
      <c r="G152" s="20">
        <f>Validatiegegevens!$I$15/COUNT($F$150:$F$166)</f>
        <v>1.1764705882352942</v>
      </c>
      <c r="H152" s="20">
        <f t="shared" si="2"/>
        <v>2.3529411764705883</v>
      </c>
      <c r="I152" s="57"/>
      <c r="J152" s="88"/>
      <c r="K152" s="57"/>
      <c r="L152" s="22" t="s">
        <v>61</v>
      </c>
      <c r="M152" s="31" t="str">
        <f>IF(L152=Validatiegegevens!$N$5,"⚠",)</f>
        <v>⚠</v>
      </c>
      <c r="N152" s="89"/>
      <c r="P152" s="61"/>
      <c r="Q152" s="57"/>
      <c r="R152" s="47">
        <f>IF(E152=Validatiegegevens!$B$8,(IF(J152=Validatiegegevens!$H$5,"AKKOORD",IF(J152=Validatiegegevens!$H$6,"AKKOORD","UITSLUITEN"))),IF(L152=Validatiegegevens!$N$6,(IF(J152=Validatiegegevens!$H$6,0.8*G152*F152,P152*G152*F152)),P152*G152*F152))</f>
        <v>0</v>
      </c>
    </row>
    <row r="153" spans="1:16383" s="58" customFormat="1" ht="24" x14ac:dyDescent="0.2">
      <c r="A153" s="60" t="s">
        <v>1190</v>
      </c>
      <c r="B153" s="36" t="s">
        <v>1191</v>
      </c>
      <c r="C153" s="36" t="s">
        <v>1192</v>
      </c>
      <c r="D153" s="57"/>
      <c r="E153" s="58" t="s">
        <v>19</v>
      </c>
      <c r="F153" s="20">
        <f>IF(E153=Validatiegegevens!$B$5,1,(IF(E153=Validatiegegevens!$B$6,2,(IF(E153=Validatiegegevens!$B$7,3,(IF(E153=Validatiegegevens!$B$8,0,)))))))</f>
        <v>2</v>
      </c>
      <c r="G153" s="20">
        <f>Validatiegegevens!$I$15/COUNT($F$150:$F$166)</f>
        <v>1.1764705882352942</v>
      </c>
      <c r="H153" s="20">
        <f t="shared" si="2"/>
        <v>2.3529411764705883</v>
      </c>
      <c r="I153" s="57"/>
      <c r="J153" s="88"/>
      <c r="K153" s="57"/>
      <c r="L153" s="22" t="s">
        <v>61</v>
      </c>
      <c r="M153" s="31" t="str">
        <f>IF(L153=Validatiegegevens!$N$5,"⚠",)</f>
        <v>⚠</v>
      </c>
      <c r="N153" s="89"/>
      <c r="P153" s="61"/>
      <c r="Q153" s="57"/>
      <c r="R153" s="47">
        <f>IF(E153=Validatiegegevens!$B$8,(IF(J153=Validatiegegevens!$H$5,"AKKOORD",IF(J153=Validatiegegevens!$H$6,"AKKOORD","UITSLUITEN"))),IF(L153=Validatiegegevens!$N$6,(IF(J153=Validatiegegevens!$H$6,0.8*G153*F153,P153*G153*F153)),P153*G153*F153))</f>
        <v>0</v>
      </c>
    </row>
    <row r="154" spans="1:16383" s="58" customFormat="1" ht="24" x14ac:dyDescent="0.2">
      <c r="A154" s="60" t="s">
        <v>1193</v>
      </c>
      <c r="B154" s="36" t="s">
        <v>1194</v>
      </c>
      <c r="C154" s="36" t="s">
        <v>1195</v>
      </c>
      <c r="D154" s="57"/>
      <c r="E154" s="58" t="s">
        <v>19</v>
      </c>
      <c r="F154" s="20">
        <f>IF(E154=Validatiegegevens!$B$5,1,(IF(E154=Validatiegegevens!$B$6,2,(IF(E154=Validatiegegevens!$B$7,3,(IF(E154=Validatiegegevens!$B$8,0,)))))))</f>
        <v>2</v>
      </c>
      <c r="G154" s="20">
        <f>Validatiegegevens!$I$15/COUNT($F$150:$F$166)</f>
        <v>1.1764705882352942</v>
      </c>
      <c r="H154" s="20">
        <f t="shared" si="2"/>
        <v>2.3529411764705883</v>
      </c>
      <c r="I154" s="57"/>
      <c r="J154" s="88"/>
      <c r="K154" s="57"/>
      <c r="L154" s="22" t="s">
        <v>61</v>
      </c>
      <c r="M154" s="31" t="str">
        <f>IF(L154=Validatiegegevens!$N$5,"⚠",)</f>
        <v>⚠</v>
      </c>
      <c r="N154" s="89"/>
      <c r="P154" s="61"/>
      <c r="Q154" s="57"/>
      <c r="R154" s="47">
        <f>IF(E154=Validatiegegevens!$B$8,(IF(J154=Validatiegegevens!$H$5,"AKKOORD",IF(J154=Validatiegegevens!$H$6,"AKKOORD","UITSLUITEN"))),IF(L154=Validatiegegevens!$N$6,(IF(J154=Validatiegegevens!$H$6,0.8*G154*F154,P154*G154*F154)),P154*G154*F154))</f>
        <v>0</v>
      </c>
    </row>
    <row r="155" spans="1:16383" s="58" customFormat="1" ht="24" x14ac:dyDescent="0.2">
      <c r="A155" s="60" t="s">
        <v>1196</v>
      </c>
      <c r="B155" s="36" t="s">
        <v>1197</v>
      </c>
      <c r="C155" s="36" t="s">
        <v>1198</v>
      </c>
      <c r="D155" s="57"/>
      <c r="E155" s="58" t="s">
        <v>19</v>
      </c>
      <c r="F155" s="20">
        <f>IF(E155=Validatiegegevens!$B$5,1,(IF(E155=Validatiegegevens!$B$6,2,(IF(E155=Validatiegegevens!$B$7,3,(IF(E155=Validatiegegevens!$B$8,0,)))))))</f>
        <v>2</v>
      </c>
      <c r="G155" s="20">
        <f>Validatiegegevens!$I$15/COUNT($F$150:$F$166)</f>
        <v>1.1764705882352942</v>
      </c>
      <c r="H155" s="20">
        <f t="shared" si="2"/>
        <v>2.3529411764705883</v>
      </c>
      <c r="I155" s="57"/>
      <c r="J155" s="88"/>
      <c r="K155" s="57"/>
      <c r="L155" s="22" t="s">
        <v>61</v>
      </c>
      <c r="M155" s="31" t="str">
        <f>IF(L155=Validatiegegevens!$N$5,"⚠",)</f>
        <v>⚠</v>
      </c>
      <c r="N155" s="89"/>
      <c r="P155" s="61"/>
      <c r="Q155" s="57"/>
      <c r="R155" s="47">
        <f>IF(E155=Validatiegegevens!$B$8,(IF(J155=Validatiegegevens!$H$5,"AKKOORD",IF(J155=Validatiegegevens!$H$6,"AKKOORD","UITSLUITEN"))),IF(L155=Validatiegegevens!$N$6,(IF(J155=Validatiegegevens!$H$6,0.8*G155*F155,P155*G155*F155)),P155*G155*F155))</f>
        <v>0</v>
      </c>
    </row>
    <row r="156" spans="1:16383" s="58" customFormat="1" ht="24" x14ac:dyDescent="0.2">
      <c r="A156" s="60" t="s">
        <v>1199</v>
      </c>
      <c r="B156" s="36" t="s">
        <v>1200</v>
      </c>
      <c r="C156" s="36" t="s">
        <v>1201</v>
      </c>
      <c r="D156" s="57"/>
      <c r="E156" s="58" t="s">
        <v>19</v>
      </c>
      <c r="F156" s="20">
        <f>IF(E156=Validatiegegevens!$B$5,1,(IF(E156=Validatiegegevens!$B$6,2,(IF(E156=Validatiegegevens!$B$7,3,(IF(E156=Validatiegegevens!$B$8,0,)))))))</f>
        <v>2</v>
      </c>
      <c r="G156" s="20">
        <f>Validatiegegevens!$I$15/COUNT($F$150:$F$166)</f>
        <v>1.1764705882352942</v>
      </c>
      <c r="H156" s="20">
        <f t="shared" si="2"/>
        <v>2.3529411764705883</v>
      </c>
      <c r="I156" s="57"/>
      <c r="J156" s="88"/>
      <c r="K156" s="57"/>
      <c r="L156" s="22" t="s">
        <v>61</v>
      </c>
      <c r="M156" s="31" t="str">
        <f>IF(L156=Validatiegegevens!$N$5,"⚠",)</f>
        <v>⚠</v>
      </c>
      <c r="N156" s="89"/>
      <c r="P156" s="61"/>
      <c r="Q156" s="57"/>
      <c r="R156" s="47">
        <f>IF(E156=Validatiegegevens!$B$8,(IF(J156=Validatiegegevens!$H$5,"AKKOORD",IF(J156=Validatiegegevens!$H$6,"AKKOORD","UITSLUITEN"))),IF(L156=Validatiegegevens!$N$6,(IF(J156=Validatiegegevens!$H$6,0.8*G156*F156,P156*G156*F156)),P156*G156*F156))</f>
        <v>0</v>
      </c>
    </row>
    <row r="157" spans="1:16383" s="58" customFormat="1" ht="24" x14ac:dyDescent="0.2">
      <c r="A157" s="60" t="s">
        <v>1202</v>
      </c>
      <c r="B157" s="36" t="s">
        <v>1203</v>
      </c>
      <c r="C157" s="36" t="s">
        <v>1204</v>
      </c>
      <c r="D157" s="57"/>
      <c r="E157" s="58" t="s">
        <v>19</v>
      </c>
      <c r="F157" s="20">
        <f>IF(E157=Validatiegegevens!$B$5,1,(IF(E157=Validatiegegevens!$B$6,2,(IF(E157=Validatiegegevens!$B$7,3,(IF(E157=Validatiegegevens!$B$8,0,)))))))</f>
        <v>2</v>
      </c>
      <c r="G157" s="20">
        <f>Validatiegegevens!$I$15/COUNT($F$150:$F$166)</f>
        <v>1.1764705882352942</v>
      </c>
      <c r="H157" s="20">
        <f t="shared" si="2"/>
        <v>2.3529411764705883</v>
      </c>
      <c r="I157" s="57"/>
      <c r="J157" s="88"/>
      <c r="K157" s="57"/>
      <c r="L157" s="22" t="s">
        <v>61</v>
      </c>
      <c r="M157" s="31" t="str">
        <f>IF(L157=Validatiegegevens!$N$5,"⚠",)</f>
        <v>⚠</v>
      </c>
      <c r="N157" s="89"/>
      <c r="P157" s="61"/>
      <c r="Q157" s="57"/>
      <c r="R157" s="47">
        <f>IF(E157=Validatiegegevens!$B$8,(IF(J157=Validatiegegevens!$H$5,"AKKOORD",IF(J157=Validatiegegevens!$H$6,"AKKOORD","UITSLUITEN"))),IF(L157=Validatiegegevens!$N$6,(IF(J157=Validatiegegevens!$H$6,0.8*G157*F157,P157*G157*F157)),P157*G157*F157))</f>
        <v>0</v>
      </c>
    </row>
    <row r="158" spans="1:16383" s="58" customFormat="1" ht="24" x14ac:dyDescent="0.2">
      <c r="A158" s="60" t="s">
        <v>1205</v>
      </c>
      <c r="B158" s="36" t="s">
        <v>1206</v>
      </c>
      <c r="C158" s="36" t="s">
        <v>1207</v>
      </c>
      <c r="D158" s="57"/>
      <c r="E158" s="58" t="s">
        <v>19</v>
      </c>
      <c r="F158" s="20">
        <f>IF(E158=Validatiegegevens!$B$5,1,(IF(E158=Validatiegegevens!$B$6,2,(IF(E158=Validatiegegevens!$B$7,3,(IF(E158=Validatiegegevens!$B$8,0,)))))))</f>
        <v>2</v>
      </c>
      <c r="G158" s="20">
        <f>Validatiegegevens!$I$15/COUNT($F$150:$F$166)</f>
        <v>1.1764705882352942</v>
      </c>
      <c r="H158" s="20">
        <f t="shared" si="2"/>
        <v>2.3529411764705883</v>
      </c>
      <c r="I158" s="57"/>
      <c r="J158" s="88"/>
      <c r="K158" s="57"/>
      <c r="L158" s="22" t="s">
        <v>61</v>
      </c>
      <c r="M158" s="31" t="str">
        <f>IF(L158=Validatiegegevens!$N$5,"⚠",)</f>
        <v>⚠</v>
      </c>
      <c r="N158" s="89"/>
      <c r="P158" s="61"/>
      <c r="Q158" s="57"/>
      <c r="R158" s="47">
        <f>IF(E158=Validatiegegevens!$B$8,(IF(J158=Validatiegegevens!$H$5,"AKKOORD",IF(J158=Validatiegegevens!$H$6,"AKKOORD","UITSLUITEN"))),IF(L158=Validatiegegevens!$N$6,(IF(J158=Validatiegegevens!$H$6,0.8*G158*F158,P158*G158*F158)),P158*G158*F158))</f>
        <v>0</v>
      </c>
    </row>
    <row r="159" spans="1:16383" s="58" customFormat="1" ht="24" x14ac:dyDescent="0.2">
      <c r="A159" s="60" t="s">
        <v>1208</v>
      </c>
      <c r="B159" s="36" t="s">
        <v>1209</v>
      </c>
      <c r="C159" s="36" t="s">
        <v>1210</v>
      </c>
      <c r="D159" s="57"/>
      <c r="E159" s="58" t="s">
        <v>19</v>
      </c>
      <c r="F159" s="20">
        <f>IF(E159=Validatiegegevens!$B$5,1,(IF(E159=Validatiegegevens!$B$6,2,(IF(E159=Validatiegegevens!$B$7,3,(IF(E159=Validatiegegevens!$B$8,0,)))))))</f>
        <v>2</v>
      </c>
      <c r="G159" s="20">
        <f>Validatiegegevens!$I$15/COUNT($F$150:$F$166)</f>
        <v>1.1764705882352942</v>
      </c>
      <c r="H159" s="20">
        <f t="shared" si="2"/>
        <v>2.3529411764705883</v>
      </c>
      <c r="I159" s="57"/>
      <c r="J159" s="88"/>
      <c r="K159" s="57"/>
      <c r="L159" s="22" t="s">
        <v>61</v>
      </c>
      <c r="M159" s="31" t="str">
        <f>IF(L159=Validatiegegevens!$N$5,"⚠",)</f>
        <v>⚠</v>
      </c>
      <c r="N159" s="89"/>
      <c r="P159" s="61"/>
      <c r="Q159" s="57"/>
      <c r="R159" s="47">
        <f>IF(E159=Validatiegegevens!$B$8,(IF(J159=Validatiegegevens!$H$5,"AKKOORD",IF(J159=Validatiegegevens!$H$6,"AKKOORD","UITSLUITEN"))),IF(L159=Validatiegegevens!$N$6,(IF(J159=Validatiegegevens!$H$6,0.8*G159*F159,P159*G159*F159)),P159*G159*F159))</f>
        <v>0</v>
      </c>
    </row>
    <row r="160" spans="1:16383" s="58" customFormat="1" ht="24" x14ac:dyDescent="0.2">
      <c r="A160" s="60" t="s">
        <v>1211</v>
      </c>
      <c r="B160" s="36" t="s">
        <v>1212</v>
      </c>
      <c r="C160" s="36" t="s">
        <v>1213</v>
      </c>
      <c r="D160" s="57"/>
      <c r="E160" s="58" t="s">
        <v>19</v>
      </c>
      <c r="F160" s="20">
        <f>IF(E160=Validatiegegevens!$B$5,1,(IF(E160=Validatiegegevens!$B$6,2,(IF(E160=Validatiegegevens!$B$7,3,(IF(E160=Validatiegegevens!$B$8,0,)))))))</f>
        <v>2</v>
      </c>
      <c r="G160" s="20">
        <f>Validatiegegevens!$I$15/COUNT($F$150:$F$166)</f>
        <v>1.1764705882352942</v>
      </c>
      <c r="H160" s="20">
        <f t="shared" si="2"/>
        <v>2.3529411764705883</v>
      </c>
      <c r="I160" s="57"/>
      <c r="J160" s="88"/>
      <c r="K160" s="57"/>
      <c r="L160" s="22" t="s">
        <v>61</v>
      </c>
      <c r="M160" s="31" t="str">
        <f>IF(L160=Validatiegegevens!$N$5,"⚠",)</f>
        <v>⚠</v>
      </c>
      <c r="N160" s="89"/>
      <c r="P160" s="61"/>
      <c r="Q160" s="57"/>
      <c r="R160" s="47">
        <f>IF(E160=Validatiegegevens!$B$8,(IF(J160=Validatiegegevens!$H$5,"AKKOORD",IF(J160=Validatiegegevens!$H$6,"AKKOORD","UITSLUITEN"))),IF(L160=Validatiegegevens!$N$6,(IF(J160=Validatiegegevens!$H$6,0.8*G160*F160,P160*G160*F160)),P160*G160*F160))</f>
        <v>0</v>
      </c>
    </row>
    <row r="161" spans="1:18" s="58" customFormat="1" ht="24" x14ac:dyDescent="0.2">
      <c r="A161" s="60" t="s">
        <v>1214</v>
      </c>
      <c r="B161" s="36" t="s">
        <v>1215</v>
      </c>
      <c r="C161" s="36" t="s">
        <v>1216</v>
      </c>
      <c r="D161" s="57"/>
      <c r="E161" s="58" t="s">
        <v>19</v>
      </c>
      <c r="F161" s="20">
        <f>IF(E161=Validatiegegevens!$B$5,1,(IF(E161=Validatiegegevens!$B$6,2,(IF(E161=Validatiegegevens!$B$7,3,(IF(E161=Validatiegegevens!$B$8,0,)))))))</f>
        <v>2</v>
      </c>
      <c r="G161" s="20">
        <f>Validatiegegevens!$I$15/COUNT($F$150:$F$166)</f>
        <v>1.1764705882352942</v>
      </c>
      <c r="H161" s="20">
        <f t="shared" si="2"/>
        <v>2.3529411764705883</v>
      </c>
      <c r="I161" s="57"/>
      <c r="J161" s="88"/>
      <c r="K161" s="57"/>
      <c r="L161" s="22" t="s">
        <v>61</v>
      </c>
      <c r="M161" s="31" t="str">
        <f>IF(L161=Validatiegegevens!$N$5,"⚠",)</f>
        <v>⚠</v>
      </c>
      <c r="N161" s="89"/>
      <c r="P161" s="61"/>
      <c r="Q161" s="57"/>
      <c r="R161" s="47">
        <f>IF(E161=Validatiegegevens!$B$8,(IF(J161=Validatiegegevens!$H$5,"AKKOORD",IF(J161=Validatiegegevens!$H$6,"AKKOORD","UITSLUITEN"))),IF(L161=Validatiegegevens!$N$6,(IF(J161=Validatiegegevens!$H$6,0.8*G161*F161,P161*G161*F161)),P161*G161*F161))</f>
        <v>0</v>
      </c>
    </row>
    <row r="162" spans="1:18" s="58" customFormat="1" ht="24" x14ac:dyDescent="0.2">
      <c r="A162" s="60" t="s">
        <v>1217</v>
      </c>
      <c r="B162" s="36" t="s">
        <v>1218</v>
      </c>
      <c r="C162" s="36" t="s">
        <v>1219</v>
      </c>
      <c r="D162" s="57"/>
      <c r="E162" s="58" t="s">
        <v>19</v>
      </c>
      <c r="F162" s="20">
        <f>IF(E162=Validatiegegevens!$B$5,1,(IF(E162=Validatiegegevens!$B$6,2,(IF(E162=Validatiegegevens!$B$7,3,(IF(E162=Validatiegegevens!$B$8,0,)))))))</f>
        <v>2</v>
      </c>
      <c r="G162" s="20">
        <f>Validatiegegevens!$I$15/COUNT($F$150:$F$166)</f>
        <v>1.1764705882352942</v>
      </c>
      <c r="H162" s="20">
        <f t="shared" si="2"/>
        <v>2.3529411764705883</v>
      </c>
      <c r="I162" s="57"/>
      <c r="J162" s="88"/>
      <c r="K162" s="57"/>
      <c r="L162" s="22" t="s">
        <v>61</v>
      </c>
      <c r="M162" s="31" t="str">
        <f>IF(L162=Validatiegegevens!$N$5,"⚠",)</f>
        <v>⚠</v>
      </c>
      <c r="N162" s="89"/>
      <c r="P162" s="61"/>
      <c r="Q162" s="57"/>
      <c r="R162" s="47">
        <f>IF(E162=Validatiegegevens!$B$8,(IF(J162=Validatiegegevens!$H$5,"AKKOORD",IF(J162=Validatiegegevens!$H$6,"AKKOORD","UITSLUITEN"))),IF(L162=Validatiegegevens!$N$6,(IF(J162=Validatiegegevens!$H$6,0.8*G162*F162,P162*G162*F162)),P162*G162*F162))</f>
        <v>0</v>
      </c>
    </row>
    <row r="163" spans="1:18" s="58" customFormat="1" ht="24" x14ac:dyDescent="0.2">
      <c r="A163" s="60" t="s">
        <v>1220</v>
      </c>
      <c r="B163" s="36" t="s">
        <v>1221</v>
      </c>
      <c r="C163" s="36" t="s">
        <v>1222</v>
      </c>
      <c r="D163" s="57"/>
      <c r="E163" s="58" t="s">
        <v>19</v>
      </c>
      <c r="F163" s="20">
        <f>IF(E163=Validatiegegevens!$B$5,1,(IF(E163=Validatiegegevens!$B$6,2,(IF(E163=Validatiegegevens!$B$7,3,(IF(E163=Validatiegegevens!$B$8,0,)))))))</f>
        <v>2</v>
      </c>
      <c r="G163" s="20">
        <f>Validatiegegevens!$I$15/COUNT($F$150:$F$166)</f>
        <v>1.1764705882352942</v>
      </c>
      <c r="H163" s="20">
        <f t="shared" si="2"/>
        <v>2.3529411764705883</v>
      </c>
      <c r="I163" s="57"/>
      <c r="J163" s="88"/>
      <c r="K163" s="57"/>
      <c r="L163" s="22" t="s">
        <v>61</v>
      </c>
      <c r="M163" s="31" t="str">
        <f>IF(L163=Validatiegegevens!$N$5,"⚠",)</f>
        <v>⚠</v>
      </c>
      <c r="N163" s="89"/>
      <c r="P163" s="61"/>
      <c r="Q163" s="57"/>
      <c r="R163" s="47">
        <f>IF(E163=Validatiegegevens!$B$8,(IF(J163=Validatiegegevens!$H$5,"AKKOORD",IF(J163=Validatiegegevens!$H$6,"AKKOORD","UITSLUITEN"))),IF(L163=Validatiegegevens!$N$6,(IF(J163=Validatiegegevens!$H$6,0.8*G163*F163,P163*G163*F163)),P163*G163*F163))</f>
        <v>0</v>
      </c>
    </row>
    <row r="164" spans="1:18" s="58" customFormat="1" ht="24" x14ac:dyDescent="0.2">
      <c r="A164" s="60" t="s">
        <v>1223</v>
      </c>
      <c r="B164" s="36" t="s">
        <v>1224</v>
      </c>
      <c r="C164" s="36" t="s">
        <v>1225</v>
      </c>
      <c r="D164" s="57"/>
      <c r="E164" s="58" t="s">
        <v>19</v>
      </c>
      <c r="F164" s="20">
        <f>IF(E164=Validatiegegevens!$B$5,1,(IF(E164=Validatiegegevens!$B$6,2,(IF(E164=Validatiegegevens!$B$7,3,(IF(E164=Validatiegegevens!$B$8,0,)))))))</f>
        <v>2</v>
      </c>
      <c r="G164" s="20">
        <f>Validatiegegevens!$I$15/COUNT($F$150:$F$166)</f>
        <v>1.1764705882352942</v>
      </c>
      <c r="H164" s="20">
        <f t="shared" si="2"/>
        <v>2.3529411764705883</v>
      </c>
      <c r="I164" s="57"/>
      <c r="J164" s="88"/>
      <c r="K164" s="57"/>
      <c r="L164" s="22" t="s">
        <v>61</v>
      </c>
      <c r="M164" s="31" t="str">
        <f>IF(L164=Validatiegegevens!$N$5,"⚠",)</f>
        <v>⚠</v>
      </c>
      <c r="N164" s="89"/>
      <c r="P164" s="61"/>
      <c r="Q164" s="57"/>
      <c r="R164" s="47">
        <f>IF(E164=Validatiegegevens!$B$8,(IF(J164=Validatiegegevens!$H$5,"AKKOORD",IF(J164=Validatiegegevens!$H$6,"AKKOORD","UITSLUITEN"))),IF(L164=Validatiegegevens!$N$6,(IF(J164=Validatiegegevens!$H$6,0.8*G164*F164,P164*G164*F164)),P164*G164*F164))</f>
        <v>0</v>
      </c>
    </row>
    <row r="165" spans="1:18" s="58" customFormat="1" ht="24" x14ac:dyDescent="0.2">
      <c r="A165" s="60" t="s">
        <v>1226</v>
      </c>
      <c r="B165" s="36" t="s">
        <v>1227</v>
      </c>
      <c r="C165" s="36" t="s">
        <v>1228</v>
      </c>
      <c r="D165" s="57"/>
      <c r="E165" s="58" t="s">
        <v>19</v>
      </c>
      <c r="F165" s="20">
        <f>IF(E165=Validatiegegevens!$B$5,1,(IF(E165=Validatiegegevens!$B$6,2,(IF(E165=Validatiegegevens!$B$7,3,(IF(E165=Validatiegegevens!$B$8,0,)))))))</f>
        <v>2</v>
      </c>
      <c r="G165" s="20">
        <f>Validatiegegevens!$I$15/COUNT($F$150:$F$166)</f>
        <v>1.1764705882352942</v>
      </c>
      <c r="H165" s="20">
        <f t="shared" si="2"/>
        <v>2.3529411764705883</v>
      </c>
      <c r="I165" s="57"/>
      <c r="J165" s="88"/>
      <c r="K165" s="57"/>
      <c r="L165" s="22" t="s">
        <v>61</v>
      </c>
      <c r="M165" s="31" t="str">
        <f>IF(L165=Validatiegegevens!$N$5,"⚠",)</f>
        <v>⚠</v>
      </c>
      <c r="N165" s="89"/>
      <c r="P165" s="61"/>
      <c r="Q165" s="57"/>
      <c r="R165" s="47">
        <f>IF(E165=Validatiegegevens!$B$8,(IF(J165=Validatiegegevens!$H$5,"AKKOORD",IF(J165=Validatiegegevens!$H$6,"AKKOORD","UITSLUITEN"))),IF(L165=Validatiegegevens!$N$6,(IF(J165=Validatiegegevens!$H$6,0.8*G165*F165,P165*G165*F165)),P165*G165*F165))</f>
        <v>0</v>
      </c>
    </row>
    <row r="166" spans="1:18" s="58" customFormat="1" ht="36" x14ac:dyDescent="0.2">
      <c r="A166" s="60" t="s">
        <v>1229</v>
      </c>
      <c r="B166" s="36" t="s">
        <v>1230</v>
      </c>
      <c r="C166" s="36" t="s">
        <v>1231</v>
      </c>
      <c r="D166" s="57"/>
      <c r="E166" s="58" t="s">
        <v>19</v>
      </c>
      <c r="F166" s="20">
        <f>IF(E166=Validatiegegevens!$B$5,1,(IF(E166=Validatiegegevens!$B$6,2,(IF(E166=Validatiegegevens!$B$7,3,(IF(E166=Validatiegegevens!$B$8,0,)))))))</f>
        <v>2</v>
      </c>
      <c r="G166" s="20">
        <f>Validatiegegevens!$I$15/COUNT($F$150:$F$166)</f>
        <v>1.1764705882352942</v>
      </c>
      <c r="H166" s="20">
        <f t="shared" si="2"/>
        <v>2.3529411764705883</v>
      </c>
      <c r="I166" s="57"/>
      <c r="J166" s="88"/>
      <c r="K166" s="57"/>
      <c r="L166" s="22" t="s">
        <v>61</v>
      </c>
      <c r="M166" s="31" t="str">
        <f>IF(L166=Validatiegegevens!$N$5,"⚠",)</f>
        <v>⚠</v>
      </c>
      <c r="N166" s="89"/>
      <c r="P166" s="61"/>
      <c r="Q166" s="57"/>
      <c r="R166" s="47">
        <f>IF(E166=Validatiegegevens!$B$8,(IF(J166=Validatiegegevens!$H$5,"AKKOORD",IF(J166=Validatiegegevens!$H$6,"AKKOORD","UITSLUITEN"))),IF(L166=Validatiegegevens!$N$6,(IF(J166=Validatiegegevens!$H$6,0.8*G166*F166,P166*G166*F166)),P166*G166*F166))</f>
        <v>0</v>
      </c>
    </row>
    <row r="167" spans="1:18" s="25" customFormat="1" ht="12" x14ac:dyDescent="0.2">
      <c r="A167" s="24" t="s">
        <v>14</v>
      </c>
      <c r="B167" s="25" t="s">
        <v>1232</v>
      </c>
      <c r="C167" s="25" t="s">
        <v>1233</v>
      </c>
      <c r="J167" s="85"/>
      <c r="N167" s="85"/>
      <c r="R167" s="62"/>
    </row>
    <row r="168" spans="1:18" s="20" customFormat="1" ht="48" x14ac:dyDescent="0.2">
      <c r="A168" s="14" t="s">
        <v>1234</v>
      </c>
      <c r="B168" s="22" t="s">
        <v>1235</v>
      </c>
      <c r="C168" s="22" t="s">
        <v>1236</v>
      </c>
      <c r="D168" s="19"/>
      <c r="E168" s="20" t="s">
        <v>84</v>
      </c>
      <c r="F168" s="20">
        <f>IF(E168=Validatiegegevens!$B$5,1,(IF(E168=Validatiegegevens!$B$6,2,(IF(E168=Validatiegegevens!$B$7,3,(IF(E168=Validatiegegevens!$B$8,0,)))))))</f>
        <v>3</v>
      </c>
      <c r="G168" s="20">
        <f>Validatiegegevens!$I$14</f>
        <v>6</v>
      </c>
      <c r="H168" s="20">
        <f t="shared" si="2"/>
        <v>18</v>
      </c>
      <c r="I168" s="19"/>
      <c r="J168" s="64"/>
      <c r="K168" s="19"/>
      <c r="L168" s="22" t="s">
        <v>61</v>
      </c>
      <c r="M168" s="31" t="str">
        <f>IF(L168=Validatiegegevens!$N$5,"⚠",)</f>
        <v>⚠</v>
      </c>
      <c r="N168" s="68"/>
      <c r="P168" s="46"/>
      <c r="Q168" s="19"/>
      <c r="R168" s="47">
        <f>IF(E168=Validatiegegevens!$B$8,(IF(J168=Validatiegegevens!$H$5,"AKKOORD",IF(J168=Validatiegegevens!$H$6,"AKKOORD","UITSLUITEN"))),IF(L168=Validatiegegevens!$N$6,(IF(J168=Validatiegegevens!$H$6,0.8*G168*F168,P168*G168*F168)),P168*G168*F168))</f>
        <v>0</v>
      </c>
    </row>
    <row r="169" spans="1:18" s="20" customFormat="1" ht="24" x14ac:dyDescent="0.2">
      <c r="A169" s="14" t="s">
        <v>1237</v>
      </c>
      <c r="B169" s="22" t="s">
        <v>1238</v>
      </c>
      <c r="C169" s="22" t="s">
        <v>1239</v>
      </c>
      <c r="D169" s="19"/>
      <c r="E169" s="20" t="s">
        <v>19</v>
      </c>
      <c r="F169" s="20">
        <f>IF(E169=Validatiegegevens!$B$5,1,(IF(E169=Validatiegegevens!$B$6,2,(IF(E169=Validatiegegevens!$B$7,3,(IF(E169=Validatiegegevens!$B$8,0,)))))))</f>
        <v>2</v>
      </c>
      <c r="G169" s="20">
        <f>Validatiegegevens!$I$14</f>
        <v>6</v>
      </c>
      <c r="H169" s="20">
        <f t="shared" si="2"/>
        <v>12</v>
      </c>
      <c r="I169" s="19"/>
      <c r="J169" s="64"/>
      <c r="K169" s="19"/>
      <c r="L169" s="22" t="s">
        <v>20</v>
      </c>
      <c r="M169" s="31">
        <f>IF(L169=Validatiegegevens!$N$5,"⚠",)</f>
        <v>0</v>
      </c>
      <c r="N169" s="68"/>
      <c r="P169" s="46"/>
      <c r="Q169" s="19"/>
      <c r="R169" s="47">
        <f>IF(E169=Validatiegegevens!$B$8,(IF(J169=Validatiegegevens!$H$5,"AKKOORD",IF(J169=Validatiegegevens!$H$6,"AKKOORD","UITSLUITEN"))),IF(L169=Validatiegegevens!$N$6,(IF(J169=Validatiegegevens!$H$6,0.8*G169*F169,P169*G169*F169)),P169*G169*F169))</f>
        <v>0</v>
      </c>
    </row>
    <row r="170" spans="1:18" s="20" customFormat="1" ht="36" x14ac:dyDescent="0.2">
      <c r="A170" s="14" t="s">
        <v>1240</v>
      </c>
      <c r="B170" s="22" t="s">
        <v>1241</v>
      </c>
      <c r="C170" s="22" t="s">
        <v>1242</v>
      </c>
      <c r="D170" s="19"/>
      <c r="E170" s="20" t="s">
        <v>233</v>
      </c>
      <c r="F170" s="20">
        <f>IF(E170=Validatiegegevens!$B$5,1,(IF(E170=Validatiegegevens!$B$6,2,(IF(E170=Validatiegegevens!$B$7,3,(IF(E170=Validatiegegevens!$B$8,0,)))))))</f>
        <v>1</v>
      </c>
      <c r="G170" s="20">
        <f>Validatiegegevens!$I$14</f>
        <v>6</v>
      </c>
      <c r="H170" s="20">
        <f t="shared" si="2"/>
        <v>6</v>
      </c>
      <c r="I170" s="19"/>
      <c r="J170" s="64"/>
      <c r="K170" s="19"/>
      <c r="L170" s="22" t="s">
        <v>61</v>
      </c>
      <c r="M170" s="31" t="str">
        <f>IF(L170=Validatiegegevens!$N$5,"⚠",)</f>
        <v>⚠</v>
      </c>
      <c r="N170" s="68"/>
      <c r="P170" s="46"/>
      <c r="Q170" s="19"/>
      <c r="R170" s="47">
        <f>IF(E170=Validatiegegevens!$B$8,(IF(J170=Validatiegegevens!$H$5,"AKKOORD",IF(J170=Validatiegegevens!$H$6,"AKKOORD","UITSLUITEN"))),IF(L170=Validatiegegevens!$N$6,(IF(J170=Validatiegegevens!$H$6,0.8*G170*F170,P170*G170*F170)),P170*G170*F170))</f>
        <v>0</v>
      </c>
    </row>
    <row r="171" spans="1:18" s="20" customFormat="1" ht="48" x14ac:dyDescent="0.2">
      <c r="A171" s="14" t="s">
        <v>1243</v>
      </c>
      <c r="B171" s="22" t="s">
        <v>1244</v>
      </c>
      <c r="C171" s="22" t="s">
        <v>1245</v>
      </c>
      <c r="D171" s="19"/>
      <c r="E171" s="20" t="s">
        <v>233</v>
      </c>
      <c r="F171" s="20">
        <f>IF(E171=Validatiegegevens!$B$5,1,(IF(E171=Validatiegegevens!$B$6,2,(IF(E171=Validatiegegevens!$B$7,3,(IF(E171=Validatiegegevens!$B$8,0,)))))))</f>
        <v>1</v>
      </c>
      <c r="G171" s="20">
        <f>Validatiegegevens!$I$14</f>
        <v>6</v>
      </c>
      <c r="H171" s="20">
        <f t="shared" si="2"/>
        <v>6</v>
      </c>
      <c r="I171" s="19"/>
      <c r="J171" s="64"/>
      <c r="K171" s="19"/>
      <c r="L171" s="22" t="s">
        <v>20</v>
      </c>
      <c r="M171" s="31">
        <f>IF(L171=Validatiegegevens!$N$5,"⚠",)</f>
        <v>0</v>
      </c>
      <c r="N171" s="68"/>
      <c r="P171" s="46"/>
      <c r="Q171" s="19"/>
      <c r="R171" s="47">
        <f>IF(E171=Validatiegegevens!$B$8,(IF(J171=Validatiegegevens!$H$5,"AKKOORD",IF(J171=Validatiegegevens!$H$6,"AKKOORD","UITSLUITEN"))),IF(L171=Validatiegegevens!$N$6,(IF(J171=Validatiegegevens!$H$6,0.8*G171*F171,P171*G171*F171)),P171*G171*F171))</f>
        <v>0</v>
      </c>
    </row>
    <row r="172" spans="1:18" s="20" customFormat="1" ht="24" x14ac:dyDescent="0.2">
      <c r="A172" s="14" t="s">
        <v>1246</v>
      </c>
      <c r="B172" s="22" t="s">
        <v>1247</v>
      </c>
      <c r="C172" s="22" t="s">
        <v>1248</v>
      </c>
      <c r="D172" s="19"/>
      <c r="E172" s="20" t="s">
        <v>19</v>
      </c>
      <c r="F172" s="20">
        <f>IF(E172=Validatiegegevens!$B$5,1,(IF(E172=Validatiegegevens!$B$6,2,(IF(E172=Validatiegegevens!$B$7,3,(IF(E172=Validatiegegevens!$B$8,0,)))))))</f>
        <v>2</v>
      </c>
      <c r="G172" s="20">
        <f>Validatiegegevens!$I$14</f>
        <v>6</v>
      </c>
      <c r="H172" s="20">
        <f t="shared" si="2"/>
        <v>12</v>
      </c>
      <c r="I172" s="19"/>
      <c r="J172" s="64"/>
      <c r="K172" s="19"/>
      <c r="L172" s="22" t="s">
        <v>20</v>
      </c>
      <c r="M172" s="31">
        <f>IF(L172=Validatiegegevens!$N$5,"⚠",)</f>
        <v>0</v>
      </c>
      <c r="N172" s="68"/>
      <c r="P172" s="46"/>
      <c r="Q172" s="19"/>
      <c r="R172" s="47">
        <f>IF(E172=Validatiegegevens!$B$8,(IF(J172=Validatiegegevens!$H$5,"AKKOORD",IF(J172=Validatiegegevens!$H$6,"AKKOORD","UITSLUITEN"))),IF(L172=Validatiegegevens!$N$6,(IF(J172=Validatiegegevens!$H$6,0.8*G172*F172,P172*G172*F172)),P172*G172*F172))</f>
        <v>0</v>
      </c>
    </row>
    <row r="173" spans="1:18" s="20" customFormat="1" ht="24" x14ac:dyDescent="0.2">
      <c r="A173" s="14" t="s">
        <v>1249</v>
      </c>
      <c r="B173" s="22" t="s">
        <v>218</v>
      </c>
      <c r="C173" s="22" t="s">
        <v>1250</v>
      </c>
      <c r="D173" s="19"/>
      <c r="E173" s="20" t="s">
        <v>19</v>
      </c>
      <c r="F173" s="20">
        <f>IF(E173=Validatiegegevens!$B$5,1,(IF(E173=Validatiegegevens!$B$6,2,(IF(E173=Validatiegegevens!$B$7,3,(IF(E173=Validatiegegevens!$B$8,0,)))))))</f>
        <v>2</v>
      </c>
      <c r="G173" s="20">
        <f>Validatiegegevens!$I$14</f>
        <v>6</v>
      </c>
      <c r="H173" s="20">
        <f t="shared" si="2"/>
        <v>12</v>
      </c>
      <c r="I173" s="19"/>
      <c r="J173" s="64"/>
      <c r="K173" s="19"/>
      <c r="L173" s="22" t="s">
        <v>61</v>
      </c>
      <c r="M173" s="31" t="str">
        <f>IF(L173=Validatiegegevens!$N$5,"⚠",)</f>
        <v>⚠</v>
      </c>
      <c r="N173" s="68"/>
      <c r="P173" s="46"/>
      <c r="Q173" s="19"/>
      <c r="R173" s="47">
        <f>IF(E173=Validatiegegevens!$B$8,(IF(J173=Validatiegegevens!$H$5,"AKKOORD",IF(J173=Validatiegegevens!$H$6,"AKKOORD","UITSLUITEN"))),IF(L173=Validatiegegevens!$N$6,(IF(J173=Validatiegegevens!$H$6,0.8*G173*F173,P173*G173*F173)),P173*G173*F173))</f>
        <v>0</v>
      </c>
    </row>
    <row r="174" spans="1:18" s="20" customFormat="1" ht="24" x14ac:dyDescent="0.2">
      <c r="A174" s="14" t="s">
        <v>1251</v>
      </c>
      <c r="B174" s="22" t="s">
        <v>1252</v>
      </c>
      <c r="C174" s="22" t="s">
        <v>1253</v>
      </c>
      <c r="D174" s="19"/>
      <c r="E174" s="20" t="s">
        <v>19</v>
      </c>
      <c r="F174" s="20">
        <f>IF(E174=Validatiegegevens!$B$5,1,(IF(E174=Validatiegegevens!$B$6,2,(IF(E174=Validatiegegevens!$B$7,3,(IF(E174=Validatiegegevens!$B$8,0,)))))))</f>
        <v>2</v>
      </c>
      <c r="G174" s="20">
        <f>Validatiegegevens!$I$14</f>
        <v>6</v>
      </c>
      <c r="H174" s="20">
        <f t="shared" si="2"/>
        <v>12</v>
      </c>
      <c r="I174" s="19"/>
      <c r="J174" s="64"/>
      <c r="K174" s="19"/>
      <c r="L174" s="22" t="s">
        <v>61</v>
      </c>
      <c r="M174" s="31" t="str">
        <f>IF(L174=Validatiegegevens!$N$5,"⚠",)</f>
        <v>⚠</v>
      </c>
      <c r="N174" s="68"/>
      <c r="P174" s="46"/>
      <c r="Q174" s="19"/>
      <c r="R174" s="47">
        <f>IF(E174=Validatiegegevens!$B$8,(IF(J174=Validatiegegevens!$H$5,"AKKOORD",IF(J174=Validatiegegevens!$H$6,"AKKOORD","UITSLUITEN"))),IF(L174=Validatiegegevens!$N$6,(IF(J174=Validatiegegevens!$H$6,0.8*G174*F174,P174*G174*F174)),P174*G174*F174))</f>
        <v>0</v>
      </c>
    </row>
    <row r="175" spans="1:18" s="20" customFormat="1" ht="24" x14ac:dyDescent="0.2">
      <c r="A175" s="14" t="s">
        <v>1254</v>
      </c>
      <c r="B175" s="22" t="s">
        <v>1255</v>
      </c>
      <c r="C175" s="22" t="s">
        <v>1256</v>
      </c>
      <c r="D175" s="19"/>
      <c r="E175" s="20" t="s">
        <v>19</v>
      </c>
      <c r="F175" s="20">
        <f>IF(E175=Validatiegegevens!$B$5,1,(IF(E175=Validatiegegevens!$B$6,2,(IF(E175=Validatiegegevens!$B$7,3,(IF(E175=Validatiegegevens!$B$8,0,)))))))</f>
        <v>2</v>
      </c>
      <c r="G175" s="20">
        <f>Validatiegegevens!$I$14</f>
        <v>6</v>
      </c>
      <c r="H175" s="20">
        <f t="shared" si="2"/>
        <v>12</v>
      </c>
      <c r="I175" s="19"/>
      <c r="J175" s="64"/>
      <c r="K175" s="19"/>
      <c r="L175" s="22" t="s">
        <v>20</v>
      </c>
      <c r="M175" s="31">
        <f>IF(L175=Validatiegegevens!$N$5,"⚠",)</f>
        <v>0</v>
      </c>
      <c r="N175" s="68"/>
      <c r="P175" s="46"/>
      <c r="Q175" s="19"/>
      <c r="R175" s="47">
        <f>IF(E175=Validatiegegevens!$B$8,(IF(J175=Validatiegegevens!$H$5,"AKKOORD",IF(J175=Validatiegegevens!$H$6,"AKKOORD","UITSLUITEN"))),IF(L175=Validatiegegevens!$N$6,(IF(J175=Validatiegegevens!$H$6,0.8*G175*F175,P175*G175*F175)),P175*G175*F175))</f>
        <v>0</v>
      </c>
    </row>
    <row r="176" spans="1:18" s="20" customFormat="1" ht="24" x14ac:dyDescent="0.2">
      <c r="A176" s="14" t="s">
        <v>1257</v>
      </c>
      <c r="B176" s="22" t="s">
        <v>1258</v>
      </c>
      <c r="C176" s="22" t="s">
        <v>1259</v>
      </c>
      <c r="D176" s="19"/>
      <c r="E176" s="20" t="s">
        <v>19</v>
      </c>
      <c r="F176" s="20">
        <f>IF(E176=Validatiegegevens!$B$5,1,(IF(E176=Validatiegegevens!$B$6,2,(IF(E176=Validatiegegevens!$B$7,3,(IF(E176=Validatiegegevens!$B$8,0,)))))))</f>
        <v>2</v>
      </c>
      <c r="G176" s="20">
        <f>Validatiegegevens!$I$14</f>
        <v>6</v>
      </c>
      <c r="H176" s="20">
        <f t="shared" si="2"/>
        <v>12</v>
      </c>
      <c r="I176" s="19"/>
      <c r="J176" s="64"/>
      <c r="K176" s="19"/>
      <c r="L176" s="22" t="s">
        <v>20</v>
      </c>
      <c r="M176" s="31">
        <f>IF(L176=Validatiegegevens!$N$5,"⚠",)</f>
        <v>0</v>
      </c>
      <c r="N176" s="68"/>
      <c r="P176" s="46"/>
      <c r="Q176" s="19"/>
      <c r="R176" s="47">
        <f>IF(E176=Validatiegegevens!$B$8,(IF(J176=Validatiegegevens!$H$5,"AKKOORD",IF(J176=Validatiegegevens!$H$6,"AKKOORD","UITSLUITEN"))),IF(L176=Validatiegegevens!$N$6,(IF(J176=Validatiegegevens!$H$6,0.8*G176*F176,P176*G176*F176)),P176*G176*F176))</f>
        <v>0</v>
      </c>
    </row>
    <row r="177" spans="1:18" s="20" customFormat="1" ht="24" x14ac:dyDescent="0.2">
      <c r="A177" s="14" t="s">
        <v>1260</v>
      </c>
      <c r="B177" s="22" t="s">
        <v>1261</v>
      </c>
      <c r="C177" s="22" t="s">
        <v>1262</v>
      </c>
      <c r="D177" s="19"/>
      <c r="E177" s="20" t="s">
        <v>19</v>
      </c>
      <c r="F177" s="20">
        <f>IF(E177=Validatiegegevens!$B$5,1,(IF(E177=Validatiegegevens!$B$6,2,(IF(E177=Validatiegegevens!$B$7,3,(IF(E177=Validatiegegevens!$B$8,0,)))))))</f>
        <v>2</v>
      </c>
      <c r="G177" s="20">
        <f>Validatiegegevens!$I$14</f>
        <v>6</v>
      </c>
      <c r="H177" s="20">
        <f t="shared" si="2"/>
        <v>12</v>
      </c>
      <c r="I177" s="19"/>
      <c r="J177" s="64"/>
      <c r="K177" s="19"/>
      <c r="L177" s="22" t="s">
        <v>20</v>
      </c>
      <c r="M177" s="31">
        <f>IF(L177=Validatiegegevens!$N$5,"⚠",)</f>
        <v>0</v>
      </c>
      <c r="N177" s="68"/>
      <c r="P177" s="46"/>
      <c r="Q177" s="19"/>
      <c r="R177" s="47">
        <f>IF(E177=Validatiegegevens!$B$8,(IF(J177=Validatiegegevens!$H$5,"AKKOORD",IF(J177=Validatiegegevens!$H$6,"AKKOORD","UITSLUITEN"))),IF(L177=Validatiegegevens!$N$6,(IF(J177=Validatiegegevens!$H$6,0.8*G177*F177,P177*G177*F177)),P177*G177*F177))</f>
        <v>0</v>
      </c>
    </row>
    <row r="178" spans="1:18" s="20" customFormat="1" ht="24" x14ac:dyDescent="0.2">
      <c r="A178" s="14" t="s">
        <v>1263</v>
      </c>
      <c r="B178" s="22" t="s">
        <v>1264</v>
      </c>
      <c r="C178" s="22" t="s">
        <v>1265</v>
      </c>
      <c r="D178" s="19"/>
      <c r="E178" s="20" t="s">
        <v>19</v>
      </c>
      <c r="F178" s="20">
        <f>IF(E178=Validatiegegevens!$B$5,1,(IF(E178=Validatiegegevens!$B$6,2,(IF(E178=Validatiegegevens!$B$7,3,(IF(E178=Validatiegegevens!$B$8,0,)))))))</f>
        <v>2</v>
      </c>
      <c r="G178" s="20">
        <f>Validatiegegevens!$I$14</f>
        <v>6</v>
      </c>
      <c r="H178" s="20">
        <f t="shared" si="2"/>
        <v>12</v>
      </c>
      <c r="I178" s="19"/>
      <c r="J178" s="64"/>
      <c r="K178" s="19"/>
      <c r="L178" s="22" t="s">
        <v>20</v>
      </c>
      <c r="M178" s="31">
        <f>IF(L178=Validatiegegevens!$N$5,"⚠",)</f>
        <v>0</v>
      </c>
      <c r="N178" s="68"/>
      <c r="P178" s="46"/>
      <c r="Q178" s="19"/>
      <c r="R178" s="47">
        <f>IF(E178=Validatiegegevens!$B$8,(IF(J178=Validatiegegevens!$H$5,"AKKOORD",IF(J178=Validatiegegevens!$H$6,"AKKOORD","UITSLUITEN"))),IF(L178=Validatiegegevens!$N$6,(IF(J178=Validatiegegevens!$H$6,0.8*G178*F178,P178*G178*F178)),P178*G178*F178))</f>
        <v>0</v>
      </c>
    </row>
    <row r="179" spans="1:18" s="20" customFormat="1" ht="24" x14ac:dyDescent="0.2">
      <c r="A179" s="14" t="s">
        <v>1266</v>
      </c>
      <c r="B179" s="22" t="s">
        <v>1267</v>
      </c>
      <c r="C179" s="22" t="s">
        <v>1268</v>
      </c>
      <c r="D179" s="19"/>
      <c r="E179" s="20" t="s">
        <v>19</v>
      </c>
      <c r="F179" s="20">
        <f>IF(E179=Validatiegegevens!$B$5,1,(IF(E179=Validatiegegevens!$B$6,2,(IF(E179=Validatiegegevens!$B$7,3,(IF(E179=Validatiegegevens!$B$8,0,)))))))</f>
        <v>2</v>
      </c>
      <c r="G179" s="20">
        <f>Validatiegegevens!$I$14</f>
        <v>6</v>
      </c>
      <c r="H179" s="20">
        <f t="shared" si="2"/>
        <v>12</v>
      </c>
      <c r="I179" s="19"/>
      <c r="J179" s="64"/>
      <c r="K179" s="19"/>
      <c r="L179" s="22" t="s">
        <v>20</v>
      </c>
      <c r="M179" s="31">
        <f>IF(L179=Validatiegegevens!$N$5,"⚠",)</f>
        <v>0</v>
      </c>
      <c r="N179" s="68"/>
      <c r="P179" s="46"/>
      <c r="Q179" s="19"/>
      <c r="R179" s="47">
        <f>IF(E179=Validatiegegevens!$B$8,(IF(J179=Validatiegegevens!$H$5,"AKKOORD",IF(J179=Validatiegegevens!$H$6,"AKKOORD","UITSLUITEN"))),IF(L179=Validatiegegevens!$N$6,(IF(J179=Validatiegegevens!$H$6,0.8*G179*F179,P179*G179*F179)),P179*G179*F179))</f>
        <v>0</v>
      </c>
    </row>
    <row r="180" spans="1:18" s="20" customFormat="1" ht="24" x14ac:dyDescent="0.2">
      <c r="A180" s="14" t="s">
        <v>1269</v>
      </c>
      <c r="B180" s="22" t="s">
        <v>1270</v>
      </c>
      <c r="C180" s="22" t="s">
        <v>1271</v>
      </c>
      <c r="D180" s="19"/>
      <c r="E180" s="20" t="s">
        <v>19</v>
      </c>
      <c r="F180" s="20">
        <f>IF(E180=Validatiegegevens!$B$5,1,(IF(E180=Validatiegegevens!$B$6,2,(IF(E180=Validatiegegevens!$B$7,3,(IF(E180=Validatiegegevens!$B$8,0,)))))))</f>
        <v>2</v>
      </c>
      <c r="G180" s="20">
        <f>Validatiegegevens!$I$14</f>
        <v>6</v>
      </c>
      <c r="H180" s="20">
        <f t="shared" si="2"/>
        <v>12</v>
      </c>
      <c r="I180" s="19"/>
      <c r="J180" s="64"/>
      <c r="K180" s="19"/>
      <c r="L180" s="22" t="s">
        <v>20</v>
      </c>
      <c r="M180" s="31">
        <f>IF(L180=Validatiegegevens!$N$5,"⚠",)</f>
        <v>0</v>
      </c>
      <c r="N180" s="68"/>
      <c r="P180" s="46"/>
      <c r="Q180" s="19"/>
      <c r="R180" s="47">
        <f>IF(E180=Validatiegegevens!$B$8,(IF(J180=Validatiegegevens!$H$5,"AKKOORD",IF(J180=Validatiegegevens!$H$6,"AKKOORD","UITSLUITEN"))),IF(L180=Validatiegegevens!$N$6,(IF(J180=Validatiegegevens!$H$6,0.8*G180*F180,P180*G180*F180)),P180*G180*F180))</f>
        <v>0</v>
      </c>
    </row>
    <row r="181" spans="1:18" s="20" customFormat="1" ht="24" x14ac:dyDescent="0.2">
      <c r="A181" s="14" t="s">
        <v>1272</v>
      </c>
      <c r="B181" s="22" t="s">
        <v>1273</v>
      </c>
      <c r="C181" s="22" t="s">
        <v>1274</v>
      </c>
      <c r="D181" s="19"/>
      <c r="E181" s="20" t="s">
        <v>19</v>
      </c>
      <c r="F181" s="20">
        <f>IF(E181=Validatiegegevens!$B$5,1,(IF(E181=Validatiegegevens!$B$6,2,(IF(E181=Validatiegegevens!$B$7,3,(IF(E181=Validatiegegevens!$B$8,0,)))))))</f>
        <v>2</v>
      </c>
      <c r="G181" s="20">
        <f>Validatiegegevens!$I$14</f>
        <v>6</v>
      </c>
      <c r="H181" s="20">
        <f t="shared" si="2"/>
        <v>12</v>
      </c>
      <c r="I181" s="19"/>
      <c r="J181" s="64"/>
      <c r="K181" s="19"/>
      <c r="L181" s="22" t="s">
        <v>20</v>
      </c>
      <c r="M181" s="31">
        <f>IF(L181=Validatiegegevens!$N$5,"⚠",)</f>
        <v>0</v>
      </c>
      <c r="N181" s="68"/>
      <c r="P181" s="46"/>
      <c r="Q181" s="19"/>
      <c r="R181" s="47">
        <f>IF(E181=Validatiegegevens!$B$8,(IF(J181=Validatiegegevens!$H$5,"AKKOORD",IF(J181=Validatiegegevens!$H$6,"AKKOORD","UITSLUITEN"))),IF(L181=Validatiegegevens!$N$6,(IF(J181=Validatiegegevens!$H$6,0.8*G181*F181,P181*G181*F181)),P181*G181*F181))</f>
        <v>0</v>
      </c>
    </row>
    <row r="182" spans="1:18" s="20" customFormat="1" ht="24" x14ac:dyDescent="0.2">
      <c r="A182" s="14" t="s">
        <v>1275</v>
      </c>
      <c r="B182" s="22" t="s">
        <v>1276</v>
      </c>
      <c r="C182" s="22" t="s">
        <v>1277</v>
      </c>
      <c r="D182" s="19"/>
      <c r="E182" s="20" t="s">
        <v>19</v>
      </c>
      <c r="F182" s="20">
        <f>IF(E182=Validatiegegevens!$B$5,1,(IF(E182=Validatiegegevens!$B$6,2,(IF(E182=Validatiegegevens!$B$7,3,(IF(E182=Validatiegegevens!$B$8,0,)))))))</f>
        <v>2</v>
      </c>
      <c r="G182" s="20">
        <f>Validatiegegevens!$I$14</f>
        <v>6</v>
      </c>
      <c r="H182" s="20">
        <f t="shared" si="2"/>
        <v>12</v>
      </c>
      <c r="I182" s="19"/>
      <c r="J182" s="64"/>
      <c r="K182" s="19"/>
      <c r="L182" s="22" t="s">
        <v>20</v>
      </c>
      <c r="M182" s="31">
        <f>IF(L182=Validatiegegevens!$N$5,"⚠",)</f>
        <v>0</v>
      </c>
      <c r="N182" s="68"/>
      <c r="P182" s="46"/>
      <c r="Q182" s="19"/>
      <c r="R182" s="47">
        <f>IF(E182=Validatiegegevens!$B$8,(IF(J182=Validatiegegevens!$H$5,"AKKOORD",IF(J182=Validatiegegevens!$H$6,"AKKOORD","UITSLUITEN"))),IF(L182=Validatiegegevens!$N$6,(IF(J182=Validatiegegevens!$H$6,0.8*G182*F182,P182*G182*F182)),P182*G182*F182))</f>
        <v>0</v>
      </c>
    </row>
    <row r="183" spans="1:18" s="20" customFormat="1" ht="24" x14ac:dyDescent="0.2">
      <c r="A183" s="14" t="s">
        <v>1278</v>
      </c>
      <c r="B183" s="22" t="s">
        <v>1279</v>
      </c>
      <c r="C183" s="22" t="s">
        <v>1280</v>
      </c>
      <c r="D183" s="19"/>
      <c r="E183" s="20" t="s">
        <v>19</v>
      </c>
      <c r="F183" s="20">
        <f>IF(E183=Validatiegegevens!$B$5,1,(IF(E183=Validatiegegevens!$B$6,2,(IF(E183=Validatiegegevens!$B$7,3,(IF(E183=Validatiegegevens!$B$8,0,)))))))</f>
        <v>2</v>
      </c>
      <c r="G183" s="20">
        <f>Validatiegegevens!$I$14</f>
        <v>6</v>
      </c>
      <c r="H183" s="20">
        <f t="shared" si="2"/>
        <v>12</v>
      </c>
      <c r="I183" s="19"/>
      <c r="J183" s="64"/>
      <c r="K183" s="19"/>
      <c r="L183" s="22" t="s">
        <v>20</v>
      </c>
      <c r="M183" s="31">
        <f>IF(L183=Validatiegegevens!$N$5,"⚠",)</f>
        <v>0</v>
      </c>
      <c r="N183" s="68"/>
      <c r="P183" s="46"/>
      <c r="Q183" s="19"/>
      <c r="R183" s="47">
        <f>IF(E183=Validatiegegevens!$B$8,(IF(J183=Validatiegegevens!$H$5,"AKKOORD",IF(J183=Validatiegegevens!$H$6,"AKKOORD","UITSLUITEN"))),IF(L183=Validatiegegevens!$N$6,(IF(J183=Validatiegegevens!$H$6,0.8*G183*F183,P183*G183*F183)),P183*G183*F183))</f>
        <v>0</v>
      </c>
    </row>
    <row r="184" spans="1:18" s="20" customFormat="1" ht="24" x14ac:dyDescent="0.2">
      <c r="A184" s="14" t="s">
        <v>1281</v>
      </c>
      <c r="B184" s="22" t="s">
        <v>1282</v>
      </c>
      <c r="C184" s="22" t="s">
        <v>1283</v>
      </c>
      <c r="D184" s="19"/>
      <c r="E184" s="20" t="s">
        <v>19</v>
      </c>
      <c r="F184" s="20">
        <f>IF(E184=Validatiegegevens!$B$5,1,(IF(E184=Validatiegegevens!$B$6,2,(IF(E184=Validatiegegevens!$B$7,3,(IF(E184=Validatiegegevens!$B$8,0,)))))))</f>
        <v>2</v>
      </c>
      <c r="G184" s="20">
        <f>Validatiegegevens!$I$14</f>
        <v>6</v>
      </c>
      <c r="H184" s="20">
        <f t="shared" si="2"/>
        <v>12</v>
      </c>
      <c r="I184" s="19"/>
      <c r="J184" s="64"/>
      <c r="K184" s="19"/>
      <c r="L184" s="22" t="s">
        <v>20</v>
      </c>
      <c r="M184" s="31">
        <f>IF(L184=Validatiegegevens!$N$5,"⚠",)</f>
        <v>0</v>
      </c>
      <c r="N184" s="68"/>
      <c r="P184" s="46"/>
      <c r="Q184" s="19"/>
      <c r="R184" s="47">
        <f>IF(E184=Validatiegegevens!$B$8,(IF(J184=Validatiegegevens!$H$5,"AKKOORD",IF(J184=Validatiegegevens!$H$6,"AKKOORD","UITSLUITEN"))),IF(L184=Validatiegegevens!$N$6,(IF(J184=Validatiegegevens!$H$6,0.8*G184*F184,P184*G184*F184)),P184*G184*F184))</f>
        <v>0</v>
      </c>
    </row>
    <row r="185" spans="1:18" s="20" customFormat="1" ht="24" x14ac:dyDescent="0.2">
      <c r="A185" s="14" t="s">
        <v>1284</v>
      </c>
      <c r="B185" s="22" t="s">
        <v>1285</v>
      </c>
      <c r="C185" s="22" t="s">
        <v>1286</v>
      </c>
      <c r="D185" s="19"/>
      <c r="E185" s="20" t="s">
        <v>19</v>
      </c>
      <c r="F185" s="20">
        <f>IF(E185=Validatiegegevens!$B$5,1,(IF(E185=Validatiegegevens!$B$6,2,(IF(E185=Validatiegegevens!$B$7,3,(IF(E185=Validatiegegevens!$B$8,0,)))))))</f>
        <v>2</v>
      </c>
      <c r="G185" s="20">
        <f>Validatiegegevens!$I$14</f>
        <v>6</v>
      </c>
      <c r="H185" s="20">
        <f t="shared" si="2"/>
        <v>12</v>
      </c>
      <c r="I185" s="19"/>
      <c r="J185" s="64"/>
      <c r="K185" s="19"/>
      <c r="L185" s="22" t="s">
        <v>20</v>
      </c>
      <c r="M185" s="31">
        <f>IF(L185=Validatiegegevens!$N$5,"⚠",)</f>
        <v>0</v>
      </c>
      <c r="N185" s="68"/>
      <c r="P185" s="46"/>
      <c r="Q185" s="19"/>
      <c r="R185" s="47">
        <f>IF(E185=Validatiegegevens!$B$8,(IF(J185=Validatiegegevens!$H$5,"AKKOORD",IF(J185=Validatiegegevens!$H$6,"AKKOORD","UITSLUITEN"))),IF(L185=Validatiegegevens!$N$6,(IF(J185=Validatiegegevens!$H$6,0.8*G185*F185,P185*G185*F185)),P185*G185*F185))</f>
        <v>0</v>
      </c>
    </row>
    <row r="186" spans="1:18" s="20" customFormat="1" ht="24" x14ac:dyDescent="0.2">
      <c r="A186" s="14" t="s">
        <v>1287</v>
      </c>
      <c r="B186" s="22" t="s">
        <v>1288</v>
      </c>
      <c r="C186" s="22" t="s">
        <v>1289</v>
      </c>
      <c r="D186" s="19"/>
      <c r="E186" s="20" t="s">
        <v>19</v>
      </c>
      <c r="F186" s="20">
        <f>IF(E186=Validatiegegevens!$B$5,1,(IF(E186=Validatiegegevens!$B$6,2,(IF(E186=Validatiegegevens!$B$7,3,(IF(E186=Validatiegegevens!$B$8,0,)))))))</f>
        <v>2</v>
      </c>
      <c r="G186" s="20">
        <f>Validatiegegevens!$I$14</f>
        <v>6</v>
      </c>
      <c r="H186" s="20">
        <f t="shared" si="2"/>
        <v>12</v>
      </c>
      <c r="I186" s="19"/>
      <c r="J186" s="64"/>
      <c r="K186" s="19"/>
      <c r="L186" s="22" t="s">
        <v>20</v>
      </c>
      <c r="M186" s="31">
        <f>IF(L186=Validatiegegevens!$N$5,"⚠",)</f>
        <v>0</v>
      </c>
      <c r="N186" s="68"/>
      <c r="P186" s="46"/>
      <c r="Q186" s="19"/>
      <c r="R186" s="47">
        <f>IF(E186=Validatiegegevens!$B$8,(IF(J186=Validatiegegevens!$H$5,"AKKOORD",IF(J186=Validatiegegevens!$H$6,"AKKOORD","UITSLUITEN"))),IF(L186=Validatiegegevens!$N$6,(IF(J186=Validatiegegevens!$H$6,0.8*G186*F186,P186*G186*F186)),P186*G186*F186))</f>
        <v>0</v>
      </c>
    </row>
    <row r="187" spans="1:18" s="20" customFormat="1" ht="36" x14ac:dyDescent="0.2">
      <c r="A187" s="14" t="s">
        <v>1290</v>
      </c>
      <c r="B187" s="22" t="s">
        <v>1291</v>
      </c>
      <c r="C187" s="22" t="s">
        <v>1292</v>
      </c>
      <c r="D187" s="19"/>
      <c r="E187" s="20" t="s">
        <v>19</v>
      </c>
      <c r="F187" s="20">
        <f>IF(E187=Validatiegegevens!$B$5,1,(IF(E187=Validatiegegevens!$B$6,2,(IF(E187=Validatiegegevens!$B$7,3,(IF(E187=Validatiegegevens!$B$8,0,)))))))</f>
        <v>2</v>
      </c>
      <c r="G187" s="20">
        <f>Validatiegegevens!$I$14</f>
        <v>6</v>
      </c>
      <c r="H187" s="20">
        <f t="shared" si="2"/>
        <v>12</v>
      </c>
      <c r="I187" s="19"/>
      <c r="J187" s="64"/>
      <c r="K187" s="19"/>
      <c r="L187" s="22" t="s">
        <v>61</v>
      </c>
      <c r="M187" s="31" t="str">
        <f>IF(L187=Validatiegegevens!$N$5,"⚠",)</f>
        <v>⚠</v>
      </c>
      <c r="N187" s="68"/>
      <c r="P187" s="46"/>
      <c r="Q187" s="19"/>
      <c r="R187" s="47">
        <f>IF(E187=Validatiegegevens!$B$8,(IF(J187=Validatiegegevens!$H$5,"AKKOORD",IF(J187=Validatiegegevens!$H$6,"AKKOORD","UITSLUITEN"))),IF(L187=Validatiegegevens!$N$6,(IF(J187=Validatiegegevens!$H$6,0.8*G187*F187,P187*G187*F187)),P187*G187*F187))</f>
        <v>0</v>
      </c>
    </row>
    <row r="188" spans="1:18" s="20" customFormat="1" ht="36" x14ac:dyDescent="0.2">
      <c r="A188" s="14" t="s">
        <v>1293</v>
      </c>
      <c r="B188" s="22" t="s">
        <v>1294</v>
      </c>
      <c r="C188" s="22" t="s">
        <v>1295</v>
      </c>
      <c r="D188" s="19"/>
      <c r="E188" s="20" t="s">
        <v>84</v>
      </c>
      <c r="F188" s="20">
        <f>IF(E188=Validatiegegevens!$B$5,1,(IF(E188=Validatiegegevens!$B$6,2,(IF(E188=Validatiegegevens!$B$7,3,(IF(E188=Validatiegegevens!$B$8,0,)))))))</f>
        <v>3</v>
      </c>
      <c r="G188" s="20">
        <f>Validatiegegevens!$I$14</f>
        <v>6</v>
      </c>
      <c r="H188" s="20">
        <f t="shared" si="2"/>
        <v>18</v>
      </c>
      <c r="I188" s="19"/>
      <c r="J188" s="64"/>
      <c r="K188" s="19"/>
      <c r="L188" s="22" t="s">
        <v>61</v>
      </c>
      <c r="M188" s="31" t="str">
        <f>IF(L188=Validatiegegevens!$N$5,"⚠",)</f>
        <v>⚠</v>
      </c>
      <c r="N188" s="68"/>
      <c r="P188" s="46"/>
      <c r="Q188" s="19"/>
      <c r="R188" s="47">
        <f>IF(E188=Validatiegegevens!$B$8,(IF(J188=Validatiegegevens!$H$5,"AKKOORD",IF(J188=Validatiegegevens!$H$6,"AKKOORD","UITSLUITEN"))),IF(L188=Validatiegegevens!$N$6,(IF(J188=Validatiegegevens!$H$6,0.8*G188*F188,P188*G188*F188)),P188*G188*F188))</f>
        <v>0</v>
      </c>
    </row>
    <row r="189" spans="1:18" s="20" customFormat="1" ht="36" x14ac:dyDescent="0.2">
      <c r="A189" s="14" t="s">
        <v>1296</v>
      </c>
      <c r="B189" s="22" t="s">
        <v>1297</v>
      </c>
      <c r="C189" s="22" t="s">
        <v>1298</v>
      </c>
      <c r="D189" s="19"/>
      <c r="E189" s="20" t="s">
        <v>19</v>
      </c>
      <c r="F189" s="20">
        <f>IF(E189=Validatiegegevens!$B$5,1,(IF(E189=Validatiegegevens!$B$6,2,(IF(E189=Validatiegegevens!$B$7,3,(IF(E189=Validatiegegevens!$B$8,0,)))))))</f>
        <v>2</v>
      </c>
      <c r="G189" s="20">
        <f>Validatiegegevens!$I$14</f>
        <v>6</v>
      </c>
      <c r="H189" s="20">
        <f t="shared" si="2"/>
        <v>12</v>
      </c>
      <c r="I189" s="19"/>
      <c r="J189" s="64"/>
      <c r="K189" s="19"/>
      <c r="L189" s="22" t="s">
        <v>61</v>
      </c>
      <c r="M189" s="31" t="str">
        <f>IF(L189=Validatiegegevens!$N$5,"⚠",)</f>
        <v>⚠</v>
      </c>
      <c r="N189" s="68"/>
      <c r="P189" s="46"/>
      <c r="Q189" s="19"/>
      <c r="R189" s="47">
        <f>IF(E189=Validatiegegevens!$B$8,(IF(J189=Validatiegegevens!$H$5,"AKKOORD",IF(J189=Validatiegegevens!$H$6,"AKKOORD","UITSLUITEN"))),IF(L189=Validatiegegevens!$N$6,(IF(J189=Validatiegegevens!$H$6,0.8*G189*F189,P189*G189*F189)),P189*G189*F189))</f>
        <v>0</v>
      </c>
    </row>
    <row r="190" spans="1:18" s="20" customFormat="1" ht="24" x14ac:dyDescent="0.2">
      <c r="A190" s="14" t="s">
        <v>1299</v>
      </c>
      <c r="B190" s="22" t="s">
        <v>1300</v>
      </c>
      <c r="C190" s="22" t="s">
        <v>1301</v>
      </c>
      <c r="D190" s="19"/>
      <c r="E190" s="20" t="s">
        <v>19</v>
      </c>
      <c r="F190" s="20">
        <f>IF(E190=Validatiegegevens!$B$5,1,(IF(E190=Validatiegegevens!$B$6,2,(IF(E190=Validatiegegevens!$B$7,3,(IF(E190=Validatiegegevens!$B$8,0,)))))))</f>
        <v>2</v>
      </c>
      <c r="G190" s="20">
        <f>Validatiegegevens!$I$14</f>
        <v>6</v>
      </c>
      <c r="H190" s="20">
        <f t="shared" si="2"/>
        <v>12</v>
      </c>
      <c r="I190" s="19"/>
      <c r="J190" s="64"/>
      <c r="K190" s="19"/>
      <c r="L190" s="22" t="s">
        <v>20</v>
      </c>
      <c r="M190" s="31">
        <f>IF(L190=Validatiegegevens!$N$5,"⚠",)</f>
        <v>0</v>
      </c>
      <c r="N190" s="68"/>
      <c r="P190" s="46"/>
      <c r="Q190" s="19"/>
      <c r="R190" s="47">
        <f>IF(E190=Validatiegegevens!$B$8,(IF(J190=Validatiegegevens!$H$5,"AKKOORD",IF(J190=Validatiegegevens!$H$6,"AKKOORD","UITSLUITEN"))),IF(L190=Validatiegegevens!$N$6,(IF(J190=Validatiegegevens!$H$6,0.8*G190*F190,P190*G190*F190)),P190*G190*F190))</f>
        <v>0</v>
      </c>
    </row>
    <row r="191" spans="1:18" s="20" customFormat="1" ht="24" x14ac:dyDescent="0.2">
      <c r="A191" s="14" t="s">
        <v>1302</v>
      </c>
      <c r="B191" s="22" t="s">
        <v>1303</v>
      </c>
      <c r="C191" s="22" t="s">
        <v>1304</v>
      </c>
      <c r="D191" s="19"/>
      <c r="E191" s="20" t="s">
        <v>19</v>
      </c>
      <c r="F191" s="20">
        <f>IF(E191=Validatiegegevens!$B$5,1,(IF(E191=Validatiegegevens!$B$6,2,(IF(E191=Validatiegegevens!$B$7,3,(IF(E191=Validatiegegevens!$B$8,0,)))))))</f>
        <v>2</v>
      </c>
      <c r="G191" s="20">
        <f>Validatiegegevens!$I$14</f>
        <v>6</v>
      </c>
      <c r="H191" s="20">
        <f t="shared" si="2"/>
        <v>12</v>
      </c>
      <c r="I191" s="19"/>
      <c r="J191" s="64"/>
      <c r="K191" s="19"/>
      <c r="L191" s="22" t="s">
        <v>61</v>
      </c>
      <c r="M191" s="31" t="str">
        <f>IF(L191=Validatiegegevens!$N$5,"⚠",)</f>
        <v>⚠</v>
      </c>
      <c r="N191" s="68"/>
      <c r="P191" s="46"/>
      <c r="Q191" s="19"/>
      <c r="R191" s="47">
        <f>IF(E191=Validatiegegevens!$B$8,(IF(J191=Validatiegegevens!$H$5,"AKKOORD",IF(J191=Validatiegegevens!$H$6,"AKKOORD","UITSLUITEN"))),IF(L191=Validatiegegevens!$N$6,(IF(J191=Validatiegegevens!$H$6,0.8*G191*F191,P191*G191*F191)),P191*G191*F191))</f>
        <v>0</v>
      </c>
    </row>
    <row r="192" spans="1:18" s="20" customFormat="1" ht="24" x14ac:dyDescent="0.2">
      <c r="A192" s="14" t="s">
        <v>1305</v>
      </c>
      <c r="B192" s="22" t="s">
        <v>1306</v>
      </c>
      <c r="C192" s="22" t="s">
        <v>1307</v>
      </c>
      <c r="D192" s="19"/>
      <c r="E192" s="20" t="s">
        <v>19</v>
      </c>
      <c r="F192" s="20">
        <f>IF(E192=Validatiegegevens!$B$5,1,(IF(E192=Validatiegegevens!$B$6,2,(IF(E192=Validatiegegevens!$B$7,3,(IF(E192=Validatiegegevens!$B$8,0,)))))))</f>
        <v>2</v>
      </c>
      <c r="G192" s="20">
        <f>Validatiegegevens!$I$14</f>
        <v>6</v>
      </c>
      <c r="H192" s="20">
        <f t="shared" si="2"/>
        <v>12</v>
      </c>
      <c r="I192" s="19"/>
      <c r="J192" s="64"/>
      <c r="K192" s="19"/>
      <c r="L192" s="22" t="s">
        <v>20</v>
      </c>
      <c r="M192" s="31">
        <f>IF(L192=Validatiegegevens!$N$5,"⚠",)</f>
        <v>0</v>
      </c>
      <c r="N192" s="68"/>
      <c r="P192" s="46"/>
      <c r="Q192" s="19"/>
      <c r="R192" s="47">
        <f>IF(E192=Validatiegegevens!$B$8,(IF(J192=Validatiegegevens!$H$5,"AKKOORD",IF(J192=Validatiegegevens!$H$6,"AKKOORD","UITSLUITEN"))),IF(L192=Validatiegegevens!$N$6,(IF(J192=Validatiegegevens!$H$6,0.8*G192*F192,P192*G192*F192)),P192*G192*F192))</f>
        <v>0</v>
      </c>
    </row>
    <row r="193" spans="1:18" s="20" customFormat="1" ht="24" x14ac:dyDescent="0.2">
      <c r="A193" s="14" t="s">
        <v>1308</v>
      </c>
      <c r="B193" s="22" t="s">
        <v>1309</v>
      </c>
      <c r="C193" s="22" t="s">
        <v>1310</v>
      </c>
      <c r="D193" s="19"/>
      <c r="E193" s="20" t="s">
        <v>19</v>
      </c>
      <c r="F193" s="20">
        <f>IF(E193=Validatiegegevens!$B$5,1,(IF(E193=Validatiegegevens!$B$6,2,(IF(E193=Validatiegegevens!$B$7,3,(IF(E193=Validatiegegevens!$B$8,0,)))))))</f>
        <v>2</v>
      </c>
      <c r="G193" s="20">
        <f>Validatiegegevens!$I$14</f>
        <v>6</v>
      </c>
      <c r="H193" s="20">
        <f t="shared" si="2"/>
        <v>12</v>
      </c>
      <c r="I193" s="19"/>
      <c r="J193" s="64"/>
      <c r="K193" s="19"/>
      <c r="L193" s="22" t="s">
        <v>20</v>
      </c>
      <c r="M193" s="31">
        <f>IF(L193=Validatiegegevens!$N$5,"⚠",)</f>
        <v>0</v>
      </c>
      <c r="N193" s="68"/>
      <c r="P193" s="46"/>
      <c r="Q193" s="19"/>
      <c r="R193" s="47">
        <f>IF(E193=Validatiegegevens!$B$8,(IF(J193=Validatiegegevens!$H$5,"AKKOORD",IF(J193=Validatiegegevens!$H$6,"AKKOORD","UITSLUITEN"))),IF(L193=Validatiegegevens!$N$6,(IF(J193=Validatiegegevens!$H$6,0.8*G193*F193,P193*G193*F193)),P193*G193*F193))</f>
        <v>0</v>
      </c>
    </row>
    <row r="194" spans="1:18" s="20" customFormat="1" ht="24" x14ac:dyDescent="0.2">
      <c r="A194" s="14" t="s">
        <v>1311</v>
      </c>
      <c r="B194" s="22" t="s">
        <v>1312</v>
      </c>
      <c r="C194" s="22" t="s">
        <v>1313</v>
      </c>
      <c r="D194" s="19"/>
      <c r="E194" s="20" t="s">
        <v>19</v>
      </c>
      <c r="F194" s="20">
        <f>IF(E194=Validatiegegevens!$B$5,1,(IF(E194=Validatiegegevens!$B$6,2,(IF(E194=Validatiegegevens!$B$7,3,(IF(E194=Validatiegegevens!$B$8,0,)))))))</f>
        <v>2</v>
      </c>
      <c r="G194" s="20">
        <f>Validatiegegevens!$I$14</f>
        <v>6</v>
      </c>
      <c r="H194" s="20">
        <f t="shared" si="2"/>
        <v>12</v>
      </c>
      <c r="I194" s="19"/>
      <c r="J194" s="64"/>
      <c r="K194" s="19"/>
      <c r="L194" s="22" t="s">
        <v>20</v>
      </c>
      <c r="M194" s="31">
        <f>IF(L194=Validatiegegevens!$N$5,"⚠",)</f>
        <v>0</v>
      </c>
      <c r="N194" s="68"/>
      <c r="P194" s="46"/>
      <c r="Q194" s="19"/>
      <c r="R194" s="47">
        <f>IF(E194=Validatiegegevens!$B$8,(IF(J194=Validatiegegevens!$H$5,"AKKOORD",IF(J194=Validatiegegevens!$H$6,"AKKOORD","UITSLUITEN"))),IF(L194=Validatiegegevens!$N$6,(IF(J194=Validatiegegevens!$H$6,0.8*G194*F194,P194*G194*F194)),P194*G194*F194))</f>
        <v>0</v>
      </c>
    </row>
    <row r="195" spans="1:18" s="20" customFormat="1" ht="36" x14ac:dyDescent="0.2">
      <c r="A195" s="14" t="s">
        <v>1314</v>
      </c>
      <c r="B195" s="22" t="s">
        <v>1315</v>
      </c>
      <c r="C195" s="22" t="s">
        <v>1316</v>
      </c>
      <c r="D195" s="19"/>
      <c r="E195" s="20" t="s">
        <v>19</v>
      </c>
      <c r="F195" s="20">
        <f>IF(E195=Validatiegegevens!$B$5,1,(IF(E195=Validatiegegevens!$B$6,2,(IF(E195=Validatiegegevens!$B$7,3,(IF(E195=Validatiegegevens!$B$8,0,)))))))</f>
        <v>2</v>
      </c>
      <c r="G195" s="20">
        <f>Validatiegegevens!$I$14</f>
        <v>6</v>
      </c>
      <c r="H195" s="20">
        <f t="shared" si="2"/>
        <v>12</v>
      </c>
      <c r="I195" s="19"/>
      <c r="J195" s="64"/>
      <c r="K195" s="19"/>
      <c r="L195" s="22" t="s">
        <v>20</v>
      </c>
      <c r="M195" s="31">
        <f>IF(L195=Validatiegegevens!$N$5,"⚠",)</f>
        <v>0</v>
      </c>
      <c r="N195" s="68"/>
      <c r="P195" s="46"/>
      <c r="Q195" s="19"/>
      <c r="R195" s="47">
        <f>IF(E195=Validatiegegevens!$B$8,(IF(J195=Validatiegegevens!$H$5,"AKKOORD",IF(J195=Validatiegegevens!$H$6,"AKKOORD","UITSLUITEN"))),IF(L195=Validatiegegevens!$N$6,(IF(J195=Validatiegegevens!$H$6,0.8*G195*F195,P195*G195*F195)),P195*G195*F195))</f>
        <v>0</v>
      </c>
    </row>
    <row r="196" spans="1:18" s="20" customFormat="1" ht="24" x14ac:dyDescent="0.2">
      <c r="A196" s="14" t="s">
        <v>1317</v>
      </c>
      <c r="B196" s="22" t="s">
        <v>1318</v>
      </c>
      <c r="C196" s="22" t="s">
        <v>1319</v>
      </c>
      <c r="D196" s="19"/>
      <c r="E196" s="20" t="s">
        <v>19</v>
      </c>
      <c r="F196" s="20">
        <f>IF(E196=Validatiegegevens!$B$5,1,(IF(E196=Validatiegegevens!$B$6,2,(IF(E196=Validatiegegevens!$B$7,3,(IF(E196=Validatiegegevens!$B$8,0,)))))))</f>
        <v>2</v>
      </c>
      <c r="G196" s="20">
        <f>Validatiegegevens!$I$14</f>
        <v>6</v>
      </c>
      <c r="H196" s="20">
        <f t="shared" si="2"/>
        <v>12</v>
      </c>
      <c r="I196" s="19"/>
      <c r="J196" s="64"/>
      <c r="K196" s="19"/>
      <c r="L196" s="22" t="s">
        <v>20</v>
      </c>
      <c r="M196" s="31">
        <f>IF(L196=Validatiegegevens!$N$5,"⚠",)</f>
        <v>0</v>
      </c>
      <c r="N196" s="68"/>
      <c r="P196" s="46"/>
      <c r="Q196" s="19"/>
      <c r="R196" s="47">
        <f>IF(E196=Validatiegegevens!$B$8,(IF(J196=Validatiegegevens!$H$5,"AKKOORD",IF(J196=Validatiegegevens!$H$6,"AKKOORD","UITSLUITEN"))),IF(L196=Validatiegegevens!$N$6,(IF(J196=Validatiegegevens!$H$6,0.8*G196*F196,P196*G196*F196)),P196*G196*F196))</f>
        <v>0</v>
      </c>
    </row>
    <row r="197" spans="1:18" s="20" customFormat="1" ht="24" x14ac:dyDescent="0.2">
      <c r="A197" s="14" t="s">
        <v>1320</v>
      </c>
      <c r="B197" s="22" t="s">
        <v>1321</v>
      </c>
      <c r="C197" s="22" t="s">
        <v>1322</v>
      </c>
      <c r="D197" s="19"/>
      <c r="E197" s="20" t="s">
        <v>19</v>
      </c>
      <c r="F197" s="20">
        <f>IF(E197=Validatiegegevens!$B$5,1,(IF(E197=Validatiegegevens!$B$6,2,(IF(E197=Validatiegegevens!$B$7,3,(IF(E197=Validatiegegevens!$B$8,0,)))))))</f>
        <v>2</v>
      </c>
      <c r="G197" s="20">
        <f>Validatiegegevens!$I$14</f>
        <v>6</v>
      </c>
      <c r="H197" s="20">
        <f t="shared" si="2"/>
        <v>12</v>
      </c>
      <c r="I197" s="19"/>
      <c r="J197" s="64"/>
      <c r="K197" s="19"/>
      <c r="L197" s="22" t="s">
        <v>20</v>
      </c>
      <c r="M197" s="31">
        <f>IF(L197=Validatiegegevens!$N$5,"⚠",)</f>
        <v>0</v>
      </c>
      <c r="N197" s="68"/>
      <c r="P197" s="46"/>
      <c r="Q197" s="19"/>
      <c r="R197" s="47">
        <f>IF(E197=Validatiegegevens!$B$8,(IF(J197=Validatiegegevens!$H$5,"AKKOORD",IF(J197=Validatiegegevens!$H$6,"AKKOORD","UITSLUITEN"))),IF(L197=Validatiegegevens!$N$6,(IF(J197=Validatiegegevens!$H$6,0.8*G197*F197,P197*G197*F197)),P197*G197*F197))</f>
        <v>0</v>
      </c>
    </row>
    <row r="198" spans="1:18" s="20" customFormat="1" ht="24" x14ac:dyDescent="0.2">
      <c r="A198" s="14" t="s">
        <v>1323</v>
      </c>
      <c r="B198" s="22" t="s">
        <v>1324</v>
      </c>
      <c r="C198" s="22" t="s">
        <v>1325</v>
      </c>
      <c r="D198" s="19"/>
      <c r="E198" s="20" t="s">
        <v>19</v>
      </c>
      <c r="F198" s="20">
        <f>IF(E198=Validatiegegevens!$B$5,1,(IF(E198=Validatiegegevens!$B$6,2,(IF(E198=Validatiegegevens!$B$7,3,(IF(E198=Validatiegegevens!$B$8,0,)))))))</f>
        <v>2</v>
      </c>
      <c r="G198" s="20">
        <f>Validatiegegevens!$I$14</f>
        <v>6</v>
      </c>
      <c r="H198" s="20">
        <f t="shared" si="2"/>
        <v>12</v>
      </c>
      <c r="I198" s="19"/>
      <c r="J198" s="64"/>
      <c r="K198" s="19"/>
      <c r="L198" s="22" t="s">
        <v>61</v>
      </c>
      <c r="M198" s="31" t="str">
        <f>IF(L198=Validatiegegevens!$N$5,"⚠",)</f>
        <v>⚠</v>
      </c>
      <c r="N198" s="68"/>
      <c r="P198" s="46"/>
      <c r="Q198" s="19"/>
      <c r="R198" s="47">
        <f>IF(E198=Validatiegegevens!$B$8,(IF(J198=Validatiegegevens!$H$5,"AKKOORD",IF(J198=Validatiegegevens!$H$6,"AKKOORD","UITSLUITEN"))),IF(L198=Validatiegegevens!$N$6,(IF(J198=Validatiegegevens!$H$6,0.8*G198*F198,P198*G198*F198)),P198*G198*F198))</f>
        <v>0</v>
      </c>
    </row>
    <row r="199" spans="1:18" s="20" customFormat="1" ht="24" x14ac:dyDescent="0.2">
      <c r="A199" s="14" t="s">
        <v>1326</v>
      </c>
      <c r="B199" s="22" t="s">
        <v>1327</v>
      </c>
      <c r="C199" s="22" t="s">
        <v>1328</v>
      </c>
      <c r="D199" s="19"/>
      <c r="E199" s="20" t="s">
        <v>19</v>
      </c>
      <c r="F199" s="20">
        <f>IF(E199=Validatiegegevens!$B$5,1,(IF(E199=Validatiegegevens!$B$6,2,(IF(E199=Validatiegegevens!$B$7,3,(IF(E199=Validatiegegevens!$B$8,0,)))))))</f>
        <v>2</v>
      </c>
      <c r="G199" s="20">
        <f>Validatiegegevens!$I$14</f>
        <v>6</v>
      </c>
      <c r="H199" s="20">
        <f t="shared" si="2"/>
        <v>12</v>
      </c>
      <c r="I199" s="19"/>
      <c r="J199" s="64"/>
      <c r="K199" s="19"/>
      <c r="L199" s="22" t="s">
        <v>61</v>
      </c>
      <c r="M199" s="31" t="str">
        <f>IF(L199=Validatiegegevens!$N$5,"⚠",)</f>
        <v>⚠</v>
      </c>
      <c r="N199" s="68"/>
      <c r="P199" s="46"/>
      <c r="Q199" s="19"/>
      <c r="R199" s="47">
        <f>IF(E199=Validatiegegevens!$B$8,(IF(J199=Validatiegegevens!$H$5,"AKKOORD",IF(J199=Validatiegegevens!$H$6,"AKKOORD","UITSLUITEN"))),IF(L199=Validatiegegevens!$N$6,(IF(J199=Validatiegegevens!$H$6,0.8*G199*F199,P199*G199*F199)),P199*G199*F199))</f>
        <v>0</v>
      </c>
    </row>
    <row r="200" spans="1:18" s="20" customFormat="1" ht="24" x14ac:dyDescent="0.2">
      <c r="A200" s="14" t="s">
        <v>1329</v>
      </c>
      <c r="B200" s="22" t="s">
        <v>1330</v>
      </c>
      <c r="C200" s="22" t="s">
        <v>1331</v>
      </c>
      <c r="D200" s="19"/>
      <c r="E200" s="20" t="s">
        <v>19</v>
      </c>
      <c r="F200" s="20">
        <f>IF(E200=Validatiegegevens!$B$5,1,(IF(E200=Validatiegegevens!$B$6,2,(IF(E200=Validatiegegevens!$B$7,3,(IF(E200=Validatiegegevens!$B$8,0,)))))))</f>
        <v>2</v>
      </c>
      <c r="G200" s="20">
        <f>Validatiegegevens!$I$14</f>
        <v>6</v>
      </c>
      <c r="H200" s="20">
        <f t="shared" si="2"/>
        <v>12</v>
      </c>
      <c r="I200" s="19"/>
      <c r="J200" s="64"/>
      <c r="K200" s="19"/>
      <c r="L200" s="22" t="s">
        <v>20</v>
      </c>
      <c r="M200" s="31">
        <f>IF(L200=Validatiegegevens!$N$5,"⚠",)</f>
        <v>0</v>
      </c>
      <c r="N200" s="68"/>
      <c r="P200" s="46"/>
      <c r="Q200" s="19"/>
      <c r="R200" s="47">
        <f>IF(E200=Validatiegegevens!$B$8,(IF(J200=Validatiegegevens!$H$5,"AKKOORD",IF(J200=Validatiegegevens!$H$6,"AKKOORD","UITSLUITEN"))),IF(L200=Validatiegegevens!$N$6,(IF(J200=Validatiegegevens!$H$6,0.8*G200*F200,P200*G200*F200)),P200*G200*F200))</f>
        <v>0</v>
      </c>
    </row>
    <row r="201" spans="1:18" s="20" customFormat="1" ht="24" x14ac:dyDescent="0.2">
      <c r="A201" s="14" t="s">
        <v>1332</v>
      </c>
      <c r="B201" s="22" t="s">
        <v>1333</v>
      </c>
      <c r="C201" s="22" t="s">
        <v>1334</v>
      </c>
      <c r="D201" s="19"/>
      <c r="E201" s="20" t="s">
        <v>19</v>
      </c>
      <c r="F201" s="20">
        <f>IF(E201=Validatiegegevens!$B$5,1,(IF(E201=Validatiegegevens!$B$6,2,(IF(E201=Validatiegegevens!$B$7,3,(IF(E201=Validatiegegevens!$B$8,0,)))))))</f>
        <v>2</v>
      </c>
      <c r="G201" s="20">
        <f>Validatiegegevens!$I$14</f>
        <v>6</v>
      </c>
      <c r="H201" s="20">
        <f t="shared" si="2"/>
        <v>12</v>
      </c>
      <c r="I201" s="19"/>
      <c r="J201" s="64"/>
      <c r="K201" s="19"/>
      <c r="L201" s="22" t="s">
        <v>20</v>
      </c>
      <c r="M201" s="31">
        <f>IF(L201=Validatiegegevens!$N$5,"⚠",)</f>
        <v>0</v>
      </c>
      <c r="N201" s="68"/>
      <c r="P201" s="46"/>
      <c r="Q201" s="19"/>
      <c r="R201" s="47">
        <f>IF(E201=Validatiegegevens!$B$8,(IF(J201=Validatiegegevens!$H$5,"AKKOORD",IF(J201=Validatiegegevens!$H$6,"AKKOORD","UITSLUITEN"))),IF(L201=Validatiegegevens!$N$6,(IF(J201=Validatiegegevens!$H$6,0.8*G201*F201,P201*G201*F201)),P201*G201*F201))</f>
        <v>0</v>
      </c>
    </row>
    <row r="202" spans="1:18" s="20" customFormat="1" ht="24" x14ac:dyDescent="0.2">
      <c r="A202" s="14" t="s">
        <v>1335</v>
      </c>
      <c r="B202" s="22" t="s">
        <v>1059</v>
      </c>
      <c r="C202" s="22" t="s">
        <v>1060</v>
      </c>
      <c r="D202" s="19"/>
      <c r="E202" s="20" t="s">
        <v>27</v>
      </c>
      <c r="F202" s="20">
        <f>IF(E202=Validatiegegevens!$B$5,1,(IF(E202=Validatiegegevens!$B$6,2,(IF(E202=Validatiegegevens!$B$7,3,(IF(E202=Validatiegegevens!$B$8,0,)))))))</f>
        <v>0</v>
      </c>
      <c r="H202" s="20">
        <f t="shared" si="2"/>
        <v>0</v>
      </c>
      <c r="I202" s="19"/>
      <c r="J202" s="64"/>
      <c r="K202" s="19"/>
      <c r="L202" s="19"/>
      <c r="M202" s="31">
        <f>IF(L202=Validatiegegevens!$N$5,"⚠",)</f>
        <v>0</v>
      </c>
      <c r="N202" s="68"/>
      <c r="P202" s="46"/>
      <c r="Q202" s="19"/>
      <c r="R202" s="47" t="str">
        <f>IF(E202=Validatiegegevens!$B$8,(IF(J202=Validatiegegevens!$H$5,"AKKOORD",IF(J202=Validatiegegevens!$H$6,"AKKOORD","UITSLUITEN"))),IF(L202=Validatiegegevens!$N$6,(IF(J202=Validatiegegevens!$H$6,0.8*G202*F202,P202*G202*F202)),P202*G202*F202))</f>
        <v>UITSLUITEN</v>
      </c>
    </row>
    <row r="203" spans="1:18" s="25" customFormat="1" ht="12" x14ac:dyDescent="0.2">
      <c r="A203" s="24" t="s">
        <v>14</v>
      </c>
      <c r="B203" s="25" t="s">
        <v>1232</v>
      </c>
      <c r="C203" s="25" t="s">
        <v>1336</v>
      </c>
      <c r="J203" s="85"/>
      <c r="N203" s="85"/>
      <c r="R203" s="62"/>
    </row>
    <row r="204" spans="1:18" s="25" customFormat="1" ht="12" x14ac:dyDescent="0.2">
      <c r="A204" s="24" t="s">
        <v>14</v>
      </c>
      <c r="B204" s="25" t="s">
        <v>1232</v>
      </c>
      <c r="C204" s="25" t="s">
        <v>1337</v>
      </c>
      <c r="J204" s="85"/>
      <c r="N204" s="85"/>
      <c r="R204" s="62"/>
    </row>
    <row r="205" spans="1:18" s="20" customFormat="1" ht="24" x14ac:dyDescent="0.2">
      <c r="A205" s="14" t="s">
        <v>1338</v>
      </c>
      <c r="B205" s="22" t="s">
        <v>1339</v>
      </c>
      <c r="C205" s="22" t="s">
        <v>1340</v>
      </c>
      <c r="D205" s="19"/>
      <c r="E205" s="20" t="s">
        <v>19</v>
      </c>
      <c r="F205" s="20">
        <f>IF(E205=Validatiegegevens!$B$5,1,(IF(E205=Validatiegegevens!$B$6,2,(IF(E205=Validatiegegevens!$B$7,3,(IF(E205=Validatiegegevens!$B$8,0,)))))))</f>
        <v>2</v>
      </c>
      <c r="G205" s="20">
        <f>Validatiegegevens!$I$14</f>
        <v>6</v>
      </c>
      <c r="H205" s="20">
        <f t="shared" si="2"/>
        <v>12</v>
      </c>
      <c r="I205" s="19"/>
      <c r="J205" s="64"/>
      <c r="K205" s="19"/>
      <c r="L205" s="22" t="s">
        <v>61</v>
      </c>
      <c r="M205" s="31" t="str">
        <f>IF(L205=Validatiegegevens!$N$5,"⚠",)</f>
        <v>⚠</v>
      </c>
      <c r="N205" s="68"/>
      <c r="P205" s="46"/>
      <c r="Q205" s="19"/>
      <c r="R205" s="47">
        <f>IF(E205=Validatiegegevens!$B$8,(IF(J205=Validatiegegevens!$H$5,"AKKOORD",IF(J205=Validatiegegevens!$H$6,"AKKOORD","UITSLUITEN"))),IF(L205=Validatiegegevens!$N$6,(IF(J205=Validatiegegevens!$H$6,0.8*G205*F205,P205*G205*F205)),P205*G205*F205))</f>
        <v>0</v>
      </c>
    </row>
    <row r="206" spans="1:18" s="20" customFormat="1" ht="24" x14ac:dyDescent="0.2">
      <c r="A206" s="14" t="s">
        <v>1341</v>
      </c>
      <c r="B206" s="22" t="s">
        <v>1342</v>
      </c>
      <c r="C206" s="22" t="s">
        <v>1343</v>
      </c>
      <c r="D206" s="19"/>
      <c r="E206" s="20" t="s">
        <v>19</v>
      </c>
      <c r="F206" s="20">
        <f>IF(E206=Validatiegegevens!$B$5,1,(IF(E206=Validatiegegevens!$B$6,2,(IF(E206=Validatiegegevens!$B$7,3,(IF(E206=Validatiegegevens!$B$8,0,)))))))</f>
        <v>2</v>
      </c>
      <c r="G206" s="20">
        <f>Validatiegegevens!$I$14</f>
        <v>6</v>
      </c>
      <c r="H206" s="20">
        <f t="shared" si="2"/>
        <v>12</v>
      </c>
      <c r="I206" s="19"/>
      <c r="J206" s="64"/>
      <c r="K206" s="19"/>
      <c r="L206" s="22" t="s">
        <v>61</v>
      </c>
      <c r="M206" s="31" t="str">
        <f>IF(L206=Validatiegegevens!$N$5,"⚠",)</f>
        <v>⚠</v>
      </c>
      <c r="N206" s="68"/>
      <c r="P206" s="46"/>
      <c r="Q206" s="19"/>
      <c r="R206" s="47">
        <f>IF(E206=Validatiegegevens!$B$8,(IF(J206=Validatiegegevens!$H$5,"AKKOORD",IF(J206=Validatiegegevens!$H$6,"AKKOORD","UITSLUITEN"))),IF(L206=Validatiegegevens!$N$6,(IF(J206=Validatiegegevens!$H$6,0.8*G206*F206,P206*G206*F206)),P206*G206*F206))</f>
        <v>0</v>
      </c>
    </row>
    <row r="207" spans="1:18" s="20" customFormat="1" ht="36" x14ac:dyDescent="0.2">
      <c r="A207" s="14" t="s">
        <v>1344</v>
      </c>
      <c r="B207" s="22" t="s">
        <v>1345</v>
      </c>
      <c r="C207" s="22" t="s">
        <v>1346</v>
      </c>
      <c r="D207" s="19"/>
      <c r="E207" s="20" t="s">
        <v>19</v>
      </c>
      <c r="F207" s="20">
        <f>IF(E207=Validatiegegevens!$B$5,1,(IF(E207=Validatiegegevens!$B$6,2,(IF(E207=Validatiegegevens!$B$7,3,(IF(E207=Validatiegegevens!$B$8,0,)))))))</f>
        <v>2</v>
      </c>
      <c r="G207" s="20">
        <f>Validatiegegevens!$I$14</f>
        <v>6</v>
      </c>
      <c r="H207" s="20">
        <f t="shared" si="2"/>
        <v>12</v>
      </c>
      <c r="I207" s="19"/>
      <c r="J207" s="64"/>
      <c r="K207" s="19"/>
      <c r="L207" s="22" t="s">
        <v>61</v>
      </c>
      <c r="M207" s="31" t="str">
        <f>IF(L207=Validatiegegevens!$N$5,"⚠",)</f>
        <v>⚠</v>
      </c>
      <c r="N207" s="68"/>
      <c r="P207" s="46"/>
      <c r="Q207" s="19"/>
      <c r="R207" s="47">
        <f>IF(E207=Validatiegegevens!$B$8,(IF(J207=Validatiegegevens!$H$5,"AKKOORD",IF(J207=Validatiegegevens!$H$6,"AKKOORD","UITSLUITEN"))),IF(L207=Validatiegegevens!$N$6,(IF(J207=Validatiegegevens!$H$6,0.8*G207*F207,P207*G207*F207)),P207*G207*F207))</f>
        <v>0</v>
      </c>
    </row>
    <row r="208" spans="1:18" s="25" customFormat="1" ht="12" x14ac:dyDescent="0.2">
      <c r="A208" s="24" t="s">
        <v>14</v>
      </c>
      <c r="B208" s="25" t="s">
        <v>1232</v>
      </c>
      <c r="C208" s="25" t="s">
        <v>1347</v>
      </c>
      <c r="J208" s="85"/>
      <c r="N208" s="85"/>
      <c r="R208" s="62"/>
    </row>
    <row r="209" spans="1:18" s="20" customFormat="1" ht="24" x14ac:dyDescent="0.2">
      <c r="A209" s="14" t="s">
        <v>1348</v>
      </c>
      <c r="B209" s="22" t="s">
        <v>1349</v>
      </c>
      <c r="C209" s="22" t="s">
        <v>866</v>
      </c>
      <c r="D209" s="19"/>
      <c r="I209" s="19"/>
      <c r="J209" s="64"/>
      <c r="K209" s="19"/>
      <c r="L209" s="22" t="s">
        <v>61</v>
      </c>
      <c r="M209" s="31" t="str">
        <f>IF(L209=Validatiegegevens!$N$5,"⚠",)</f>
        <v>⚠</v>
      </c>
      <c r="N209" s="68"/>
      <c r="P209" s="46"/>
      <c r="Q209" s="19"/>
      <c r="R209" s="47">
        <f>IF(E209=Validatiegegevens!$B$8,(IF(J209=Validatiegegevens!$H$5,"AKKOORD",IF(J209=Validatiegegevens!$H$6,"AKKOORD","UITSLUITEN"))),IF(L209=Validatiegegevens!$N$6,(IF(J209=Validatiegegevens!$H$6,0.8*G209*F209,P209*G209*F209)),P209*G209*F209))</f>
        <v>0</v>
      </c>
    </row>
    <row r="210" spans="1:18" s="20" customFormat="1" ht="60" x14ac:dyDescent="0.2">
      <c r="A210" s="14"/>
      <c r="B210" s="22"/>
      <c r="C210" s="22" t="s">
        <v>1350</v>
      </c>
      <c r="D210" s="19"/>
      <c r="E210" s="20" t="s">
        <v>84</v>
      </c>
      <c r="F210" s="20">
        <f>IF(E210=Validatiegegevens!$B$5,1,(IF(E210=Validatiegegevens!$B$6,2,(IF(E210=Validatiegegevens!$B$7,3,(IF(E210=Validatiegegevens!$B$8,0,)))))))</f>
        <v>3</v>
      </c>
      <c r="G210" s="20">
        <f>Validatiegegevens!$I$14</f>
        <v>6</v>
      </c>
      <c r="H210" s="20">
        <f t="shared" si="2"/>
        <v>18</v>
      </c>
      <c r="I210" s="19"/>
      <c r="J210" s="64"/>
      <c r="K210" s="19"/>
      <c r="L210" s="22" t="s">
        <v>61</v>
      </c>
      <c r="M210" s="31" t="str">
        <f>IF(L210=Validatiegegevens!$N$5,"⚠",)</f>
        <v>⚠</v>
      </c>
      <c r="N210" s="68"/>
      <c r="P210" s="46"/>
      <c r="Q210" s="19"/>
      <c r="R210" s="47">
        <f>IF(E210=Validatiegegevens!$B$8,(IF(J210=Validatiegegevens!$H$5,"AKKOORD",IF(J210=Validatiegegevens!$H$6,"AKKOORD","UITSLUITEN"))),IF(L210=Validatiegegevens!$N$6,(IF(J210=Validatiegegevens!$H$6,0.8*G210*F210,P210*G210*F210)),P210*G210*F210))</f>
        <v>0</v>
      </c>
    </row>
    <row r="211" spans="1:18" s="20" customFormat="1" ht="24" x14ac:dyDescent="0.2">
      <c r="A211" s="14"/>
      <c r="B211" s="22"/>
      <c r="C211" s="22" t="s">
        <v>1351</v>
      </c>
      <c r="D211" s="19"/>
      <c r="E211" s="20" t="s">
        <v>84</v>
      </c>
      <c r="F211" s="20">
        <f>IF(E211=Validatiegegevens!$B$5,1,(IF(E211=Validatiegegevens!$B$6,2,(IF(E211=Validatiegegevens!$B$7,3,(IF(E211=Validatiegegevens!$B$8,0,)))))))</f>
        <v>3</v>
      </c>
      <c r="G211" s="20">
        <f>Validatiegegevens!$I$14</f>
        <v>6</v>
      </c>
      <c r="H211" s="20">
        <f t="shared" si="2"/>
        <v>18</v>
      </c>
      <c r="I211" s="19"/>
      <c r="J211" s="64"/>
      <c r="K211" s="19"/>
      <c r="L211" s="22" t="s">
        <v>20</v>
      </c>
      <c r="M211" s="31">
        <f>IF(L211=Validatiegegevens!$N$5,"⚠",)</f>
        <v>0</v>
      </c>
      <c r="N211" s="68"/>
      <c r="P211" s="46"/>
      <c r="Q211" s="19"/>
      <c r="R211" s="47">
        <f>IF(E211=Validatiegegevens!$B$8,(IF(J211=Validatiegegevens!$H$5,"AKKOORD",IF(J211=Validatiegegevens!$H$6,"AKKOORD","UITSLUITEN"))),IF(L211=Validatiegegevens!$N$6,(IF(J211=Validatiegegevens!$H$6,0.8*G211*F211,P211*G211*F211)),P211*G211*F211))</f>
        <v>0</v>
      </c>
    </row>
    <row r="212" spans="1:18" s="20" customFormat="1" ht="24" x14ac:dyDescent="0.2">
      <c r="A212" s="14"/>
      <c r="B212" s="22"/>
      <c r="C212" s="22" t="s">
        <v>1352</v>
      </c>
      <c r="D212" s="19"/>
      <c r="E212" s="20" t="s">
        <v>84</v>
      </c>
      <c r="F212" s="20">
        <f>IF(E212=Validatiegegevens!$B$5,1,(IF(E212=Validatiegegevens!$B$6,2,(IF(E212=Validatiegegevens!$B$7,3,(IF(E212=Validatiegegevens!$B$8,0,)))))))</f>
        <v>3</v>
      </c>
      <c r="G212" s="20">
        <f>Validatiegegevens!$I$14</f>
        <v>6</v>
      </c>
      <c r="H212" s="20">
        <f t="shared" si="2"/>
        <v>18</v>
      </c>
      <c r="I212" s="19"/>
      <c r="J212" s="64"/>
      <c r="K212" s="19"/>
      <c r="L212" s="22" t="s">
        <v>20</v>
      </c>
      <c r="M212" s="31">
        <f>IF(L212=Validatiegegevens!$N$5,"⚠",)</f>
        <v>0</v>
      </c>
      <c r="N212" s="68"/>
      <c r="P212" s="46"/>
      <c r="Q212" s="19"/>
      <c r="R212" s="47">
        <f>IF(E212=Validatiegegevens!$B$8,(IF(J212=Validatiegegevens!$H$5,"AKKOORD",IF(J212=Validatiegegevens!$H$6,"AKKOORD","UITSLUITEN"))),IF(L212=Validatiegegevens!$N$6,(IF(J212=Validatiegegevens!$H$6,0.8*G212*F212,P212*G212*F212)),P212*G212*F212))</f>
        <v>0</v>
      </c>
    </row>
    <row r="213" spans="1:18" s="20" customFormat="1" ht="132" x14ac:dyDescent="0.2">
      <c r="A213" s="14" t="s">
        <v>1353</v>
      </c>
      <c r="B213" s="22" t="s">
        <v>1354</v>
      </c>
      <c r="C213" s="22" t="s">
        <v>1355</v>
      </c>
      <c r="D213" s="19"/>
      <c r="E213" s="20" t="s">
        <v>27</v>
      </c>
      <c r="I213" s="19"/>
      <c r="J213" s="64"/>
      <c r="K213" s="19"/>
      <c r="L213" s="19"/>
      <c r="M213" s="31">
        <f>IF(L213=Validatiegegevens!$N$5,"⚠",)</f>
        <v>0</v>
      </c>
      <c r="N213" s="68"/>
      <c r="P213" s="46"/>
      <c r="Q213" s="19"/>
      <c r="R213" s="47" t="str">
        <f>IF(E213=Validatiegegevens!$B$8,(IF(J213=Validatiegegevens!$H$5,"AKKOORD",IF(J213=Validatiegegevens!$H$6,"AKKOORD","UITSLUITEN"))),IF(L213=Validatiegegevens!$N$6,(IF(J213=Validatiegegevens!$H$6,0.8*G213*F213,P213*G213*F213)),P213*G213*F213))</f>
        <v>UITSLUITEN</v>
      </c>
    </row>
    <row r="214" spans="1:18" s="20" customFormat="1" ht="60" x14ac:dyDescent="0.2">
      <c r="A214" s="14" t="s">
        <v>1356</v>
      </c>
      <c r="B214" s="22" t="s">
        <v>1357</v>
      </c>
      <c r="C214" s="22" t="s">
        <v>1358</v>
      </c>
      <c r="D214" s="19"/>
      <c r="E214" s="20" t="s">
        <v>19</v>
      </c>
      <c r="F214" s="20">
        <f>IF(E214=Validatiegegevens!$B$5,1,(IF(E214=Validatiegegevens!$B$6,2,(IF(E214=Validatiegegevens!$B$7,3,(IF(E214=Validatiegegevens!$B$8,0,)))))))</f>
        <v>2</v>
      </c>
      <c r="G214" s="20">
        <f>Validatiegegevens!$I$14</f>
        <v>6</v>
      </c>
      <c r="H214" s="20">
        <f t="shared" si="2"/>
        <v>12</v>
      </c>
      <c r="I214" s="19"/>
      <c r="J214" s="64"/>
      <c r="K214" s="19"/>
      <c r="L214" s="22" t="s">
        <v>61</v>
      </c>
      <c r="M214" s="31" t="str">
        <f>IF(L214=Validatiegegevens!$N$5,"⚠",)</f>
        <v>⚠</v>
      </c>
      <c r="N214" s="68"/>
      <c r="P214" s="46"/>
      <c r="Q214" s="19"/>
      <c r="R214" s="47">
        <f>IF(E214=Validatiegegevens!$B$8,(IF(J214=Validatiegegevens!$H$5,"AKKOORD",IF(J214=Validatiegegevens!$H$6,"AKKOORD","UITSLUITEN"))),IF(L214=Validatiegegevens!$N$6,(IF(J214=Validatiegegevens!$H$6,0.8*G214*F214,P214*G214*F214)),P214*G214*F214))</f>
        <v>0</v>
      </c>
    </row>
    <row r="215" spans="1:18" s="20" customFormat="1" ht="60" x14ac:dyDescent="0.2">
      <c r="A215" s="14" t="s">
        <v>1359</v>
      </c>
      <c r="B215" s="22" t="s">
        <v>1360</v>
      </c>
      <c r="C215" s="22" t="s">
        <v>1361</v>
      </c>
      <c r="D215" s="19"/>
      <c r="E215" s="20" t="s">
        <v>233</v>
      </c>
      <c r="F215" s="20">
        <f>IF(E215=Validatiegegevens!$B$5,1,(IF(E215=Validatiegegevens!$B$6,2,(IF(E215=Validatiegegevens!$B$7,3,(IF(E215=Validatiegegevens!$B$8,0,)))))))</f>
        <v>1</v>
      </c>
      <c r="G215" s="20">
        <f>Validatiegegevens!$I$14</f>
        <v>6</v>
      </c>
      <c r="H215" s="20">
        <f t="shared" si="2"/>
        <v>6</v>
      </c>
      <c r="I215" s="19"/>
      <c r="J215" s="64"/>
      <c r="K215" s="19"/>
      <c r="L215" s="22" t="s">
        <v>20</v>
      </c>
      <c r="M215" s="31">
        <f>IF(L215=Validatiegegevens!$N$5,"⚠",)</f>
        <v>0</v>
      </c>
      <c r="N215" s="68"/>
      <c r="P215" s="46"/>
      <c r="Q215" s="19"/>
      <c r="R215" s="47">
        <f>IF(E215=Validatiegegevens!$B$8,(IF(J215=Validatiegegevens!$H$5,"AKKOORD",IF(J215=Validatiegegevens!$H$6,"AKKOORD","UITSLUITEN"))),IF(L215=Validatiegegevens!$N$6,(IF(J215=Validatiegegevens!$H$6,0.8*G215*F215,P215*G215*F215)),P215*G215*F215))</f>
        <v>0</v>
      </c>
    </row>
    <row r="216" spans="1:18" s="20" customFormat="1" ht="60" x14ac:dyDescent="0.2">
      <c r="A216" s="14" t="s">
        <v>1362</v>
      </c>
      <c r="B216" s="22" t="s">
        <v>1363</v>
      </c>
      <c r="C216" s="22" t="s">
        <v>1364</v>
      </c>
      <c r="D216" s="19"/>
      <c r="E216" s="20" t="s">
        <v>19</v>
      </c>
      <c r="F216" s="20">
        <f>IF(E216=Validatiegegevens!$B$5,1,(IF(E216=Validatiegegevens!$B$6,2,(IF(E216=Validatiegegevens!$B$7,3,(IF(E216=Validatiegegevens!$B$8,0,)))))))</f>
        <v>2</v>
      </c>
      <c r="G216" s="20">
        <f>Validatiegegevens!$I$14</f>
        <v>6</v>
      </c>
      <c r="H216" s="20">
        <f t="shared" si="2"/>
        <v>12</v>
      </c>
      <c r="I216" s="19"/>
      <c r="J216" s="64"/>
      <c r="K216" s="19"/>
      <c r="L216" s="22" t="s">
        <v>61</v>
      </c>
      <c r="M216" s="31" t="str">
        <f>IF(L216=Validatiegegevens!$N$5,"⚠",)</f>
        <v>⚠</v>
      </c>
      <c r="N216" s="68"/>
      <c r="P216" s="46"/>
      <c r="Q216" s="19"/>
      <c r="R216" s="47">
        <f>IF(E216=Validatiegegevens!$B$8,(IF(J216=Validatiegegevens!$H$5,"AKKOORD",IF(J216=Validatiegegevens!$H$6,"AKKOORD","UITSLUITEN"))),IF(L216=Validatiegegevens!$N$6,(IF(J216=Validatiegegevens!$H$6,0.8*G216*F216,P216*G216*F216)),P216*G216*F216))</f>
        <v>0</v>
      </c>
    </row>
    <row r="217" spans="1:18" s="20" customFormat="1" ht="60" x14ac:dyDescent="0.2">
      <c r="A217" s="14" t="s">
        <v>1365</v>
      </c>
      <c r="B217" s="22" t="s">
        <v>1366</v>
      </c>
      <c r="C217" s="22" t="s">
        <v>1367</v>
      </c>
      <c r="D217" s="19"/>
      <c r="E217" s="20" t="s">
        <v>19</v>
      </c>
      <c r="F217" s="20">
        <f>IF(E217=Validatiegegevens!$B$5,1,(IF(E217=Validatiegegevens!$B$6,2,(IF(E217=Validatiegegevens!$B$7,3,(IF(E217=Validatiegegevens!$B$8,0,)))))))</f>
        <v>2</v>
      </c>
      <c r="G217" s="20">
        <f>Validatiegegevens!$I$14</f>
        <v>6</v>
      </c>
      <c r="H217" s="20">
        <f t="shared" si="2"/>
        <v>12</v>
      </c>
      <c r="I217" s="19"/>
      <c r="J217" s="64"/>
      <c r="K217" s="19"/>
      <c r="L217" s="22" t="s">
        <v>61</v>
      </c>
      <c r="M217" s="31" t="str">
        <f>IF(L217=Validatiegegevens!$N$5,"⚠",)</f>
        <v>⚠</v>
      </c>
      <c r="N217" s="68"/>
      <c r="P217" s="46"/>
      <c r="Q217" s="19"/>
      <c r="R217" s="47">
        <f>IF(E217=Validatiegegevens!$B$8,(IF(J217=Validatiegegevens!$H$5,"AKKOORD",IF(J217=Validatiegegevens!$H$6,"AKKOORD","UITSLUITEN"))),IF(L217=Validatiegegevens!$N$6,(IF(J217=Validatiegegevens!$H$6,0.8*G217*F217,P217*G217*F217)),P217*G217*F217))</f>
        <v>0</v>
      </c>
    </row>
    <row r="218" spans="1:18" s="20" customFormat="1" ht="48" x14ac:dyDescent="0.2">
      <c r="A218" s="14" t="s">
        <v>1368</v>
      </c>
      <c r="B218" s="22" t="s">
        <v>1369</v>
      </c>
      <c r="C218" s="22" t="s">
        <v>1370</v>
      </c>
      <c r="D218" s="19"/>
      <c r="E218" s="20" t="s">
        <v>19</v>
      </c>
      <c r="F218" s="20">
        <f>IF(E218=Validatiegegevens!$B$5,1,(IF(E218=Validatiegegevens!$B$6,2,(IF(E218=Validatiegegevens!$B$7,3,(IF(E218=Validatiegegevens!$B$8,0,)))))))</f>
        <v>2</v>
      </c>
      <c r="G218" s="20">
        <f>Validatiegegevens!$I$14</f>
        <v>6</v>
      </c>
      <c r="H218" s="20">
        <f t="shared" ref="H218:H232" si="3">F218*G218</f>
        <v>12</v>
      </c>
      <c r="I218" s="19"/>
      <c r="J218" s="64"/>
      <c r="K218" s="19"/>
      <c r="L218" s="22" t="s">
        <v>61</v>
      </c>
      <c r="M218" s="31" t="str">
        <f>IF(L218=Validatiegegevens!$N$5,"⚠",)</f>
        <v>⚠</v>
      </c>
      <c r="N218" s="68"/>
      <c r="P218" s="46"/>
      <c r="Q218" s="19"/>
      <c r="R218" s="47">
        <f>IF(E218=Validatiegegevens!$B$8,(IF(J218=Validatiegegevens!$H$5,"AKKOORD",IF(J218=Validatiegegevens!$H$6,"AKKOORD","UITSLUITEN"))),IF(L218=Validatiegegevens!$N$6,(IF(J218=Validatiegegevens!$H$6,0.8*G218*F218,P218*G218*F218)),P218*G218*F218))</f>
        <v>0</v>
      </c>
    </row>
    <row r="219" spans="1:18" s="20" customFormat="1" ht="24" x14ac:dyDescent="0.2">
      <c r="A219" s="14" t="s">
        <v>1371</v>
      </c>
      <c r="B219" s="22" t="s">
        <v>1372</v>
      </c>
      <c r="C219" s="22" t="s">
        <v>1373</v>
      </c>
      <c r="D219" s="19"/>
      <c r="E219" s="20" t="s">
        <v>19</v>
      </c>
      <c r="F219" s="20">
        <f>IF(E219=Validatiegegevens!$B$5,1,(IF(E219=Validatiegegevens!$B$6,2,(IF(E219=Validatiegegevens!$B$7,3,(IF(E219=Validatiegegevens!$B$8,0,)))))))</f>
        <v>2</v>
      </c>
      <c r="G219" s="20">
        <f>Validatiegegevens!$I$14</f>
        <v>6</v>
      </c>
      <c r="H219" s="20">
        <f t="shared" si="3"/>
        <v>12</v>
      </c>
      <c r="I219" s="19"/>
      <c r="J219" s="64"/>
      <c r="K219" s="19"/>
      <c r="L219" s="22" t="s">
        <v>61</v>
      </c>
      <c r="M219" s="31" t="str">
        <f>IF(L219=Validatiegegevens!$N$5,"⚠",)</f>
        <v>⚠</v>
      </c>
      <c r="N219" s="68"/>
      <c r="P219" s="46"/>
      <c r="Q219" s="19"/>
      <c r="R219" s="47">
        <f>IF(E219=Validatiegegevens!$B$8,(IF(J219=Validatiegegevens!$H$5,"AKKOORD",IF(J219=Validatiegegevens!$H$6,"AKKOORD","UITSLUITEN"))),IF(L219=Validatiegegevens!$N$6,(IF(J219=Validatiegegevens!$H$6,0.8*G219*F219,P219*G219*F219)),P219*G219*F219))</f>
        <v>0</v>
      </c>
    </row>
    <row r="220" spans="1:18" s="25" customFormat="1" ht="12" x14ac:dyDescent="0.25">
      <c r="A220" s="24" t="s">
        <v>14</v>
      </c>
      <c r="B220" s="25" t="s">
        <v>1232</v>
      </c>
      <c r="C220" s="25" t="s">
        <v>1374</v>
      </c>
      <c r="J220" s="85"/>
      <c r="N220" s="85"/>
      <c r="R220" s="47">
        <f>IF(E220=Validatiegegevens!$B$8,(IF(J220=Validatiegegevens!$H$5,"AKKOORD",IF(J220=Validatiegegevens!$H$6,"AKKOORD","UITSLUITEN"))),IF(L220=Validatiegegevens!$N$6,(IF(J220=Validatiegegevens!$H$6,0.8*G220*F220,P220*G220*F220)),P220*G220*F220))</f>
        <v>0</v>
      </c>
    </row>
    <row r="221" spans="1:18" s="20" customFormat="1" ht="72" x14ac:dyDescent="0.2">
      <c r="A221" s="14" t="s">
        <v>1375</v>
      </c>
      <c r="B221" s="22" t="s">
        <v>1376</v>
      </c>
      <c r="C221" s="22" t="s">
        <v>1377</v>
      </c>
      <c r="D221" s="19"/>
      <c r="E221" s="20" t="s">
        <v>84</v>
      </c>
      <c r="F221" s="20">
        <f>IF(E221=Validatiegegevens!$B$5,1,(IF(E221=Validatiegegevens!$B$6,2,(IF(E221=Validatiegegevens!$B$7,3,(IF(E221=Validatiegegevens!$B$8,0,)))))))</f>
        <v>3</v>
      </c>
      <c r="G221" s="20">
        <f>Validatiegegevens!$I$14</f>
        <v>6</v>
      </c>
      <c r="H221" s="20">
        <f t="shared" si="3"/>
        <v>18</v>
      </c>
      <c r="I221" s="19"/>
      <c r="J221" s="64"/>
      <c r="K221" s="19"/>
      <c r="L221" s="22" t="s">
        <v>61</v>
      </c>
      <c r="M221" s="31" t="str">
        <f>IF(L221=Validatiegegevens!$N$5,"⚠",)</f>
        <v>⚠</v>
      </c>
      <c r="N221" s="68"/>
      <c r="P221" s="46"/>
      <c r="Q221" s="19"/>
      <c r="R221" s="47">
        <f>IF(E221=Validatiegegevens!$B$8,(IF(J221=Validatiegegevens!$H$5,"AKKOORD",IF(J221=Validatiegegevens!$H$6,"AKKOORD","UITSLUITEN"))),IF(L221=Validatiegegevens!$N$6,(IF(J221=Validatiegegevens!$H$6,0.8*G221*F221,P221*G221*F221)),P221*G221*F221))</f>
        <v>0</v>
      </c>
    </row>
    <row r="222" spans="1:18" s="20" customFormat="1" ht="72" x14ac:dyDescent="0.2">
      <c r="A222" s="14" t="s">
        <v>1378</v>
      </c>
      <c r="B222" s="22" t="s">
        <v>1379</v>
      </c>
      <c r="C222" s="22" t="s">
        <v>1380</v>
      </c>
      <c r="D222" s="19"/>
      <c r="E222" s="20" t="s">
        <v>19</v>
      </c>
      <c r="F222" s="20">
        <f>IF(E222=Validatiegegevens!$B$5,1,(IF(E222=Validatiegegevens!$B$6,2,(IF(E222=Validatiegegevens!$B$7,3,(IF(E222=Validatiegegevens!$B$8,0,)))))))</f>
        <v>2</v>
      </c>
      <c r="G222" s="20">
        <f>Validatiegegevens!$I$14</f>
        <v>6</v>
      </c>
      <c r="H222" s="20">
        <f t="shared" si="3"/>
        <v>12</v>
      </c>
      <c r="I222" s="19"/>
      <c r="J222" s="64"/>
      <c r="K222" s="19"/>
      <c r="L222" s="22" t="s">
        <v>61</v>
      </c>
      <c r="M222" s="31" t="str">
        <f>IF(L222=Validatiegegevens!$N$5,"⚠",)</f>
        <v>⚠</v>
      </c>
      <c r="N222" s="68"/>
      <c r="P222" s="46"/>
      <c r="Q222" s="19"/>
      <c r="R222" s="47">
        <f>IF(E222=Validatiegegevens!$B$8,(IF(J222=Validatiegegevens!$H$5,"AKKOORD",IF(J222=Validatiegegevens!$H$6,"AKKOORD","UITSLUITEN"))),IF(L222=Validatiegegevens!$N$6,(IF(J222=Validatiegegevens!$H$6,0.8*G222*F222,P222*G222*F222)),P222*G222*F222))</f>
        <v>0</v>
      </c>
    </row>
    <row r="223" spans="1:18" s="20" customFormat="1" ht="48" x14ac:dyDescent="0.2">
      <c r="A223" s="14" t="s">
        <v>1381</v>
      </c>
      <c r="B223" s="22" t="s">
        <v>1382</v>
      </c>
      <c r="C223" s="22" t="s">
        <v>1383</v>
      </c>
      <c r="D223" s="19"/>
      <c r="E223" s="20" t="s">
        <v>19</v>
      </c>
      <c r="F223" s="20">
        <f>IF(E223=Validatiegegevens!$B$5,1,(IF(E223=Validatiegegevens!$B$6,2,(IF(E223=Validatiegegevens!$B$7,3,(IF(E223=Validatiegegevens!$B$8,0,)))))))</f>
        <v>2</v>
      </c>
      <c r="G223" s="20">
        <f>Validatiegegevens!$I$14</f>
        <v>6</v>
      </c>
      <c r="H223" s="20">
        <f t="shared" si="3"/>
        <v>12</v>
      </c>
      <c r="I223" s="19"/>
      <c r="J223" s="64"/>
      <c r="K223" s="19"/>
      <c r="L223" s="22" t="s">
        <v>61</v>
      </c>
      <c r="M223" s="31" t="str">
        <f>IF(L223=Validatiegegevens!$N$5,"⚠",)</f>
        <v>⚠</v>
      </c>
      <c r="N223" s="68"/>
      <c r="P223" s="46"/>
      <c r="Q223" s="19"/>
      <c r="R223" s="47">
        <f>IF(E223=Validatiegegevens!$B$8,(IF(J223=Validatiegegevens!$H$5,"AKKOORD",IF(J223=Validatiegegevens!$H$6,"AKKOORD","UITSLUITEN"))),IF(L223=Validatiegegevens!$N$6,(IF(J223=Validatiegegevens!$H$6,0.8*G223*F223,P223*G223*F223)),P223*G223*F223))</f>
        <v>0</v>
      </c>
    </row>
    <row r="224" spans="1:18" s="20" customFormat="1" ht="60" x14ac:dyDescent="0.2">
      <c r="A224" s="14" t="s">
        <v>1384</v>
      </c>
      <c r="B224" s="22" t="s">
        <v>1385</v>
      </c>
      <c r="C224" s="22" t="s">
        <v>1386</v>
      </c>
      <c r="D224" s="19"/>
      <c r="E224" s="20" t="s">
        <v>19</v>
      </c>
      <c r="F224" s="20">
        <f>IF(E224=Validatiegegevens!$B$5,1,(IF(E224=Validatiegegevens!$B$6,2,(IF(E224=Validatiegegevens!$B$7,3,(IF(E224=Validatiegegevens!$B$8,0,)))))))</f>
        <v>2</v>
      </c>
      <c r="G224" s="20">
        <f>Validatiegegevens!$I$14</f>
        <v>6</v>
      </c>
      <c r="H224" s="20">
        <f t="shared" si="3"/>
        <v>12</v>
      </c>
      <c r="I224" s="19"/>
      <c r="J224" s="64"/>
      <c r="K224" s="19"/>
      <c r="L224" s="22" t="s">
        <v>61</v>
      </c>
      <c r="M224" s="31" t="str">
        <f>IF(L224=Validatiegegevens!$N$5,"⚠",)</f>
        <v>⚠</v>
      </c>
      <c r="N224" s="68"/>
      <c r="P224" s="46"/>
      <c r="Q224" s="19"/>
      <c r="R224" s="47">
        <f>IF(E224=Validatiegegevens!$B$8,(IF(J224=Validatiegegevens!$H$5,"AKKOORD",IF(J224=Validatiegegevens!$H$6,"AKKOORD","UITSLUITEN"))),IF(L224=Validatiegegevens!$N$6,(IF(J224=Validatiegegevens!$H$6,0.8*G224*F224,P224*G224*F224)),P224*G224*F224))</f>
        <v>0</v>
      </c>
    </row>
    <row r="225" spans="1:18" s="20" customFormat="1" ht="144" x14ac:dyDescent="0.2">
      <c r="A225" s="14" t="s">
        <v>1387</v>
      </c>
      <c r="B225" s="22" t="s">
        <v>1388</v>
      </c>
      <c r="C225" s="22" t="s">
        <v>1389</v>
      </c>
      <c r="D225" s="19"/>
      <c r="E225" s="20" t="s">
        <v>233</v>
      </c>
      <c r="F225" s="20">
        <f>IF(E225=Validatiegegevens!$B$5,1,(IF(E225=Validatiegegevens!$B$6,2,(IF(E225=Validatiegegevens!$B$7,3,(IF(E225=Validatiegegevens!$B$8,0,)))))))</f>
        <v>1</v>
      </c>
      <c r="G225" s="20">
        <f>Validatiegegevens!$I$14</f>
        <v>6</v>
      </c>
      <c r="H225" s="20">
        <f t="shared" si="3"/>
        <v>6</v>
      </c>
      <c r="I225" s="19"/>
      <c r="J225" s="64"/>
      <c r="K225" s="19"/>
      <c r="L225" s="22" t="s">
        <v>61</v>
      </c>
      <c r="M225" s="31" t="str">
        <f>IF(L225=Validatiegegevens!$N$5,"⚠",)</f>
        <v>⚠</v>
      </c>
      <c r="N225" s="68"/>
      <c r="P225" s="46"/>
      <c r="Q225" s="19"/>
      <c r="R225" s="47">
        <f>IF(E225=Validatiegegevens!$B$8,(IF(J225=Validatiegegevens!$H$5,"AKKOORD",IF(J225=Validatiegegevens!$H$6,"AKKOORD","UITSLUITEN"))),IF(L225=Validatiegegevens!$N$6,(IF(J225=Validatiegegevens!$H$6,0.8*G225*F225,P225*G225*F225)),P225*G225*F225))</f>
        <v>0</v>
      </c>
    </row>
    <row r="226" spans="1:18" s="25" customFormat="1" ht="12" x14ac:dyDescent="0.2">
      <c r="A226" s="24" t="s">
        <v>14</v>
      </c>
      <c r="B226" s="25" t="s">
        <v>1390</v>
      </c>
      <c r="C226" s="25" t="s">
        <v>1009</v>
      </c>
      <c r="J226" s="85"/>
      <c r="N226" s="85"/>
      <c r="R226" s="62"/>
    </row>
    <row r="227" spans="1:18" s="19" customFormat="1" ht="12" x14ac:dyDescent="0.2">
      <c r="A227" s="14"/>
      <c r="B227" s="22"/>
      <c r="C227" s="22" t="s">
        <v>1010</v>
      </c>
      <c r="J227" s="68"/>
      <c r="N227" s="68"/>
      <c r="R227" s="47">
        <f>IF(E227=Validatiegegevens!$B$8,(IF(J227=Validatiegegevens!$H$5,"AKKOORD",IF(J227=Validatiegegevens!$H$6,"AKKOORD","UITSLUITEN"))),IF(L227=Validatiegegevens!$N$6,(IF(J227=Validatiegegevens!$H$6,0.8*G227*F227,P227*G227*F227)),P227*G227*F227))</f>
        <v>0</v>
      </c>
    </row>
    <row r="228" spans="1:18" s="25" customFormat="1" ht="12" x14ac:dyDescent="0.2">
      <c r="A228" s="24" t="s">
        <v>14</v>
      </c>
      <c r="B228" s="25" t="s">
        <v>1391</v>
      </c>
      <c r="C228" s="25" t="s">
        <v>1392</v>
      </c>
      <c r="J228" s="85"/>
      <c r="N228" s="85"/>
      <c r="R228" s="62"/>
    </row>
    <row r="229" spans="1:18" s="20" customFormat="1" ht="72" x14ac:dyDescent="0.2">
      <c r="A229" s="14" t="s">
        <v>1393</v>
      </c>
      <c r="B229" s="22" t="s">
        <v>1394</v>
      </c>
      <c r="C229" s="22" t="s">
        <v>1395</v>
      </c>
      <c r="D229" s="19"/>
      <c r="E229" s="20" t="s">
        <v>84</v>
      </c>
      <c r="F229" s="20">
        <f>IF(E229=Validatiegegevens!$B$5,1,(IF(E229=Validatiegegevens!$B$6,2,(IF(E229=Validatiegegevens!$B$7,3,(IF(E229=Validatiegegevens!$B$8,0,)))))))</f>
        <v>3</v>
      </c>
      <c r="G229" s="20">
        <f>Validatiegegevens!$I$14</f>
        <v>6</v>
      </c>
      <c r="H229" s="20">
        <f t="shared" si="3"/>
        <v>18</v>
      </c>
      <c r="I229" s="19"/>
      <c r="J229" s="64"/>
      <c r="K229" s="19"/>
      <c r="L229" s="22" t="s">
        <v>61</v>
      </c>
      <c r="M229" s="31" t="str">
        <f>IF(L229=Validatiegegevens!$N$5,"⚠",)</f>
        <v>⚠</v>
      </c>
      <c r="N229" s="68"/>
      <c r="P229" s="46"/>
      <c r="Q229" s="19"/>
      <c r="R229" s="47">
        <f>IF(E229=Validatiegegevens!$B$8,(IF(J229=Validatiegegevens!$H$5,"AKKOORD",IF(J229=Validatiegegevens!$H$6,"AKKOORD","UITSLUITEN"))),IF(L229=Validatiegegevens!$N$6,(IF(J229=Validatiegegevens!$H$6,0.8*G229*F229,P229*G229*F229)),P229*G229*F229))</f>
        <v>0</v>
      </c>
    </row>
    <row r="230" spans="1:18" s="20" customFormat="1" ht="36" x14ac:dyDescent="0.2">
      <c r="A230" s="14" t="s">
        <v>1396</v>
      </c>
      <c r="B230" s="22" t="s">
        <v>1397</v>
      </c>
      <c r="C230" s="22" t="s">
        <v>1398</v>
      </c>
      <c r="D230" s="19"/>
      <c r="E230" s="20" t="s">
        <v>84</v>
      </c>
      <c r="F230" s="20">
        <f>IF(E230=Validatiegegevens!$B$5,1,(IF(E230=Validatiegegevens!$B$6,2,(IF(E230=Validatiegegevens!$B$7,3,(IF(E230=Validatiegegevens!$B$8,0,)))))))</f>
        <v>3</v>
      </c>
      <c r="G230" s="20">
        <f>Validatiegegevens!$I$14</f>
        <v>6</v>
      </c>
      <c r="H230" s="20">
        <f t="shared" si="3"/>
        <v>18</v>
      </c>
      <c r="I230" s="19"/>
      <c r="J230" s="64"/>
      <c r="K230" s="19"/>
      <c r="L230" s="22" t="s">
        <v>61</v>
      </c>
      <c r="M230" s="31" t="str">
        <f>IF(L230=Validatiegegevens!$N$5,"⚠",)</f>
        <v>⚠</v>
      </c>
      <c r="N230" s="68"/>
      <c r="P230" s="46"/>
      <c r="Q230" s="19"/>
      <c r="R230" s="47">
        <f>IF(E230=Validatiegegevens!$B$8,(IF(J230=Validatiegegevens!$H$5,"AKKOORD",IF(J230=Validatiegegevens!$H$6,"AKKOORD","UITSLUITEN"))),IF(L230=Validatiegegevens!$N$6,(IF(J230=Validatiegegevens!$H$6,0.8*G230*F230,P230*G230*F230)),P230*G230*F230))</f>
        <v>0</v>
      </c>
    </row>
    <row r="231" spans="1:18" s="20" customFormat="1" ht="60" x14ac:dyDescent="0.2">
      <c r="A231" s="14" t="s">
        <v>1399</v>
      </c>
      <c r="B231" s="22" t="s">
        <v>1400</v>
      </c>
      <c r="C231" s="22" t="s">
        <v>1401</v>
      </c>
      <c r="D231" s="19"/>
      <c r="E231" s="20" t="s">
        <v>84</v>
      </c>
      <c r="F231" s="20">
        <f>IF(E231=Validatiegegevens!$B$5,1,(IF(E231=Validatiegegevens!$B$6,2,(IF(E231=Validatiegegevens!$B$7,3,(IF(E231=Validatiegegevens!$B$8,0,)))))))</f>
        <v>3</v>
      </c>
      <c r="G231" s="20">
        <f>Validatiegegevens!$I$14</f>
        <v>6</v>
      </c>
      <c r="H231" s="20">
        <f t="shared" si="3"/>
        <v>18</v>
      </c>
      <c r="I231" s="19"/>
      <c r="J231" s="64"/>
      <c r="K231" s="19"/>
      <c r="L231" s="22" t="s">
        <v>61</v>
      </c>
      <c r="M231" s="31" t="str">
        <f>IF(L231=Validatiegegevens!$N$5,"⚠",)</f>
        <v>⚠</v>
      </c>
      <c r="N231" s="68"/>
      <c r="P231" s="46"/>
      <c r="Q231" s="19"/>
      <c r="R231" s="47">
        <f>IF(E231=Validatiegegevens!$B$8,(IF(J231=Validatiegegevens!$H$5,"AKKOORD",IF(J231=Validatiegegevens!$H$6,"AKKOORD","UITSLUITEN"))),IF(L231=Validatiegegevens!$N$6,(IF(J231=Validatiegegevens!$H$6,0.8*G231*F231,P231*G231*F231)),P231*G231*F231))</f>
        <v>0</v>
      </c>
    </row>
    <row r="232" spans="1:18" s="20" customFormat="1" ht="36" x14ac:dyDescent="0.2">
      <c r="A232" s="14" t="s">
        <v>1402</v>
      </c>
      <c r="B232" s="22" t="s">
        <v>1403</v>
      </c>
      <c r="C232" s="22" t="s">
        <v>1404</v>
      </c>
      <c r="D232" s="19"/>
      <c r="E232" s="20" t="s">
        <v>19</v>
      </c>
      <c r="F232" s="20">
        <f>IF(E232=Validatiegegevens!$B$5,1,(IF(E232=Validatiegegevens!$B$6,2,(IF(E232=Validatiegegevens!$B$7,3,(IF(E232=Validatiegegevens!$B$8,0,)))))))</f>
        <v>2</v>
      </c>
      <c r="G232" s="20">
        <f>Validatiegegevens!$I$14</f>
        <v>6</v>
      </c>
      <c r="H232" s="20">
        <f t="shared" si="3"/>
        <v>12</v>
      </c>
      <c r="I232" s="19"/>
      <c r="J232" s="64"/>
      <c r="K232" s="19"/>
      <c r="L232" s="22" t="s">
        <v>61</v>
      </c>
      <c r="M232" s="31" t="str">
        <f>IF(L232=Validatiegegevens!$N$5,"⚠",)</f>
        <v>⚠</v>
      </c>
      <c r="N232" s="68"/>
      <c r="P232" s="46"/>
      <c r="Q232" s="19"/>
      <c r="R232" s="47">
        <f>IF(E232=Validatiegegevens!$B$8,(IF(J232=Validatiegegevens!$H$5,"AKKOORD",IF(J232=Validatiegegevens!$H$6,"AKKOORD","UITSLUITEN"))),IF(L232=Validatiegegevens!$N$6,(IF(J232=Validatiegegevens!$H$6,0.8*G232*F232,P232*G232*F232)),P232*G232*F232))</f>
        <v>0</v>
      </c>
    </row>
    <row r="233" spans="1:18" s="19" customFormat="1" ht="24" hidden="1" x14ac:dyDescent="0.2">
      <c r="A233" s="14"/>
      <c r="B233" s="22"/>
      <c r="C233" s="22"/>
      <c r="D233" s="19" t="s">
        <v>1405</v>
      </c>
      <c r="E233" s="21" t="s">
        <v>1948</v>
      </c>
      <c r="F233" s="19">
        <f>SUM(F7:F232)</f>
        <v>380</v>
      </c>
      <c r="H233" s="19">
        <f>SUM(H7:H232)</f>
        <v>2591.9999999999982</v>
      </c>
      <c r="J233" s="64"/>
      <c r="N233" s="68"/>
    </row>
    <row r="234" spans="1:18" s="19" customFormat="1" ht="12" hidden="1" x14ac:dyDescent="0.2">
      <c r="A234" s="14"/>
      <c r="B234" s="22"/>
      <c r="C234" s="22"/>
      <c r="J234" s="64"/>
      <c r="L234" s="38"/>
      <c r="N234" s="68"/>
    </row>
    <row r="235" spans="1:18" s="19" customFormat="1" ht="12" hidden="1" x14ac:dyDescent="0.2">
      <c r="A235" s="14"/>
      <c r="B235" s="22"/>
      <c r="C235" s="22"/>
      <c r="E235" s="20" t="s">
        <v>1947</v>
      </c>
      <c r="F235" s="19">
        <f>F233-F239-F240-F241</f>
        <v>252</v>
      </c>
      <c r="J235" s="64"/>
      <c r="L235" s="38"/>
      <c r="N235" s="68"/>
    </row>
    <row r="236" spans="1:18" s="19" customFormat="1" ht="12" hidden="1" x14ac:dyDescent="0.2">
      <c r="A236" s="14"/>
      <c r="B236" s="22"/>
      <c r="C236" s="22"/>
      <c r="J236" s="64"/>
      <c r="L236" s="38"/>
      <c r="N236" s="68"/>
    </row>
    <row r="237" spans="1:18" s="19" customFormat="1" ht="12" hidden="1" x14ac:dyDescent="0.2">
      <c r="A237" s="14"/>
      <c r="B237" s="22"/>
      <c r="C237" s="22"/>
      <c r="E237" s="20"/>
      <c r="J237" s="64"/>
      <c r="L237" s="38"/>
      <c r="N237" s="68"/>
    </row>
    <row r="238" spans="1:18" s="19" customFormat="1" ht="12" hidden="1" x14ac:dyDescent="0.2">
      <c r="A238" s="14"/>
      <c r="B238" s="22"/>
      <c r="C238" s="22"/>
      <c r="E238" s="20" t="s">
        <v>1945</v>
      </c>
      <c r="F238" s="19">
        <f>SUM(F101:F166)</f>
        <v>128</v>
      </c>
      <c r="J238" s="64"/>
      <c r="L238" s="38"/>
      <c r="N238" s="68"/>
    </row>
    <row r="239" spans="1:18" s="19" customFormat="1" ht="12" hidden="1" x14ac:dyDescent="0.2">
      <c r="A239" s="14"/>
      <c r="B239" s="22"/>
      <c r="C239" s="22"/>
      <c r="E239" s="20" t="s">
        <v>1943</v>
      </c>
      <c r="F239" s="19">
        <f>SUM(F135:F148)</f>
        <v>42</v>
      </c>
      <c r="J239" s="64"/>
      <c r="L239" s="38"/>
      <c r="N239" s="68"/>
    </row>
    <row r="240" spans="1:18" s="19" customFormat="1" ht="12" hidden="1" x14ac:dyDescent="0.2">
      <c r="A240" s="14"/>
      <c r="B240" s="22"/>
      <c r="C240" s="22"/>
      <c r="E240" s="20" t="s">
        <v>1944</v>
      </c>
      <c r="F240" s="19">
        <f>SUM(F151:F166)</f>
        <v>32</v>
      </c>
      <c r="J240" s="64"/>
      <c r="L240" s="38"/>
      <c r="N240" s="68"/>
    </row>
    <row r="241" spans="1:14" s="19" customFormat="1" ht="12" hidden="1" x14ac:dyDescent="0.2">
      <c r="A241" s="14"/>
      <c r="B241" s="22"/>
      <c r="C241" s="22"/>
      <c r="E241" s="20" t="s">
        <v>1946</v>
      </c>
      <c r="F241" s="19">
        <f>F238-F239-F240</f>
        <v>54</v>
      </c>
      <c r="J241" s="64"/>
      <c r="L241" s="38"/>
      <c r="N241" s="68"/>
    </row>
    <row r="242" spans="1:14" s="19" customFormat="1" ht="12" hidden="1" x14ac:dyDescent="0.2">
      <c r="A242" s="14"/>
      <c r="B242" s="22"/>
      <c r="C242" s="22"/>
      <c r="E242" s="20"/>
      <c r="J242" s="64"/>
      <c r="L242" s="38"/>
      <c r="N242" s="68"/>
    </row>
    <row r="243" spans="1:14" s="19" customFormat="1" ht="24" hidden="1" x14ac:dyDescent="0.2">
      <c r="A243" s="14"/>
      <c r="B243" s="22"/>
      <c r="C243" s="22"/>
      <c r="E243" s="21" t="s">
        <v>1949</v>
      </c>
      <c r="F243" s="19">
        <f>F235+F241</f>
        <v>306</v>
      </c>
      <c r="J243" s="64"/>
      <c r="L243" s="38"/>
      <c r="N243" s="68"/>
    </row>
    <row r="244" spans="1:14" s="19" customFormat="1" ht="12" hidden="1" x14ac:dyDescent="0.2">
      <c r="A244" s="14"/>
      <c r="B244" s="22"/>
      <c r="C244" s="22"/>
      <c r="E244" s="20"/>
      <c r="J244" s="64"/>
      <c r="L244" s="38"/>
      <c r="N244" s="68"/>
    </row>
    <row r="245" spans="1:14" s="19" customFormat="1" ht="12" x14ac:dyDescent="0.2">
      <c r="A245" s="14"/>
      <c r="B245" s="22"/>
      <c r="C245" s="22"/>
      <c r="E245" s="20"/>
      <c r="J245" s="64"/>
      <c r="L245" s="38"/>
      <c r="N245" s="68"/>
    </row>
    <row r="246" spans="1:14" s="19" customFormat="1" ht="12" x14ac:dyDescent="0.2">
      <c r="A246" s="14"/>
      <c r="B246" s="22"/>
      <c r="C246" s="22"/>
      <c r="E246" s="20"/>
      <c r="J246" s="64"/>
      <c r="L246" s="38"/>
      <c r="N246" s="68"/>
    </row>
    <row r="247" spans="1:14" s="19" customFormat="1" ht="12" x14ac:dyDescent="0.2">
      <c r="A247" s="14"/>
      <c r="B247" s="22"/>
      <c r="C247" s="22"/>
      <c r="E247" s="20"/>
      <c r="J247" s="64"/>
      <c r="L247" s="38"/>
      <c r="N247" s="68"/>
    </row>
    <row r="248" spans="1:14" s="19" customFormat="1" ht="12" x14ac:dyDescent="0.2">
      <c r="A248" s="14"/>
      <c r="B248" s="22"/>
      <c r="C248" s="22"/>
      <c r="E248" s="20"/>
      <c r="J248" s="64"/>
      <c r="L248" s="38"/>
      <c r="N248" s="68"/>
    </row>
    <row r="249" spans="1:14" s="19" customFormat="1" ht="12" x14ac:dyDescent="0.2">
      <c r="A249" s="14"/>
      <c r="B249" s="22"/>
      <c r="C249" s="22"/>
      <c r="E249" s="20"/>
      <c r="J249" s="64"/>
      <c r="L249" s="38"/>
      <c r="N249" s="68"/>
    </row>
    <row r="250" spans="1:14" s="19" customFormat="1" ht="12" x14ac:dyDescent="0.2">
      <c r="A250" s="14"/>
      <c r="B250" s="22"/>
      <c r="C250" s="22"/>
      <c r="E250" s="20"/>
      <c r="J250" s="64"/>
      <c r="L250" s="38"/>
      <c r="N250" s="68"/>
    </row>
    <row r="251" spans="1:14" s="19" customFormat="1" ht="12" x14ac:dyDescent="0.2">
      <c r="A251" s="14"/>
      <c r="B251" s="22"/>
      <c r="C251" s="22"/>
      <c r="E251" s="20"/>
      <c r="J251" s="64"/>
      <c r="L251" s="38"/>
      <c r="N251" s="68"/>
    </row>
    <row r="252" spans="1:14" s="19" customFormat="1" ht="12" x14ac:dyDescent="0.2">
      <c r="A252" s="14"/>
      <c r="B252" s="22"/>
      <c r="C252" s="22"/>
      <c r="E252" s="20"/>
      <c r="J252" s="64"/>
      <c r="L252" s="38"/>
      <c r="N252" s="68"/>
    </row>
    <row r="253" spans="1:14" s="19" customFormat="1" ht="12" x14ac:dyDescent="0.2">
      <c r="A253" s="14"/>
      <c r="B253" s="22"/>
      <c r="C253" s="22"/>
      <c r="E253" s="20"/>
      <c r="J253" s="64"/>
      <c r="L253" s="38"/>
      <c r="N253" s="68"/>
    </row>
    <row r="254" spans="1:14" s="19" customFormat="1" ht="12" x14ac:dyDescent="0.2">
      <c r="A254" s="14"/>
      <c r="B254" s="22"/>
      <c r="C254" s="22"/>
      <c r="E254" s="20"/>
      <c r="J254" s="64"/>
      <c r="L254" s="38"/>
      <c r="N254" s="68"/>
    </row>
    <row r="255" spans="1:14" s="19" customFormat="1" ht="12" x14ac:dyDescent="0.2">
      <c r="A255" s="14"/>
      <c r="B255" s="22"/>
      <c r="C255" s="22"/>
      <c r="E255" s="20"/>
      <c r="J255" s="64"/>
      <c r="L255" s="38"/>
      <c r="N255" s="68"/>
    </row>
    <row r="256" spans="1:14" s="19" customFormat="1" ht="12" x14ac:dyDescent="0.2">
      <c r="A256" s="14"/>
      <c r="B256" s="22"/>
      <c r="C256" s="22"/>
      <c r="E256" s="20"/>
      <c r="J256" s="64"/>
      <c r="L256" s="38"/>
      <c r="N256" s="68"/>
    </row>
    <row r="257" spans="1:14" s="19" customFormat="1" ht="12" x14ac:dyDescent="0.2">
      <c r="A257" s="14"/>
      <c r="B257" s="22"/>
      <c r="C257" s="22"/>
      <c r="E257" s="20"/>
      <c r="J257" s="64"/>
      <c r="L257" s="38"/>
      <c r="N257" s="68"/>
    </row>
    <row r="258" spans="1:14" s="19" customFormat="1" ht="12" x14ac:dyDescent="0.2">
      <c r="A258" s="14"/>
      <c r="B258" s="22"/>
      <c r="C258" s="22"/>
      <c r="E258" s="20"/>
      <c r="J258" s="64"/>
      <c r="L258" s="38"/>
      <c r="N258" s="68"/>
    </row>
    <row r="259" spans="1:14" s="19" customFormat="1" ht="12" x14ac:dyDescent="0.2">
      <c r="A259" s="14"/>
      <c r="B259" s="22"/>
      <c r="C259" s="22"/>
      <c r="E259" s="20"/>
      <c r="J259" s="64"/>
      <c r="L259" s="38"/>
      <c r="N259" s="68"/>
    </row>
    <row r="260" spans="1:14" s="19" customFormat="1" ht="12" x14ac:dyDescent="0.2">
      <c r="A260" s="14"/>
      <c r="B260" s="22"/>
      <c r="C260" s="22"/>
      <c r="E260" s="20"/>
      <c r="J260" s="64"/>
      <c r="L260" s="38"/>
      <c r="N260" s="68"/>
    </row>
    <row r="261" spans="1:14" s="19" customFormat="1" ht="12" x14ac:dyDescent="0.2">
      <c r="A261" s="14"/>
      <c r="B261" s="22"/>
      <c r="C261" s="22"/>
      <c r="E261" s="20"/>
      <c r="J261" s="64"/>
      <c r="L261" s="38"/>
      <c r="N261" s="68"/>
    </row>
    <row r="262" spans="1:14" s="19" customFormat="1" ht="12" x14ac:dyDescent="0.2">
      <c r="A262" s="14"/>
      <c r="B262" s="22"/>
      <c r="C262" s="22"/>
      <c r="E262" s="20"/>
      <c r="J262" s="64"/>
      <c r="L262" s="38"/>
      <c r="N262" s="68"/>
    </row>
    <row r="263" spans="1:14" s="19" customFormat="1" ht="12" x14ac:dyDescent="0.2">
      <c r="A263" s="14"/>
      <c r="B263" s="22"/>
      <c r="C263" s="22"/>
      <c r="E263" s="20"/>
      <c r="J263" s="64"/>
      <c r="L263" s="38"/>
      <c r="N263" s="68"/>
    </row>
    <row r="264" spans="1:14" s="19" customFormat="1" ht="12" x14ac:dyDescent="0.2">
      <c r="A264" s="14"/>
      <c r="B264" s="22"/>
      <c r="C264" s="22"/>
      <c r="E264" s="20"/>
      <c r="J264" s="64"/>
      <c r="L264" s="38"/>
      <c r="N264" s="68"/>
    </row>
    <row r="265" spans="1:14" s="19" customFormat="1" ht="12" x14ac:dyDescent="0.2">
      <c r="A265" s="14"/>
      <c r="B265" s="22"/>
      <c r="C265" s="22"/>
      <c r="E265" s="20"/>
      <c r="J265" s="64"/>
      <c r="L265" s="38"/>
      <c r="N265" s="68"/>
    </row>
    <row r="266" spans="1:14" s="19" customFormat="1" ht="12" x14ac:dyDescent="0.2">
      <c r="A266" s="14"/>
      <c r="B266" s="22"/>
      <c r="C266" s="22"/>
      <c r="E266" s="20"/>
      <c r="J266" s="64"/>
      <c r="L266" s="38"/>
      <c r="N266" s="68"/>
    </row>
    <row r="267" spans="1:14" s="19" customFormat="1" ht="12" x14ac:dyDescent="0.2">
      <c r="A267" s="14"/>
      <c r="B267" s="22"/>
      <c r="C267" s="22"/>
      <c r="E267" s="20"/>
      <c r="J267" s="64"/>
      <c r="L267" s="38"/>
      <c r="N267" s="68"/>
    </row>
    <row r="268" spans="1:14" s="19" customFormat="1" ht="12" x14ac:dyDescent="0.2">
      <c r="A268" s="14"/>
      <c r="B268" s="22"/>
      <c r="C268" s="22"/>
      <c r="E268" s="20"/>
      <c r="J268" s="64"/>
      <c r="L268" s="38"/>
      <c r="N268" s="68"/>
    </row>
    <row r="269" spans="1:14" s="19" customFormat="1" ht="12" x14ac:dyDescent="0.2">
      <c r="A269" s="14"/>
      <c r="B269" s="22"/>
      <c r="C269" s="22"/>
      <c r="E269" s="20"/>
      <c r="J269" s="64"/>
      <c r="L269" s="38"/>
      <c r="N269" s="68"/>
    </row>
    <row r="270" spans="1:14" s="19" customFormat="1" ht="12" x14ac:dyDescent="0.2">
      <c r="A270" s="14"/>
      <c r="B270" s="22"/>
      <c r="C270" s="22"/>
      <c r="E270" s="20"/>
      <c r="J270" s="64"/>
      <c r="L270" s="38"/>
      <c r="N270" s="68"/>
    </row>
    <row r="271" spans="1:14" s="19" customFormat="1" ht="12" x14ac:dyDescent="0.2">
      <c r="A271" s="14"/>
      <c r="B271" s="22"/>
      <c r="C271" s="22"/>
      <c r="E271" s="20"/>
      <c r="J271" s="64"/>
      <c r="L271" s="38"/>
      <c r="N271" s="68"/>
    </row>
    <row r="272" spans="1:14" s="19" customFormat="1" ht="12" x14ac:dyDescent="0.2">
      <c r="A272" s="14"/>
      <c r="B272" s="22"/>
      <c r="C272" s="22"/>
      <c r="E272" s="20"/>
      <c r="J272" s="64"/>
      <c r="L272" s="38"/>
      <c r="N272" s="68"/>
    </row>
    <row r="273" spans="1:14" s="19" customFormat="1" ht="12" x14ac:dyDescent="0.2">
      <c r="A273" s="14"/>
      <c r="B273" s="22"/>
      <c r="C273" s="22"/>
      <c r="E273" s="20"/>
      <c r="J273" s="64"/>
      <c r="L273" s="38"/>
      <c r="N273" s="68"/>
    </row>
    <row r="274" spans="1:14" s="19" customFormat="1" ht="12" x14ac:dyDescent="0.2">
      <c r="A274" s="14"/>
      <c r="B274" s="22"/>
      <c r="C274" s="22"/>
      <c r="E274" s="20"/>
      <c r="J274" s="64"/>
      <c r="L274" s="38"/>
      <c r="N274" s="68"/>
    </row>
    <row r="275" spans="1:14" s="19" customFormat="1" ht="12" x14ac:dyDescent="0.2">
      <c r="A275" s="14"/>
      <c r="B275" s="22"/>
      <c r="C275" s="22"/>
      <c r="E275" s="20"/>
      <c r="J275" s="64"/>
      <c r="L275" s="38"/>
      <c r="N275" s="68"/>
    </row>
    <row r="276" spans="1:14" s="19" customFormat="1" ht="12" x14ac:dyDescent="0.2">
      <c r="A276" s="14"/>
      <c r="B276" s="22"/>
      <c r="C276" s="22"/>
      <c r="E276" s="20"/>
      <c r="J276" s="64"/>
      <c r="L276" s="38"/>
      <c r="N276" s="68"/>
    </row>
    <row r="277" spans="1:14" s="19" customFormat="1" ht="12" x14ac:dyDescent="0.2">
      <c r="A277" s="14"/>
      <c r="B277" s="22"/>
      <c r="C277" s="22"/>
      <c r="E277" s="20"/>
      <c r="J277" s="64"/>
      <c r="L277" s="38"/>
      <c r="N277" s="68"/>
    </row>
    <row r="278" spans="1:14" s="19" customFormat="1" ht="12" x14ac:dyDescent="0.2">
      <c r="A278" s="14"/>
      <c r="B278" s="22"/>
      <c r="C278" s="22"/>
      <c r="E278" s="20"/>
      <c r="J278" s="64"/>
      <c r="L278" s="38"/>
      <c r="N278" s="68"/>
    </row>
    <row r="279" spans="1:14" s="19" customFormat="1" ht="12" x14ac:dyDescent="0.2">
      <c r="A279" s="14"/>
      <c r="B279" s="22"/>
      <c r="C279" s="22"/>
      <c r="E279" s="20"/>
      <c r="J279" s="64"/>
      <c r="L279" s="38"/>
      <c r="N279" s="68"/>
    </row>
    <row r="280" spans="1:14" s="19" customFormat="1" ht="12" x14ac:dyDescent="0.2">
      <c r="A280" s="14"/>
      <c r="B280" s="22"/>
      <c r="C280" s="22"/>
      <c r="E280" s="20"/>
      <c r="J280" s="64"/>
      <c r="L280" s="38"/>
      <c r="N280" s="68"/>
    </row>
    <row r="281" spans="1:14" s="19" customFormat="1" ht="12" x14ac:dyDescent="0.2">
      <c r="A281" s="14"/>
      <c r="B281" s="22"/>
      <c r="C281" s="22"/>
      <c r="E281" s="20"/>
      <c r="J281" s="64"/>
      <c r="L281" s="38"/>
      <c r="N281" s="68"/>
    </row>
    <row r="282" spans="1:14" s="19" customFormat="1" ht="12" x14ac:dyDescent="0.2">
      <c r="A282" s="14"/>
      <c r="B282" s="22"/>
      <c r="C282" s="22"/>
      <c r="E282" s="20"/>
      <c r="J282" s="64"/>
      <c r="L282" s="38"/>
      <c r="N282" s="68"/>
    </row>
    <row r="283" spans="1:14" x14ac:dyDescent="0.25">
      <c r="A283" s="27"/>
      <c r="B283" s="28"/>
      <c r="C283" s="28"/>
      <c r="F283" s="19"/>
      <c r="G283" s="19"/>
      <c r="H283" s="19"/>
      <c r="I283" s="19"/>
    </row>
    <row r="284" spans="1:14" x14ac:dyDescent="0.25">
      <c r="A284" s="27"/>
      <c r="B284" s="28"/>
      <c r="C284" s="28"/>
    </row>
  </sheetData>
  <sheetProtection algorithmName="SHA-512" hashValue="e/H86T5IT51zJa0YkmuIISIy5sJu7mublKyBmdhVsb7LYOMigalXPpj3BA9UEnxhHqJkTybV8Cuzjzfm7ZsJBw==" saltValue="uwEKFq6yCYWAIzUteCfhCg==" spinCount="100000" sheet="1" objects="1" scenarios="1"/>
  <conditionalFormatting sqref="R3">
    <cfRule type="cellIs" dxfId="56" priority="1" operator="greaterThanOrEqual">
      <formula>0.6</formula>
    </cfRule>
  </conditionalFormatting>
  <pageMargins left="0.23622047244094491" right="0.23622047244094491" top="0.74803149606299213" bottom="0.74803149606299213" header="0.31496062992125984" footer="0.31496062992125984"/>
  <pageSetup paperSize="9" scale="93" fitToHeight="0" orientation="landscape" r:id="rId1"/>
  <headerFooter>
    <oddFooter>&amp;LTBB - Eisen en wensen - &amp;A&amp;C&amp;D&amp;RPagina &amp;P/&amp;N</oddFooter>
  </headerFooter>
  <rowBreaks count="20" manualBreakCount="20">
    <brk id="14" max="4" man="1"/>
    <brk id="18" max="4" man="1"/>
    <brk id="25" max="4" man="1"/>
    <brk id="27" max="4" man="1"/>
    <brk id="37" max="4" man="1"/>
    <brk id="46" max="4" man="1"/>
    <brk id="51" max="4" man="1"/>
    <brk id="60" max="4" man="1"/>
    <brk id="66" max="4" man="1"/>
    <brk id="74" max="4" man="1"/>
    <brk id="82" max="4" man="1"/>
    <brk id="92" max="4" man="1"/>
    <brk id="99" max="4" man="1"/>
    <brk id="108" max="4" man="1"/>
    <brk id="121" max="4" man="1"/>
    <brk id="132" max="4" man="1"/>
    <brk id="166" max="4" man="1"/>
    <brk id="202" max="4" man="1"/>
    <brk id="219" max="4" man="1"/>
    <brk id="225" max="4" man="1"/>
  </rowBreaks>
  <extLst>
    <ext xmlns:x14="http://schemas.microsoft.com/office/spreadsheetml/2009/9/main" uri="{78C0D931-6437-407d-A8EE-F0AAD7539E65}">
      <x14:conditionalFormattings>
        <x14:conditionalFormatting xmlns:xm="http://schemas.microsoft.com/office/excel/2006/main">
          <x14:cfRule type="cellIs" priority="105" operator="notEqual" id="{90CADB09-B7D0-4C5D-8565-A54AB99B8147}">
            <xm:f>Validatiegegevens!$A$2</xm:f>
            <x14:dxf>
              <border>
                <left style="thin">
                  <color auto="1"/>
                </left>
                <right style="thin">
                  <color auto="1"/>
                </right>
                <top style="thin">
                  <color auto="1"/>
                </top>
                <bottom style="thin">
                  <color auto="1"/>
                </bottom>
                <vertical/>
                <horizontal/>
              </border>
            </x14:dxf>
          </x14:cfRule>
          <xm:sqref>A5:Y6 A113:Q148 E149:Q149 A112:I112 A7:Q111 S7:Y110 S149:XFD149 S111:XFD111 S133:XFD133 A150:Q232 S150:Y232 S113:Y132 S134:Y148 A233:Y233 A237:Y318 A234:D236 G234:Y236 E235:F235</xm:sqref>
        </x14:conditionalFormatting>
        <x14:conditionalFormatting xmlns:xm="http://schemas.microsoft.com/office/excel/2006/main">
          <x14:cfRule type="cellIs" priority="69" operator="notEqual" id="{A342EC98-38C9-4D22-BDE1-87B7E2F2F767}">
            <xm:f>Validatiegegevens!$A$2</xm:f>
            <x14:dxf>
              <border>
                <left style="thin">
                  <color auto="1"/>
                </left>
                <right style="thin">
                  <color auto="1"/>
                </right>
                <top style="thin">
                  <color auto="1"/>
                </top>
                <bottom style="thin">
                  <color auto="1"/>
                </bottom>
                <vertical/>
                <horizontal/>
              </border>
            </x14:dxf>
          </x14:cfRule>
          <xm:sqref>A149:D149</xm:sqref>
        </x14:conditionalFormatting>
        <x14:conditionalFormatting xmlns:xm="http://schemas.microsoft.com/office/excel/2006/main">
          <x14:cfRule type="cellIs" priority="67" operator="notEqual" id="{5AA5D85F-F4EA-4DF1-BFB0-B9EABEA5AC18}">
            <xm:f>Validatiegegevens!$A$2</xm:f>
            <x14:dxf>
              <border>
                <left style="thin">
                  <color auto="1"/>
                </left>
                <right style="thin">
                  <color auto="1"/>
                </right>
                <top style="thin">
                  <color auto="1"/>
                </top>
                <bottom style="thin">
                  <color auto="1"/>
                </bottom>
                <vertical/>
                <horizontal/>
              </border>
            </x14:dxf>
          </x14:cfRule>
          <xm:sqref>J112:Q112 S112:XFD112</xm:sqref>
        </x14:conditionalFormatting>
        <x14:conditionalFormatting xmlns:xm="http://schemas.microsoft.com/office/excel/2006/main">
          <x14:cfRule type="cellIs" priority="66" operator="notEqual" id="{76ABEE72-7BC2-4B77-98C3-070237332E1B}">
            <xm:f>Validatiegegevens!$A$2</xm:f>
            <x14:dxf>
              <border>
                <left style="thin">
                  <color auto="1"/>
                </left>
                <right style="thin">
                  <color auto="1"/>
                </right>
                <top style="thin">
                  <color auto="1"/>
                </top>
                <bottom style="thin">
                  <color auto="1"/>
                </bottom>
                <vertical/>
                <horizontal/>
              </border>
            </x14:dxf>
          </x14:cfRule>
          <xm:sqref>R7:R14 R16:R18 R20:R27 R29:R35 R37 R39:R40 R42 R44:R46 R48 R50:R60 R62 R64 R66 R68:R74 R76 R78:R80 R82 R84:R86 R88 R90:R92 R94 R96:R99 R101:R121 R123:R132 R134:R148 R150:R166 R168:R202 R205:R207 R209:R225 R227 R229:R232</xm:sqref>
        </x14:conditionalFormatting>
        <x14:conditionalFormatting xmlns:xm="http://schemas.microsoft.com/office/excel/2006/main">
          <x14:cfRule type="cellIs" priority="65" operator="notEqual" id="{5A9FB2A9-A8DF-47D3-8929-6758B80D23C3}">
            <xm:f>Validatiegegevens!$A$2</xm:f>
            <x14:dxf>
              <border>
                <left style="thin">
                  <color auto="1"/>
                </left>
                <right style="thin">
                  <color auto="1"/>
                </right>
                <top style="thin">
                  <color auto="1"/>
                </top>
                <bottom style="thin">
                  <color auto="1"/>
                </bottom>
                <vertical/>
                <horizontal/>
              </border>
            </x14:dxf>
          </x14:cfRule>
          <xm:sqref>R8:R14 R16:R18 R20:R27 R29:R35 R37 R39:R40 R42 R44:R46 R48 R50:R60 R62 R64 R66 R68:R74 R76 R78:R80 R82 R88 R84:R86 R90:R92 R94 R96:R99 R101:R121 R123:R132 R134:R148 R150:R166 R168:R202 R205:R207 R209:R219 R221:R225 R227 R229:R232</xm:sqref>
        </x14:conditionalFormatting>
        <x14:conditionalFormatting xmlns:xm="http://schemas.microsoft.com/office/excel/2006/main">
          <x14:cfRule type="cellIs" priority="35" operator="notEqual" id="{68AF5454-5A24-408D-B886-48F424AC8590}">
            <xm:f>Validatiegegevens!$A$2</xm:f>
            <x14:dxf>
              <border>
                <left style="thin">
                  <color auto="1"/>
                </left>
                <right style="thin">
                  <color auto="1"/>
                </right>
                <top style="thin">
                  <color auto="1"/>
                </top>
                <bottom style="thin">
                  <color auto="1"/>
                </bottom>
                <vertical/>
                <horizontal/>
              </border>
            </x14:dxf>
          </x14:cfRule>
          <xm:sqref>R220</xm:sqref>
        </x14:conditionalFormatting>
        <x14:conditionalFormatting xmlns:xm="http://schemas.microsoft.com/office/excel/2006/main">
          <x14:cfRule type="cellIs" priority="32" operator="notEqual" id="{E4D7ABDD-5AD5-4DC1-867A-04C978303EF0}">
            <xm:f>Validatiegegevens!$A$2</xm:f>
            <x14:dxf>
              <border>
                <left style="thin">
                  <color auto="1"/>
                </left>
                <right style="thin">
                  <color auto="1"/>
                </right>
                <top style="thin">
                  <color auto="1"/>
                </top>
                <bottom style="thin">
                  <color auto="1"/>
                </bottom>
                <vertical/>
                <horizontal/>
              </border>
            </x14:dxf>
          </x14:cfRule>
          <xm:sqref>R15</xm:sqref>
        </x14:conditionalFormatting>
        <x14:conditionalFormatting xmlns:xm="http://schemas.microsoft.com/office/excel/2006/main">
          <x14:cfRule type="cellIs" priority="31" operator="notEqual" id="{57154E64-A1E2-447C-A96F-37B98EC77AEF}">
            <xm:f>Validatiegegevens!$A$2</xm:f>
            <x14:dxf>
              <border>
                <left style="thin">
                  <color auto="1"/>
                </left>
                <right style="thin">
                  <color auto="1"/>
                </right>
                <top style="thin">
                  <color auto="1"/>
                </top>
                <bottom style="thin">
                  <color auto="1"/>
                </bottom>
                <vertical/>
                <horizontal/>
              </border>
            </x14:dxf>
          </x14:cfRule>
          <xm:sqref>R19</xm:sqref>
        </x14:conditionalFormatting>
        <x14:conditionalFormatting xmlns:xm="http://schemas.microsoft.com/office/excel/2006/main">
          <x14:cfRule type="cellIs" priority="30" operator="notEqual" id="{9B7F3706-15AB-46EF-A043-CB44643A6350}">
            <xm:f>Validatiegegevens!$A$2</xm:f>
            <x14:dxf>
              <border>
                <left style="thin">
                  <color auto="1"/>
                </left>
                <right style="thin">
                  <color auto="1"/>
                </right>
                <top style="thin">
                  <color auto="1"/>
                </top>
                <bottom style="thin">
                  <color auto="1"/>
                </bottom>
                <vertical/>
                <horizontal/>
              </border>
            </x14:dxf>
          </x14:cfRule>
          <xm:sqref>R28</xm:sqref>
        </x14:conditionalFormatting>
        <x14:conditionalFormatting xmlns:xm="http://schemas.microsoft.com/office/excel/2006/main">
          <x14:cfRule type="cellIs" priority="29" operator="notEqual" id="{06C84505-FFC7-4B86-BE81-AF09712C3AE7}">
            <xm:f>Validatiegegevens!$A$2</xm:f>
            <x14:dxf>
              <border>
                <left style="thin">
                  <color auto="1"/>
                </left>
                <right style="thin">
                  <color auto="1"/>
                </right>
                <top style="thin">
                  <color auto="1"/>
                </top>
                <bottom style="thin">
                  <color auto="1"/>
                </bottom>
                <vertical/>
                <horizontal/>
              </border>
            </x14:dxf>
          </x14:cfRule>
          <xm:sqref>R36</xm:sqref>
        </x14:conditionalFormatting>
        <x14:conditionalFormatting xmlns:xm="http://schemas.microsoft.com/office/excel/2006/main">
          <x14:cfRule type="cellIs" priority="28" operator="notEqual" id="{232CDBE7-0A29-44C7-B6D6-C104F09FA145}">
            <xm:f>Validatiegegevens!$A$2</xm:f>
            <x14:dxf>
              <border>
                <left style="thin">
                  <color auto="1"/>
                </left>
                <right style="thin">
                  <color auto="1"/>
                </right>
                <top style="thin">
                  <color auto="1"/>
                </top>
                <bottom style="thin">
                  <color auto="1"/>
                </bottom>
                <vertical/>
                <horizontal/>
              </border>
            </x14:dxf>
          </x14:cfRule>
          <xm:sqref>R38</xm:sqref>
        </x14:conditionalFormatting>
        <x14:conditionalFormatting xmlns:xm="http://schemas.microsoft.com/office/excel/2006/main">
          <x14:cfRule type="cellIs" priority="27" operator="notEqual" id="{E8502F28-A4A6-4EA9-AB7B-EF586EA2566B}">
            <xm:f>Validatiegegevens!$A$2</xm:f>
            <x14:dxf>
              <border>
                <left style="thin">
                  <color auto="1"/>
                </left>
                <right style="thin">
                  <color auto="1"/>
                </right>
                <top style="thin">
                  <color auto="1"/>
                </top>
                <bottom style="thin">
                  <color auto="1"/>
                </bottom>
                <vertical/>
                <horizontal/>
              </border>
            </x14:dxf>
          </x14:cfRule>
          <xm:sqref>R41</xm:sqref>
        </x14:conditionalFormatting>
        <x14:conditionalFormatting xmlns:xm="http://schemas.microsoft.com/office/excel/2006/main">
          <x14:cfRule type="cellIs" priority="26" operator="notEqual" id="{90050507-F808-4001-9085-E312400281BB}">
            <xm:f>Validatiegegevens!$A$2</xm:f>
            <x14:dxf>
              <border>
                <left style="thin">
                  <color auto="1"/>
                </left>
                <right style="thin">
                  <color auto="1"/>
                </right>
                <top style="thin">
                  <color auto="1"/>
                </top>
                <bottom style="thin">
                  <color auto="1"/>
                </bottom>
                <vertical/>
                <horizontal/>
              </border>
            </x14:dxf>
          </x14:cfRule>
          <xm:sqref>R43</xm:sqref>
        </x14:conditionalFormatting>
        <x14:conditionalFormatting xmlns:xm="http://schemas.microsoft.com/office/excel/2006/main">
          <x14:cfRule type="cellIs" priority="25" operator="notEqual" id="{BB9A383E-CE6D-4A23-B085-8F54DE03B9DD}">
            <xm:f>Validatiegegevens!$A$2</xm:f>
            <x14:dxf>
              <border>
                <left style="thin">
                  <color auto="1"/>
                </left>
                <right style="thin">
                  <color auto="1"/>
                </right>
                <top style="thin">
                  <color auto="1"/>
                </top>
                <bottom style="thin">
                  <color auto="1"/>
                </bottom>
                <vertical/>
                <horizontal/>
              </border>
            </x14:dxf>
          </x14:cfRule>
          <xm:sqref>R47</xm:sqref>
        </x14:conditionalFormatting>
        <x14:conditionalFormatting xmlns:xm="http://schemas.microsoft.com/office/excel/2006/main">
          <x14:cfRule type="cellIs" priority="24" operator="notEqual" id="{CE75A6A6-7ACC-4926-AA29-A7EA4B0F698A}">
            <xm:f>Validatiegegevens!$A$2</xm:f>
            <x14:dxf>
              <border>
                <left style="thin">
                  <color auto="1"/>
                </left>
                <right style="thin">
                  <color auto="1"/>
                </right>
                <top style="thin">
                  <color auto="1"/>
                </top>
                <bottom style="thin">
                  <color auto="1"/>
                </bottom>
                <vertical/>
                <horizontal/>
              </border>
            </x14:dxf>
          </x14:cfRule>
          <xm:sqref>R49</xm:sqref>
        </x14:conditionalFormatting>
        <x14:conditionalFormatting xmlns:xm="http://schemas.microsoft.com/office/excel/2006/main">
          <x14:cfRule type="cellIs" priority="23" operator="notEqual" id="{063E39DF-46FC-4257-B945-ACB3523C594F}">
            <xm:f>Validatiegegevens!$A$2</xm:f>
            <x14:dxf>
              <border>
                <left style="thin">
                  <color auto="1"/>
                </left>
                <right style="thin">
                  <color auto="1"/>
                </right>
                <top style="thin">
                  <color auto="1"/>
                </top>
                <bottom style="thin">
                  <color auto="1"/>
                </bottom>
                <vertical/>
                <horizontal/>
              </border>
            </x14:dxf>
          </x14:cfRule>
          <xm:sqref>R61</xm:sqref>
        </x14:conditionalFormatting>
        <x14:conditionalFormatting xmlns:xm="http://schemas.microsoft.com/office/excel/2006/main">
          <x14:cfRule type="cellIs" priority="22" operator="notEqual" id="{D4DABC1A-CBB7-49EC-9C4A-4515CC59AB9D}">
            <xm:f>Validatiegegevens!$A$2</xm:f>
            <x14:dxf>
              <border>
                <left style="thin">
                  <color auto="1"/>
                </left>
                <right style="thin">
                  <color auto="1"/>
                </right>
                <top style="thin">
                  <color auto="1"/>
                </top>
                <bottom style="thin">
                  <color auto="1"/>
                </bottom>
                <vertical/>
                <horizontal/>
              </border>
            </x14:dxf>
          </x14:cfRule>
          <xm:sqref>R63</xm:sqref>
        </x14:conditionalFormatting>
        <x14:conditionalFormatting xmlns:xm="http://schemas.microsoft.com/office/excel/2006/main">
          <x14:cfRule type="cellIs" priority="21" operator="notEqual" id="{8F550989-2B16-47A4-961B-009E78BCCD6E}">
            <xm:f>Validatiegegevens!$A$2</xm:f>
            <x14:dxf>
              <border>
                <left style="thin">
                  <color auto="1"/>
                </left>
                <right style="thin">
                  <color auto="1"/>
                </right>
                <top style="thin">
                  <color auto="1"/>
                </top>
                <bottom style="thin">
                  <color auto="1"/>
                </bottom>
                <vertical/>
                <horizontal/>
              </border>
            </x14:dxf>
          </x14:cfRule>
          <xm:sqref>R65</xm:sqref>
        </x14:conditionalFormatting>
        <x14:conditionalFormatting xmlns:xm="http://schemas.microsoft.com/office/excel/2006/main">
          <x14:cfRule type="cellIs" priority="20" operator="notEqual" id="{6CD11C0B-A50D-413F-B235-9A4F60E3CD35}">
            <xm:f>Validatiegegevens!$A$2</xm:f>
            <x14:dxf>
              <border>
                <left style="thin">
                  <color auto="1"/>
                </left>
                <right style="thin">
                  <color auto="1"/>
                </right>
                <top style="thin">
                  <color auto="1"/>
                </top>
                <bottom style="thin">
                  <color auto="1"/>
                </bottom>
                <vertical/>
                <horizontal/>
              </border>
            </x14:dxf>
          </x14:cfRule>
          <xm:sqref>R67</xm:sqref>
        </x14:conditionalFormatting>
        <x14:conditionalFormatting xmlns:xm="http://schemas.microsoft.com/office/excel/2006/main">
          <x14:cfRule type="cellIs" priority="19" operator="notEqual" id="{C6D838B7-F53B-4C04-B552-171A607C4032}">
            <xm:f>Validatiegegevens!$A$2</xm:f>
            <x14:dxf>
              <border>
                <left style="thin">
                  <color auto="1"/>
                </left>
                <right style="thin">
                  <color auto="1"/>
                </right>
                <top style="thin">
                  <color auto="1"/>
                </top>
                <bottom style="thin">
                  <color auto="1"/>
                </bottom>
                <vertical/>
                <horizontal/>
              </border>
            </x14:dxf>
          </x14:cfRule>
          <xm:sqref>R75</xm:sqref>
        </x14:conditionalFormatting>
        <x14:conditionalFormatting xmlns:xm="http://schemas.microsoft.com/office/excel/2006/main">
          <x14:cfRule type="cellIs" priority="18" operator="notEqual" id="{F8A3E50F-FEFB-4DAC-8427-3A7DC12BDB92}">
            <xm:f>Validatiegegevens!$A$2</xm:f>
            <x14:dxf>
              <border>
                <left style="thin">
                  <color auto="1"/>
                </left>
                <right style="thin">
                  <color auto="1"/>
                </right>
                <top style="thin">
                  <color auto="1"/>
                </top>
                <bottom style="thin">
                  <color auto="1"/>
                </bottom>
                <vertical/>
                <horizontal/>
              </border>
            </x14:dxf>
          </x14:cfRule>
          <xm:sqref>R77</xm:sqref>
        </x14:conditionalFormatting>
        <x14:conditionalFormatting xmlns:xm="http://schemas.microsoft.com/office/excel/2006/main">
          <x14:cfRule type="cellIs" priority="17" operator="notEqual" id="{3AC70644-D1D5-4AAD-A1AB-2A3D9F2C1C7E}">
            <xm:f>Validatiegegevens!$A$2</xm:f>
            <x14:dxf>
              <border>
                <left style="thin">
                  <color auto="1"/>
                </left>
                <right style="thin">
                  <color auto="1"/>
                </right>
                <top style="thin">
                  <color auto="1"/>
                </top>
                <bottom style="thin">
                  <color auto="1"/>
                </bottom>
                <vertical/>
                <horizontal/>
              </border>
            </x14:dxf>
          </x14:cfRule>
          <xm:sqref>R81</xm:sqref>
        </x14:conditionalFormatting>
        <x14:conditionalFormatting xmlns:xm="http://schemas.microsoft.com/office/excel/2006/main">
          <x14:cfRule type="cellIs" priority="16" operator="notEqual" id="{313BDE00-6B37-4DFC-AD25-4FC6612B0F21}">
            <xm:f>Validatiegegevens!$A$2</xm:f>
            <x14:dxf>
              <border>
                <left style="thin">
                  <color auto="1"/>
                </left>
                <right style="thin">
                  <color auto="1"/>
                </right>
                <top style="thin">
                  <color auto="1"/>
                </top>
                <bottom style="thin">
                  <color auto="1"/>
                </bottom>
                <vertical/>
                <horizontal/>
              </border>
            </x14:dxf>
          </x14:cfRule>
          <xm:sqref>R83</xm:sqref>
        </x14:conditionalFormatting>
        <x14:conditionalFormatting xmlns:xm="http://schemas.microsoft.com/office/excel/2006/main">
          <x14:cfRule type="cellIs" priority="15" operator="notEqual" id="{6B5E4B4F-2BA3-48D3-B5B4-D2B5EE9D7D14}">
            <xm:f>Validatiegegevens!$A$2</xm:f>
            <x14:dxf>
              <border>
                <left style="thin">
                  <color auto="1"/>
                </left>
                <right style="thin">
                  <color auto="1"/>
                </right>
                <top style="thin">
                  <color auto="1"/>
                </top>
                <bottom style="thin">
                  <color auto="1"/>
                </bottom>
                <vertical/>
                <horizontal/>
              </border>
            </x14:dxf>
          </x14:cfRule>
          <xm:sqref>R87</xm:sqref>
        </x14:conditionalFormatting>
        <x14:conditionalFormatting xmlns:xm="http://schemas.microsoft.com/office/excel/2006/main">
          <x14:cfRule type="cellIs" priority="14" operator="notEqual" id="{E7AF00B5-820E-4C75-833D-978D82293D9A}">
            <xm:f>Validatiegegevens!$A$2</xm:f>
            <x14:dxf>
              <border>
                <left style="thin">
                  <color auto="1"/>
                </left>
                <right style="thin">
                  <color auto="1"/>
                </right>
                <top style="thin">
                  <color auto="1"/>
                </top>
                <bottom style="thin">
                  <color auto="1"/>
                </bottom>
                <vertical/>
                <horizontal/>
              </border>
            </x14:dxf>
          </x14:cfRule>
          <xm:sqref>R89</xm:sqref>
        </x14:conditionalFormatting>
        <x14:conditionalFormatting xmlns:xm="http://schemas.microsoft.com/office/excel/2006/main">
          <x14:cfRule type="cellIs" priority="13" operator="notEqual" id="{F4B4D1F0-5B27-4FAA-A252-A7B48A18094F}">
            <xm:f>Validatiegegevens!$A$2</xm:f>
            <x14:dxf>
              <border>
                <left style="thin">
                  <color auto="1"/>
                </left>
                <right style="thin">
                  <color auto="1"/>
                </right>
                <top style="thin">
                  <color auto="1"/>
                </top>
                <bottom style="thin">
                  <color auto="1"/>
                </bottom>
                <vertical/>
                <horizontal/>
              </border>
            </x14:dxf>
          </x14:cfRule>
          <xm:sqref>R93</xm:sqref>
        </x14:conditionalFormatting>
        <x14:conditionalFormatting xmlns:xm="http://schemas.microsoft.com/office/excel/2006/main">
          <x14:cfRule type="cellIs" priority="12" operator="notEqual" id="{1A067C8A-80E7-40B5-A662-A7DECE0DD4F9}">
            <xm:f>Validatiegegevens!$A$2</xm:f>
            <x14:dxf>
              <border>
                <left style="thin">
                  <color auto="1"/>
                </left>
                <right style="thin">
                  <color auto="1"/>
                </right>
                <top style="thin">
                  <color auto="1"/>
                </top>
                <bottom style="thin">
                  <color auto="1"/>
                </bottom>
                <vertical/>
                <horizontal/>
              </border>
            </x14:dxf>
          </x14:cfRule>
          <xm:sqref>R95</xm:sqref>
        </x14:conditionalFormatting>
        <x14:conditionalFormatting xmlns:xm="http://schemas.microsoft.com/office/excel/2006/main">
          <x14:cfRule type="cellIs" priority="11" operator="notEqual" id="{E01A6EE3-AD8B-4AC5-9DE5-F5562C7A9DBC}">
            <xm:f>Validatiegegevens!$A$2</xm:f>
            <x14:dxf>
              <border>
                <left style="thin">
                  <color auto="1"/>
                </left>
                <right style="thin">
                  <color auto="1"/>
                </right>
                <top style="thin">
                  <color auto="1"/>
                </top>
                <bottom style="thin">
                  <color auto="1"/>
                </bottom>
                <vertical/>
                <horizontal/>
              </border>
            </x14:dxf>
          </x14:cfRule>
          <xm:sqref>R100</xm:sqref>
        </x14:conditionalFormatting>
        <x14:conditionalFormatting xmlns:xm="http://schemas.microsoft.com/office/excel/2006/main">
          <x14:cfRule type="cellIs" priority="10" operator="notEqual" id="{0642F937-10FC-487D-9EB2-B4F2E93B265B}">
            <xm:f>Validatiegegevens!$A$2</xm:f>
            <x14:dxf>
              <border>
                <left style="thin">
                  <color auto="1"/>
                </left>
                <right style="thin">
                  <color auto="1"/>
                </right>
                <top style="thin">
                  <color auto="1"/>
                </top>
                <bottom style="thin">
                  <color auto="1"/>
                </bottom>
                <vertical/>
                <horizontal/>
              </border>
            </x14:dxf>
          </x14:cfRule>
          <xm:sqref>R122</xm:sqref>
        </x14:conditionalFormatting>
        <x14:conditionalFormatting xmlns:xm="http://schemas.microsoft.com/office/excel/2006/main">
          <x14:cfRule type="cellIs" priority="9" operator="notEqual" id="{5EC8F6D3-57E7-48ED-A2F9-968F91482B01}">
            <xm:f>Validatiegegevens!$A$2</xm:f>
            <x14:dxf>
              <border>
                <left style="thin">
                  <color auto="1"/>
                </left>
                <right style="thin">
                  <color auto="1"/>
                </right>
                <top style="thin">
                  <color auto="1"/>
                </top>
                <bottom style="thin">
                  <color auto="1"/>
                </bottom>
                <vertical/>
                <horizontal/>
              </border>
            </x14:dxf>
          </x14:cfRule>
          <xm:sqref>R133</xm:sqref>
        </x14:conditionalFormatting>
        <x14:conditionalFormatting xmlns:xm="http://schemas.microsoft.com/office/excel/2006/main">
          <x14:cfRule type="cellIs" priority="8" operator="notEqual" id="{2695AE58-2AE4-4D7B-B276-2D403211ACD1}">
            <xm:f>Validatiegegevens!$A$2</xm:f>
            <x14:dxf>
              <border>
                <left style="thin">
                  <color auto="1"/>
                </left>
                <right style="thin">
                  <color auto="1"/>
                </right>
                <top style="thin">
                  <color auto="1"/>
                </top>
                <bottom style="thin">
                  <color auto="1"/>
                </bottom>
                <vertical/>
                <horizontal/>
              </border>
            </x14:dxf>
          </x14:cfRule>
          <xm:sqref>R149</xm:sqref>
        </x14:conditionalFormatting>
        <x14:conditionalFormatting xmlns:xm="http://schemas.microsoft.com/office/excel/2006/main">
          <x14:cfRule type="cellIs" priority="7" operator="notEqual" id="{8AFB3DEB-B57F-406A-9816-81E7F50D96CB}">
            <xm:f>Validatiegegevens!$A$2</xm:f>
            <x14:dxf>
              <border>
                <left style="thin">
                  <color auto="1"/>
                </left>
                <right style="thin">
                  <color auto="1"/>
                </right>
                <top style="thin">
                  <color auto="1"/>
                </top>
                <bottom style="thin">
                  <color auto="1"/>
                </bottom>
                <vertical/>
                <horizontal/>
              </border>
            </x14:dxf>
          </x14:cfRule>
          <xm:sqref>R167</xm:sqref>
        </x14:conditionalFormatting>
        <x14:conditionalFormatting xmlns:xm="http://schemas.microsoft.com/office/excel/2006/main">
          <x14:cfRule type="cellIs" priority="6" operator="notEqual" id="{2706EBF2-E24A-4DAF-9D29-D973E19A02C7}">
            <xm:f>Validatiegegevens!$A$2</xm:f>
            <x14:dxf>
              <border>
                <left style="thin">
                  <color auto="1"/>
                </left>
                <right style="thin">
                  <color auto="1"/>
                </right>
                <top style="thin">
                  <color auto="1"/>
                </top>
                <bottom style="thin">
                  <color auto="1"/>
                </bottom>
                <vertical/>
                <horizontal/>
              </border>
            </x14:dxf>
          </x14:cfRule>
          <xm:sqref>R203</xm:sqref>
        </x14:conditionalFormatting>
        <x14:conditionalFormatting xmlns:xm="http://schemas.microsoft.com/office/excel/2006/main">
          <x14:cfRule type="cellIs" priority="5" operator="notEqual" id="{09BEF0B3-79E2-4F61-8EAA-86018D9FFA73}">
            <xm:f>Validatiegegevens!$A$2</xm:f>
            <x14:dxf>
              <border>
                <left style="thin">
                  <color auto="1"/>
                </left>
                <right style="thin">
                  <color auto="1"/>
                </right>
                <top style="thin">
                  <color auto="1"/>
                </top>
                <bottom style="thin">
                  <color auto="1"/>
                </bottom>
                <vertical/>
                <horizontal/>
              </border>
            </x14:dxf>
          </x14:cfRule>
          <xm:sqref>R204</xm:sqref>
        </x14:conditionalFormatting>
        <x14:conditionalFormatting xmlns:xm="http://schemas.microsoft.com/office/excel/2006/main">
          <x14:cfRule type="cellIs" priority="4" operator="notEqual" id="{D03041B4-45B2-425C-BEF7-E2A9A8FB4492}">
            <xm:f>Validatiegegevens!$A$2</xm:f>
            <x14:dxf>
              <border>
                <left style="thin">
                  <color auto="1"/>
                </left>
                <right style="thin">
                  <color auto="1"/>
                </right>
                <top style="thin">
                  <color auto="1"/>
                </top>
                <bottom style="thin">
                  <color auto="1"/>
                </bottom>
                <vertical/>
                <horizontal/>
              </border>
            </x14:dxf>
          </x14:cfRule>
          <xm:sqref>R208</xm:sqref>
        </x14:conditionalFormatting>
        <x14:conditionalFormatting xmlns:xm="http://schemas.microsoft.com/office/excel/2006/main">
          <x14:cfRule type="cellIs" priority="3" operator="notEqual" id="{68971599-B4AF-46B6-B232-B2C205E2DE63}">
            <xm:f>Validatiegegevens!$A$2</xm:f>
            <x14:dxf>
              <border>
                <left style="thin">
                  <color auto="1"/>
                </left>
                <right style="thin">
                  <color auto="1"/>
                </right>
                <top style="thin">
                  <color auto="1"/>
                </top>
                <bottom style="thin">
                  <color auto="1"/>
                </bottom>
                <vertical/>
                <horizontal/>
              </border>
            </x14:dxf>
          </x14:cfRule>
          <xm:sqref>R226</xm:sqref>
        </x14:conditionalFormatting>
        <x14:conditionalFormatting xmlns:xm="http://schemas.microsoft.com/office/excel/2006/main">
          <x14:cfRule type="cellIs" priority="2" operator="notEqual" id="{A02AD977-4AED-406C-B71E-7063C007A0C2}">
            <xm:f>Validatiegegevens!$A$2</xm:f>
            <x14:dxf>
              <border>
                <left style="thin">
                  <color auto="1"/>
                </left>
                <right style="thin">
                  <color auto="1"/>
                </right>
                <top style="thin">
                  <color auto="1"/>
                </top>
                <bottom style="thin">
                  <color auto="1"/>
                </bottom>
                <vertical/>
                <horizontal/>
              </border>
            </x14:dxf>
          </x14:cfRule>
          <xm:sqref>R228</xm:sqref>
        </x14:conditionalFormatting>
      </x14:conditionalFormattings>
    </ext>
    <ext xmlns:x14="http://schemas.microsoft.com/office/spreadsheetml/2009/9/main" uri="{CCE6A557-97BC-4b89-ADB6-D9C93CAAB3DF}">
      <x14:dataValidations xmlns:xm="http://schemas.microsoft.com/office/excel/2006/main" count="4">
        <x14:dataValidation type="list" errorStyle="information" allowBlank="1" showInputMessage="1" prompt="Mate van wenselijkheid voor de klant" xr:uid="{F275DB7A-0355-4E4E-8CD8-FAB503C63A2C}">
          <x14:formula1>
            <xm:f>Validatiegegevens!$B$5:$B$8</xm:f>
          </x14:formula1>
          <xm:sqref>E7:E14 E16:E18 E21:E27 E29:E35 E37 E39:E40 E42 E44:E46 E48 E50:E60 E62 E64 E66 E68:E74 E76 E78:E80 E82 E84:E86 E90:E92 E94 E96:E99 E229:E232 E123:E132 E168:E202 E205:E207 E209:E219 E221:E225 E112:E121 E101:E110 E134:E148 E150:E166</xm:sqref>
        </x14:dataValidation>
        <x14:dataValidation type="list" allowBlank="1" showInputMessage="1" showErrorMessage="1" prompt="Wat verwachten we als toelichting?" xr:uid="{59632ADE-F696-4879-B8F8-DD65B6EEA536}">
          <x14:formula1>
            <xm:f>Validatiegegevens!$N$5:$N$9</xm:f>
          </x14:formula1>
          <xm:sqref>L82 L29:L35 L39:L40 L44:L46 L50:L60 L64 L66 L68:L74 L78:L80 L84:L86 L21:L27 L37 L76 L90:L92 L134:L148 L124 L126:L132 L16:L18 L209:L212 L221:L225 L229:L232 L94 L96:L99 L102 L104 L168:L201 L205:L207 L214:L219 L42 L48 L62 L7:L14 L108:L110 L150:L166 L113:L121</xm:sqref>
        </x14:dataValidation>
        <x14:dataValidation type="list" allowBlank="1" showInputMessage="1" showErrorMessage="1" prompt="Mate van aanwezigheid van de oplossing" xr:uid="{CD98B32D-D70E-4780-9B8D-0E0BA44E32A9}">
          <x14:formula1>
            <xm:f>Validatiegegevens!$H$5:$H$8</xm:f>
          </x14:formula1>
          <xm:sqref>J7:J14 J113:J121 J134:J148 J101:J110 J123:J132 J221:J225 J209:J219 J205:J207 J168:J202 J229:J232 J150:J166 J96:J99 J94 J90:J92 J84:J86 J82 J78:J80 J76 J68:J74 J66 J64 J62 J50:J60 J48 J44:J46 J42 J39:J40 J37 J29:J35 J21:J27 J16:J18</xm:sqref>
        </x14:dataValidation>
        <x14:dataValidation type="list" allowBlank="1" showInputMessage="1" showErrorMessage="1" xr:uid="{FF16F816-1C59-47CD-AF29-822608AA435E}">
          <x14:formula1>
            <xm:f>IF(J7=Validatiegegevens!$H$5,Validatiegegevens!$U$5:$U$15,(IF(J7=Validatiegegevens!$H$6,Validatiegegevens!$W$5:$W$13,(IF(J7=Validatiegegevens!$H$7,Validatiegegevens!$Y$5:$Y$12,Validatiegegevens!$AA$5)))))</xm:f>
          </x14:formula1>
          <xm:sqref>P7:P14 P113:P121 P134:P148 P101:P110 P123:P132 P221:P225 P209:P219 P205:P207 P168:P202 P229:P232 P150:P166 P96:P99 P94 P90:P92 P84:P86 P82 P78:P80 P76 P68:P74 P66 P64 P62 P50:P60 P48 P44:P46 P42 P39:P40 P37 P29:P35 P21:P27 P16:P18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37C98-703F-45B0-92E9-700507D5CEC3}">
  <sheetPr>
    <pageSetUpPr fitToPage="1"/>
  </sheetPr>
  <dimension ref="A1:R196"/>
  <sheetViews>
    <sheetView showGridLines="0" showZeros="0" zoomScaleNormal="100" workbookViewId="0">
      <pane xSplit="9" ySplit="5" topLeftCell="J6" activePane="bottomRight" state="frozen"/>
      <selection pane="topRight" activeCell="C72" sqref="C72"/>
      <selection pane="bottomLeft" activeCell="C72" sqref="C72"/>
      <selection pane="bottomRight" activeCell="E18" sqref="E18"/>
    </sheetView>
  </sheetViews>
  <sheetFormatPr defaultColWidth="9.140625" defaultRowHeight="15" x14ac:dyDescent="0.25"/>
  <cols>
    <col min="1" max="1" width="13.7109375" style="8" customWidth="1"/>
    <col min="2" max="2" width="44.42578125" style="7" customWidth="1"/>
    <col min="3" max="3" width="64.7109375" style="7" customWidth="1"/>
    <col min="4" max="4" width="2.7109375" style="4" customWidth="1"/>
    <col min="5" max="5" width="27.140625" style="6" bestFit="1" customWidth="1"/>
    <col min="6" max="6" width="6.5703125" style="6" hidden="1" customWidth="1"/>
    <col min="7" max="7" width="5.42578125" style="6" hidden="1" customWidth="1"/>
    <col min="8" max="8" width="6.85546875" style="6" hidden="1" customWidth="1"/>
    <col min="9" max="9" width="2.7109375" style="6" customWidth="1"/>
    <col min="10" max="10" width="30.5703125" style="69" customWidth="1"/>
    <col min="11" max="11" width="2.7109375" style="4" customWidth="1"/>
    <col min="12" max="12" width="30.7109375" style="37" customWidth="1"/>
    <col min="13" max="13" width="2.7109375" style="4" customWidth="1"/>
    <col min="14" max="14" width="70.28515625" style="71" customWidth="1"/>
    <col min="15" max="15" width="2.7109375" style="4" customWidth="1"/>
    <col min="16" max="16" width="9.140625" style="19"/>
    <col min="17" max="17" width="2.7109375" style="19" customWidth="1"/>
    <col min="18" max="18" width="9.7109375" style="19" bestFit="1" customWidth="1"/>
    <col min="19" max="16384" width="9.140625" style="4"/>
  </cols>
  <sheetData>
    <row r="1" spans="1:18" ht="36" x14ac:dyDescent="0.25">
      <c r="A1" s="2" t="s">
        <v>1406</v>
      </c>
      <c r="B1" s="3"/>
      <c r="C1" s="9"/>
      <c r="J1" s="5"/>
      <c r="N1" s="99" t="s">
        <v>1953</v>
      </c>
      <c r="P1" s="4"/>
      <c r="Q1" s="4"/>
      <c r="R1" s="4">
        <f>Validatiegegevens!L19</f>
        <v>1547</v>
      </c>
    </row>
    <row r="2" spans="1:18" x14ac:dyDescent="0.25">
      <c r="J2" s="5"/>
      <c r="N2" s="99" t="s">
        <v>1954</v>
      </c>
      <c r="P2" s="4"/>
      <c r="Q2" s="4"/>
      <c r="R2" s="4">
        <f>SUM(R7:R151)</f>
        <v>0</v>
      </c>
    </row>
    <row r="3" spans="1:18" x14ac:dyDescent="0.25">
      <c r="A3" s="8" t="s">
        <v>1</v>
      </c>
      <c r="J3" s="5"/>
      <c r="N3" s="99" t="s">
        <v>1955</v>
      </c>
      <c r="P3" s="4"/>
      <c r="Q3" s="4"/>
      <c r="R3" s="4">
        <f>R2/R1</f>
        <v>0</v>
      </c>
    </row>
    <row r="4" spans="1:18" x14ac:dyDescent="0.25">
      <c r="J4" s="5"/>
      <c r="N4" s="4"/>
    </row>
    <row r="5" spans="1:18" s="19" customFormat="1" ht="24" x14ac:dyDescent="0.2">
      <c r="A5" s="12" t="s">
        <v>2</v>
      </c>
      <c r="B5" s="13" t="s">
        <v>3</v>
      </c>
      <c r="C5" s="13" t="s">
        <v>4</v>
      </c>
      <c r="D5" s="14"/>
      <c r="E5" s="15" t="s">
        <v>5</v>
      </c>
      <c r="F5" s="15" t="s">
        <v>6</v>
      </c>
      <c r="G5" s="15" t="s">
        <v>7</v>
      </c>
      <c r="H5" s="15" t="s">
        <v>8</v>
      </c>
      <c r="I5" s="15"/>
      <c r="J5" s="16" t="s">
        <v>9</v>
      </c>
      <c r="K5" s="14"/>
      <c r="L5" s="13" t="s">
        <v>10</v>
      </c>
      <c r="M5" s="14"/>
      <c r="N5" s="12" t="s">
        <v>11</v>
      </c>
      <c r="P5" s="49" t="s">
        <v>12</v>
      </c>
      <c r="R5" s="49" t="s">
        <v>13</v>
      </c>
    </row>
    <row r="6" spans="1:18" s="18" customFormat="1" ht="12" x14ac:dyDescent="0.25">
      <c r="A6" s="17" t="s">
        <v>14</v>
      </c>
      <c r="B6" s="18" t="s">
        <v>330</v>
      </c>
    </row>
    <row r="7" spans="1:18" s="20" customFormat="1" ht="12" x14ac:dyDescent="0.2">
      <c r="A7" s="14" t="s">
        <v>331</v>
      </c>
      <c r="B7" s="22" t="s">
        <v>1407</v>
      </c>
      <c r="C7" s="22" t="s">
        <v>1408</v>
      </c>
      <c r="D7" s="19"/>
      <c r="R7" s="47">
        <f>IF(E7=Validatiegegevens!$B$8,(IF(J7=Validatiegegevens!$H$5,"AKKOORD",IF(J7=Validatiegegevens!$H$6,"AKKOORD","UITSLUITEN"))),IF(L7=Validatiegegevens!$N$6,(IF(J7=Validatiegegevens!$H$6,0.8*G7*F7,P7*G7*F7)),P7*G7*F7))</f>
        <v>0</v>
      </c>
    </row>
    <row r="8" spans="1:18" s="19" customFormat="1" ht="24" x14ac:dyDescent="0.2">
      <c r="A8" s="14"/>
      <c r="B8" s="22"/>
      <c r="C8" s="22" t="s">
        <v>1409</v>
      </c>
      <c r="E8" s="20" t="s">
        <v>27</v>
      </c>
      <c r="F8" s="20">
        <f>IF(E8=Validatiegegevens!$B$5,1,(IF(E8=Validatiegegevens!$B$6,2,(IF(E8=Validatiegegevens!$B$7,3,(IF(E8=Validatiegegevens!$B$8,0,)))))))</f>
        <v>0</v>
      </c>
      <c r="G8" s="20"/>
      <c r="H8" s="20">
        <f t="shared" ref="H8:H71" si="0">F8*G8</f>
        <v>0</v>
      </c>
      <c r="I8" s="20"/>
      <c r="J8" s="64"/>
      <c r="L8" s="38"/>
      <c r="N8" s="68"/>
      <c r="P8" s="46"/>
      <c r="R8" s="47" t="str">
        <f>IF(E8=Validatiegegevens!$B$8,(IF(J8=Validatiegegevens!$H$5,"AKKOORD",IF(J8=Validatiegegevens!$H$6,"AKKOORD","UITSLUITEN"))),IF(L8=Validatiegegevens!$N$6,(IF(J8=Validatiegegevens!$H$6,0.8*G8*F8,P8*G8*F8)),P8*G8*F8))</f>
        <v>UITSLUITEN</v>
      </c>
    </row>
    <row r="9" spans="1:18" s="19" customFormat="1" ht="12" x14ac:dyDescent="0.2">
      <c r="A9" s="14"/>
      <c r="B9" s="22"/>
      <c r="C9" s="22" t="s">
        <v>1410</v>
      </c>
      <c r="E9" s="20" t="s">
        <v>27</v>
      </c>
      <c r="F9" s="20">
        <f>IF(E9=Validatiegegevens!$B$5,1,(IF(E9=Validatiegegevens!$B$6,2,(IF(E9=Validatiegegevens!$B$7,3,(IF(E9=Validatiegegevens!$B$8,0,)))))))</f>
        <v>0</v>
      </c>
      <c r="G9" s="20"/>
      <c r="H9" s="20">
        <f t="shared" si="0"/>
        <v>0</v>
      </c>
      <c r="I9" s="20"/>
      <c r="J9" s="64"/>
      <c r="L9" s="38"/>
      <c r="N9" s="68"/>
      <c r="P9" s="46"/>
      <c r="R9" s="47" t="str">
        <f>IF(E9=Validatiegegevens!$B$8,(IF(J9=Validatiegegevens!$H$5,"AKKOORD",IF(J9=Validatiegegevens!$H$6,"AKKOORD","UITSLUITEN"))),IF(L9=Validatiegegevens!$N$6,(IF(J9=Validatiegegevens!$H$6,0.8*G9*F9,P9*G9*F9)),P9*G9*F9))</f>
        <v>UITSLUITEN</v>
      </c>
    </row>
    <row r="10" spans="1:18" s="19" customFormat="1" ht="12" x14ac:dyDescent="0.2">
      <c r="A10" s="14"/>
      <c r="B10" s="22"/>
      <c r="C10" s="22" t="s">
        <v>1411</v>
      </c>
      <c r="E10" s="20" t="s">
        <v>27</v>
      </c>
      <c r="F10" s="20">
        <f>IF(E10=Validatiegegevens!$B$5,1,(IF(E10=Validatiegegevens!$B$6,2,(IF(E10=Validatiegegevens!$B$7,3,(IF(E10=Validatiegegevens!$B$8,0,)))))))</f>
        <v>0</v>
      </c>
      <c r="G10" s="20"/>
      <c r="H10" s="20">
        <f t="shared" si="0"/>
        <v>0</v>
      </c>
      <c r="I10" s="20"/>
      <c r="J10" s="64"/>
      <c r="L10" s="38"/>
      <c r="N10" s="68"/>
      <c r="P10" s="46"/>
      <c r="R10" s="47" t="str">
        <f>IF(E10=Validatiegegevens!$B$8,(IF(J10=Validatiegegevens!$H$5,"AKKOORD",IF(J10=Validatiegegevens!$H$6,"AKKOORD","UITSLUITEN"))),IF(L10=Validatiegegevens!$N$6,(IF(J10=Validatiegegevens!$H$6,0.8*G10*F10,P10*G10*F10)),P10*G10*F10))</f>
        <v>UITSLUITEN</v>
      </c>
    </row>
    <row r="11" spans="1:18" s="19" customFormat="1" ht="12" x14ac:dyDescent="0.2">
      <c r="A11" s="14"/>
      <c r="B11" s="22"/>
      <c r="C11" s="22" t="s">
        <v>1412</v>
      </c>
      <c r="E11" s="20" t="s">
        <v>27</v>
      </c>
      <c r="F11" s="20">
        <f>IF(E11=Validatiegegevens!$B$5,1,(IF(E11=Validatiegegevens!$B$6,2,(IF(E11=Validatiegegevens!$B$7,3,(IF(E11=Validatiegegevens!$B$8,0,)))))))</f>
        <v>0</v>
      </c>
      <c r="G11" s="20"/>
      <c r="H11" s="20">
        <f t="shared" si="0"/>
        <v>0</v>
      </c>
      <c r="I11" s="20"/>
      <c r="J11" s="64"/>
      <c r="L11" s="38"/>
      <c r="N11" s="68"/>
      <c r="P11" s="46"/>
      <c r="R11" s="47" t="str">
        <f>IF(E11=Validatiegegevens!$B$8,(IF(J11=Validatiegegevens!$H$5,"AKKOORD",IF(J11=Validatiegegevens!$H$6,"AKKOORD","UITSLUITEN"))),IF(L11=Validatiegegevens!$N$6,(IF(J11=Validatiegegevens!$H$6,0.8*G11*F11,P11*G11*F11)),P11*G11*F11))</f>
        <v>UITSLUITEN</v>
      </c>
    </row>
    <row r="12" spans="1:18" s="19" customFormat="1" ht="12" x14ac:dyDescent="0.2">
      <c r="A12" s="14"/>
      <c r="B12" s="22"/>
      <c r="C12" s="22" t="s">
        <v>1413</v>
      </c>
      <c r="E12" s="20" t="s">
        <v>27</v>
      </c>
      <c r="F12" s="20">
        <f>IF(E12=Validatiegegevens!$B$5,1,(IF(E12=Validatiegegevens!$B$6,2,(IF(E12=Validatiegegevens!$B$7,3,(IF(E12=Validatiegegevens!$B$8,0,)))))))</f>
        <v>0</v>
      </c>
      <c r="G12" s="20"/>
      <c r="H12" s="20">
        <f t="shared" si="0"/>
        <v>0</v>
      </c>
      <c r="I12" s="20"/>
      <c r="J12" s="64"/>
      <c r="L12" s="38"/>
      <c r="N12" s="68"/>
      <c r="P12" s="46"/>
      <c r="R12" s="47" t="str">
        <f>IF(E12=Validatiegegevens!$B$8,(IF(J12=Validatiegegevens!$H$5,"AKKOORD",IF(J12=Validatiegegevens!$H$6,"AKKOORD","UITSLUITEN"))),IF(L12=Validatiegegevens!$N$6,(IF(J12=Validatiegegevens!$H$6,0.8*G12*F12,P12*G12*F12)),P12*G12*F12))</f>
        <v>UITSLUITEN</v>
      </c>
    </row>
    <row r="13" spans="1:18" s="19" customFormat="1" ht="24" x14ac:dyDescent="0.2">
      <c r="A13" s="14" t="s">
        <v>334</v>
      </c>
      <c r="B13" s="22" t="s">
        <v>353</v>
      </c>
      <c r="C13" s="22" t="s">
        <v>1414</v>
      </c>
      <c r="E13" s="20" t="s">
        <v>27</v>
      </c>
      <c r="F13" s="20">
        <f>IF(E13=Validatiegegevens!$B$5,1,(IF(E13=Validatiegegevens!$B$6,2,(IF(E13=Validatiegegevens!$B$7,3,(IF(E13=Validatiegegevens!$B$8,0,)))))))</f>
        <v>0</v>
      </c>
      <c r="G13" s="20"/>
      <c r="H13" s="20">
        <f t="shared" si="0"/>
        <v>0</v>
      </c>
      <c r="I13" s="20"/>
      <c r="J13" s="64"/>
      <c r="L13" s="38"/>
      <c r="N13" s="68"/>
      <c r="P13" s="46"/>
      <c r="R13" s="47" t="str">
        <f>IF(E13=Validatiegegevens!$B$8,(IF(J13=Validatiegegevens!$H$5,"AKKOORD",IF(J13=Validatiegegevens!$H$6,"AKKOORD","UITSLUITEN"))),IF(L13=Validatiegegevens!$N$6,(IF(J13=Validatiegegevens!$H$6,0.8*G13*F13,P13*G13*F13)),P13*G13*F13))</f>
        <v>UITSLUITEN</v>
      </c>
    </row>
    <row r="14" spans="1:18" s="18" customFormat="1" ht="12" x14ac:dyDescent="0.25">
      <c r="A14" s="17" t="s">
        <v>14</v>
      </c>
      <c r="B14" s="18" t="s">
        <v>1415</v>
      </c>
      <c r="J14" s="65"/>
      <c r="N14" s="65"/>
    </row>
    <row r="15" spans="1:18" s="19" customFormat="1" ht="24" x14ac:dyDescent="0.2">
      <c r="A15" s="14" t="s">
        <v>16</v>
      </c>
      <c r="B15" s="22" t="s">
        <v>1416</v>
      </c>
      <c r="C15" s="22" t="s">
        <v>1417</v>
      </c>
      <c r="E15" s="20" t="s">
        <v>19</v>
      </c>
      <c r="F15" s="20">
        <f>IF(E15=Validatiegegevens!$B$5,1,(IF(E15=Validatiegegevens!$B$6,2,(IF(E15=Validatiegegevens!$B$7,3,(IF(E15=Validatiegegevens!$B$8,0,)))))))</f>
        <v>2</v>
      </c>
      <c r="G15" s="20">
        <f>Validatiegegevens!$I$19</f>
        <v>6.5</v>
      </c>
      <c r="H15" s="20">
        <f t="shared" si="0"/>
        <v>13</v>
      </c>
      <c r="I15" s="20"/>
      <c r="J15" s="64"/>
      <c r="L15" s="50" t="s">
        <v>20</v>
      </c>
      <c r="N15" s="68"/>
      <c r="P15" s="46"/>
      <c r="R15" s="47">
        <f>IF(E15=Validatiegegevens!$B$8,(IF(J15=Validatiegegevens!$H$5,"AKKOORD",IF(J15=Validatiegegevens!$H$6,"AKKOORD","UITSLUITEN"))),IF(L15=Validatiegegevens!$N$6,(IF(J15=Validatiegegevens!$H$6,0.8*G15*F15,P15*G15*F15)),P15*G15*F15))</f>
        <v>0</v>
      </c>
    </row>
    <row r="16" spans="1:18" s="19" customFormat="1" ht="24" x14ac:dyDescent="0.2">
      <c r="A16" s="14" t="s">
        <v>21</v>
      </c>
      <c r="B16" s="22" t="s">
        <v>1418</v>
      </c>
      <c r="C16" s="22" t="s">
        <v>1419</v>
      </c>
      <c r="E16" s="20" t="s">
        <v>19</v>
      </c>
      <c r="F16" s="20">
        <f>IF(E16=Validatiegegevens!$B$5,1,(IF(E16=Validatiegegevens!$B$6,2,(IF(E16=Validatiegegevens!$B$7,3,(IF(E16=Validatiegegevens!$B$8,0,)))))))</f>
        <v>2</v>
      </c>
      <c r="G16" s="20">
        <f>Validatiegegevens!$I$19</f>
        <v>6.5</v>
      </c>
      <c r="H16" s="20">
        <f t="shared" si="0"/>
        <v>13</v>
      </c>
      <c r="I16" s="20"/>
      <c r="J16" s="64"/>
      <c r="L16" s="38" t="s">
        <v>20</v>
      </c>
      <c r="N16" s="68"/>
      <c r="P16" s="46"/>
      <c r="R16" s="47">
        <f>IF(E16=Validatiegegevens!$B$8,(IF(J16=Validatiegegevens!$H$5,"AKKOORD",IF(J16=Validatiegegevens!$H$6,"AKKOORD","UITSLUITEN"))),IF(L16=Validatiegegevens!$N$6,(IF(J16=Validatiegegevens!$H$6,0.8*G16*F16,P16*G16*F16)),P16*G16*F16))</f>
        <v>0</v>
      </c>
    </row>
    <row r="17" spans="1:18" s="19" customFormat="1" ht="36" x14ac:dyDescent="0.2">
      <c r="A17" s="14" t="s">
        <v>24</v>
      </c>
      <c r="B17" s="22" t="s">
        <v>1420</v>
      </c>
      <c r="C17" s="22" t="s">
        <v>1421</v>
      </c>
      <c r="E17" s="20" t="s">
        <v>19</v>
      </c>
      <c r="F17" s="20">
        <f>IF(E17=Validatiegegevens!$B$5,1,(IF(E17=Validatiegegevens!$B$6,2,(IF(E17=Validatiegegevens!$B$7,3,(IF(E17=Validatiegegevens!$B$8,0,)))))))</f>
        <v>2</v>
      </c>
      <c r="G17" s="20">
        <f>Validatiegegevens!$I$19</f>
        <v>6.5</v>
      </c>
      <c r="H17" s="20">
        <f t="shared" si="0"/>
        <v>13</v>
      </c>
      <c r="I17" s="20"/>
      <c r="J17" s="64"/>
      <c r="L17" s="38" t="s">
        <v>20</v>
      </c>
      <c r="N17" s="68"/>
      <c r="P17" s="46"/>
      <c r="R17" s="47">
        <f>IF(E17=Validatiegegevens!$B$8,(IF(J17=Validatiegegevens!$H$5,"AKKOORD",IF(J17=Validatiegegevens!$H$6,"AKKOORD","UITSLUITEN"))),IF(L17=Validatiegegevens!$N$6,(IF(J17=Validatiegegevens!$H$6,0.8*G17*F17,P17*G17*F17)),P17*G17*F17))</f>
        <v>0</v>
      </c>
    </row>
    <row r="18" spans="1:18" s="19" customFormat="1" ht="48" x14ac:dyDescent="0.2">
      <c r="A18" s="14" t="s">
        <v>28</v>
      </c>
      <c r="B18" s="22" t="s">
        <v>1422</v>
      </c>
      <c r="C18" s="22" t="s">
        <v>1423</v>
      </c>
      <c r="E18" s="20" t="s">
        <v>19</v>
      </c>
      <c r="F18" s="20">
        <f>IF(E18=Validatiegegevens!$B$5,1,(IF(E18=Validatiegegevens!$B$6,2,(IF(E18=Validatiegegevens!$B$7,3,(IF(E18=Validatiegegevens!$B$8,0,)))))))</f>
        <v>2</v>
      </c>
      <c r="G18" s="20">
        <f>Validatiegegevens!$I$19</f>
        <v>6.5</v>
      </c>
      <c r="H18" s="20">
        <f t="shared" si="0"/>
        <v>13</v>
      </c>
      <c r="I18" s="20"/>
      <c r="J18" s="64"/>
      <c r="L18" s="38" t="s">
        <v>20</v>
      </c>
      <c r="N18" s="68"/>
      <c r="P18" s="46"/>
      <c r="R18" s="47">
        <f>IF(E18=Validatiegegevens!$B$8,(IF(J18=Validatiegegevens!$H$5,"AKKOORD",IF(J18=Validatiegegevens!$H$6,"AKKOORD","UITSLUITEN"))),IF(L18=Validatiegegevens!$N$6,(IF(J18=Validatiegegevens!$H$6,0.8*G18*F18,P18*G18*F18)),P18*G18*F18))</f>
        <v>0</v>
      </c>
    </row>
    <row r="19" spans="1:18" s="19" customFormat="1" ht="24" x14ac:dyDescent="0.2">
      <c r="A19" s="14" t="s">
        <v>34</v>
      </c>
      <c r="B19" s="22" t="s">
        <v>1424</v>
      </c>
      <c r="C19" s="22" t="s">
        <v>1425</v>
      </c>
      <c r="E19" s="20" t="s">
        <v>19</v>
      </c>
      <c r="F19" s="20">
        <f>IF(E19=Validatiegegevens!$B$5,1,(IF(E19=Validatiegegevens!$B$6,2,(IF(E19=Validatiegegevens!$B$7,3,(IF(E19=Validatiegegevens!$B$8,0,)))))))</f>
        <v>2</v>
      </c>
      <c r="G19" s="20">
        <f>Validatiegegevens!$I$19</f>
        <v>6.5</v>
      </c>
      <c r="H19" s="20">
        <f t="shared" si="0"/>
        <v>13</v>
      </c>
      <c r="I19" s="20"/>
      <c r="J19" s="64"/>
      <c r="L19" s="38" t="s">
        <v>20</v>
      </c>
      <c r="N19" s="68"/>
      <c r="P19" s="46"/>
      <c r="R19" s="47">
        <f>IF(E19=Validatiegegevens!$B$8,(IF(J19=Validatiegegevens!$H$5,"AKKOORD",IF(J19=Validatiegegevens!$H$6,"AKKOORD","UITSLUITEN"))),IF(L19=Validatiegegevens!$N$6,(IF(J19=Validatiegegevens!$H$6,0.8*G19*F19,P19*G19*F19)),P19*G19*F19))</f>
        <v>0</v>
      </c>
    </row>
    <row r="20" spans="1:18" s="19" customFormat="1" ht="24" x14ac:dyDescent="0.2">
      <c r="A20" s="14" t="s">
        <v>37</v>
      </c>
      <c r="B20" s="22" t="s">
        <v>689</v>
      </c>
      <c r="C20" s="22" t="s">
        <v>1426</v>
      </c>
      <c r="E20" s="20" t="s">
        <v>27</v>
      </c>
      <c r="F20" s="20">
        <f>IF(E20=Validatiegegevens!$B$5,1,(IF(E20=Validatiegegevens!$B$6,2,(IF(E20=Validatiegegevens!$B$7,3,(IF(E20=Validatiegegevens!$B$8,0,)))))))</f>
        <v>0</v>
      </c>
      <c r="G20" s="20"/>
      <c r="H20" s="20">
        <f t="shared" si="0"/>
        <v>0</v>
      </c>
      <c r="I20" s="20"/>
      <c r="J20" s="64"/>
      <c r="L20" s="38"/>
      <c r="N20" s="68"/>
      <c r="P20" s="46"/>
      <c r="R20" s="47" t="str">
        <f>IF(E20=Validatiegegevens!$B$8,(IF(J20=Validatiegegevens!$H$5,"AKKOORD",IF(J20=Validatiegegevens!$H$6,"AKKOORD","UITSLUITEN"))),IF(L20=Validatiegegevens!$N$6,(IF(J20=Validatiegegevens!$H$6,0.8*G20*F20,P20*G20*F20)),P20*G20*F20))</f>
        <v>UITSLUITEN</v>
      </c>
    </row>
    <row r="21" spans="1:18" s="19" customFormat="1" ht="48" x14ac:dyDescent="0.2">
      <c r="A21" s="14" t="s">
        <v>40</v>
      </c>
      <c r="B21" s="22" t="s">
        <v>1427</v>
      </c>
      <c r="C21" s="22" t="s">
        <v>1428</v>
      </c>
      <c r="E21" s="20" t="s">
        <v>19</v>
      </c>
      <c r="F21" s="20">
        <f>IF(E21=Validatiegegevens!$B$5,1,(IF(E21=Validatiegegevens!$B$6,2,(IF(E21=Validatiegegevens!$B$7,3,(IF(E21=Validatiegegevens!$B$8,0,)))))))</f>
        <v>2</v>
      </c>
      <c r="G21" s="20">
        <f>Validatiegegevens!$I$19</f>
        <v>6.5</v>
      </c>
      <c r="H21" s="20">
        <f t="shared" si="0"/>
        <v>13</v>
      </c>
      <c r="I21" s="20"/>
      <c r="J21" s="64"/>
      <c r="L21" s="38" t="s">
        <v>20</v>
      </c>
      <c r="N21" s="68"/>
      <c r="P21" s="46"/>
      <c r="R21" s="47">
        <f>IF(E21=Validatiegegevens!$B$8,(IF(J21=Validatiegegevens!$H$5,"AKKOORD",IF(J21=Validatiegegevens!$H$6,"AKKOORD","UITSLUITEN"))),IF(L21=Validatiegegevens!$N$6,(IF(J21=Validatiegegevens!$H$6,0.8*G21*F21,P21*G21*F21)),P21*G21*F21))</f>
        <v>0</v>
      </c>
    </row>
    <row r="22" spans="1:18" s="19" customFormat="1" ht="24" x14ac:dyDescent="0.2">
      <c r="A22" s="14" t="s">
        <v>43</v>
      </c>
      <c r="B22" s="22" t="s">
        <v>1429</v>
      </c>
      <c r="C22" s="22" t="s">
        <v>1430</v>
      </c>
      <c r="E22" s="20" t="s">
        <v>19</v>
      </c>
      <c r="F22" s="20">
        <f>IF(E22=Validatiegegevens!$B$5,1,(IF(E22=Validatiegegevens!$B$6,2,(IF(E22=Validatiegegevens!$B$7,3,(IF(E22=Validatiegegevens!$B$8,0,)))))))</f>
        <v>2</v>
      </c>
      <c r="G22" s="20">
        <f>Validatiegegevens!$I$19</f>
        <v>6.5</v>
      </c>
      <c r="H22" s="20">
        <f t="shared" si="0"/>
        <v>13</v>
      </c>
      <c r="I22" s="20"/>
      <c r="J22" s="64"/>
      <c r="L22" s="38" t="s">
        <v>20</v>
      </c>
      <c r="N22" s="68"/>
      <c r="P22" s="46"/>
      <c r="R22" s="47">
        <f>IF(E22=Validatiegegevens!$B$8,(IF(J22=Validatiegegevens!$H$5,"AKKOORD",IF(J22=Validatiegegevens!$H$6,"AKKOORD","UITSLUITEN"))),IF(L22=Validatiegegevens!$N$6,(IF(J22=Validatiegegevens!$H$6,0.8*G22*F22,P22*G22*F22)),P22*G22*F22))</f>
        <v>0</v>
      </c>
    </row>
    <row r="23" spans="1:18" s="19" customFormat="1" ht="24" x14ac:dyDescent="0.2">
      <c r="A23" s="14" t="s">
        <v>46</v>
      </c>
      <c r="B23" s="22" t="s">
        <v>1431</v>
      </c>
      <c r="C23" s="22" t="s">
        <v>1432</v>
      </c>
      <c r="E23" s="20" t="s">
        <v>19</v>
      </c>
      <c r="F23" s="20">
        <f>IF(E23=Validatiegegevens!$B$5,1,(IF(E23=Validatiegegevens!$B$6,2,(IF(E23=Validatiegegevens!$B$7,3,(IF(E23=Validatiegegevens!$B$8,0,)))))))</f>
        <v>2</v>
      </c>
      <c r="G23" s="20">
        <f>Validatiegegevens!$I$19</f>
        <v>6.5</v>
      </c>
      <c r="H23" s="20">
        <f t="shared" si="0"/>
        <v>13</v>
      </c>
      <c r="I23" s="20"/>
      <c r="J23" s="64"/>
      <c r="L23" s="38" t="s">
        <v>20</v>
      </c>
      <c r="N23" s="68"/>
      <c r="P23" s="46"/>
      <c r="R23" s="47">
        <f>IF(E23=Validatiegegevens!$B$8,(IF(J23=Validatiegegevens!$H$5,"AKKOORD",IF(J23=Validatiegegevens!$H$6,"AKKOORD","UITSLUITEN"))),IF(L23=Validatiegegevens!$N$6,(IF(J23=Validatiegegevens!$H$6,0.8*G23*F23,P23*G23*F23)),P23*G23*F23))</f>
        <v>0</v>
      </c>
    </row>
    <row r="24" spans="1:18" s="19" customFormat="1" ht="24" x14ac:dyDescent="0.2">
      <c r="A24" s="14" t="s">
        <v>49</v>
      </c>
      <c r="B24" s="22" t="s">
        <v>1433</v>
      </c>
      <c r="C24" s="22" t="s">
        <v>1434</v>
      </c>
      <c r="E24" s="20" t="s">
        <v>19</v>
      </c>
      <c r="F24" s="20">
        <f>IF(E24=Validatiegegevens!$B$5,1,(IF(E24=Validatiegegevens!$B$6,2,(IF(E24=Validatiegegevens!$B$7,3,(IF(E24=Validatiegegevens!$B$8,0,)))))))</f>
        <v>2</v>
      </c>
      <c r="G24" s="20">
        <f>Validatiegegevens!$I$19</f>
        <v>6.5</v>
      </c>
      <c r="H24" s="20">
        <f t="shared" si="0"/>
        <v>13</v>
      </c>
      <c r="I24" s="20"/>
      <c r="J24" s="64"/>
      <c r="L24" s="38" t="s">
        <v>20</v>
      </c>
      <c r="N24" s="68"/>
      <c r="P24" s="46"/>
      <c r="R24" s="47">
        <f>IF(E24=Validatiegegevens!$B$8,(IF(J24=Validatiegegevens!$H$5,"AKKOORD",IF(J24=Validatiegegevens!$H$6,"AKKOORD","UITSLUITEN"))),IF(L24=Validatiegegevens!$N$6,(IF(J24=Validatiegegevens!$H$6,0.8*G24*F24,P24*G24*F24)),P24*G24*F24))</f>
        <v>0</v>
      </c>
    </row>
    <row r="25" spans="1:18" s="19" customFormat="1" ht="36" x14ac:dyDescent="0.2">
      <c r="A25" s="14" t="s">
        <v>52</v>
      </c>
      <c r="B25" s="22" t="s">
        <v>1435</v>
      </c>
      <c r="C25" s="22" t="s">
        <v>1436</v>
      </c>
      <c r="E25" s="20" t="s">
        <v>19</v>
      </c>
      <c r="F25" s="20">
        <f>IF(E25=Validatiegegevens!$B$5,1,(IF(E25=Validatiegegevens!$B$6,2,(IF(E25=Validatiegegevens!$B$7,3,(IF(E25=Validatiegegevens!$B$8,0,)))))))</f>
        <v>2</v>
      </c>
      <c r="G25" s="20">
        <f>Validatiegegevens!$I$19</f>
        <v>6.5</v>
      </c>
      <c r="H25" s="20">
        <f t="shared" si="0"/>
        <v>13</v>
      </c>
      <c r="I25" s="20"/>
      <c r="J25" s="64"/>
      <c r="L25" s="38" t="s">
        <v>20</v>
      </c>
      <c r="N25" s="68"/>
      <c r="P25" s="46"/>
      <c r="R25" s="47">
        <f>IF(E25=Validatiegegevens!$B$8,(IF(J25=Validatiegegevens!$H$5,"AKKOORD",IF(J25=Validatiegegevens!$H$6,"AKKOORD","UITSLUITEN"))),IF(L25=Validatiegegevens!$N$6,(IF(J25=Validatiegegevens!$H$6,0.8*G25*F25,P25*G25*F25)),P25*G25*F25))</f>
        <v>0</v>
      </c>
    </row>
    <row r="26" spans="1:18" s="19" customFormat="1" ht="24" x14ac:dyDescent="0.2">
      <c r="A26" s="14" t="s">
        <v>55</v>
      </c>
      <c r="B26" s="22" t="s">
        <v>1437</v>
      </c>
      <c r="C26" s="22" t="s">
        <v>1438</v>
      </c>
      <c r="E26" s="20" t="s">
        <v>19</v>
      </c>
      <c r="F26" s="20">
        <f>IF(E26=Validatiegegevens!$B$5,1,(IF(E26=Validatiegegevens!$B$6,2,(IF(E26=Validatiegegevens!$B$7,3,(IF(E26=Validatiegegevens!$B$8,0,)))))))</f>
        <v>2</v>
      </c>
      <c r="G26" s="20">
        <f>Validatiegegevens!$I$19</f>
        <v>6.5</v>
      </c>
      <c r="H26" s="20">
        <f t="shared" si="0"/>
        <v>13</v>
      </c>
      <c r="I26" s="20"/>
      <c r="J26" s="64"/>
      <c r="L26" s="38" t="s">
        <v>20</v>
      </c>
      <c r="N26" s="68"/>
      <c r="P26" s="46"/>
      <c r="R26" s="47">
        <f>IF(E26=Validatiegegevens!$B$8,(IF(J26=Validatiegegevens!$H$5,"AKKOORD",IF(J26=Validatiegegevens!$H$6,"AKKOORD","UITSLUITEN"))),IF(L26=Validatiegegevens!$N$6,(IF(J26=Validatiegegevens!$H$6,0.8*G26*F26,P26*G26*F26)),P26*G26*F26))</f>
        <v>0</v>
      </c>
    </row>
    <row r="27" spans="1:18" s="19" customFormat="1" ht="36" x14ac:dyDescent="0.2">
      <c r="A27" s="14" t="s">
        <v>58</v>
      </c>
      <c r="B27" s="22" t="s">
        <v>1439</v>
      </c>
      <c r="C27" s="22" t="s">
        <v>1440</v>
      </c>
      <c r="E27" s="20" t="s">
        <v>19</v>
      </c>
      <c r="F27" s="20">
        <f>IF(E27=Validatiegegevens!$B$5,1,(IF(E27=Validatiegegevens!$B$6,2,(IF(E27=Validatiegegevens!$B$7,3,(IF(E27=Validatiegegevens!$B$8,0,)))))))</f>
        <v>2</v>
      </c>
      <c r="G27" s="20">
        <f>Validatiegegevens!$I$19</f>
        <v>6.5</v>
      </c>
      <c r="H27" s="20">
        <f t="shared" si="0"/>
        <v>13</v>
      </c>
      <c r="I27" s="20"/>
      <c r="J27" s="64"/>
      <c r="L27" s="38" t="s">
        <v>20</v>
      </c>
      <c r="N27" s="68"/>
      <c r="P27" s="46"/>
      <c r="R27" s="47">
        <f>IF(E27=Validatiegegevens!$B$8,(IF(J27=Validatiegegevens!$H$5,"AKKOORD",IF(J27=Validatiegegevens!$H$6,"AKKOORD","UITSLUITEN"))),IF(L27=Validatiegegevens!$N$6,(IF(J27=Validatiegegevens!$H$6,0.8*G27*F27,P27*G27*F27)),P27*G27*F27))</f>
        <v>0</v>
      </c>
    </row>
    <row r="28" spans="1:18" s="19" customFormat="1" ht="36" x14ac:dyDescent="0.2">
      <c r="A28" s="14" t="s">
        <v>62</v>
      </c>
      <c r="B28" s="22" t="s">
        <v>418</v>
      </c>
      <c r="C28" s="22" t="s">
        <v>1441</v>
      </c>
      <c r="E28" s="20" t="s">
        <v>19</v>
      </c>
      <c r="F28" s="20">
        <f>IF(E28=Validatiegegevens!$B$5,1,(IF(E28=Validatiegegevens!$B$6,2,(IF(E28=Validatiegegevens!$B$7,3,(IF(E28=Validatiegegevens!$B$8,0,)))))))</f>
        <v>2</v>
      </c>
      <c r="G28" s="20">
        <f>Validatiegegevens!$I$19</f>
        <v>6.5</v>
      </c>
      <c r="H28" s="20">
        <f t="shared" si="0"/>
        <v>13</v>
      </c>
      <c r="I28" s="20"/>
      <c r="J28" s="64"/>
      <c r="L28" s="38" t="s">
        <v>20</v>
      </c>
      <c r="N28" s="68"/>
      <c r="P28" s="46"/>
      <c r="R28" s="47">
        <f>IF(E28=Validatiegegevens!$B$8,(IF(J28=Validatiegegevens!$H$5,"AKKOORD",IF(J28=Validatiegegevens!$H$6,"AKKOORD","UITSLUITEN"))),IF(L28=Validatiegegevens!$N$6,(IF(J28=Validatiegegevens!$H$6,0.8*G28*F28,P28*G28*F28)),P28*G28*F28))</f>
        <v>0</v>
      </c>
    </row>
    <row r="29" spans="1:18" s="19" customFormat="1" ht="36" x14ac:dyDescent="0.2">
      <c r="A29" s="14" t="s">
        <v>65</v>
      </c>
      <c r="B29" s="22" t="s">
        <v>338</v>
      </c>
      <c r="C29" s="22" t="s">
        <v>1442</v>
      </c>
      <c r="E29" s="20" t="s">
        <v>19</v>
      </c>
      <c r="F29" s="20">
        <f>IF(E29=Validatiegegevens!$B$5,1,(IF(E29=Validatiegegevens!$B$6,2,(IF(E29=Validatiegegevens!$B$7,3,(IF(E29=Validatiegegevens!$B$8,0,)))))))</f>
        <v>2</v>
      </c>
      <c r="G29" s="20">
        <f>Validatiegegevens!$I$19</f>
        <v>6.5</v>
      </c>
      <c r="H29" s="20">
        <f t="shared" si="0"/>
        <v>13</v>
      </c>
      <c r="I29" s="20"/>
      <c r="J29" s="64"/>
      <c r="L29" s="38" t="s">
        <v>61</v>
      </c>
      <c r="N29" s="68"/>
      <c r="P29" s="46"/>
      <c r="R29" s="47">
        <f>IF(E29=Validatiegegevens!$B$8,(IF(J29=Validatiegegevens!$H$5,"AKKOORD",IF(J29=Validatiegegevens!$H$6,"AKKOORD","UITSLUITEN"))),IF(L29=Validatiegegevens!$N$6,(IF(J29=Validatiegegevens!$H$6,0.8*G29*F29,P29*G29*F29)),P29*G29*F29))</f>
        <v>0</v>
      </c>
    </row>
    <row r="30" spans="1:18" s="19" customFormat="1" ht="24" x14ac:dyDescent="0.2">
      <c r="A30" s="14" t="s">
        <v>414</v>
      </c>
      <c r="B30" s="22" t="s">
        <v>1443</v>
      </c>
      <c r="C30" s="22" t="s">
        <v>1444</v>
      </c>
      <c r="E30" s="20" t="s">
        <v>19</v>
      </c>
      <c r="F30" s="20">
        <f>IF(E30=Validatiegegevens!$B$5,1,(IF(E30=Validatiegegevens!$B$6,2,(IF(E30=Validatiegegevens!$B$7,3,(IF(E30=Validatiegegevens!$B$8,0,)))))))</f>
        <v>2</v>
      </c>
      <c r="G30" s="20">
        <f>Validatiegegevens!$I$19</f>
        <v>6.5</v>
      </c>
      <c r="H30" s="20">
        <f t="shared" si="0"/>
        <v>13</v>
      </c>
      <c r="I30" s="20"/>
      <c r="J30" s="64"/>
      <c r="L30" s="38" t="s">
        <v>20</v>
      </c>
      <c r="N30" s="68"/>
      <c r="P30" s="46"/>
      <c r="R30" s="47">
        <f>IF(E30=Validatiegegevens!$B$8,(IF(J30=Validatiegegevens!$H$5,"AKKOORD",IF(J30=Validatiegegevens!$H$6,"AKKOORD","UITSLUITEN"))),IF(L30=Validatiegegevens!$N$6,(IF(J30=Validatiegegevens!$H$6,0.8*G30*F30,P30*G30*F30)),P30*G30*F30))</f>
        <v>0</v>
      </c>
    </row>
    <row r="31" spans="1:18" s="19" customFormat="1" ht="36" x14ac:dyDescent="0.2">
      <c r="A31" s="14" t="s">
        <v>417</v>
      </c>
      <c r="B31" s="22" t="s">
        <v>1422</v>
      </c>
      <c r="C31" s="22" t="s">
        <v>1445</v>
      </c>
      <c r="E31" s="20" t="s">
        <v>84</v>
      </c>
      <c r="F31" s="20">
        <f>IF(E31=Validatiegegevens!$B$5,1,(IF(E31=Validatiegegevens!$B$6,2,(IF(E31=Validatiegegevens!$B$7,3,(IF(E31=Validatiegegevens!$B$8,0,)))))))</f>
        <v>3</v>
      </c>
      <c r="G31" s="20">
        <f>Validatiegegevens!$I$19</f>
        <v>6.5</v>
      </c>
      <c r="H31" s="20">
        <f t="shared" si="0"/>
        <v>19.5</v>
      </c>
      <c r="I31" s="20"/>
      <c r="J31" s="64"/>
      <c r="L31" s="38" t="s">
        <v>20</v>
      </c>
      <c r="N31" s="68"/>
      <c r="P31" s="46"/>
      <c r="R31" s="47">
        <f>IF(E31=Validatiegegevens!$B$8,(IF(J31=Validatiegegevens!$H$5,"AKKOORD",IF(J31=Validatiegegevens!$H$6,"AKKOORD","UITSLUITEN"))),IF(L31=Validatiegegevens!$N$6,(IF(J31=Validatiegegevens!$H$6,0.8*G31*F31,P31*G31*F31)),P31*G31*F31))</f>
        <v>0</v>
      </c>
    </row>
    <row r="32" spans="1:18" s="19" customFormat="1" ht="36" x14ac:dyDescent="0.2">
      <c r="A32" s="14" t="s">
        <v>420</v>
      </c>
      <c r="B32" s="22" t="s">
        <v>1446</v>
      </c>
      <c r="C32" s="22" t="s">
        <v>1447</v>
      </c>
      <c r="J32" s="68"/>
      <c r="N32" s="68"/>
      <c r="R32" s="47">
        <f>IF(E32=Validatiegegevens!$B$8,(IF(J32=Validatiegegevens!$H$5,"AKKOORD",IF(J32=Validatiegegevens!$H$6,"AKKOORD","UITSLUITEN"))),IF(L32=Validatiegegevens!$N$6,(IF(J32=Validatiegegevens!$H$6,0.8*G32*F32,P32*G32*F32)),P32*G32*F32))</f>
        <v>0</v>
      </c>
    </row>
    <row r="33" spans="1:18" s="19" customFormat="1" ht="24" x14ac:dyDescent="0.2">
      <c r="A33" s="14" t="s">
        <v>1448</v>
      </c>
      <c r="B33" s="22"/>
      <c r="C33" s="22" t="s">
        <v>1449</v>
      </c>
      <c r="E33" s="20" t="s">
        <v>27</v>
      </c>
      <c r="F33" s="20">
        <f>IF(E33=Validatiegegevens!$B$5,1,(IF(E33=Validatiegegevens!$B$6,2,(IF(E33=Validatiegegevens!$B$7,3,(IF(E33=Validatiegegevens!$B$8,0,)))))))</f>
        <v>0</v>
      </c>
      <c r="G33" s="20"/>
      <c r="H33" s="20">
        <f t="shared" si="0"/>
        <v>0</v>
      </c>
      <c r="I33" s="20"/>
      <c r="J33" s="64"/>
      <c r="L33" s="38"/>
      <c r="N33" s="68"/>
      <c r="P33" s="46"/>
      <c r="R33" s="47" t="str">
        <f>IF(E33=Validatiegegevens!$B$8,(IF(J33=Validatiegegevens!$H$5,"AKKOORD",IF(J33=Validatiegegevens!$H$6,"AKKOORD","UITSLUITEN"))),IF(L33=Validatiegegevens!$N$6,(IF(J33=Validatiegegevens!$H$6,0.8*G33*F33,P33*G33*F33)),P33*G33*F33))</f>
        <v>UITSLUITEN</v>
      </c>
    </row>
    <row r="34" spans="1:18" s="19" customFormat="1" ht="24" x14ac:dyDescent="0.2">
      <c r="A34" s="14" t="s">
        <v>1450</v>
      </c>
      <c r="B34" s="22"/>
      <c r="C34" s="22" t="s">
        <v>1451</v>
      </c>
      <c r="E34" s="20" t="s">
        <v>27</v>
      </c>
      <c r="F34" s="20">
        <f>IF(E34=Validatiegegevens!$B$5,1,(IF(E34=Validatiegegevens!$B$6,2,(IF(E34=Validatiegegevens!$B$7,3,(IF(E34=Validatiegegevens!$B$8,0,)))))))</f>
        <v>0</v>
      </c>
      <c r="G34" s="20"/>
      <c r="H34" s="20">
        <f t="shared" si="0"/>
        <v>0</v>
      </c>
      <c r="I34" s="20"/>
      <c r="J34" s="64"/>
      <c r="L34" s="38"/>
      <c r="N34" s="68"/>
      <c r="P34" s="46"/>
      <c r="R34" s="47" t="str">
        <f>IF(E34=Validatiegegevens!$B$8,(IF(J34=Validatiegegevens!$H$5,"AKKOORD",IF(J34=Validatiegegevens!$H$6,"AKKOORD","UITSLUITEN"))),IF(L34=Validatiegegevens!$N$6,(IF(J34=Validatiegegevens!$H$6,0.8*G34*F34,P34*G34*F34)),P34*G34*F34))</f>
        <v>UITSLUITEN</v>
      </c>
    </row>
    <row r="35" spans="1:18" s="19" customFormat="1" ht="12" x14ac:dyDescent="0.2">
      <c r="A35" s="14" t="s">
        <v>1452</v>
      </c>
      <c r="B35" s="22"/>
      <c r="C35" s="22" t="s">
        <v>1453</v>
      </c>
      <c r="E35" s="20" t="s">
        <v>27</v>
      </c>
      <c r="F35" s="20">
        <f>IF(E35=Validatiegegevens!$B$5,1,(IF(E35=Validatiegegevens!$B$6,2,(IF(E35=Validatiegegevens!$B$7,3,(IF(E35=Validatiegegevens!$B$8,0,)))))))</f>
        <v>0</v>
      </c>
      <c r="G35" s="20"/>
      <c r="H35" s="20">
        <f t="shared" si="0"/>
        <v>0</v>
      </c>
      <c r="I35" s="20"/>
      <c r="J35" s="64"/>
      <c r="L35" s="38"/>
      <c r="N35" s="68"/>
      <c r="P35" s="46"/>
      <c r="R35" s="47" t="str">
        <f>IF(E35=Validatiegegevens!$B$8,(IF(J35=Validatiegegevens!$H$5,"AKKOORD",IF(J35=Validatiegegevens!$H$6,"AKKOORD","UITSLUITEN"))),IF(L35=Validatiegegevens!$N$6,(IF(J35=Validatiegegevens!$H$6,0.8*G35*F35,P35*G35*F35)),P35*G35*F35))</f>
        <v>UITSLUITEN</v>
      </c>
    </row>
    <row r="36" spans="1:18" s="19" customFormat="1" ht="12" x14ac:dyDescent="0.2">
      <c r="A36" s="14" t="s">
        <v>1454</v>
      </c>
      <c r="B36" s="22"/>
      <c r="C36" s="22" t="s">
        <v>1455</v>
      </c>
      <c r="E36" s="20" t="s">
        <v>27</v>
      </c>
      <c r="F36" s="20">
        <f>IF(E36=Validatiegegevens!$B$5,1,(IF(E36=Validatiegegevens!$B$6,2,(IF(E36=Validatiegegevens!$B$7,3,(IF(E36=Validatiegegevens!$B$8,0,)))))))</f>
        <v>0</v>
      </c>
      <c r="G36" s="20"/>
      <c r="H36" s="20">
        <f t="shared" si="0"/>
        <v>0</v>
      </c>
      <c r="I36" s="20"/>
      <c r="J36" s="64"/>
      <c r="L36" s="38"/>
      <c r="N36" s="68"/>
      <c r="P36" s="46"/>
      <c r="R36" s="47" t="str">
        <f>IF(E36=Validatiegegevens!$B$8,(IF(J36=Validatiegegevens!$H$5,"AKKOORD",IF(J36=Validatiegegevens!$H$6,"AKKOORD","UITSLUITEN"))),IF(L36=Validatiegegevens!$N$6,(IF(J36=Validatiegegevens!$H$6,0.8*G36*F36,P36*G36*F36)),P36*G36*F36))</f>
        <v>UITSLUITEN</v>
      </c>
    </row>
    <row r="37" spans="1:18" s="19" customFormat="1" ht="48" x14ac:dyDescent="0.2">
      <c r="A37" s="14" t="s">
        <v>423</v>
      </c>
      <c r="B37" s="22" t="s">
        <v>1456</v>
      </c>
      <c r="C37" s="22" t="s">
        <v>1457</v>
      </c>
      <c r="E37" s="20" t="s">
        <v>19</v>
      </c>
      <c r="F37" s="20">
        <f>IF(E37=Validatiegegevens!$B$5,1,(IF(E37=Validatiegegevens!$B$6,2,(IF(E37=Validatiegegevens!$B$7,3,(IF(E37=Validatiegegevens!$B$8,0,)))))))</f>
        <v>2</v>
      </c>
      <c r="G37" s="20">
        <f>Validatiegegevens!$I$19</f>
        <v>6.5</v>
      </c>
      <c r="H37" s="20">
        <f t="shared" si="0"/>
        <v>13</v>
      </c>
      <c r="I37" s="20"/>
      <c r="J37" s="64"/>
      <c r="L37" s="38" t="s">
        <v>61</v>
      </c>
      <c r="N37" s="68"/>
      <c r="P37" s="46"/>
      <c r="R37" s="47">
        <f>IF(E37=Validatiegegevens!$B$8,(IF(J37=Validatiegegevens!$H$5,"AKKOORD",IF(J37=Validatiegegevens!$H$6,"AKKOORD","UITSLUITEN"))),IF(L37=Validatiegegevens!$N$6,(IF(J37=Validatiegegevens!$H$6,0.8*G37*F37,P37*G37*F37)),P37*G37*F37))</f>
        <v>0</v>
      </c>
    </row>
    <row r="38" spans="1:18" s="19" customFormat="1" ht="24" x14ac:dyDescent="0.2">
      <c r="A38" s="14" t="s">
        <v>426</v>
      </c>
      <c r="B38" s="22" t="s">
        <v>1458</v>
      </c>
      <c r="C38" s="22" t="s">
        <v>1459</v>
      </c>
      <c r="J38" s="68"/>
      <c r="N38" s="68"/>
      <c r="R38" s="47">
        <f>IF(E38=Validatiegegevens!$B$8,(IF(J38=Validatiegegevens!$H$5,"AKKOORD",IF(J38=Validatiegegevens!$H$6,"AKKOORD","UITSLUITEN"))),IF(L38=Validatiegegevens!$N$6,(IF(J38=Validatiegegevens!$H$6,0.8*G38*F38,P38*G38*F38)),P38*G38*F38))</f>
        <v>0</v>
      </c>
    </row>
    <row r="39" spans="1:18" s="19" customFormat="1" ht="24" x14ac:dyDescent="0.2">
      <c r="A39" s="14" t="s">
        <v>1460</v>
      </c>
      <c r="B39" s="22"/>
      <c r="C39" s="22" t="s">
        <v>1461</v>
      </c>
      <c r="E39" s="20" t="s">
        <v>19</v>
      </c>
      <c r="F39" s="20">
        <f>IF(E39=Validatiegegevens!$B$5,1,(IF(E39=Validatiegegevens!$B$6,2,(IF(E39=Validatiegegevens!$B$7,3,(IF(E39=Validatiegegevens!$B$8,0,)))))))</f>
        <v>2</v>
      </c>
      <c r="G39" s="20">
        <f>Validatiegegevens!$I$19</f>
        <v>6.5</v>
      </c>
      <c r="H39" s="20">
        <f t="shared" si="0"/>
        <v>13</v>
      </c>
      <c r="I39" s="20"/>
      <c r="J39" s="64"/>
      <c r="L39" s="38" t="s">
        <v>20</v>
      </c>
      <c r="N39" s="68"/>
      <c r="P39" s="46"/>
      <c r="R39" s="47">
        <f>IF(E39=Validatiegegevens!$B$8,(IF(J39=Validatiegegevens!$H$5,"AKKOORD",IF(J39=Validatiegegevens!$H$6,"AKKOORD","UITSLUITEN"))),IF(L39=Validatiegegevens!$N$6,(IF(J39=Validatiegegevens!$H$6,0.8*G39*F39,P39*G39*F39)),P39*G39*F39))</f>
        <v>0</v>
      </c>
    </row>
    <row r="40" spans="1:18" s="19" customFormat="1" ht="24" x14ac:dyDescent="0.2">
      <c r="A40" s="14" t="s">
        <v>1462</v>
      </c>
      <c r="B40" s="22"/>
      <c r="C40" s="22" t="s">
        <v>1463</v>
      </c>
      <c r="E40" s="20" t="s">
        <v>19</v>
      </c>
      <c r="F40" s="20">
        <f>IF(E40=Validatiegegevens!$B$5,1,(IF(E40=Validatiegegevens!$B$6,2,(IF(E40=Validatiegegevens!$B$7,3,(IF(E40=Validatiegegevens!$B$8,0,)))))))</f>
        <v>2</v>
      </c>
      <c r="G40" s="20">
        <f>Validatiegegevens!$I$19</f>
        <v>6.5</v>
      </c>
      <c r="H40" s="20">
        <f t="shared" si="0"/>
        <v>13</v>
      </c>
      <c r="I40" s="20"/>
      <c r="J40" s="64"/>
      <c r="L40" s="38" t="s">
        <v>20</v>
      </c>
      <c r="N40" s="68"/>
      <c r="P40" s="46"/>
      <c r="R40" s="47">
        <f>IF(E40=Validatiegegevens!$B$8,(IF(J40=Validatiegegevens!$H$5,"AKKOORD",IF(J40=Validatiegegevens!$H$6,"AKKOORD","UITSLUITEN"))),IF(L40=Validatiegegevens!$N$6,(IF(J40=Validatiegegevens!$H$6,0.8*G40*F40,P40*G40*F40)),P40*G40*F40))</f>
        <v>0</v>
      </c>
    </row>
    <row r="41" spans="1:18" s="19" customFormat="1" ht="24" x14ac:dyDescent="0.2">
      <c r="A41" s="14" t="s">
        <v>1464</v>
      </c>
      <c r="B41" s="22"/>
      <c r="C41" s="22" t="s">
        <v>1465</v>
      </c>
      <c r="E41" s="20" t="s">
        <v>19</v>
      </c>
      <c r="F41" s="20">
        <f>IF(E41=Validatiegegevens!$B$5,1,(IF(E41=Validatiegegevens!$B$6,2,(IF(E41=Validatiegegevens!$B$7,3,(IF(E41=Validatiegegevens!$B$8,0,)))))))</f>
        <v>2</v>
      </c>
      <c r="G41" s="20">
        <f>Validatiegegevens!$I$19</f>
        <v>6.5</v>
      </c>
      <c r="H41" s="20">
        <f t="shared" si="0"/>
        <v>13</v>
      </c>
      <c r="I41" s="20"/>
      <c r="J41" s="64"/>
      <c r="L41" s="38" t="s">
        <v>20</v>
      </c>
      <c r="N41" s="68"/>
      <c r="P41" s="46"/>
      <c r="R41" s="47">
        <f>IF(E41=Validatiegegevens!$B$8,(IF(J41=Validatiegegevens!$H$5,"AKKOORD",IF(J41=Validatiegegevens!$H$6,"AKKOORD","UITSLUITEN"))),IF(L41=Validatiegegevens!$N$6,(IF(J41=Validatiegegevens!$H$6,0.8*G41*F41,P41*G41*F41)),P41*G41*F41))</f>
        <v>0</v>
      </c>
    </row>
    <row r="42" spans="1:18" s="19" customFormat="1" ht="24" x14ac:dyDescent="0.2">
      <c r="A42" s="14" t="s">
        <v>429</v>
      </c>
      <c r="B42" s="22" t="s">
        <v>1466</v>
      </c>
      <c r="C42" s="22" t="s">
        <v>1467</v>
      </c>
      <c r="E42" s="20" t="s">
        <v>19</v>
      </c>
      <c r="F42" s="20">
        <f>IF(E42=Validatiegegevens!$B$5,1,(IF(E42=Validatiegegevens!$B$6,2,(IF(E42=Validatiegegevens!$B$7,3,(IF(E42=Validatiegegevens!$B$8,0,)))))))</f>
        <v>2</v>
      </c>
      <c r="G42" s="20">
        <f>Validatiegegevens!$I$19</f>
        <v>6.5</v>
      </c>
      <c r="H42" s="20">
        <f t="shared" si="0"/>
        <v>13</v>
      </c>
      <c r="I42" s="20"/>
      <c r="J42" s="64"/>
      <c r="L42" s="38" t="s">
        <v>20</v>
      </c>
      <c r="N42" s="68"/>
      <c r="P42" s="46"/>
      <c r="R42" s="47">
        <f>IF(E42=Validatiegegevens!$B$8,(IF(J42=Validatiegegevens!$H$5,"AKKOORD",IF(J42=Validatiegegevens!$H$6,"AKKOORD","UITSLUITEN"))),IF(L42=Validatiegegevens!$N$6,(IF(J42=Validatiegegevens!$H$6,0.8*G42*F42,P42*G42*F42)),P42*G42*F42))</f>
        <v>0</v>
      </c>
    </row>
    <row r="43" spans="1:18" s="19" customFormat="1" ht="36" x14ac:dyDescent="0.2">
      <c r="A43" s="14" t="s">
        <v>1468</v>
      </c>
      <c r="B43" s="22" t="s">
        <v>1469</v>
      </c>
      <c r="C43" s="22" t="s">
        <v>1470</v>
      </c>
      <c r="E43" s="20" t="s">
        <v>27</v>
      </c>
      <c r="F43" s="20">
        <f>IF(E43=Validatiegegevens!$B$5,1,(IF(E43=Validatiegegevens!$B$6,2,(IF(E43=Validatiegegevens!$B$7,3,(IF(E43=Validatiegegevens!$B$8,0,)))))))</f>
        <v>0</v>
      </c>
      <c r="G43" s="20"/>
      <c r="H43" s="20">
        <f t="shared" si="0"/>
        <v>0</v>
      </c>
      <c r="I43" s="20"/>
      <c r="J43" s="64"/>
      <c r="L43" s="38"/>
      <c r="N43" s="68"/>
      <c r="P43" s="46"/>
      <c r="R43" s="47" t="str">
        <f>IF(E43=Validatiegegevens!$B$8,(IF(J43=Validatiegegevens!$H$5,"AKKOORD",IF(J43=Validatiegegevens!$H$6,"AKKOORD","UITSLUITEN"))),IF(L43=Validatiegegevens!$N$6,(IF(J43=Validatiegegevens!$H$6,0.8*G43*F43,P43*G43*F43)),P43*G43*F43))</f>
        <v>UITSLUITEN</v>
      </c>
    </row>
    <row r="44" spans="1:18" s="19" customFormat="1" ht="24" x14ac:dyDescent="0.2">
      <c r="A44" s="14" t="s">
        <v>1471</v>
      </c>
      <c r="B44" s="22" t="s">
        <v>1472</v>
      </c>
      <c r="C44" s="22" t="s">
        <v>1473</v>
      </c>
      <c r="E44" s="20" t="s">
        <v>19</v>
      </c>
      <c r="F44" s="20">
        <f>IF(E44=Validatiegegevens!$B$5,1,(IF(E44=Validatiegegevens!$B$6,2,(IF(E44=Validatiegegevens!$B$7,3,(IF(E44=Validatiegegevens!$B$8,0,)))))))</f>
        <v>2</v>
      </c>
      <c r="G44" s="20">
        <f>Validatiegegevens!$I$19</f>
        <v>6.5</v>
      </c>
      <c r="H44" s="20">
        <f t="shared" si="0"/>
        <v>13</v>
      </c>
      <c r="I44" s="20"/>
      <c r="J44" s="64"/>
      <c r="L44" s="38" t="s">
        <v>20</v>
      </c>
      <c r="N44" s="68"/>
      <c r="P44" s="46"/>
      <c r="R44" s="47">
        <f>IF(E44=Validatiegegevens!$B$8,(IF(J44=Validatiegegevens!$H$5,"AKKOORD",IF(J44=Validatiegegevens!$H$6,"AKKOORD","UITSLUITEN"))),IF(L44=Validatiegegevens!$N$6,(IF(J44=Validatiegegevens!$H$6,0.8*G44*F44,P44*G44*F44)),P44*G44*F44))</f>
        <v>0</v>
      </c>
    </row>
    <row r="45" spans="1:18" s="19" customFormat="1" ht="36" x14ac:dyDescent="0.2">
      <c r="A45" s="14" t="s">
        <v>1474</v>
      </c>
      <c r="B45" s="22" t="s">
        <v>1475</v>
      </c>
      <c r="C45" s="22" t="s">
        <v>1476</v>
      </c>
      <c r="E45" s="20" t="s">
        <v>19</v>
      </c>
      <c r="F45" s="20">
        <f>IF(E45=Validatiegegevens!$B$5,1,(IF(E45=Validatiegegevens!$B$6,2,(IF(E45=Validatiegegevens!$B$7,3,(IF(E45=Validatiegegevens!$B$8,0,)))))))</f>
        <v>2</v>
      </c>
      <c r="G45" s="20">
        <f>Validatiegegevens!$I$19</f>
        <v>6.5</v>
      </c>
      <c r="H45" s="20">
        <f t="shared" si="0"/>
        <v>13</v>
      </c>
      <c r="I45" s="20"/>
      <c r="J45" s="64"/>
      <c r="L45" s="38" t="s">
        <v>20</v>
      </c>
      <c r="N45" s="68"/>
      <c r="P45" s="46"/>
      <c r="R45" s="47">
        <f>IF(E45=Validatiegegevens!$B$8,(IF(J45=Validatiegegevens!$H$5,"AKKOORD",IF(J45=Validatiegegevens!$H$6,"AKKOORD","UITSLUITEN"))),IF(L45=Validatiegegevens!$N$6,(IF(J45=Validatiegegevens!$H$6,0.8*G45*F45,P45*G45*F45)),P45*G45*F45))</f>
        <v>0</v>
      </c>
    </row>
    <row r="46" spans="1:18" s="19" customFormat="1" ht="36" x14ac:dyDescent="0.2">
      <c r="A46" s="14" t="s">
        <v>1477</v>
      </c>
      <c r="B46" s="22" t="s">
        <v>1478</v>
      </c>
      <c r="C46" s="22" t="s">
        <v>1479</v>
      </c>
      <c r="E46" s="20" t="s">
        <v>19</v>
      </c>
      <c r="F46" s="20">
        <f>IF(E46=Validatiegegevens!$B$5,1,(IF(E46=Validatiegegevens!$B$6,2,(IF(E46=Validatiegegevens!$B$7,3,(IF(E46=Validatiegegevens!$B$8,0,)))))))</f>
        <v>2</v>
      </c>
      <c r="G46" s="20">
        <f>Validatiegegevens!$I$19</f>
        <v>6.5</v>
      </c>
      <c r="H46" s="20">
        <f t="shared" si="0"/>
        <v>13</v>
      </c>
      <c r="I46" s="20"/>
      <c r="J46" s="64"/>
      <c r="L46" s="38" t="s">
        <v>20</v>
      </c>
      <c r="N46" s="68"/>
      <c r="P46" s="46"/>
      <c r="R46" s="47">
        <f>IF(E46=Validatiegegevens!$B$8,(IF(J46=Validatiegegevens!$H$5,"AKKOORD",IF(J46=Validatiegegevens!$H$6,"AKKOORD","UITSLUITEN"))),IF(L46=Validatiegegevens!$N$6,(IF(J46=Validatiegegevens!$H$6,0.8*G46*F46,P46*G46*F46)),P46*G46*F46))</f>
        <v>0</v>
      </c>
    </row>
    <row r="47" spans="1:18" s="18" customFormat="1" ht="24" x14ac:dyDescent="0.25">
      <c r="A47" s="17" t="s">
        <v>14</v>
      </c>
      <c r="B47" s="18" t="s">
        <v>1480</v>
      </c>
      <c r="J47" s="65"/>
      <c r="N47" s="65"/>
    </row>
    <row r="48" spans="1:18" s="19" customFormat="1" ht="24" x14ac:dyDescent="0.2">
      <c r="A48" s="14" t="s">
        <v>69</v>
      </c>
      <c r="B48" s="22" t="s">
        <v>1481</v>
      </c>
      <c r="C48" s="22" t="s">
        <v>1482</v>
      </c>
      <c r="E48" s="20" t="s">
        <v>19</v>
      </c>
      <c r="F48" s="20">
        <f>IF(E48=Validatiegegevens!$B$5,1,(IF(E48=Validatiegegevens!$B$6,2,(IF(E48=Validatiegegevens!$B$7,3,(IF(E48=Validatiegegevens!$B$8,0,)))))))</f>
        <v>2</v>
      </c>
      <c r="G48" s="20">
        <f>Validatiegegevens!$I$19</f>
        <v>6.5</v>
      </c>
      <c r="H48" s="20">
        <f t="shared" si="0"/>
        <v>13</v>
      </c>
      <c r="I48" s="20"/>
      <c r="J48" s="64"/>
      <c r="L48" s="38" t="s">
        <v>20</v>
      </c>
      <c r="N48" s="68"/>
      <c r="P48" s="46"/>
      <c r="R48" s="47">
        <f>IF(E48=Validatiegegevens!$B$8,(IF(J48=Validatiegegevens!$H$5,"AKKOORD",IF(J48=Validatiegegevens!$H$6,"AKKOORD","UITSLUITEN"))),IF(L48=Validatiegegevens!$N$6,(IF(J48=Validatiegegevens!$H$6,0.8*G48*F48,P48*G48*F48)),P48*G48*F48))</f>
        <v>0</v>
      </c>
    </row>
    <row r="49" spans="1:18" s="19" customFormat="1" ht="36" x14ac:dyDescent="0.2">
      <c r="A49" s="14" t="s">
        <v>72</v>
      </c>
      <c r="B49" s="22" t="s">
        <v>1483</v>
      </c>
      <c r="C49" s="22" t="s">
        <v>1484</v>
      </c>
      <c r="E49" s="20" t="s">
        <v>84</v>
      </c>
      <c r="F49" s="20">
        <f>IF(E49=Validatiegegevens!$B$5,1,(IF(E49=Validatiegegevens!$B$6,2,(IF(E49=Validatiegegevens!$B$7,3,(IF(E49=Validatiegegevens!$B$8,0,)))))))</f>
        <v>3</v>
      </c>
      <c r="G49" s="20">
        <f>Validatiegegevens!$I$19</f>
        <v>6.5</v>
      </c>
      <c r="H49" s="20">
        <f t="shared" si="0"/>
        <v>19.5</v>
      </c>
      <c r="I49" s="20"/>
      <c r="J49" s="64"/>
      <c r="L49" s="38" t="s">
        <v>61</v>
      </c>
      <c r="N49" s="68"/>
      <c r="P49" s="46"/>
      <c r="R49" s="47">
        <f>IF(E49=Validatiegegevens!$B$8,(IF(J49=Validatiegegevens!$H$5,"AKKOORD",IF(J49=Validatiegegevens!$H$6,"AKKOORD","UITSLUITEN"))),IF(L49=Validatiegegevens!$N$6,(IF(J49=Validatiegegevens!$H$6,0.8*G49*F49,P49*G49*F49)),P49*G49*F49))</f>
        <v>0</v>
      </c>
    </row>
    <row r="50" spans="1:18" s="19" customFormat="1" ht="24" x14ac:dyDescent="0.2">
      <c r="A50" s="14" t="s">
        <v>75</v>
      </c>
      <c r="B50" s="22" t="s">
        <v>1481</v>
      </c>
      <c r="C50" s="22" t="s">
        <v>1485</v>
      </c>
      <c r="E50" s="20" t="s">
        <v>19</v>
      </c>
      <c r="F50" s="20">
        <f>IF(E50=Validatiegegevens!$B$5,1,(IF(E50=Validatiegegevens!$B$6,2,(IF(E50=Validatiegegevens!$B$7,3,(IF(E50=Validatiegegevens!$B$8,0,)))))))</f>
        <v>2</v>
      </c>
      <c r="G50" s="20">
        <f>Validatiegegevens!$I$19</f>
        <v>6.5</v>
      </c>
      <c r="H50" s="20">
        <f t="shared" si="0"/>
        <v>13</v>
      </c>
      <c r="I50" s="20"/>
      <c r="J50" s="64"/>
      <c r="L50" s="38" t="s">
        <v>20</v>
      </c>
      <c r="N50" s="68"/>
      <c r="P50" s="46"/>
      <c r="R50" s="47">
        <f>IF(E50=Validatiegegevens!$B$8,(IF(J50=Validatiegegevens!$H$5,"AKKOORD",IF(J50=Validatiegegevens!$H$6,"AKKOORD","UITSLUITEN"))),IF(L50=Validatiegegevens!$N$6,(IF(J50=Validatiegegevens!$H$6,0.8*G50*F50,P50*G50*F50)),P50*G50*F50))</f>
        <v>0</v>
      </c>
    </row>
    <row r="51" spans="1:18" s="19" customFormat="1" ht="36" x14ac:dyDescent="0.2">
      <c r="A51" s="14" t="s">
        <v>78</v>
      </c>
      <c r="B51" s="22" t="s">
        <v>1443</v>
      </c>
      <c r="C51" s="22" t="s">
        <v>1486</v>
      </c>
      <c r="E51" s="20" t="s">
        <v>19</v>
      </c>
      <c r="F51" s="20">
        <f>IF(E51=Validatiegegevens!$B$5,1,(IF(E51=Validatiegegevens!$B$6,2,(IF(E51=Validatiegegevens!$B$7,3,(IF(E51=Validatiegegevens!$B$8,0,)))))))</f>
        <v>2</v>
      </c>
      <c r="G51" s="20">
        <f>Validatiegegevens!$I$19</f>
        <v>6.5</v>
      </c>
      <c r="H51" s="20">
        <f t="shared" si="0"/>
        <v>13</v>
      </c>
      <c r="I51" s="20"/>
      <c r="J51" s="64"/>
      <c r="L51" s="38" t="s">
        <v>20</v>
      </c>
      <c r="N51" s="68"/>
      <c r="P51" s="46"/>
      <c r="R51" s="47">
        <f>IF(E51=Validatiegegevens!$B$8,(IF(J51=Validatiegegevens!$H$5,"AKKOORD",IF(J51=Validatiegegevens!$H$6,"AKKOORD","UITSLUITEN"))),IF(L51=Validatiegegevens!$N$6,(IF(J51=Validatiegegevens!$H$6,0.8*G51*F51,P51*G51*F51)),P51*G51*F51))</f>
        <v>0</v>
      </c>
    </row>
    <row r="52" spans="1:18" s="19" customFormat="1" ht="12" x14ac:dyDescent="0.2">
      <c r="A52" s="14" t="s">
        <v>81</v>
      </c>
      <c r="B52" s="22" t="s">
        <v>1487</v>
      </c>
      <c r="C52" s="22" t="s">
        <v>1488</v>
      </c>
      <c r="E52" s="20" t="s">
        <v>27</v>
      </c>
      <c r="F52" s="20">
        <f>IF(E52=Validatiegegevens!$B$5,1,(IF(E52=Validatiegegevens!$B$6,2,(IF(E52=Validatiegegevens!$B$7,3,(IF(E52=Validatiegegevens!$B$8,0,)))))))</f>
        <v>0</v>
      </c>
      <c r="G52" s="20"/>
      <c r="H52" s="20">
        <f t="shared" si="0"/>
        <v>0</v>
      </c>
      <c r="I52" s="20"/>
      <c r="J52" s="64"/>
      <c r="L52" s="38"/>
      <c r="N52" s="68"/>
      <c r="P52" s="46"/>
      <c r="R52" s="47" t="str">
        <f>IF(E52=Validatiegegevens!$B$8,(IF(J52=Validatiegegevens!$H$5,"AKKOORD",IF(J52=Validatiegegevens!$H$6,"AKKOORD","UITSLUITEN"))),IF(L52=Validatiegegevens!$N$6,(IF(J52=Validatiegegevens!$H$6,0.8*G52*F52,P52*G52*F52)),P52*G52*F52))</f>
        <v>UITSLUITEN</v>
      </c>
    </row>
    <row r="53" spans="1:18" s="19" customFormat="1" ht="60" x14ac:dyDescent="0.2">
      <c r="A53" s="14" t="s">
        <v>85</v>
      </c>
      <c r="B53" s="22" t="s">
        <v>1489</v>
      </c>
      <c r="C53" s="22" t="s">
        <v>1490</v>
      </c>
      <c r="E53" s="20" t="s">
        <v>19</v>
      </c>
      <c r="F53" s="20">
        <f>IF(E53=Validatiegegevens!$B$5,1,(IF(E53=Validatiegegevens!$B$6,2,(IF(E53=Validatiegegevens!$B$7,3,(IF(E53=Validatiegegevens!$B$8,0,)))))))</f>
        <v>2</v>
      </c>
      <c r="G53" s="20">
        <f>Validatiegegevens!$I$19</f>
        <v>6.5</v>
      </c>
      <c r="H53" s="20">
        <f t="shared" si="0"/>
        <v>13</v>
      </c>
      <c r="I53" s="20"/>
      <c r="J53" s="64"/>
      <c r="L53" s="38" t="s">
        <v>20</v>
      </c>
      <c r="N53" s="68"/>
      <c r="P53" s="46"/>
      <c r="R53" s="47">
        <f>IF(E53=Validatiegegevens!$B$8,(IF(J53=Validatiegegevens!$H$5,"AKKOORD",IF(J53=Validatiegegevens!$H$6,"AKKOORD","UITSLUITEN"))),IF(L53=Validatiegegevens!$N$6,(IF(J53=Validatiegegevens!$H$6,0.8*G53*F53,P53*G53*F53)),P53*G53*F53))</f>
        <v>0</v>
      </c>
    </row>
    <row r="54" spans="1:18" s="18" customFormat="1" ht="12" x14ac:dyDescent="0.25">
      <c r="A54" s="17" t="s">
        <v>14</v>
      </c>
      <c r="B54" s="18" t="s">
        <v>1491</v>
      </c>
      <c r="J54" s="65"/>
      <c r="N54" s="65"/>
    </row>
    <row r="55" spans="1:18" s="19" customFormat="1" ht="48" x14ac:dyDescent="0.2">
      <c r="A55" s="14" t="s">
        <v>95</v>
      </c>
      <c r="B55" s="22" t="s">
        <v>1492</v>
      </c>
      <c r="C55" s="22" t="s">
        <v>1493</v>
      </c>
      <c r="E55" s="20" t="s">
        <v>27</v>
      </c>
      <c r="F55" s="20">
        <f>IF(E55=Validatiegegevens!$B$5,1,(IF(E55=Validatiegegevens!$B$6,2,(IF(E55=Validatiegegevens!$B$7,3,(IF(E55=Validatiegegevens!$B$8,0,)))))))</f>
        <v>0</v>
      </c>
      <c r="G55" s="20"/>
      <c r="H55" s="20">
        <f t="shared" si="0"/>
        <v>0</v>
      </c>
      <c r="I55" s="20"/>
      <c r="J55" s="64"/>
      <c r="L55" s="38"/>
      <c r="N55" s="68"/>
      <c r="P55" s="46"/>
      <c r="R55" s="47" t="str">
        <f>IF(E55=Validatiegegevens!$B$8,(IF(J55=Validatiegegevens!$H$5,"AKKOORD",IF(J55=Validatiegegevens!$H$6,"AKKOORD","UITSLUITEN"))),IF(L55=Validatiegegevens!$N$6,(IF(J55=Validatiegegevens!$H$6,0.8*G55*F55,P55*G55*F55)),P55*G55*F55))</f>
        <v>UITSLUITEN</v>
      </c>
    </row>
    <row r="56" spans="1:18" s="19" customFormat="1" ht="36" x14ac:dyDescent="0.2">
      <c r="A56" s="14" t="s">
        <v>98</v>
      </c>
      <c r="B56" s="22" t="s">
        <v>1494</v>
      </c>
      <c r="C56" s="22" t="s">
        <v>1495</v>
      </c>
      <c r="E56" s="20" t="s">
        <v>27</v>
      </c>
      <c r="F56" s="20">
        <f>IF(E56=Validatiegegevens!$B$5,1,(IF(E56=Validatiegegevens!$B$6,2,(IF(E56=Validatiegegevens!$B$7,3,(IF(E56=Validatiegegevens!$B$8,0,)))))))</f>
        <v>0</v>
      </c>
      <c r="G56" s="20"/>
      <c r="H56" s="20">
        <f t="shared" si="0"/>
        <v>0</v>
      </c>
      <c r="I56" s="20"/>
      <c r="J56" s="64"/>
      <c r="L56" s="38"/>
      <c r="N56" s="68"/>
      <c r="P56" s="46"/>
      <c r="R56" s="47" t="str">
        <f>IF(E56=Validatiegegevens!$B$8,(IF(J56=Validatiegegevens!$H$5,"AKKOORD",IF(J56=Validatiegegevens!$H$6,"AKKOORD","UITSLUITEN"))),IF(L56=Validatiegegevens!$N$6,(IF(J56=Validatiegegevens!$H$6,0.8*G56*F56,P56*G56*F56)),P56*G56*F56))</f>
        <v>UITSLUITEN</v>
      </c>
    </row>
    <row r="57" spans="1:18" s="19" customFormat="1" ht="24" x14ac:dyDescent="0.2">
      <c r="A57" s="14" t="s">
        <v>105</v>
      </c>
      <c r="B57" s="22" t="s">
        <v>1496</v>
      </c>
      <c r="C57" s="22" t="s">
        <v>1497</v>
      </c>
      <c r="E57" s="20" t="s">
        <v>27</v>
      </c>
      <c r="F57" s="20">
        <f>IF(E57=Validatiegegevens!$B$5,1,(IF(E57=Validatiegegevens!$B$6,2,(IF(E57=Validatiegegevens!$B$7,3,(IF(E57=Validatiegegevens!$B$8,0,)))))))</f>
        <v>0</v>
      </c>
      <c r="G57" s="20"/>
      <c r="H57" s="20">
        <f t="shared" si="0"/>
        <v>0</v>
      </c>
      <c r="I57" s="20"/>
      <c r="J57" s="64"/>
      <c r="L57" s="38"/>
      <c r="N57" s="68"/>
      <c r="P57" s="46"/>
      <c r="R57" s="47" t="str">
        <f>IF(E57=Validatiegegevens!$B$8,(IF(J57=Validatiegegevens!$H$5,"AKKOORD",IF(J57=Validatiegegevens!$H$6,"AKKOORD","UITSLUITEN"))),IF(L57=Validatiegegevens!$N$6,(IF(J57=Validatiegegevens!$H$6,0.8*G57*F57,P57*G57*F57)),P57*G57*F57))</f>
        <v>UITSLUITEN</v>
      </c>
    </row>
    <row r="58" spans="1:18" s="19" customFormat="1" ht="48" x14ac:dyDescent="0.2">
      <c r="A58" s="14" t="s">
        <v>108</v>
      </c>
      <c r="B58" s="22" t="s">
        <v>1498</v>
      </c>
      <c r="C58" s="22" t="s">
        <v>1499</v>
      </c>
      <c r="E58" s="20" t="s">
        <v>27</v>
      </c>
      <c r="F58" s="20">
        <f>IF(E58=Validatiegegevens!$B$5,1,(IF(E58=Validatiegegevens!$B$6,2,(IF(E58=Validatiegegevens!$B$7,3,(IF(E58=Validatiegegevens!$B$8,0,)))))))</f>
        <v>0</v>
      </c>
      <c r="G58" s="20"/>
      <c r="H58" s="20">
        <f t="shared" si="0"/>
        <v>0</v>
      </c>
      <c r="I58" s="20"/>
      <c r="J58" s="64"/>
      <c r="L58" s="38"/>
      <c r="N58" s="68"/>
      <c r="P58" s="46"/>
      <c r="R58" s="47" t="str">
        <f>IF(E58=Validatiegegevens!$B$8,(IF(J58=Validatiegegevens!$H$5,"AKKOORD",IF(J58=Validatiegegevens!$H$6,"AKKOORD","UITSLUITEN"))),IF(L58=Validatiegegevens!$N$6,(IF(J58=Validatiegegevens!$H$6,0.8*G58*F58,P58*G58*F58)),P58*G58*F58))</f>
        <v>UITSLUITEN</v>
      </c>
    </row>
    <row r="59" spans="1:18" s="19" customFormat="1" ht="36" x14ac:dyDescent="0.2">
      <c r="A59" s="14" t="s">
        <v>119</v>
      </c>
      <c r="B59" s="22" t="s">
        <v>1500</v>
      </c>
      <c r="C59" s="22" t="s">
        <v>1501</v>
      </c>
      <c r="E59" s="20" t="s">
        <v>19</v>
      </c>
      <c r="F59" s="20">
        <f>IF(E59=Validatiegegevens!$B$5,1,(IF(E59=Validatiegegevens!$B$6,2,(IF(E59=Validatiegegevens!$B$7,3,(IF(E59=Validatiegegevens!$B$8,0,)))))))</f>
        <v>2</v>
      </c>
      <c r="G59" s="20">
        <f>Validatiegegevens!$I$19</f>
        <v>6.5</v>
      </c>
      <c r="H59" s="20">
        <f t="shared" si="0"/>
        <v>13</v>
      </c>
      <c r="I59" s="20"/>
      <c r="J59" s="64"/>
      <c r="L59" s="38" t="s">
        <v>20</v>
      </c>
      <c r="N59" s="68"/>
      <c r="P59" s="46"/>
      <c r="R59" s="47">
        <f>IF(E59=Validatiegegevens!$B$8,(IF(J59=Validatiegegevens!$H$5,"AKKOORD",IF(J59=Validatiegegevens!$H$6,"AKKOORD","UITSLUITEN"))),IF(L59=Validatiegegevens!$N$6,(IF(J59=Validatiegegevens!$H$6,0.8*G59*F59,P59*G59*F59)),P59*G59*F59))</f>
        <v>0</v>
      </c>
    </row>
    <row r="60" spans="1:18" s="19" customFormat="1" ht="36" x14ac:dyDescent="0.2">
      <c r="A60" s="14" t="s">
        <v>122</v>
      </c>
      <c r="B60" s="22" t="s">
        <v>1502</v>
      </c>
      <c r="C60" s="22" t="s">
        <v>1503</v>
      </c>
      <c r="E60" s="20" t="s">
        <v>84</v>
      </c>
      <c r="F60" s="20">
        <f>IF(E60=Validatiegegevens!$B$5,1,(IF(E60=Validatiegegevens!$B$6,2,(IF(E60=Validatiegegevens!$B$7,3,(IF(E60=Validatiegegevens!$B$8,0,)))))))</f>
        <v>3</v>
      </c>
      <c r="G60" s="20">
        <f>Validatiegegevens!$I$19</f>
        <v>6.5</v>
      </c>
      <c r="H60" s="20">
        <f t="shared" si="0"/>
        <v>19.5</v>
      </c>
      <c r="I60" s="20"/>
      <c r="J60" s="64"/>
      <c r="L60" s="38" t="s">
        <v>61</v>
      </c>
      <c r="N60" s="68"/>
      <c r="P60" s="46"/>
      <c r="R60" s="47">
        <f>IF(E60=Validatiegegevens!$B$8,(IF(J60=Validatiegegevens!$H$5,"AKKOORD",IF(J60=Validatiegegevens!$H$6,"AKKOORD","UITSLUITEN"))),IF(L60=Validatiegegevens!$N$6,(IF(J60=Validatiegegevens!$H$6,0.8*G60*F60,P60*G60*F60)),P60*G60*F60))</f>
        <v>0</v>
      </c>
    </row>
    <row r="61" spans="1:18" s="19" customFormat="1" ht="48" x14ac:dyDescent="0.2">
      <c r="A61" s="14" t="s">
        <v>125</v>
      </c>
      <c r="B61" s="22" t="s">
        <v>1504</v>
      </c>
      <c r="C61" s="22" t="s">
        <v>1505</v>
      </c>
      <c r="E61" s="20" t="s">
        <v>19</v>
      </c>
      <c r="F61" s="20">
        <f>IF(E61=Validatiegegevens!$B$5,1,(IF(E61=Validatiegegevens!$B$6,2,(IF(E61=Validatiegegevens!$B$7,3,(IF(E61=Validatiegegevens!$B$8,0,)))))))</f>
        <v>2</v>
      </c>
      <c r="G61" s="20">
        <f>Validatiegegevens!$I$19</f>
        <v>6.5</v>
      </c>
      <c r="H61" s="20">
        <f t="shared" si="0"/>
        <v>13</v>
      </c>
      <c r="I61" s="20"/>
      <c r="J61" s="64"/>
      <c r="L61" s="38" t="s">
        <v>20</v>
      </c>
      <c r="N61" s="68"/>
      <c r="P61" s="46"/>
      <c r="R61" s="47">
        <f>IF(E61=Validatiegegevens!$B$8,(IF(J61=Validatiegegevens!$H$5,"AKKOORD",IF(J61=Validatiegegevens!$H$6,"AKKOORD","UITSLUITEN"))),IF(L61=Validatiegegevens!$N$6,(IF(J61=Validatiegegevens!$H$6,0.8*G61*F61,P61*G61*F61)),P61*G61*F61))</f>
        <v>0</v>
      </c>
    </row>
    <row r="62" spans="1:18" s="19" customFormat="1" ht="48" x14ac:dyDescent="0.2">
      <c r="A62" s="14" t="s">
        <v>128</v>
      </c>
      <c r="B62" s="22" t="s">
        <v>1506</v>
      </c>
      <c r="C62" s="22" t="s">
        <v>1507</v>
      </c>
      <c r="E62" s="20" t="s">
        <v>19</v>
      </c>
      <c r="F62" s="20">
        <f>IF(E62=Validatiegegevens!$B$5,1,(IF(E62=Validatiegegevens!$B$6,2,(IF(E62=Validatiegegevens!$B$7,3,(IF(E62=Validatiegegevens!$B$8,0,)))))))</f>
        <v>2</v>
      </c>
      <c r="G62" s="20">
        <f>Validatiegegevens!$I$19</f>
        <v>6.5</v>
      </c>
      <c r="H62" s="20">
        <f t="shared" si="0"/>
        <v>13</v>
      </c>
      <c r="I62" s="20"/>
      <c r="J62" s="64"/>
      <c r="L62" s="50" t="s">
        <v>61</v>
      </c>
      <c r="N62" s="68"/>
      <c r="P62" s="46"/>
      <c r="R62" s="47">
        <f>IF(E62=Validatiegegevens!$B$8,(IF(J62=Validatiegegevens!$H$5,"AKKOORD",IF(J62=Validatiegegevens!$H$6,"AKKOORD","UITSLUITEN"))),IF(L62=Validatiegegevens!$N$6,(IF(J62=Validatiegegevens!$H$6,0.8*G62*F62,P62*G62*F62)),P62*G62*F62))</f>
        <v>0</v>
      </c>
    </row>
    <row r="63" spans="1:18" s="19" customFormat="1" ht="36" x14ac:dyDescent="0.2">
      <c r="A63" s="14" t="s">
        <v>134</v>
      </c>
      <c r="B63" s="22" t="s">
        <v>338</v>
      </c>
      <c r="C63" s="22" t="s">
        <v>1508</v>
      </c>
      <c r="E63" s="20" t="s">
        <v>19</v>
      </c>
      <c r="F63" s="20">
        <f>IF(E63=Validatiegegevens!$B$5,1,(IF(E63=Validatiegegevens!$B$6,2,(IF(E63=Validatiegegevens!$B$7,3,(IF(E63=Validatiegegevens!$B$8,0,)))))))</f>
        <v>2</v>
      </c>
      <c r="G63" s="20">
        <f>Validatiegegevens!$I$19</f>
        <v>6.5</v>
      </c>
      <c r="H63" s="20">
        <f t="shared" si="0"/>
        <v>13</v>
      </c>
      <c r="I63" s="20"/>
      <c r="J63" s="64"/>
      <c r="L63" s="38" t="s">
        <v>20</v>
      </c>
      <c r="N63" s="68"/>
      <c r="P63" s="46"/>
      <c r="R63" s="47">
        <f>IF(E63=Validatiegegevens!$B$8,(IF(J63=Validatiegegevens!$H$5,"AKKOORD",IF(J63=Validatiegegevens!$H$6,"AKKOORD","UITSLUITEN"))),IF(L63=Validatiegegevens!$N$6,(IF(J63=Validatiegegevens!$H$6,0.8*G63*F63,P63*G63*F63)),P63*G63*F63))</f>
        <v>0</v>
      </c>
    </row>
    <row r="64" spans="1:18" s="19" customFormat="1" ht="48" x14ac:dyDescent="0.2">
      <c r="A64" s="14" t="s">
        <v>137</v>
      </c>
      <c r="B64" s="22" t="s">
        <v>338</v>
      </c>
      <c r="C64" s="22" t="s">
        <v>1509</v>
      </c>
      <c r="E64" s="20" t="s">
        <v>19</v>
      </c>
      <c r="F64" s="20">
        <f>IF(E64=Validatiegegevens!$B$5,1,(IF(E64=Validatiegegevens!$B$6,2,(IF(E64=Validatiegegevens!$B$7,3,(IF(E64=Validatiegegevens!$B$8,0,)))))))</f>
        <v>2</v>
      </c>
      <c r="G64" s="20">
        <f>Validatiegegevens!$I$19</f>
        <v>6.5</v>
      </c>
      <c r="H64" s="20">
        <f t="shared" si="0"/>
        <v>13</v>
      </c>
      <c r="I64" s="20"/>
      <c r="J64" s="64"/>
      <c r="L64" s="38" t="s">
        <v>20</v>
      </c>
      <c r="N64" s="68"/>
      <c r="P64" s="46"/>
      <c r="R64" s="47">
        <f>IF(E64=Validatiegegevens!$B$8,(IF(J64=Validatiegegevens!$H$5,"AKKOORD",IF(J64=Validatiegegevens!$H$6,"AKKOORD","UITSLUITEN"))),IF(L64=Validatiegegevens!$N$6,(IF(J64=Validatiegegevens!$H$6,0.8*G64*F64,P64*G64*F64)),P64*G64*F64))</f>
        <v>0</v>
      </c>
    </row>
    <row r="65" spans="1:18" s="19" customFormat="1" ht="72" x14ac:dyDescent="0.2">
      <c r="A65" s="14" t="s">
        <v>140</v>
      </c>
      <c r="B65" s="22" t="s">
        <v>338</v>
      </c>
      <c r="C65" s="22" t="s">
        <v>1510</v>
      </c>
      <c r="E65" s="20" t="s">
        <v>19</v>
      </c>
      <c r="F65" s="20">
        <f>IF(E65=Validatiegegevens!$B$5,1,(IF(E65=Validatiegegevens!$B$6,2,(IF(E65=Validatiegegevens!$B$7,3,(IF(E65=Validatiegegevens!$B$8,0,)))))))</f>
        <v>2</v>
      </c>
      <c r="G65" s="20">
        <f>Validatiegegevens!$I$19</f>
        <v>6.5</v>
      </c>
      <c r="H65" s="20">
        <f t="shared" si="0"/>
        <v>13</v>
      </c>
      <c r="I65" s="20"/>
      <c r="J65" s="64"/>
      <c r="L65" s="38" t="s">
        <v>61</v>
      </c>
      <c r="N65" s="68"/>
      <c r="P65" s="46"/>
      <c r="R65" s="47">
        <f>IF(E65=Validatiegegevens!$B$8,(IF(J65=Validatiegegevens!$H$5,"AKKOORD",IF(J65=Validatiegegevens!$H$6,"AKKOORD","UITSLUITEN"))),IF(L65=Validatiegegevens!$N$6,(IF(J65=Validatiegegevens!$H$6,0.8*G65*F65,P65*G65*F65)),P65*G65*F65))</f>
        <v>0</v>
      </c>
    </row>
    <row r="66" spans="1:18" s="19" customFormat="1" ht="36" x14ac:dyDescent="0.2">
      <c r="A66" s="14" t="s">
        <v>143</v>
      </c>
      <c r="B66" s="22" t="s">
        <v>338</v>
      </c>
      <c r="C66" s="22" t="s">
        <v>1511</v>
      </c>
      <c r="E66" s="20" t="s">
        <v>19</v>
      </c>
      <c r="F66" s="20">
        <f>IF(E66=Validatiegegevens!$B$5,1,(IF(E66=Validatiegegevens!$B$6,2,(IF(E66=Validatiegegevens!$B$7,3,(IF(E66=Validatiegegevens!$B$8,0,)))))))</f>
        <v>2</v>
      </c>
      <c r="G66" s="20">
        <f>Validatiegegevens!$I$19</f>
        <v>6.5</v>
      </c>
      <c r="H66" s="20">
        <f t="shared" si="0"/>
        <v>13</v>
      </c>
      <c r="I66" s="20"/>
      <c r="J66" s="64"/>
      <c r="L66" s="38" t="s">
        <v>20</v>
      </c>
      <c r="N66" s="68"/>
      <c r="P66" s="46"/>
      <c r="R66" s="47">
        <f>IF(E66=Validatiegegevens!$B$8,(IF(J66=Validatiegegevens!$H$5,"AKKOORD",IF(J66=Validatiegegevens!$H$6,"AKKOORD","UITSLUITEN"))),IF(L66=Validatiegegevens!$N$6,(IF(J66=Validatiegegevens!$H$6,0.8*G66*F66,P66*G66*F66)),P66*G66*F66))</f>
        <v>0</v>
      </c>
    </row>
    <row r="67" spans="1:18" s="19" customFormat="1" ht="36" x14ac:dyDescent="0.2">
      <c r="A67" s="14" t="s">
        <v>146</v>
      </c>
      <c r="B67" s="22" t="s">
        <v>338</v>
      </c>
      <c r="C67" s="22" t="s">
        <v>1512</v>
      </c>
      <c r="E67" s="20" t="s">
        <v>19</v>
      </c>
      <c r="F67" s="20">
        <f>IF(E67=Validatiegegevens!$B$5,1,(IF(E67=Validatiegegevens!$B$6,2,(IF(E67=Validatiegegevens!$B$7,3,(IF(E67=Validatiegegevens!$B$8,0,)))))))</f>
        <v>2</v>
      </c>
      <c r="G67" s="20">
        <f>Validatiegegevens!$I$19</f>
        <v>6.5</v>
      </c>
      <c r="H67" s="20">
        <f t="shared" si="0"/>
        <v>13</v>
      </c>
      <c r="I67" s="20"/>
      <c r="J67" s="64"/>
      <c r="L67" s="38" t="s">
        <v>20</v>
      </c>
      <c r="N67" s="68"/>
      <c r="P67" s="46"/>
      <c r="R67" s="47">
        <f>IF(E67=Validatiegegevens!$B$8,(IF(J67=Validatiegegevens!$H$5,"AKKOORD",IF(J67=Validatiegegevens!$H$6,"AKKOORD","UITSLUITEN"))),IF(L67=Validatiegegevens!$N$6,(IF(J67=Validatiegegevens!$H$6,0.8*G67*F67,P67*G67*F67)),P67*G67*F67))</f>
        <v>0</v>
      </c>
    </row>
    <row r="68" spans="1:18" s="19" customFormat="1" ht="36" x14ac:dyDescent="0.2">
      <c r="A68" s="14" t="s">
        <v>149</v>
      </c>
      <c r="B68" s="22" t="s">
        <v>473</v>
      </c>
      <c r="C68" s="22" t="s">
        <v>1513</v>
      </c>
      <c r="E68" s="20" t="s">
        <v>19</v>
      </c>
      <c r="F68" s="20">
        <f>IF(E68=Validatiegegevens!$B$5,1,(IF(E68=Validatiegegevens!$B$6,2,(IF(E68=Validatiegegevens!$B$7,3,(IF(E68=Validatiegegevens!$B$8,0,)))))))</f>
        <v>2</v>
      </c>
      <c r="G68" s="20">
        <f>Validatiegegevens!$I$19</f>
        <v>6.5</v>
      </c>
      <c r="H68" s="20">
        <f t="shared" si="0"/>
        <v>13</v>
      </c>
      <c r="I68" s="20"/>
      <c r="J68" s="64"/>
      <c r="L68" s="38" t="s">
        <v>20</v>
      </c>
      <c r="N68" s="68"/>
      <c r="P68" s="46"/>
      <c r="R68" s="47">
        <f>IF(E68=Validatiegegevens!$B$8,(IF(J68=Validatiegegevens!$H$5,"AKKOORD",IF(J68=Validatiegegevens!$H$6,"AKKOORD","UITSLUITEN"))),IF(L68=Validatiegegevens!$N$6,(IF(J68=Validatiegegevens!$H$6,0.8*G68*F68,P68*G68*F68)),P68*G68*F68))</f>
        <v>0</v>
      </c>
    </row>
    <row r="69" spans="1:18" s="19" customFormat="1" ht="24" x14ac:dyDescent="0.2">
      <c r="A69" s="14" t="s">
        <v>152</v>
      </c>
      <c r="B69" s="22" t="s">
        <v>1514</v>
      </c>
      <c r="C69" s="22" t="s">
        <v>1515</v>
      </c>
      <c r="E69" s="20" t="s">
        <v>84</v>
      </c>
      <c r="F69" s="20">
        <f>IF(E69=Validatiegegevens!$B$5,1,(IF(E69=Validatiegegevens!$B$6,2,(IF(E69=Validatiegegevens!$B$7,3,(IF(E69=Validatiegegevens!$B$8,0,)))))))</f>
        <v>3</v>
      </c>
      <c r="G69" s="20">
        <f>Validatiegegevens!$I$19</f>
        <v>6.5</v>
      </c>
      <c r="H69" s="20">
        <f t="shared" si="0"/>
        <v>19.5</v>
      </c>
      <c r="I69" s="20"/>
      <c r="J69" s="64"/>
      <c r="L69" s="38" t="s">
        <v>20</v>
      </c>
      <c r="N69" s="68"/>
      <c r="P69" s="46"/>
      <c r="R69" s="47">
        <f>IF(E69=Validatiegegevens!$B$8,(IF(J69=Validatiegegevens!$H$5,"AKKOORD",IF(J69=Validatiegegevens!$H$6,"AKKOORD","UITSLUITEN"))),IF(L69=Validatiegegevens!$N$6,(IF(J69=Validatiegegevens!$H$6,0.8*G69*F69,P69*G69*F69)),P69*G69*F69))</f>
        <v>0</v>
      </c>
    </row>
    <row r="70" spans="1:18" s="19" customFormat="1" ht="48" x14ac:dyDescent="0.2">
      <c r="A70" s="14" t="s">
        <v>155</v>
      </c>
      <c r="B70" s="22" t="s">
        <v>1516</v>
      </c>
      <c r="C70" s="22" t="s">
        <v>1517</v>
      </c>
      <c r="E70" s="20" t="s">
        <v>19</v>
      </c>
      <c r="F70" s="20">
        <f>IF(E70=Validatiegegevens!$B$5,1,(IF(E70=Validatiegegevens!$B$6,2,(IF(E70=Validatiegegevens!$B$7,3,(IF(E70=Validatiegegevens!$B$8,0,)))))))</f>
        <v>2</v>
      </c>
      <c r="G70" s="20">
        <f>Validatiegegevens!$I$19</f>
        <v>6.5</v>
      </c>
      <c r="H70" s="20">
        <f t="shared" si="0"/>
        <v>13</v>
      </c>
      <c r="I70" s="20"/>
      <c r="J70" s="64"/>
      <c r="L70" s="38" t="s">
        <v>20</v>
      </c>
      <c r="N70" s="68"/>
      <c r="P70" s="46"/>
      <c r="R70" s="47">
        <f>IF(E70=Validatiegegevens!$B$8,(IF(J70=Validatiegegevens!$H$5,"AKKOORD",IF(J70=Validatiegegevens!$H$6,"AKKOORD","UITSLUITEN"))),IF(L70=Validatiegegevens!$N$6,(IF(J70=Validatiegegevens!$H$6,0.8*G70*F70,P70*G70*F70)),P70*G70*F70))</f>
        <v>0</v>
      </c>
    </row>
    <row r="71" spans="1:18" s="19" customFormat="1" ht="24" x14ac:dyDescent="0.2">
      <c r="A71" s="14" t="s">
        <v>158</v>
      </c>
      <c r="B71" s="22" t="s">
        <v>692</v>
      </c>
      <c r="C71" s="22" t="s">
        <v>1518</v>
      </c>
      <c r="E71" s="20" t="s">
        <v>19</v>
      </c>
      <c r="F71" s="20">
        <f>IF(E71=Validatiegegevens!$B$5,1,(IF(E71=Validatiegegevens!$B$6,2,(IF(E71=Validatiegegevens!$B$7,3,(IF(E71=Validatiegegevens!$B$8,0,)))))))</f>
        <v>2</v>
      </c>
      <c r="G71" s="20">
        <f>Validatiegegevens!$I$19</f>
        <v>6.5</v>
      </c>
      <c r="H71" s="20">
        <f t="shared" si="0"/>
        <v>13</v>
      </c>
      <c r="I71" s="20"/>
      <c r="J71" s="64"/>
      <c r="L71" s="38" t="s">
        <v>20</v>
      </c>
      <c r="N71" s="68"/>
      <c r="P71" s="46"/>
      <c r="R71" s="47">
        <f>IF(E71=Validatiegegevens!$B$8,(IF(J71=Validatiegegevens!$H$5,"AKKOORD",IF(J71=Validatiegegevens!$H$6,"AKKOORD","UITSLUITEN"))),IF(L71=Validatiegegevens!$N$6,(IF(J71=Validatiegegevens!$H$6,0.8*G71*F71,P71*G71*F71)),P71*G71*F71))</f>
        <v>0</v>
      </c>
    </row>
    <row r="72" spans="1:18" s="19" customFormat="1" ht="24" x14ac:dyDescent="0.2">
      <c r="A72" s="14" t="s">
        <v>161</v>
      </c>
      <c r="B72" s="22" t="s">
        <v>1519</v>
      </c>
      <c r="C72" s="22" t="s">
        <v>1520</v>
      </c>
      <c r="E72" s="20" t="s">
        <v>19</v>
      </c>
      <c r="F72" s="20">
        <f>IF(E72=Validatiegegevens!$B$5,1,(IF(E72=Validatiegegevens!$B$6,2,(IF(E72=Validatiegegevens!$B$7,3,(IF(E72=Validatiegegevens!$B$8,0,)))))))</f>
        <v>2</v>
      </c>
      <c r="G72" s="20">
        <f>Validatiegegevens!$I$19</f>
        <v>6.5</v>
      </c>
      <c r="H72" s="20">
        <f t="shared" ref="H72:H135" si="1">F72*G72</f>
        <v>13</v>
      </c>
      <c r="I72" s="20"/>
      <c r="J72" s="64"/>
      <c r="L72" s="38" t="s">
        <v>20</v>
      </c>
      <c r="N72" s="68"/>
      <c r="P72" s="46"/>
      <c r="R72" s="47">
        <f>IF(E72=Validatiegegevens!$B$8,(IF(J72=Validatiegegevens!$H$5,"AKKOORD",IF(J72=Validatiegegevens!$H$6,"AKKOORD","UITSLUITEN"))),IF(L72=Validatiegegevens!$N$6,(IF(J72=Validatiegegevens!$H$6,0.8*G72*F72,P72*G72*F72)),P72*G72*F72))</f>
        <v>0</v>
      </c>
    </row>
    <row r="73" spans="1:18" s="18" customFormat="1" ht="12" x14ac:dyDescent="0.25">
      <c r="A73" s="17" t="s">
        <v>14</v>
      </c>
      <c r="B73" s="18" t="s">
        <v>1521</v>
      </c>
      <c r="J73" s="65"/>
      <c r="N73" s="65"/>
    </row>
    <row r="74" spans="1:18" s="19" customFormat="1" ht="36" x14ac:dyDescent="0.2">
      <c r="A74" s="14" t="s">
        <v>189</v>
      </c>
      <c r="B74" s="22" t="s">
        <v>1522</v>
      </c>
      <c r="C74" s="22" t="s">
        <v>1523</v>
      </c>
      <c r="E74" s="20" t="s">
        <v>84</v>
      </c>
      <c r="F74" s="20">
        <f>IF(E74=Validatiegegevens!$B$5,1,(IF(E74=Validatiegegevens!$B$6,2,(IF(E74=Validatiegegevens!$B$7,3,(IF(E74=Validatiegegevens!$B$8,0,)))))))</f>
        <v>3</v>
      </c>
      <c r="G74" s="20">
        <f>Validatiegegevens!$I$19</f>
        <v>6.5</v>
      </c>
      <c r="H74" s="20">
        <f t="shared" si="1"/>
        <v>19.5</v>
      </c>
      <c r="I74" s="20"/>
      <c r="J74" s="64"/>
      <c r="L74" s="38" t="s">
        <v>61</v>
      </c>
      <c r="N74" s="68"/>
      <c r="P74" s="46"/>
      <c r="R74" s="47">
        <f>IF(E74=Validatiegegevens!$B$8,(IF(J74=Validatiegegevens!$H$5,"AKKOORD",IF(J74=Validatiegegevens!$H$6,"AKKOORD","UITSLUITEN"))),IF(L74=Validatiegegevens!$N$6,(IF(J74=Validatiegegevens!$H$6,0.8*G74*F74,P74*G74*F74)),P74*G74*F74))</f>
        <v>0</v>
      </c>
    </row>
    <row r="75" spans="1:18" s="19" customFormat="1" ht="24" x14ac:dyDescent="0.2">
      <c r="A75" s="14" t="s">
        <v>190</v>
      </c>
      <c r="B75" s="22" t="s">
        <v>1524</v>
      </c>
      <c r="C75" s="22" t="s">
        <v>1525</v>
      </c>
      <c r="E75" s="20" t="s">
        <v>84</v>
      </c>
      <c r="F75" s="20">
        <f>IF(E75=Validatiegegevens!$B$5,1,(IF(E75=Validatiegegevens!$B$6,2,(IF(E75=Validatiegegevens!$B$7,3,(IF(E75=Validatiegegevens!$B$8,0,)))))))</f>
        <v>3</v>
      </c>
      <c r="G75" s="20">
        <f>Validatiegegevens!$I$19</f>
        <v>6.5</v>
      </c>
      <c r="H75" s="20">
        <f t="shared" si="1"/>
        <v>19.5</v>
      </c>
      <c r="I75" s="20"/>
      <c r="J75" s="64"/>
      <c r="L75" s="38" t="s">
        <v>20</v>
      </c>
      <c r="N75" s="68"/>
      <c r="P75" s="46"/>
      <c r="R75" s="47">
        <f>IF(E75=Validatiegegevens!$B$8,(IF(J75=Validatiegegevens!$H$5,"AKKOORD",IF(J75=Validatiegegevens!$H$6,"AKKOORD","UITSLUITEN"))),IF(L75=Validatiegegevens!$N$6,(IF(J75=Validatiegegevens!$H$6,0.8*G75*F75,P75*G75*F75)),P75*G75*F75))</f>
        <v>0</v>
      </c>
    </row>
    <row r="76" spans="1:18" s="19" customFormat="1" ht="36" x14ac:dyDescent="0.2">
      <c r="A76" s="14" t="s">
        <v>1526</v>
      </c>
      <c r="B76" s="22" t="s">
        <v>1527</v>
      </c>
      <c r="C76" s="22" t="s">
        <v>1528</v>
      </c>
      <c r="E76" s="20" t="s">
        <v>84</v>
      </c>
      <c r="F76" s="20">
        <f>IF(E76=Validatiegegevens!$B$5,1,(IF(E76=Validatiegegevens!$B$6,2,(IF(E76=Validatiegegevens!$B$7,3,(IF(E76=Validatiegegevens!$B$8,0,)))))))</f>
        <v>3</v>
      </c>
      <c r="G76" s="20">
        <f>Validatiegegevens!$I$19</f>
        <v>6.5</v>
      </c>
      <c r="H76" s="20">
        <f t="shared" si="1"/>
        <v>19.5</v>
      </c>
      <c r="I76" s="20"/>
      <c r="J76" s="64"/>
      <c r="L76" s="38" t="s">
        <v>61</v>
      </c>
      <c r="N76" s="68"/>
      <c r="P76" s="46"/>
      <c r="R76" s="47">
        <f>IF(E76=Validatiegegevens!$B$8,(IF(J76=Validatiegegevens!$H$5,"AKKOORD",IF(J76=Validatiegegevens!$H$6,"AKKOORD","UITSLUITEN"))),IF(L76=Validatiegegevens!$N$6,(IF(J76=Validatiegegevens!$H$6,0.8*G76*F76,P76*G76*F76)),P76*G76*F76))</f>
        <v>0</v>
      </c>
    </row>
    <row r="77" spans="1:18" s="19" customFormat="1" ht="24" x14ac:dyDescent="0.2">
      <c r="A77" s="14" t="s">
        <v>1529</v>
      </c>
      <c r="B77" s="22" t="s">
        <v>1530</v>
      </c>
      <c r="C77" s="22" t="s">
        <v>1531</v>
      </c>
      <c r="E77" s="20" t="s">
        <v>19</v>
      </c>
      <c r="F77" s="20">
        <f>IF(E77=Validatiegegevens!$B$5,1,(IF(E77=Validatiegegevens!$B$6,2,(IF(E77=Validatiegegevens!$B$7,3,(IF(E77=Validatiegegevens!$B$8,0,)))))))</f>
        <v>2</v>
      </c>
      <c r="G77" s="20">
        <f>Validatiegegevens!$I$19</f>
        <v>6.5</v>
      </c>
      <c r="H77" s="20">
        <f t="shared" si="1"/>
        <v>13</v>
      </c>
      <c r="I77" s="20"/>
      <c r="J77" s="64"/>
      <c r="L77" s="38" t="s">
        <v>20</v>
      </c>
      <c r="N77" s="68"/>
      <c r="P77" s="46"/>
      <c r="R77" s="47">
        <f>IF(E77=Validatiegegevens!$B$8,(IF(J77=Validatiegegevens!$H$5,"AKKOORD",IF(J77=Validatiegegevens!$H$6,"AKKOORD","UITSLUITEN"))),IF(L77=Validatiegegevens!$N$6,(IF(J77=Validatiegegevens!$H$6,0.8*G77*F77,P77*G77*F77)),P77*G77*F77))</f>
        <v>0</v>
      </c>
    </row>
    <row r="78" spans="1:18" s="19" customFormat="1" ht="24" x14ac:dyDescent="0.2">
      <c r="A78" s="14" t="s">
        <v>1532</v>
      </c>
      <c r="B78" s="22" t="s">
        <v>1533</v>
      </c>
      <c r="C78" s="22" t="s">
        <v>1534</v>
      </c>
      <c r="E78" s="20" t="s">
        <v>84</v>
      </c>
      <c r="F78" s="20">
        <f>IF(E78=Validatiegegevens!$B$5,1,(IF(E78=Validatiegegevens!$B$6,2,(IF(E78=Validatiegegevens!$B$7,3,(IF(E78=Validatiegegevens!$B$8,0,)))))))</f>
        <v>3</v>
      </c>
      <c r="G78" s="20">
        <f>Validatiegegevens!$I$19</f>
        <v>6.5</v>
      </c>
      <c r="H78" s="20">
        <f t="shared" si="1"/>
        <v>19.5</v>
      </c>
      <c r="I78" s="20"/>
      <c r="J78" s="64"/>
      <c r="L78" s="38" t="s">
        <v>20</v>
      </c>
      <c r="N78" s="68"/>
      <c r="P78" s="46"/>
      <c r="R78" s="47">
        <f>IF(E78=Validatiegegevens!$B$8,(IF(J78=Validatiegegevens!$H$5,"AKKOORD",IF(J78=Validatiegegevens!$H$6,"AKKOORD","UITSLUITEN"))),IF(L78=Validatiegegevens!$N$6,(IF(J78=Validatiegegevens!$H$6,0.8*G78*F78,P78*G78*F78)),P78*G78*F78))</f>
        <v>0</v>
      </c>
    </row>
    <row r="79" spans="1:18" s="19" customFormat="1" ht="48" x14ac:dyDescent="0.2">
      <c r="A79" s="14" t="s">
        <v>1535</v>
      </c>
      <c r="B79" s="22" t="s">
        <v>1536</v>
      </c>
      <c r="C79" s="22" t="s">
        <v>1537</v>
      </c>
      <c r="E79" s="20" t="s">
        <v>19</v>
      </c>
      <c r="F79" s="20">
        <f>IF(E79=Validatiegegevens!$B$5,1,(IF(E79=Validatiegegevens!$B$6,2,(IF(E79=Validatiegegevens!$B$7,3,(IF(E79=Validatiegegevens!$B$8,0,)))))))</f>
        <v>2</v>
      </c>
      <c r="G79" s="20">
        <f>Validatiegegevens!$I$19</f>
        <v>6.5</v>
      </c>
      <c r="H79" s="20">
        <f t="shared" si="1"/>
        <v>13</v>
      </c>
      <c r="I79" s="20"/>
      <c r="J79" s="64"/>
      <c r="L79" s="38" t="s">
        <v>20</v>
      </c>
      <c r="N79" s="68"/>
      <c r="P79" s="46"/>
      <c r="R79" s="47">
        <f>IF(E79=Validatiegegevens!$B$8,(IF(J79=Validatiegegevens!$H$5,"AKKOORD",IF(J79=Validatiegegevens!$H$6,"AKKOORD","UITSLUITEN"))),IF(L79=Validatiegegevens!$N$6,(IF(J79=Validatiegegevens!$H$6,0.8*G79*F79,P79*G79*F79)),P79*G79*F79))</f>
        <v>0</v>
      </c>
    </row>
    <row r="80" spans="1:18" s="18" customFormat="1" ht="12" x14ac:dyDescent="0.25">
      <c r="A80" s="17" t="s">
        <v>14</v>
      </c>
      <c r="B80" s="18" t="s">
        <v>1538</v>
      </c>
      <c r="J80" s="65"/>
      <c r="N80" s="65"/>
    </row>
    <row r="81" spans="1:18" s="19" customFormat="1" ht="36" x14ac:dyDescent="0.2">
      <c r="A81" s="14" t="s">
        <v>198</v>
      </c>
      <c r="B81" s="22" t="s">
        <v>1539</v>
      </c>
      <c r="C81" s="22" t="s">
        <v>1540</v>
      </c>
      <c r="E81" s="20" t="s">
        <v>19</v>
      </c>
      <c r="F81" s="20">
        <f>IF(E81=Validatiegegevens!$B$5,1,(IF(E81=Validatiegegevens!$B$6,2,(IF(E81=Validatiegegevens!$B$7,3,(IF(E81=Validatiegegevens!$B$8,0,)))))))</f>
        <v>2</v>
      </c>
      <c r="G81" s="20">
        <f>Validatiegegevens!$I$19</f>
        <v>6.5</v>
      </c>
      <c r="H81" s="20">
        <f t="shared" si="1"/>
        <v>13</v>
      </c>
      <c r="I81" s="20"/>
      <c r="J81" s="64"/>
      <c r="L81" s="38" t="s">
        <v>20</v>
      </c>
      <c r="N81" s="68"/>
      <c r="P81" s="46"/>
      <c r="R81" s="47">
        <f>IF(E81=Validatiegegevens!$B$8,(IF(J81=Validatiegegevens!$H$5,"AKKOORD",IF(J81=Validatiegegevens!$H$6,"AKKOORD","UITSLUITEN"))),IF(L81=Validatiegegevens!$N$6,(IF(J81=Validatiegegevens!$H$6,0.8*G81*F81,P81*G81*F81)),P81*G81*F81))</f>
        <v>0</v>
      </c>
    </row>
    <row r="82" spans="1:18" s="19" customFormat="1" ht="24" x14ac:dyDescent="0.2">
      <c r="A82" s="14" t="s">
        <v>1541</v>
      </c>
      <c r="B82" s="22" t="s">
        <v>1539</v>
      </c>
      <c r="C82" s="22" t="s">
        <v>1542</v>
      </c>
      <c r="E82" s="20" t="s">
        <v>19</v>
      </c>
      <c r="F82" s="20">
        <f>IF(E82=Validatiegegevens!$B$5,1,(IF(E82=Validatiegegevens!$B$6,2,(IF(E82=Validatiegegevens!$B$7,3,(IF(E82=Validatiegegevens!$B$8,0,)))))))</f>
        <v>2</v>
      </c>
      <c r="G82" s="20">
        <f>Validatiegegevens!$I$19</f>
        <v>6.5</v>
      </c>
      <c r="H82" s="20">
        <f t="shared" si="1"/>
        <v>13</v>
      </c>
      <c r="I82" s="20"/>
      <c r="J82" s="64"/>
      <c r="L82" s="38" t="s">
        <v>20</v>
      </c>
      <c r="N82" s="68"/>
      <c r="P82" s="46"/>
      <c r="R82" s="47">
        <f>IF(E82=Validatiegegevens!$B$8,(IF(J82=Validatiegegevens!$H$5,"AKKOORD",IF(J82=Validatiegegevens!$H$6,"AKKOORD","UITSLUITEN"))),IF(L82=Validatiegegevens!$N$6,(IF(J82=Validatiegegevens!$H$6,0.8*G82*F82,P82*G82*F82)),P82*G82*F82))</f>
        <v>0</v>
      </c>
    </row>
    <row r="83" spans="1:18" s="19" customFormat="1" ht="48" x14ac:dyDescent="0.2">
      <c r="A83" s="14" t="s">
        <v>207</v>
      </c>
      <c r="B83" s="22" t="s">
        <v>544</v>
      </c>
      <c r="C83" s="22" t="s">
        <v>1543</v>
      </c>
      <c r="E83" s="20" t="s">
        <v>84</v>
      </c>
      <c r="F83" s="20">
        <f>IF(E83=Validatiegegevens!$B$5,1,(IF(E83=Validatiegegevens!$B$6,2,(IF(E83=Validatiegegevens!$B$7,3,(IF(E83=Validatiegegevens!$B$8,0,)))))))</f>
        <v>3</v>
      </c>
      <c r="G83" s="20">
        <f>Validatiegegevens!$I$19</f>
        <v>6.5</v>
      </c>
      <c r="H83" s="20">
        <f t="shared" si="1"/>
        <v>19.5</v>
      </c>
      <c r="I83" s="20"/>
      <c r="J83" s="64"/>
      <c r="L83" s="38" t="s">
        <v>61</v>
      </c>
      <c r="N83" s="68"/>
      <c r="P83" s="46"/>
      <c r="R83" s="47">
        <f>IF(E83=Validatiegegevens!$B$8,(IF(J83=Validatiegegevens!$H$5,"AKKOORD",IF(J83=Validatiegegevens!$H$6,"AKKOORD","UITSLUITEN"))),IF(L83=Validatiegegevens!$N$6,(IF(J83=Validatiegegevens!$H$6,0.8*G83*F83,P83*G83*F83)),P83*G83*F83))</f>
        <v>0</v>
      </c>
    </row>
    <row r="84" spans="1:18" s="19" customFormat="1" ht="36" x14ac:dyDescent="0.2">
      <c r="A84" s="14" t="s">
        <v>210</v>
      </c>
      <c r="B84" s="22" t="s">
        <v>1539</v>
      </c>
      <c r="C84" s="22" t="s">
        <v>1544</v>
      </c>
      <c r="E84" s="20" t="s">
        <v>19</v>
      </c>
      <c r="F84" s="20">
        <f>IF(E84=Validatiegegevens!$B$5,1,(IF(E84=Validatiegegevens!$B$6,2,(IF(E84=Validatiegegevens!$B$7,3,(IF(E84=Validatiegegevens!$B$8,0,)))))))</f>
        <v>2</v>
      </c>
      <c r="G84" s="20">
        <f>Validatiegegevens!$I$19</f>
        <v>6.5</v>
      </c>
      <c r="H84" s="20">
        <f t="shared" si="1"/>
        <v>13</v>
      </c>
      <c r="I84" s="20"/>
      <c r="J84" s="64"/>
      <c r="L84" s="38" t="s">
        <v>20</v>
      </c>
      <c r="N84" s="68"/>
      <c r="P84" s="46"/>
      <c r="R84" s="47">
        <f>IF(E84=Validatiegegevens!$B$8,(IF(J84=Validatiegegevens!$H$5,"AKKOORD",IF(J84=Validatiegegevens!$H$6,"AKKOORD","UITSLUITEN"))),IF(L84=Validatiegegevens!$N$6,(IF(J84=Validatiegegevens!$H$6,0.8*G84*F84,P84*G84*F84)),P84*G84*F84))</f>
        <v>0</v>
      </c>
    </row>
    <row r="85" spans="1:18" s="19" customFormat="1" ht="36" x14ac:dyDescent="0.2">
      <c r="A85" s="14" t="s">
        <v>213</v>
      </c>
      <c r="B85" s="22" t="s">
        <v>1545</v>
      </c>
      <c r="C85" s="22" t="s">
        <v>1546</v>
      </c>
      <c r="E85" s="20" t="s">
        <v>19</v>
      </c>
      <c r="F85" s="20">
        <f>IF(E85=Validatiegegevens!$B$5,1,(IF(E85=Validatiegegevens!$B$6,2,(IF(E85=Validatiegegevens!$B$7,3,(IF(E85=Validatiegegevens!$B$8,0,)))))))</f>
        <v>2</v>
      </c>
      <c r="G85" s="20">
        <f>Validatiegegevens!$I$19</f>
        <v>6.5</v>
      </c>
      <c r="H85" s="20">
        <f t="shared" si="1"/>
        <v>13</v>
      </c>
      <c r="I85" s="20"/>
      <c r="J85" s="64"/>
      <c r="L85" s="38" t="s">
        <v>20</v>
      </c>
      <c r="N85" s="68"/>
      <c r="P85" s="46"/>
      <c r="R85" s="47">
        <f>IF(E85=Validatiegegevens!$B$8,(IF(J85=Validatiegegevens!$H$5,"AKKOORD",IF(J85=Validatiegegevens!$H$6,"AKKOORD","UITSLUITEN"))),IF(L85=Validatiegegevens!$N$6,(IF(J85=Validatiegegevens!$H$6,0.8*G85*F85,P85*G85*F85)),P85*G85*F85))</f>
        <v>0</v>
      </c>
    </row>
    <row r="86" spans="1:18" s="19" customFormat="1" ht="24" x14ac:dyDescent="0.2">
      <c r="A86" s="14" t="s">
        <v>216</v>
      </c>
      <c r="B86" s="22" t="s">
        <v>1547</v>
      </c>
      <c r="C86" s="22" t="s">
        <v>1548</v>
      </c>
      <c r="E86" s="20" t="s">
        <v>19</v>
      </c>
      <c r="F86" s="20">
        <f>IF(E86=Validatiegegevens!$B$5,1,(IF(E86=Validatiegegevens!$B$6,2,(IF(E86=Validatiegegevens!$B$7,3,(IF(E86=Validatiegegevens!$B$8,0,)))))))</f>
        <v>2</v>
      </c>
      <c r="G86" s="20">
        <f>Validatiegegevens!$I$19</f>
        <v>6.5</v>
      </c>
      <c r="H86" s="20">
        <f t="shared" si="1"/>
        <v>13</v>
      </c>
      <c r="I86" s="20"/>
      <c r="J86" s="64"/>
      <c r="L86" s="38" t="s">
        <v>20</v>
      </c>
      <c r="N86" s="68"/>
      <c r="P86" s="46"/>
      <c r="R86" s="47">
        <f>IF(E86=Validatiegegevens!$B$8,(IF(J86=Validatiegegevens!$H$5,"AKKOORD",IF(J86=Validatiegegevens!$H$6,"AKKOORD","UITSLUITEN"))),IF(L86=Validatiegegevens!$N$6,(IF(J86=Validatiegegevens!$H$6,0.8*G86*F86,P86*G86*F86)),P86*G86*F86))</f>
        <v>0</v>
      </c>
    </row>
    <row r="87" spans="1:18" s="19" customFormat="1" ht="36" x14ac:dyDescent="0.2">
      <c r="A87" s="14" t="s">
        <v>217</v>
      </c>
      <c r="B87" s="22" t="s">
        <v>1549</v>
      </c>
      <c r="C87" s="22" t="s">
        <v>1550</v>
      </c>
      <c r="E87" s="20" t="s">
        <v>84</v>
      </c>
      <c r="F87" s="20">
        <f>IF(E87=Validatiegegevens!$B$5,1,(IF(E87=Validatiegegevens!$B$6,2,(IF(E87=Validatiegegevens!$B$7,3,(IF(E87=Validatiegegevens!$B$8,0,)))))))</f>
        <v>3</v>
      </c>
      <c r="G87" s="20">
        <f>Validatiegegevens!$I$19</f>
        <v>6.5</v>
      </c>
      <c r="H87" s="20">
        <f t="shared" si="1"/>
        <v>19.5</v>
      </c>
      <c r="I87" s="20"/>
      <c r="J87" s="64"/>
      <c r="L87" s="38" t="s">
        <v>20</v>
      </c>
      <c r="N87" s="68"/>
      <c r="P87" s="46"/>
      <c r="R87" s="47">
        <f>IF(E87=Validatiegegevens!$B$8,(IF(J87=Validatiegegevens!$H$5,"AKKOORD",IF(J87=Validatiegegevens!$H$6,"AKKOORD","UITSLUITEN"))),IF(L87=Validatiegegevens!$N$6,(IF(J87=Validatiegegevens!$H$6,0.8*G87*F87,P87*G87*F87)),P87*G87*F87))</f>
        <v>0</v>
      </c>
    </row>
    <row r="88" spans="1:18" s="19" customFormat="1" ht="24" x14ac:dyDescent="0.2">
      <c r="A88" s="14" t="s">
        <v>220</v>
      </c>
      <c r="B88" s="22" t="s">
        <v>1551</v>
      </c>
      <c r="C88" s="22" t="s">
        <v>1552</v>
      </c>
      <c r="E88" s="20" t="s">
        <v>19</v>
      </c>
      <c r="F88" s="20">
        <f>IF(E88=Validatiegegevens!$B$5,1,(IF(E88=Validatiegegevens!$B$6,2,(IF(E88=Validatiegegevens!$B$7,3,(IF(E88=Validatiegegevens!$B$8,0,)))))))</f>
        <v>2</v>
      </c>
      <c r="G88" s="20">
        <f>Validatiegegevens!$I$19</f>
        <v>6.5</v>
      </c>
      <c r="H88" s="20">
        <f t="shared" si="1"/>
        <v>13</v>
      </c>
      <c r="I88" s="20"/>
      <c r="J88" s="64"/>
      <c r="L88" s="38" t="s">
        <v>20</v>
      </c>
      <c r="N88" s="68"/>
      <c r="P88" s="46"/>
      <c r="R88" s="47">
        <f>IF(E88=Validatiegegevens!$B$8,(IF(J88=Validatiegegevens!$H$5,"AKKOORD",IF(J88=Validatiegegevens!$H$6,"AKKOORD","UITSLUITEN"))),IF(L88=Validatiegegevens!$N$6,(IF(J88=Validatiegegevens!$H$6,0.8*G88*F88,P88*G88*F88)),P88*G88*F88))</f>
        <v>0</v>
      </c>
    </row>
    <row r="89" spans="1:18" s="19" customFormat="1" ht="24" x14ac:dyDescent="0.2">
      <c r="A89" s="14" t="s">
        <v>1553</v>
      </c>
      <c r="B89" s="22" t="s">
        <v>1554</v>
      </c>
      <c r="C89" s="22" t="s">
        <v>1555</v>
      </c>
      <c r="E89" s="20" t="s">
        <v>19</v>
      </c>
      <c r="F89" s="20">
        <f>IF(E89=Validatiegegevens!$B$5,1,(IF(E89=Validatiegegevens!$B$6,2,(IF(E89=Validatiegegevens!$B$7,3,(IF(E89=Validatiegegevens!$B$8,0,)))))))</f>
        <v>2</v>
      </c>
      <c r="G89" s="20">
        <f>Validatiegegevens!$I$19</f>
        <v>6.5</v>
      </c>
      <c r="H89" s="20">
        <f t="shared" si="1"/>
        <v>13</v>
      </c>
      <c r="I89" s="20"/>
      <c r="J89" s="64"/>
      <c r="L89" s="38" t="s">
        <v>20</v>
      </c>
      <c r="N89" s="68"/>
      <c r="P89" s="46"/>
      <c r="R89" s="47">
        <f>IF(E89=Validatiegegevens!$B$8,(IF(J89=Validatiegegevens!$H$5,"AKKOORD",IF(J89=Validatiegegevens!$H$6,"AKKOORD","UITSLUITEN"))),IF(L89=Validatiegegevens!$N$6,(IF(J89=Validatiegegevens!$H$6,0.8*G89*F89,P89*G89*F89)),P89*G89*F89))</f>
        <v>0</v>
      </c>
    </row>
    <row r="90" spans="1:18" s="19" customFormat="1" ht="24" x14ac:dyDescent="0.2">
      <c r="A90" s="14" t="s">
        <v>230</v>
      </c>
      <c r="B90" s="22" t="s">
        <v>1556</v>
      </c>
      <c r="C90" s="22" t="s">
        <v>1557</v>
      </c>
      <c r="E90" s="20" t="s">
        <v>84</v>
      </c>
      <c r="F90" s="20">
        <f>IF(E90=Validatiegegevens!$B$5,1,(IF(E90=Validatiegegevens!$B$6,2,(IF(E90=Validatiegegevens!$B$7,3,(IF(E90=Validatiegegevens!$B$8,0,)))))))</f>
        <v>3</v>
      </c>
      <c r="G90" s="20">
        <f>Validatiegegevens!$I$19</f>
        <v>6.5</v>
      </c>
      <c r="H90" s="20">
        <f t="shared" si="1"/>
        <v>19.5</v>
      </c>
      <c r="I90" s="20"/>
      <c r="J90" s="64"/>
      <c r="L90" s="38" t="s">
        <v>20</v>
      </c>
      <c r="N90" s="68"/>
      <c r="P90" s="46"/>
      <c r="R90" s="47">
        <f>IF(E90=Validatiegegevens!$B$8,(IF(J90=Validatiegegevens!$H$5,"AKKOORD",IF(J90=Validatiegegevens!$H$6,"AKKOORD","UITSLUITEN"))),IF(L90=Validatiegegevens!$N$6,(IF(J90=Validatiegegevens!$H$6,0.8*G90*F90,P90*G90*F90)),P90*G90*F90))</f>
        <v>0</v>
      </c>
    </row>
    <row r="91" spans="1:18" s="19" customFormat="1" ht="24" x14ac:dyDescent="0.2">
      <c r="A91" s="14" t="s">
        <v>234</v>
      </c>
      <c r="B91" s="22" t="s">
        <v>1443</v>
      </c>
      <c r="C91" s="22" t="s">
        <v>1558</v>
      </c>
      <c r="E91" s="20" t="s">
        <v>19</v>
      </c>
      <c r="F91" s="20">
        <f>IF(E91=Validatiegegevens!$B$5,1,(IF(E91=Validatiegegevens!$B$6,2,(IF(E91=Validatiegegevens!$B$7,3,(IF(E91=Validatiegegevens!$B$8,0,)))))))</f>
        <v>2</v>
      </c>
      <c r="G91" s="20">
        <f>Validatiegegevens!$I$19</f>
        <v>6.5</v>
      </c>
      <c r="H91" s="20">
        <f t="shared" si="1"/>
        <v>13</v>
      </c>
      <c r="I91" s="20"/>
      <c r="J91" s="64"/>
      <c r="L91" s="38" t="s">
        <v>20</v>
      </c>
      <c r="N91" s="68"/>
      <c r="P91" s="46"/>
      <c r="R91" s="47">
        <f>IF(E91=Validatiegegevens!$B$8,(IF(J91=Validatiegegevens!$H$5,"AKKOORD",IF(J91=Validatiegegevens!$H$6,"AKKOORD","UITSLUITEN"))),IF(L91=Validatiegegevens!$N$6,(IF(J91=Validatiegegevens!$H$6,0.8*G91*F91,P91*G91*F91)),P91*G91*F91))</f>
        <v>0</v>
      </c>
    </row>
    <row r="92" spans="1:18" s="19" customFormat="1" ht="24" x14ac:dyDescent="0.2">
      <c r="A92" s="14" t="s">
        <v>237</v>
      </c>
      <c r="B92" s="22" t="s">
        <v>1559</v>
      </c>
      <c r="C92" s="22" t="s">
        <v>1560</v>
      </c>
      <c r="E92" s="20" t="s">
        <v>19</v>
      </c>
      <c r="F92" s="20">
        <f>IF(E92=Validatiegegevens!$B$5,1,(IF(E92=Validatiegegevens!$B$6,2,(IF(E92=Validatiegegevens!$B$7,3,(IF(E92=Validatiegegevens!$B$8,0,)))))))</f>
        <v>2</v>
      </c>
      <c r="G92" s="20">
        <f>Validatiegegevens!$I$19</f>
        <v>6.5</v>
      </c>
      <c r="H92" s="20">
        <f t="shared" si="1"/>
        <v>13</v>
      </c>
      <c r="I92" s="20"/>
      <c r="J92" s="64"/>
      <c r="L92" s="38" t="s">
        <v>20</v>
      </c>
      <c r="N92" s="68"/>
      <c r="P92" s="46"/>
      <c r="R92" s="47">
        <f>IF(E92=Validatiegegevens!$B$8,(IF(J92=Validatiegegevens!$H$5,"AKKOORD",IF(J92=Validatiegegevens!$H$6,"AKKOORD","UITSLUITEN"))),IF(L92=Validatiegegevens!$N$6,(IF(J92=Validatiegegevens!$H$6,0.8*G92*F92,P92*G92*F92)),P92*G92*F92))</f>
        <v>0</v>
      </c>
    </row>
    <row r="93" spans="1:18" s="19" customFormat="1" ht="24" x14ac:dyDescent="0.2">
      <c r="A93" s="14" t="s">
        <v>240</v>
      </c>
      <c r="B93" s="22" t="s">
        <v>1561</v>
      </c>
      <c r="C93" s="22" t="s">
        <v>1562</v>
      </c>
      <c r="E93" s="20" t="s">
        <v>19</v>
      </c>
      <c r="F93" s="20">
        <f>IF(E93=Validatiegegevens!$B$5,1,(IF(E93=Validatiegegevens!$B$6,2,(IF(E93=Validatiegegevens!$B$7,3,(IF(E93=Validatiegegevens!$B$8,0,)))))))</f>
        <v>2</v>
      </c>
      <c r="G93" s="20">
        <f>Validatiegegevens!$I$19</f>
        <v>6.5</v>
      </c>
      <c r="H93" s="20">
        <f t="shared" si="1"/>
        <v>13</v>
      </c>
      <c r="I93" s="20"/>
      <c r="J93" s="64"/>
      <c r="L93" s="38" t="s">
        <v>20</v>
      </c>
      <c r="N93" s="68"/>
      <c r="P93" s="46"/>
      <c r="R93" s="47">
        <f>IF(E93=Validatiegegevens!$B$8,(IF(J93=Validatiegegevens!$H$5,"AKKOORD",IF(J93=Validatiegegevens!$H$6,"AKKOORD","UITSLUITEN"))),IF(L93=Validatiegegevens!$N$6,(IF(J93=Validatiegegevens!$H$6,0.8*G93*F93,P93*G93*F93)),P93*G93*F93))</f>
        <v>0</v>
      </c>
    </row>
    <row r="94" spans="1:18" s="19" customFormat="1" ht="24" x14ac:dyDescent="0.2">
      <c r="A94" s="14" t="s">
        <v>243</v>
      </c>
      <c r="B94" s="22" t="s">
        <v>1563</v>
      </c>
      <c r="C94" s="22" t="s">
        <v>1564</v>
      </c>
      <c r="E94" s="20" t="s">
        <v>19</v>
      </c>
      <c r="F94" s="20">
        <f>IF(E94=Validatiegegevens!$B$5,1,(IF(E94=Validatiegegevens!$B$6,2,(IF(E94=Validatiegegevens!$B$7,3,(IF(E94=Validatiegegevens!$B$8,0,)))))))</f>
        <v>2</v>
      </c>
      <c r="G94" s="20">
        <f>Validatiegegevens!$I$19</f>
        <v>6.5</v>
      </c>
      <c r="H94" s="20">
        <f t="shared" si="1"/>
        <v>13</v>
      </c>
      <c r="I94" s="20"/>
      <c r="J94" s="64"/>
      <c r="L94" s="38" t="s">
        <v>20</v>
      </c>
      <c r="N94" s="68"/>
      <c r="P94" s="46"/>
      <c r="R94" s="47">
        <f>IF(E94=Validatiegegevens!$B$8,(IF(J94=Validatiegegevens!$H$5,"AKKOORD",IF(J94=Validatiegegevens!$H$6,"AKKOORD","UITSLUITEN"))),IF(L94=Validatiegegevens!$N$6,(IF(J94=Validatiegegevens!$H$6,0.8*G94*F94,P94*G94*F94)),P94*G94*F94))</f>
        <v>0</v>
      </c>
    </row>
    <row r="95" spans="1:18" s="19" customFormat="1" ht="36" x14ac:dyDescent="0.2">
      <c r="A95" s="14" t="s">
        <v>1565</v>
      </c>
      <c r="B95" s="22" t="s">
        <v>1566</v>
      </c>
      <c r="C95" s="22" t="s">
        <v>1567</v>
      </c>
      <c r="E95" s="20" t="s">
        <v>84</v>
      </c>
      <c r="F95" s="20">
        <f>IF(E95=Validatiegegevens!$B$5,1,(IF(E95=Validatiegegevens!$B$6,2,(IF(E95=Validatiegegevens!$B$7,3,(IF(E95=Validatiegegevens!$B$8,0,)))))))</f>
        <v>3</v>
      </c>
      <c r="G95" s="20">
        <f>Validatiegegevens!$I$19</f>
        <v>6.5</v>
      </c>
      <c r="H95" s="20">
        <f t="shared" si="1"/>
        <v>19.5</v>
      </c>
      <c r="I95" s="20"/>
      <c r="J95" s="64"/>
      <c r="L95" s="38" t="s">
        <v>20</v>
      </c>
      <c r="N95" s="68"/>
      <c r="P95" s="46"/>
      <c r="R95" s="47">
        <f>IF(E95=Validatiegegevens!$B$8,(IF(J95=Validatiegegevens!$H$5,"AKKOORD",IF(J95=Validatiegegevens!$H$6,"AKKOORD","UITSLUITEN"))),IF(L95=Validatiegegevens!$N$6,(IF(J95=Validatiegegevens!$H$6,0.8*G95*F95,P95*G95*F95)),P95*G95*F95))</f>
        <v>0</v>
      </c>
    </row>
    <row r="96" spans="1:18" s="18" customFormat="1" ht="12" x14ac:dyDescent="0.25">
      <c r="A96" s="17" t="s">
        <v>14</v>
      </c>
      <c r="B96" s="18" t="s">
        <v>1568</v>
      </c>
      <c r="J96" s="65"/>
      <c r="N96" s="65"/>
    </row>
    <row r="97" spans="1:18" s="19" customFormat="1" ht="24" x14ac:dyDescent="0.2">
      <c r="A97" s="14" t="s">
        <v>270</v>
      </c>
      <c r="B97" s="22" t="s">
        <v>1569</v>
      </c>
      <c r="C97" s="22" t="s">
        <v>1570</v>
      </c>
      <c r="E97" s="20" t="s">
        <v>84</v>
      </c>
      <c r="F97" s="20">
        <f>IF(E97=Validatiegegevens!$B$5,1,(IF(E97=Validatiegegevens!$B$6,2,(IF(E97=Validatiegegevens!$B$7,3,(IF(E97=Validatiegegevens!$B$8,0,)))))))</f>
        <v>3</v>
      </c>
      <c r="G97" s="20">
        <f>Validatiegegevens!$I$19</f>
        <v>6.5</v>
      </c>
      <c r="H97" s="20">
        <f t="shared" si="1"/>
        <v>19.5</v>
      </c>
      <c r="I97" s="20"/>
      <c r="J97" s="64"/>
      <c r="L97" s="38" t="s">
        <v>20</v>
      </c>
      <c r="N97" s="68"/>
      <c r="P97" s="46"/>
      <c r="R97" s="47">
        <f>IF(E97=Validatiegegevens!$B$8,(IF(J97=Validatiegegevens!$H$5,"AKKOORD",IF(J97=Validatiegegevens!$H$6,"AKKOORD","UITSLUITEN"))),IF(L97=Validatiegegevens!$N$6,(IF(J97=Validatiegegevens!$H$6,0.8*G97*F97,P97*G97*F97)),P97*G97*F97))</f>
        <v>0</v>
      </c>
    </row>
    <row r="98" spans="1:18" s="18" customFormat="1" ht="12" x14ac:dyDescent="0.25">
      <c r="A98" s="17" t="s">
        <v>14</v>
      </c>
      <c r="B98" s="18" t="s">
        <v>1571</v>
      </c>
      <c r="C98" s="18" t="s">
        <v>1009</v>
      </c>
      <c r="J98" s="65"/>
      <c r="N98" s="65"/>
    </row>
    <row r="99" spans="1:18" s="19" customFormat="1" ht="12" x14ac:dyDescent="0.2">
      <c r="A99" s="14"/>
      <c r="B99" s="22"/>
      <c r="C99" s="22" t="s">
        <v>1010</v>
      </c>
      <c r="J99" s="68"/>
      <c r="N99" s="68"/>
      <c r="R99" s="47">
        <f>IF(E99=Validatiegegevens!$B$8,(IF(J99=Validatiegegevens!$H$5,"AKKOORD",IF(J99=Validatiegegevens!$H$6,"AKKOORD","UITSLUITEN"))),IF(L99=Validatiegegevens!$N$6,(IF(J99=Validatiegegevens!$H$6,0.8*G99*F99,P99*G99*F99)),P99*G99*F99))</f>
        <v>0</v>
      </c>
    </row>
    <row r="100" spans="1:18" s="18" customFormat="1" ht="12" x14ac:dyDescent="0.25">
      <c r="A100" s="17" t="s">
        <v>14</v>
      </c>
      <c r="B100" s="18" t="s">
        <v>1572</v>
      </c>
      <c r="J100" s="65"/>
      <c r="N100" s="65"/>
    </row>
    <row r="101" spans="1:18" s="19" customFormat="1" ht="36" x14ac:dyDescent="0.2">
      <c r="A101" s="14" t="s">
        <v>1573</v>
      </c>
      <c r="B101" s="22" t="s">
        <v>1574</v>
      </c>
      <c r="C101" s="22" t="s">
        <v>1575</v>
      </c>
      <c r="E101" s="20" t="s">
        <v>84</v>
      </c>
      <c r="F101" s="20">
        <f>IF(E101=Validatiegegevens!$B$5,1,(IF(E101=Validatiegegevens!$B$6,2,(IF(E101=Validatiegegevens!$B$7,3,(IF(E101=Validatiegegevens!$B$8,0,)))))))</f>
        <v>3</v>
      </c>
      <c r="G101" s="20">
        <f>Validatiegegevens!$I$19</f>
        <v>6.5</v>
      </c>
      <c r="H101" s="20">
        <f t="shared" si="1"/>
        <v>19.5</v>
      </c>
      <c r="I101" s="20"/>
      <c r="J101" s="64"/>
      <c r="L101" s="38" t="s">
        <v>61</v>
      </c>
      <c r="N101" s="68"/>
      <c r="P101" s="46"/>
      <c r="R101" s="47">
        <f>IF(E101=Validatiegegevens!$B$8,(IF(J101=Validatiegegevens!$H$5,"AKKOORD",IF(J101=Validatiegegevens!$H$6,"AKKOORD","UITSLUITEN"))),IF(L101=Validatiegegevens!$N$6,(IF(J101=Validatiegegevens!$H$6,0.8*G101*F101,P101*G101*F101)),P101*G101*F101))</f>
        <v>0</v>
      </c>
    </row>
    <row r="102" spans="1:18" s="19" customFormat="1" ht="36" x14ac:dyDescent="0.2">
      <c r="A102" s="14" t="s">
        <v>1576</v>
      </c>
      <c r="B102" s="22" t="s">
        <v>1577</v>
      </c>
      <c r="C102" s="22" t="s">
        <v>1578</v>
      </c>
      <c r="E102" s="20" t="s">
        <v>19</v>
      </c>
      <c r="F102" s="20">
        <f>IF(E102=Validatiegegevens!$B$5,1,(IF(E102=Validatiegegevens!$B$6,2,(IF(E102=Validatiegegevens!$B$7,3,(IF(E102=Validatiegegevens!$B$8,0,)))))))</f>
        <v>2</v>
      </c>
      <c r="G102" s="20">
        <f>Validatiegegevens!$I$19</f>
        <v>6.5</v>
      </c>
      <c r="H102" s="20">
        <f t="shared" si="1"/>
        <v>13</v>
      </c>
      <c r="I102" s="20"/>
      <c r="J102" s="64"/>
      <c r="L102" s="38" t="s">
        <v>20</v>
      </c>
      <c r="N102" s="68"/>
      <c r="P102" s="46"/>
      <c r="R102" s="47">
        <f>IF(E102=Validatiegegevens!$B$8,(IF(J102=Validatiegegevens!$H$5,"AKKOORD",IF(J102=Validatiegegevens!$H$6,"AKKOORD","UITSLUITEN"))),IF(L102=Validatiegegevens!$N$6,(IF(J102=Validatiegegevens!$H$6,0.8*G102*F102,P102*G102*F102)),P102*G102*F102))</f>
        <v>0</v>
      </c>
    </row>
    <row r="103" spans="1:18" s="19" customFormat="1" ht="24" x14ac:dyDescent="0.2">
      <c r="A103" s="14" t="s">
        <v>1579</v>
      </c>
      <c r="B103" s="22" t="s">
        <v>1580</v>
      </c>
      <c r="C103" s="22" t="s">
        <v>1581</v>
      </c>
      <c r="E103" s="20" t="s">
        <v>19</v>
      </c>
      <c r="F103" s="20">
        <f>IF(E103=Validatiegegevens!$B$5,1,(IF(E103=Validatiegegevens!$B$6,2,(IF(E103=Validatiegegevens!$B$7,3,(IF(E103=Validatiegegevens!$B$8,0,)))))))</f>
        <v>2</v>
      </c>
      <c r="G103" s="20">
        <f>Validatiegegevens!$I$19</f>
        <v>6.5</v>
      </c>
      <c r="H103" s="20">
        <f t="shared" si="1"/>
        <v>13</v>
      </c>
      <c r="I103" s="20"/>
      <c r="J103" s="64"/>
      <c r="L103" s="38" t="s">
        <v>20</v>
      </c>
      <c r="N103" s="68"/>
      <c r="P103" s="46"/>
      <c r="R103" s="47">
        <f>IF(E103=Validatiegegevens!$B$8,(IF(J103=Validatiegegevens!$H$5,"AKKOORD",IF(J103=Validatiegegevens!$H$6,"AKKOORD","UITSLUITEN"))),IF(L103=Validatiegegevens!$N$6,(IF(J103=Validatiegegevens!$H$6,0.8*G103*F103,P103*G103*F103)),P103*G103*F103))</f>
        <v>0</v>
      </c>
    </row>
    <row r="104" spans="1:18" s="19" customFormat="1" ht="48" x14ac:dyDescent="0.2">
      <c r="A104" s="14" t="s">
        <v>1582</v>
      </c>
      <c r="B104" s="22" t="s">
        <v>1583</v>
      </c>
      <c r="C104" s="22" t="s">
        <v>1584</v>
      </c>
      <c r="E104" s="20" t="s">
        <v>84</v>
      </c>
      <c r="F104" s="20">
        <f>IF(E104=Validatiegegevens!$B$5,1,(IF(E104=Validatiegegevens!$B$6,2,(IF(E104=Validatiegegevens!$B$7,3,(IF(E104=Validatiegegevens!$B$8,0,)))))))</f>
        <v>3</v>
      </c>
      <c r="G104" s="20">
        <f>Validatiegegevens!$I$19</f>
        <v>6.5</v>
      </c>
      <c r="H104" s="20">
        <f t="shared" si="1"/>
        <v>19.5</v>
      </c>
      <c r="I104" s="20"/>
      <c r="J104" s="64"/>
      <c r="L104" s="38" t="s">
        <v>61</v>
      </c>
      <c r="N104" s="68"/>
      <c r="P104" s="46"/>
      <c r="R104" s="47">
        <f>IF(E104=Validatiegegevens!$B$8,(IF(J104=Validatiegegevens!$H$5,"AKKOORD",IF(J104=Validatiegegevens!$H$6,"AKKOORD","UITSLUITEN"))),IF(L104=Validatiegegevens!$N$6,(IF(J104=Validatiegegevens!$H$6,0.8*G104*F104,P104*G104*F104)),P104*G104*F104))</f>
        <v>0</v>
      </c>
    </row>
    <row r="105" spans="1:18" s="19" customFormat="1" ht="48" x14ac:dyDescent="0.2">
      <c r="A105" s="14" t="s">
        <v>1585</v>
      </c>
      <c r="B105" s="22" t="s">
        <v>1586</v>
      </c>
      <c r="C105" s="22" t="s">
        <v>1587</v>
      </c>
      <c r="J105" s="68"/>
      <c r="N105" s="68"/>
      <c r="R105" s="47">
        <f>IF(E105=Validatiegegevens!$B$8,(IF(J105=Validatiegegevens!$H$5,"AKKOORD",IF(J105=Validatiegegevens!$H$6,"AKKOORD","UITSLUITEN"))),IF(L105=Validatiegegevens!$N$6,(IF(J105=Validatiegegevens!$H$6,0.8*G105*F105,P105*G105*F105)),P105*G105*F105))</f>
        <v>0</v>
      </c>
    </row>
    <row r="106" spans="1:18" s="19" customFormat="1" ht="24" x14ac:dyDescent="0.2">
      <c r="A106" s="14" t="s">
        <v>1588</v>
      </c>
      <c r="B106" s="22"/>
      <c r="C106" s="22" t="s">
        <v>1589</v>
      </c>
      <c r="E106" s="20" t="s">
        <v>19</v>
      </c>
      <c r="F106" s="20">
        <f>IF(E106=Validatiegegevens!$B$5,1,(IF(E106=Validatiegegevens!$B$6,2,(IF(E106=Validatiegegevens!$B$7,3,(IF(E106=Validatiegegevens!$B$8,0,)))))))</f>
        <v>2</v>
      </c>
      <c r="G106" s="20">
        <f>Validatiegegevens!$I$19</f>
        <v>6.5</v>
      </c>
      <c r="H106" s="20">
        <f t="shared" si="1"/>
        <v>13</v>
      </c>
      <c r="I106" s="20"/>
      <c r="J106" s="64"/>
      <c r="L106" s="38" t="s">
        <v>20</v>
      </c>
      <c r="N106" s="68"/>
      <c r="P106" s="46"/>
      <c r="R106" s="47">
        <f>IF(E106=Validatiegegevens!$B$8,(IF(J106=Validatiegegevens!$H$5,"AKKOORD",IF(J106=Validatiegegevens!$H$6,"AKKOORD","UITSLUITEN"))),IF(L106=Validatiegegevens!$N$6,(IF(J106=Validatiegegevens!$H$6,0.8*G106*F106,P106*G106*F106)),P106*G106*F106))</f>
        <v>0</v>
      </c>
    </row>
    <row r="107" spans="1:18" s="19" customFormat="1" ht="24" x14ac:dyDescent="0.2">
      <c r="A107" s="14" t="s">
        <v>1590</v>
      </c>
      <c r="B107" s="22"/>
      <c r="C107" s="22" t="s">
        <v>1591</v>
      </c>
      <c r="E107" s="20" t="s">
        <v>19</v>
      </c>
      <c r="F107" s="20">
        <f>IF(E107=Validatiegegevens!$B$5,1,(IF(E107=Validatiegegevens!$B$6,2,(IF(E107=Validatiegegevens!$B$7,3,(IF(E107=Validatiegegevens!$B$8,0,)))))))</f>
        <v>2</v>
      </c>
      <c r="G107" s="20">
        <f>Validatiegegevens!$I$19</f>
        <v>6.5</v>
      </c>
      <c r="H107" s="20">
        <f t="shared" si="1"/>
        <v>13</v>
      </c>
      <c r="I107" s="20"/>
      <c r="J107" s="64"/>
      <c r="L107" s="38" t="s">
        <v>20</v>
      </c>
      <c r="N107" s="68"/>
      <c r="P107" s="46"/>
      <c r="R107" s="47">
        <f>IF(E107=Validatiegegevens!$B$8,(IF(J107=Validatiegegevens!$H$5,"AKKOORD",IF(J107=Validatiegegevens!$H$6,"AKKOORD","UITSLUITEN"))),IF(L107=Validatiegegevens!$N$6,(IF(J107=Validatiegegevens!$H$6,0.8*G107*F107,P107*G107*F107)),P107*G107*F107))</f>
        <v>0</v>
      </c>
    </row>
    <row r="108" spans="1:18" s="19" customFormat="1" ht="24" x14ac:dyDescent="0.2">
      <c r="A108" s="14" t="s">
        <v>1592</v>
      </c>
      <c r="B108" s="22"/>
      <c r="C108" s="22" t="s">
        <v>1593</v>
      </c>
      <c r="E108" s="20" t="s">
        <v>19</v>
      </c>
      <c r="F108" s="20">
        <f>IF(E108=Validatiegegevens!$B$5,1,(IF(E108=Validatiegegevens!$B$6,2,(IF(E108=Validatiegegevens!$B$7,3,(IF(E108=Validatiegegevens!$B$8,0,)))))))</f>
        <v>2</v>
      </c>
      <c r="G108" s="20">
        <f>Validatiegegevens!$I$19</f>
        <v>6.5</v>
      </c>
      <c r="H108" s="20">
        <f t="shared" si="1"/>
        <v>13</v>
      </c>
      <c r="I108" s="20"/>
      <c r="J108" s="64"/>
      <c r="L108" s="38" t="s">
        <v>20</v>
      </c>
      <c r="N108" s="68"/>
      <c r="P108" s="46"/>
      <c r="R108" s="47">
        <f>IF(E108=Validatiegegevens!$B$8,(IF(J108=Validatiegegevens!$H$5,"AKKOORD",IF(J108=Validatiegegevens!$H$6,"AKKOORD","UITSLUITEN"))),IF(L108=Validatiegegevens!$N$6,(IF(J108=Validatiegegevens!$H$6,0.8*G108*F108,P108*G108*F108)),P108*G108*F108))</f>
        <v>0</v>
      </c>
    </row>
    <row r="109" spans="1:18" s="19" customFormat="1" ht="24" x14ac:dyDescent="0.2">
      <c r="A109" s="14" t="s">
        <v>1594</v>
      </c>
      <c r="B109" s="22"/>
      <c r="C109" s="22" t="s">
        <v>1595</v>
      </c>
      <c r="E109" s="20" t="s">
        <v>19</v>
      </c>
      <c r="F109" s="20">
        <f>IF(E109=Validatiegegevens!$B$5,1,(IF(E109=Validatiegegevens!$B$6,2,(IF(E109=Validatiegegevens!$B$7,3,(IF(E109=Validatiegegevens!$B$8,0,)))))))</f>
        <v>2</v>
      </c>
      <c r="G109" s="20">
        <f>Validatiegegevens!$I$19</f>
        <v>6.5</v>
      </c>
      <c r="H109" s="20">
        <f t="shared" si="1"/>
        <v>13</v>
      </c>
      <c r="I109" s="20"/>
      <c r="J109" s="64"/>
      <c r="L109" s="38" t="s">
        <v>20</v>
      </c>
      <c r="N109" s="68"/>
      <c r="P109" s="46"/>
      <c r="R109" s="47">
        <f>IF(E109=Validatiegegevens!$B$8,(IF(J109=Validatiegegevens!$H$5,"AKKOORD",IF(J109=Validatiegegevens!$H$6,"AKKOORD","UITSLUITEN"))),IF(L109=Validatiegegevens!$N$6,(IF(J109=Validatiegegevens!$H$6,0.8*G109*F109,P109*G109*F109)),P109*G109*F109))</f>
        <v>0</v>
      </c>
    </row>
    <row r="110" spans="1:18" s="19" customFormat="1" ht="24" x14ac:dyDescent="0.2">
      <c r="A110" s="14" t="s">
        <v>1596</v>
      </c>
      <c r="B110" s="22"/>
      <c r="C110" s="22" t="s">
        <v>1597</v>
      </c>
      <c r="E110" s="20" t="s">
        <v>19</v>
      </c>
      <c r="F110" s="20">
        <f>IF(E110=Validatiegegevens!$B$5,1,(IF(E110=Validatiegegevens!$B$6,2,(IF(E110=Validatiegegevens!$B$7,3,(IF(E110=Validatiegegevens!$B$8,0,)))))))</f>
        <v>2</v>
      </c>
      <c r="G110" s="20">
        <f>Validatiegegevens!$I$19</f>
        <v>6.5</v>
      </c>
      <c r="H110" s="20">
        <f t="shared" si="1"/>
        <v>13</v>
      </c>
      <c r="I110" s="20"/>
      <c r="J110" s="64"/>
      <c r="L110" s="38" t="s">
        <v>20</v>
      </c>
      <c r="N110" s="68"/>
      <c r="P110" s="46"/>
      <c r="R110" s="47">
        <f>IF(E110=Validatiegegevens!$B$8,(IF(J110=Validatiegegevens!$H$5,"AKKOORD",IF(J110=Validatiegegevens!$H$6,"AKKOORD","UITSLUITEN"))),IF(L110=Validatiegegevens!$N$6,(IF(J110=Validatiegegevens!$H$6,0.8*G110*F110,P110*G110*F110)),P110*G110*F110))</f>
        <v>0</v>
      </c>
    </row>
    <row r="111" spans="1:18" s="19" customFormat="1" ht="24" x14ac:dyDescent="0.2">
      <c r="A111" s="14" t="s">
        <v>1598</v>
      </c>
      <c r="B111" s="22"/>
      <c r="C111" s="22" t="s">
        <v>1599</v>
      </c>
      <c r="E111" s="20" t="s">
        <v>19</v>
      </c>
      <c r="F111" s="20">
        <f>IF(E111=Validatiegegevens!$B$5,1,(IF(E111=Validatiegegevens!$B$6,2,(IF(E111=Validatiegegevens!$B$7,3,(IF(E111=Validatiegegevens!$B$8,0,)))))))</f>
        <v>2</v>
      </c>
      <c r="G111" s="20">
        <f>Validatiegegevens!$I$19</f>
        <v>6.5</v>
      </c>
      <c r="H111" s="20">
        <f t="shared" si="1"/>
        <v>13</v>
      </c>
      <c r="I111" s="20"/>
      <c r="J111" s="64"/>
      <c r="L111" s="38" t="s">
        <v>20</v>
      </c>
      <c r="N111" s="68"/>
      <c r="P111" s="46"/>
      <c r="R111" s="47">
        <f>IF(E111=Validatiegegevens!$B$8,(IF(J111=Validatiegegevens!$H$5,"AKKOORD",IF(J111=Validatiegegevens!$H$6,"AKKOORD","UITSLUITEN"))),IF(L111=Validatiegegevens!$N$6,(IF(J111=Validatiegegevens!$H$6,0.8*G111*F111,P111*G111*F111)),P111*G111*F111))</f>
        <v>0</v>
      </c>
    </row>
    <row r="112" spans="1:18" s="19" customFormat="1" ht="24" x14ac:dyDescent="0.2">
      <c r="A112" s="14" t="s">
        <v>1600</v>
      </c>
      <c r="B112" s="22"/>
      <c r="C112" s="22" t="s">
        <v>1601</v>
      </c>
      <c r="E112" s="20" t="s">
        <v>19</v>
      </c>
      <c r="F112" s="20">
        <f>IF(E112=Validatiegegevens!$B$5,1,(IF(E112=Validatiegegevens!$B$6,2,(IF(E112=Validatiegegevens!$B$7,3,(IF(E112=Validatiegegevens!$B$8,0,)))))))</f>
        <v>2</v>
      </c>
      <c r="G112" s="20">
        <f>Validatiegegevens!$I$19</f>
        <v>6.5</v>
      </c>
      <c r="H112" s="20">
        <f t="shared" si="1"/>
        <v>13</v>
      </c>
      <c r="I112" s="20"/>
      <c r="J112" s="64"/>
      <c r="L112" s="38" t="s">
        <v>20</v>
      </c>
      <c r="N112" s="68"/>
      <c r="P112" s="46"/>
      <c r="R112" s="47">
        <f>IF(E112=Validatiegegevens!$B$8,(IF(J112=Validatiegegevens!$H$5,"AKKOORD",IF(J112=Validatiegegevens!$H$6,"AKKOORD","UITSLUITEN"))),IF(L112=Validatiegegevens!$N$6,(IF(J112=Validatiegegevens!$H$6,0.8*G112*F112,P112*G112*F112)),P112*G112*F112))</f>
        <v>0</v>
      </c>
    </row>
    <row r="113" spans="1:18" s="19" customFormat="1" ht="24" x14ac:dyDescent="0.2">
      <c r="A113" s="14" t="s">
        <v>1602</v>
      </c>
      <c r="B113" s="22"/>
      <c r="C113" s="22" t="s">
        <v>1603</v>
      </c>
      <c r="E113" s="20" t="s">
        <v>19</v>
      </c>
      <c r="F113" s="20">
        <f>IF(E113=Validatiegegevens!$B$5,1,(IF(E113=Validatiegegevens!$B$6,2,(IF(E113=Validatiegegevens!$B$7,3,(IF(E113=Validatiegegevens!$B$8,0,)))))))</f>
        <v>2</v>
      </c>
      <c r="G113" s="20">
        <f>Validatiegegevens!$I$19</f>
        <v>6.5</v>
      </c>
      <c r="H113" s="20">
        <f t="shared" si="1"/>
        <v>13</v>
      </c>
      <c r="I113" s="20"/>
      <c r="J113" s="64"/>
      <c r="L113" s="38" t="s">
        <v>20</v>
      </c>
      <c r="N113" s="68"/>
      <c r="P113" s="46"/>
      <c r="R113" s="47">
        <f>IF(E113=Validatiegegevens!$B$8,(IF(J113=Validatiegegevens!$H$5,"AKKOORD",IF(J113=Validatiegegevens!$H$6,"AKKOORD","UITSLUITEN"))),IF(L113=Validatiegegevens!$N$6,(IF(J113=Validatiegegevens!$H$6,0.8*G113*F113,P113*G113*F113)),P113*G113*F113))</f>
        <v>0</v>
      </c>
    </row>
    <row r="114" spans="1:18" s="19" customFormat="1" ht="24" x14ac:dyDescent="0.2">
      <c r="A114" s="14" t="s">
        <v>1604</v>
      </c>
      <c r="B114" s="22"/>
      <c r="C114" s="22" t="s">
        <v>1605</v>
      </c>
      <c r="E114" s="20" t="s">
        <v>19</v>
      </c>
      <c r="F114" s="20">
        <f>IF(E114=Validatiegegevens!$B$5,1,(IF(E114=Validatiegegevens!$B$6,2,(IF(E114=Validatiegegevens!$B$7,3,(IF(E114=Validatiegegevens!$B$8,0,)))))))</f>
        <v>2</v>
      </c>
      <c r="G114" s="20">
        <f>Validatiegegevens!$I$19</f>
        <v>6.5</v>
      </c>
      <c r="H114" s="20">
        <f t="shared" si="1"/>
        <v>13</v>
      </c>
      <c r="I114" s="20"/>
      <c r="J114" s="64"/>
      <c r="L114" s="38" t="s">
        <v>20</v>
      </c>
      <c r="N114" s="68"/>
      <c r="P114" s="46"/>
      <c r="R114" s="47">
        <f>IF(E114=Validatiegegevens!$B$8,(IF(J114=Validatiegegevens!$H$5,"AKKOORD",IF(J114=Validatiegegevens!$H$6,"AKKOORD","UITSLUITEN"))),IF(L114=Validatiegegevens!$N$6,(IF(J114=Validatiegegevens!$H$6,0.8*G114*F114,P114*G114*F114)),P114*G114*F114))</f>
        <v>0</v>
      </c>
    </row>
    <row r="115" spans="1:18" s="19" customFormat="1" ht="24" x14ac:dyDescent="0.2">
      <c r="A115" s="14" t="s">
        <v>1606</v>
      </c>
      <c r="B115" s="22"/>
      <c r="C115" s="22" t="s">
        <v>1607</v>
      </c>
      <c r="E115" s="20" t="s">
        <v>19</v>
      </c>
      <c r="F115" s="20">
        <f>IF(E115=Validatiegegevens!$B$5,1,(IF(E115=Validatiegegevens!$B$6,2,(IF(E115=Validatiegegevens!$B$7,3,(IF(E115=Validatiegegevens!$B$8,0,)))))))</f>
        <v>2</v>
      </c>
      <c r="G115" s="20">
        <f>Validatiegegevens!$I$19</f>
        <v>6.5</v>
      </c>
      <c r="H115" s="20">
        <f t="shared" si="1"/>
        <v>13</v>
      </c>
      <c r="I115" s="20"/>
      <c r="J115" s="64"/>
      <c r="L115" s="38" t="s">
        <v>20</v>
      </c>
      <c r="N115" s="68"/>
      <c r="P115" s="46"/>
      <c r="R115" s="47">
        <f>IF(E115=Validatiegegevens!$B$8,(IF(J115=Validatiegegevens!$H$5,"AKKOORD",IF(J115=Validatiegegevens!$H$6,"AKKOORD","UITSLUITEN"))),IF(L115=Validatiegegevens!$N$6,(IF(J115=Validatiegegevens!$H$6,0.8*G115*F115,P115*G115*F115)),P115*G115*F115))</f>
        <v>0</v>
      </c>
    </row>
    <row r="116" spans="1:18" s="19" customFormat="1" ht="24" x14ac:dyDescent="0.2">
      <c r="A116" s="14" t="s">
        <v>1608</v>
      </c>
      <c r="B116" s="22"/>
      <c r="C116" s="22" t="s">
        <v>1609</v>
      </c>
      <c r="E116" s="20" t="s">
        <v>19</v>
      </c>
      <c r="F116" s="20">
        <f>IF(E116=Validatiegegevens!$B$5,1,(IF(E116=Validatiegegevens!$B$6,2,(IF(E116=Validatiegegevens!$B$7,3,(IF(E116=Validatiegegevens!$B$8,0,)))))))</f>
        <v>2</v>
      </c>
      <c r="G116" s="20">
        <f>Validatiegegevens!$I$19</f>
        <v>6.5</v>
      </c>
      <c r="H116" s="20">
        <f t="shared" si="1"/>
        <v>13</v>
      </c>
      <c r="I116" s="20"/>
      <c r="J116" s="64"/>
      <c r="L116" s="38" t="s">
        <v>20</v>
      </c>
      <c r="N116" s="68"/>
      <c r="P116" s="46"/>
      <c r="R116" s="47">
        <f>IF(E116=Validatiegegevens!$B$8,(IF(J116=Validatiegegevens!$H$5,"AKKOORD",IF(J116=Validatiegegevens!$H$6,"AKKOORD","UITSLUITEN"))),IF(L116=Validatiegegevens!$N$6,(IF(J116=Validatiegegevens!$H$6,0.8*G116*F116,P116*G116*F116)),P116*G116*F116))</f>
        <v>0</v>
      </c>
    </row>
    <row r="117" spans="1:18" s="19" customFormat="1" ht="24" x14ac:dyDescent="0.2">
      <c r="A117" s="14" t="s">
        <v>1610</v>
      </c>
      <c r="B117" s="22"/>
      <c r="C117" s="22" t="s">
        <v>1611</v>
      </c>
      <c r="E117" s="20" t="s">
        <v>19</v>
      </c>
      <c r="F117" s="20">
        <f>IF(E117=Validatiegegevens!$B$5,1,(IF(E117=Validatiegegevens!$B$6,2,(IF(E117=Validatiegegevens!$B$7,3,(IF(E117=Validatiegegevens!$B$8,0,)))))))</f>
        <v>2</v>
      </c>
      <c r="G117" s="20">
        <f>Validatiegegevens!$I$19</f>
        <v>6.5</v>
      </c>
      <c r="H117" s="20">
        <f t="shared" si="1"/>
        <v>13</v>
      </c>
      <c r="I117" s="20"/>
      <c r="J117" s="64"/>
      <c r="L117" s="38" t="s">
        <v>20</v>
      </c>
      <c r="N117" s="68"/>
      <c r="P117" s="46"/>
      <c r="R117" s="47">
        <f>IF(E117=Validatiegegevens!$B$8,(IF(J117=Validatiegegevens!$H$5,"AKKOORD",IF(J117=Validatiegegevens!$H$6,"AKKOORD","UITSLUITEN"))),IF(L117=Validatiegegevens!$N$6,(IF(J117=Validatiegegevens!$H$6,0.8*G117*F117,P117*G117*F117)),P117*G117*F117))</f>
        <v>0</v>
      </c>
    </row>
    <row r="118" spans="1:18" s="19" customFormat="1" ht="24" x14ac:dyDescent="0.2">
      <c r="A118" s="14" t="s">
        <v>1612</v>
      </c>
      <c r="B118" s="22"/>
      <c r="C118" s="22" t="s">
        <v>1613</v>
      </c>
      <c r="E118" s="20" t="s">
        <v>19</v>
      </c>
      <c r="F118" s="20">
        <f>IF(E118=Validatiegegevens!$B$5,1,(IF(E118=Validatiegegevens!$B$6,2,(IF(E118=Validatiegegevens!$B$7,3,(IF(E118=Validatiegegevens!$B$8,0,)))))))</f>
        <v>2</v>
      </c>
      <c r="G118" s="20">
        <f>Validatiegegevens!$I$19</f>
        <v>6.5</v>
      </c>
      <c r="H118" s="20">
        <f t="shared" si="1"/>
        <v>13</v>
      </c>
      <c r="I118" s="20"/>
      <c r="J118" s="64"/>
      <c r="L118" s="38" t="s">
        <v>20</v>
      </c>
      <c r="N118" s="68"/>
      <c r="P118" s="46"/>
      <c r="R118" s="47">
        <f>IF(E118=Validatiegegevens!$B$8,(IF(J118=Validatiegegevens!$H$5,"AKKOORD",IF(J118=Validatiegegevens!$H$6,"AKKOORD","UITSLUITEN"))),IF(L118=Validatiegegevens!$N$6,(IF(J118=Validatiegegevens!$H$6,0.8*G118*F118,P118*G118*F118)),P118*G118*F118))</f>
        <v>0</v>
      </c>
    </row>
    <row r="119" spans="1:18" s="19" customFormat="1" ht="24" x14ac:dyDescent="0.2">
      <c r="A119" s="14" t="s">
        <v>1614</v>
      </c>
      <c r="B119" s="22"/>
      <c r="C119" s="22" t="s">
        <v>1615</v>
      </c>
      <c r="E119" s="20" t="s">
        <v>19</v>
      </c>
      <c r="F119" s="20">
        <f>IF(E119=Validatiegegevens!$B$5,1,(IF(E119=Validatiegegevens!$B$6,2,(IF(E119=Validatiegegevens!$B$7,3,(IF(E119=Validatiegegevens!$B$8,0,)))))))</f>
        <v>2</v>
      </c>
      <c r="G119" s="20">
        <f>Validatiegegevens!$I$19</f>
        <v>6.5</v>
      </c>
      <c r="H119" s="20">
        <f t="shared" si="1"/>
        <v>13</v>
      </c>
      <c r="I119" s="20"/>
      <c r="J119" s="64"/>
      <c r="L119" s="38" t="s">
        <v>20</v>
      </c>
      <c r="N119" s="68"/>
      <c r="P119" s="46"/>
      <c r="R119" s="47">
        <f>IF(E119=Validatiegegevens!$B$8,(IF(J119=Validatiegegevens!$H$5,"AKKOORD",IF(J119=Validatiegegevens!$H$6,"AKKOORD","UITSLUITEN"))),IF(L119=Validatiegegevens!$N$6,(IF(J119=Validatiegegevens!$H$6,0.8*G119*F119,P119*G119*F119)),P119*G119*F119))</f>
        <v>0</v>
      </c>
    </row>
    <row r="120" spans="1:18" s="19" customFormat="1" ht="36" x14ac:dyDescent="0.2">
      <c r="A120" s="14" t="s">
        <v>1616</v>
      </c>
      <c r="B120" s="22"/>
      <c r="C120" s="22" t="s">
        <v>1617</v>
      </c>
      <c r="E120" s="20" t="s">
        <v>19</v>
      </c>
      <c r="F120" s="20">
        <f>IF(E120=Validatiegegevens!$B$5,1,(IF(E120=Validatiegegevens!$B$6,2,(IF(E120=Validatiegegevens!$B$7,3,(IF(E120=Validatiegegevens!$B$8,0,)))))))</f>
        <v>2</v>
      </c>
      <c r="G120" s="20">
        <f>Validatiegegevens!$I$19</f>
        <v>6.5</v>
      </c>
      <c r="H120" s="20">
        <f t="shared" si="1"/>
        <v>13</v>
      </c>
      <c r="I120" s="20"/>
      <c r="J120" s="64"/>
      <c r="L120" s="38" t="s">
        <v>20</v>
      </c>
      <c r="N120" s="68"/>
      <c r="P120" s="46"/>
      <c r="R120" s="47">
        <f>IF(E120=Validatiegegevens!$B$8,(IF(J120=Validatiegegevens!$H$5,"AKKOORD",IF(J120=Validatiegegevens!$H$6,"AKKOORD","UITSLUITEN"))),IF(L120=Validatiegegevens!$N$6,(IF(J120=Validatiegegevens!$H$6,0.8*G120*F120,P120*G120*F120)),P120*G120*F120))</f>
        <v>0</v>
      </c>
    </row>
    <row r="121" spans="1:18" s="19" customFormat="1" ht="24" x14ac:dyDescent="0.2">
      <c r="A121" s="14" t="s">
        <v>1618</v>
      </c>
      <c r="B121" s="22"/>
      <c r="C121" s="22" t="s">
        <v>1619</v>
      </c>
      <c r="E121" s="20" t="s">
        <v>84</v>
      </c>
      <c r="F121" s="20">
        <f>IF(E121=Validatiegegevens!$B$5,1,(IF(E121=Validatiegegevens!$B$6,2,(IF(E121=Validatiegegevens!$B$7,3,(IF(E121=Validatiegegevens!$B$8,0,)))))))</f>
        <v>3</v>
      </c>
      <c r="G121" s="20">
        <f>Validatiegegevens!$I$19</f>
        <v>6.5</v>
      </c>
      <c r="H121" s="20">
        <f t="shared" si="1"/>
        <v>19.5</v>
      </c>
      <c r="I121" s="20"/>
      <c r="J121" s="64"/>
      <c r="L121" s="38" t="s">
        <v>20</v>
      </c>
      <c r="N121" s="68"/>
      <c r="P121" s="46"/>
      <c r="R121" s="47">
        <f>IF(E121=Validatiegegevens!$B$8,(IF(J121=Validatiegegevens!$H$5,"AKKOORD",IF(J121=Validatiegegevens!$H$6,"AKKOORD","UITSLUITEN"))),IF(L121=Validatiegegevens!$N$6,(IF(J121=Validatiegegevens!$H$6,0.8*G121*F121,P121*G121*F121)),P121*G121*F121))</f>
        <v>0</v>
      </c>
    </row>
    <row r="122" spans="1:18" s="18" customFormat="1" ht="12" x14ac:dyDescent="0.25">
      <c r="A122" s="17" t="s">
        <v>14</v>
      </c>
      <c r="B122" s="18" t="s">
        <v>1620</v>
      </c>
      <c r="J122" s="65"/>
      <c r="N122" s="65"/>
    </row>
    <row r="123" spans="1:18" s="19" customFormat="1" ht="36" x14ac:dyDescent="0.2">
      <c r="A123" s="14" t="s">
        <v>1621</v>
      </c>
      <c r="B123" s="22" t="s">
        <v>1422</v>
      </c>
      <c r="C123" s="22" t="s">
        <v>1622</v>
      </c>
      <c r="E123" s="20" t="s">
        <v>19</v>
      </c>
      <c r="F123" s="20">
        <f>IF(E123=Validatiegegevens!$B$5,1,(IF(E123=Validatiegegevens!$B$6,2,(IF(E123=Validatiegegevens!$B$7,3,(IF(E123=Validatiegegevens!$B$8,0,)))))))</f>
        <v>2</v>
      </c>
      <c r="G123" s="20">
        <f>Validatiegegevens!$I$19</f>
        <v>6.5</v>
      </c>
      <c r="H123" s="20">
        <f t="shared" si="1"/>
        <v>13</v>
      </c>
      <c r="I123" s="20"/>
      <c r="J123" s="64"/>
      <c r="L123" s="38" t="s">
        <v>20</v>
      </c>
      <c r="N123" s="68"/>
      <c r="P123" s="46"/>
      <c r="R123" s="47">
        <f>IF(E123=Validatiegegevens!$B$8,(IF(J123=Validatiegegevens!$H$5,"AKKOORD",IF(J123=Validatiegegevens!$H$6,"AKKOORD","UITSLUITEN"))),IF(L123=Validatiegegevens!$N$6,(IF(J123=Validatiegegevens!$H$6,0.8*G123*F123,P123*G123*F123)),P123*G123*F123))</f>
        <v>0</v>
      </c>
    </row>
    <row r="124" spans="1:18" s="19" customFormat="1" ht="24" x14ac:dyDescent="0.2">
      <c r="A124" s="14" t="s">
        <v>1623</v>
      </c>
      <c r="B124" s="22" t="s">
        <v>1422</v>
      </c>
      <c r="C124" s="22" t="s">
        <v>1624</v>
      </c>
      <c r="E124" s="20" t="s">
        <v>19</v>
      </c>
      <c r="F124" s="20">
        <f>IF(E124=Validatiegegevens!$B$5,1,(IF(E124=Validatiegegevens!$B$6,2,(IF(E124=Validatiegegevens!$B$7,3,(IF(E124=Validatiegegevens!$B$8,0,)))))))</f>
        <v>2</v>
      </c>
      <c r="G124" s="20">
        <f>Validatiegegevens!$I$19</f>
        <v>6.5</v>
      </c>
      <c r="H124" s="20">
        <f t="shared" si="1"/>
        <v>13</v>
      </c>
      <c r="I124" s="20"/>
      <c r="J124" s="64"/>
      <c r="L124" s="38" t="s">
        <v>20</v>
      </c>
      <c r="N124" s="68"/>
      <c r="P124" s="46"/>
      <c r="R124" s="47">
        <f>IF(E124=Validatiegegevens!$B$8,(IF(J124=Validatiegegevens!$H$5,"AKKOORD",IF(J124=Validatiegegevens!$H$6,"AKKOORD","UITSLUITEN"))),IF(L124=Validatiegegevens!$N$6,(IF(J124=Validatiegegevens!$H$6,0.8*G124*F124,P124*G124*F124)),P124*G124*F124))</f>
        <v>0</v>
      </c>
    </row>
    <row r="125" spans="1:18" s="19" customFormat="1" ht="36" x14ac:dyDescent="0.2">
      <c r="A125" s="14" t="s">
        <v>1625</v>
      </c>
      <c r="B125" s="22" t="s">
        <v>1626</v>
      </c>
      <c r="C125" s="22" t="s">
        <v>1627</v>
      </c>
      <c r="E125" s="20" t="s">
        <v>19</v>
      </c>
      <c r="F125" s="20">
        <f>IF(E125=Validatiegegevens!$B$5,1,(IF(E125=Validatiegegevens!$B$6,2,(IF(E125=Validatiegegevens!$B$7,3,(IF(E125=Validatiegegevens!$B$8,0,)))))))</f>
        <v>2</v>
      </c>
      <c r="G125" s="20">
        <f>Validatiegegevens!$I$19</f>
        <v>6.5</v>
      </c>
      <c r="H125" s="20">
        <f t="shared" si="1"/>
        <v>13</v>
      </c>
      <c r="I125" s="20"/>
      <c r="J125" s="64"/>
      <c r="L125" s="38" t="s">
        <v>20</v>
      </c>
      <c r="N125" s="68"/>
      <c r="P125" s="46"/>
      <c r="R125" s="47">
        <f>IF(E125=Validatiegegevens!$B$8,(IF(J125=Validatiegegevens!$H$5,"AKKOORD",IF(J125=Validatiegegevens!$H$6,"AKKOORD","UITSLUITEN"))),IF(L125=Validatiegegevens!$N$6,(IF(J125=Validatiegegevens!$H$6,0.8*G125*F125,P125*G125*F125)),P125*G125*F125))</f>
        <v>0</v>
      </c>
    </row>
    <row r="126" spans="1:18" s="19" customFormat="1" ht="36" x14ac:dyDescent="0.2">
      <c r="A126" s="14" t="s">
        <v>1628</v>
      </c>
      <c r="B126" s="22" t="s">
        <v>1563</v>
      </c>
      <c r="C126" s="22" t="s">
        <v>1629</v>
      </c>
      <c r="E126" s="20" t="s">
        <v>19</v>
      </c>
      <c r="F126" s="20">
        <f>IF(E126=Validatiegegevens!$B$5,1,(IF(E126=Validatiegegevens!$B$6,2,(IF(E126=Validatiegegevens!$B$7,3,(IF(E126=Validatiegegevens!$B$8,0,)))))))</f>
        <v>2</v>
      </c>
      <c r="G126" s="20">
        <f>Validatiegegevens!$I$19</f>
        <v>6.5</v>
      </c>
      <c r="H126" s="20">
        <f t="shared" si="1"/>
        <v>13</v>
      </c>
      <c r="I126" s="20"/>
      <c r="J126" s="64"/>
      <c r="L126" s="38" t="s">
        <v>20</v>
      </c>
      <c r="N126" s="68"/>
      <c r="P126" s="46"/>
      <c r="R126" s="47">
        <f>IF(E126=Validatiegegevens!$B$8,(IF(J126=Validatiegegevens!$H$5,"AKKOORD",IF(J126=Validatiegegevens!$H$6,"AKKOORD","UITSLUITEN"))),IF(L126=Validatiegegevens!$N$6,(IF(J126=Validatiegegevens!$H$6,0.8*G126*F126,P126*G126*F126)),P126*G126*F126))</f>
        <v>0</v>
      </c>
    </row>
    <row r="127" spans="1:18" s="19" customFormat="1" ht="24" x14ac:dyDescent="0.2">
      <c r="A127" s="14" t="s">
        <v>1630</v>
      </c>
      <c r="B127" s="22" t="s">
        <v>1422</v>
      </c>
      <c r="C127" s="22" t="s">
        <v>1631</v>
      </c>
      <c r="E127" s="20" t="s">
        <v>19</v>
      </c>
      <c r="F127" s="20">
        <f>IF(E127=Validatiegegevens!$B$5,1,(IF(E127=Validatiegegevens!$B$6,2,(IF(E127=Validatiegegevens!$B$7,3,(IF(E127=Validatiegegevens!$B$8,0,)))))))</f>
        <v>2</v>
      </c>
      <c r="G127" s="20">
        <f>Validatiegegevens!$I$19</f>
        <v>6.5</v>
      </c>
      <c r="H127" s="20">
        <f t="shared" si="1"/>
        <v>13</v>
      </c>
      <c r="I127" s="20"/>
      <c r="J127" s="64"/>
      <c r="L127" s="38" t="s">
        <v>20</v>
      </c>
      <c r="N127" s="68"/>
      <c r="P127" s="46"/>
      <c r="R127" s="47">
        <f>IF(E127=Validatiegegevens!$B$8,(IF(J127=Validatiegegevens!$H$5,"AKKOORD",IF(J127=Validatiegegevens!$H$6,"AKKOORD","UITSLUITEN"))),IF(L127=Validatiegegevens!$N$6,(IF(J127=Validatiegegevens!$H$6,0.8*G127*F127,P127*G127*F127)),P127*G127*F127))</f>
        <v>0</v>
      </c>
    </row>
    <row r="128" spans="1:18" s="19" customFormat="1" ht="24" x14ac:dyDescent="0.2">
      <c r="A128" s="14" t="s">
        <v>1632</v>
      </c>
      <c r="B128" s="22" t="s">
        <v>1422</v>
      </c>
      <c r="C128" s="22" t="s">
        <v>1633</v>
      </c>
      <c r="E128" s="20" t="s">
        <v>19</v>
      </c>
      <c r="F128" s="20">
        <f>IF(E128=Validatiegegevens!$B$5,1,(IF(E128=Validatiegegevens!$B$6,2,(IF(E128=Validatiegegevens!$B$7,3,(IF(E128=Validatiegegevens!$B$8,0,)))))))</f>
        <v>2</v>
      </c>
      <c r="G128" s="20">
        <f>Validatiegegevens!$I$19</f>
        <v>6.5</v>
      </c>
      <c r="H128" s="20">
        <f t="shared" si="1"/>
        <v>13</v>
      </c>
      <c r="I128" s="20"/>
      <c r="J128" s="64"/>
      <c r="L128" s="38" t="s">
        <v>20</v>
      </c>
      <c r="N128" s="68"/>
      <c r="P128" s="46"/>
      <c r="R128" s="47">
        <f>IF(E128=Validatiegegevens!$B$8,(IF(J128=Validatiegegevens!$H$5,"AKKOORD",IF(J128=Validatiegegevens!$H$6,"AKKOORD","UITSLUITEN"))),IF(L128=Validatiegegevens!$N$6,(IF(J128=Validatiegegevens!$H$6,0.8*G128*F128,P128*G128*F128)),P128*G128*F128))</f>
        <v>0</v>
      </c>
    </row>
    <row r="129" spans="1:18" s="19" customFormat="1" ht="24" x14ac:dyDescent="0.2">
      <c r="A129" s="14" t="s">
        <v>1634</v>
      </c>
      <c r="B129" s="22" t="s">
        <v>1422</v>
      </c>
      <c r="C129" s="22" t="s">
        <v>1635</v>
      </c>
      <c r="E129" s="20" t="s">
        <v>19</v>
      </c>
      <c r="F129" s="20">
        <f>IF(E129=Validatiegegevens!$B$5,1,(IF(E129=Validatiegegevens!$B$6,2,(IF(E129=Validatiegegevens!$B$7,3,(IF(E129=Validatiegegevens!$B$8,0,)))))))</f>
        <v>2</v>
      </c>
      <c r="G129" s="20">
        <f>Validatiegegevens!$I$19</f>
        <v>6.5</v>
      </c>
      <c r="H129" s="20">
        <f t="shared" si="1"/>
        <v>13</v>
      </c>
      <c r="I129" s="20"/>
      <c r="J129" s="64"/>
      <c r="L129" s="38" t="s">
        <v>20</v>
      </c>
      <c r="N129" s="68"/>
      <c r="P129" s="46"/>
      <c r="R129" s="47">
        <f>IF(E129=Validatiegegevens!$B$8,(IF(J129=Validatiegegevens!$H$5,"AKKOORD",IF(J129=Validatiegegevens!$H$6,"AKKOORD","UITSLUITEN"))),IF(L129=Validatiegegevens!$N$6,(IF(J129=Validatiegegevens!$H$6,0.8*G129*F129,P129*G129*F129)),P129*G129*F129))</f>
        <v>0</v>
      </c>
    </row>
    <row r="130" spans="1:18" s="19" customFormat="1" ht="60" x14ac:dyDescent="0.2">
      <c r="A130" s="14" t="s">
        <v>1636</v>
      </c>
      <c r="B130" s="22" t="s">
        <v>1031</v>
      </c>
      <c r="C130" s="22" t="s">
        <v>1637</v>
      </c>
      <c r="E130" s="20" t="s">
        <v>19</v>
      </c>
      <c r="F130" s="20">
        <f>IF(E130=Validatiegegevens!$B$5,1,(IF(E130=Validatiegegevens!$B$6,2,(IF(E130=Validatiegegevens!$B$7,3,(IF(E130=Validatiegegevens!$B$8,0,)))))))</f>
        <v>2</v>
      </c>
      <c r="G130" s="20">
        <f>Validatiegegevens!$I$19</f>
        <v>6.5</v>
      </c>
      <c r="H130" s="20">
        <f t="shared" si="1"/>
        <v>13</v>
      </c>
      <c r="I130" s="20"/>
      <c r="J130" s="64"/>
      <c r="L130" s="38" t="s">
        <v>20</v>
      </c>
      <c r="N130" s="68"/>
      <c r="P130" s="46"/>
      <c r="R130" s="47">
        <f>IF(E130=Validatiegegevens!$B$8,(IF(J130=Validatiegegevens!$H$5,"AKKOORD",IF(J130=Validatiegegevens!$H$6,"AKKOORD","UITSLUITEN"))),IF(L130=Validatiegegevens!$N$6,(IF(J130=Validatiegegevens!$H$6,0.8*G130*F130,P130*G130*F130)),P130*G130*F130))</f>
        <v>0</v>
      </c>
    </row>
    <row r="131" spans="1:18" s="19" customFormat="1" ht="36" x14ac:dyDescent="0.2">
      <c r="A131" s="14" t="s">
        <v>1638</v>
      </c>
      <c r="B131" s="22" t="s">
        <v>1031</v>
      </c>
      <c r="C131" s="22" t="s">
        <v>1639</v>
      </c>
      <c r="E131" s="20" t="s">
        <v>19</v>
      </c>
      <c r="F131" s="20">
        <f>IF(E131=Validatiegegevens!$B$5,1,(IF(E131=Validatiegegevens!$B$6,2,(IF(E131=Validatiegegevens!$B$7,3,(IF(E131=Validatiegegevens!$B$8,0,)))))))</f>
        <v>2</v>
      </c>
      <c r="G131" s="20">
        <f>Validatiegegevens!$I$19</f>
        <v>6.5</v>
      </c>
      <c r="H131" s="20">
        <f t="shared" si="1"/>
        <v>13</v>
      </c>
      <c r="I131" s="20"/>
      <c r="J131" s="64"/>
      <c r="L131" s="38" t="s">
        <v>20</v>
      </c>
      <c r="N131" s="68"/>
      <c r="P131" s="46"/>
      <c r="R131" s="47">
        <f>IF(E131=Validatiegegevens!$B$8,(IF(J131=Validatiegegevens!$H$5,"AKKOORD",IF(J131=Validatiegegevens!$H$6,"AKKOORD","UITSLUITEN"))),IF(L131=Validatiegegevens!$N$6,(IF(J131=Validatiegegevens!$H$6,0.8*G131*F131,P131*G131*F131)),P131*G131*F131))</f>
        <v>0</v>
      </c>
    </row>
    <row r="132" spans="1:18" s="19" customFormat="1" ht="24" x14ac:dyDescent="0.2">
      <c r="A132" s="14" t="s">
        <v>1640</v>
      </c>
      <c r="B132" s="22" t="s">
        <v>1641</v>
      </c>
      <c r="C132" s="22" t="s">
        <v>1642</v>
      </c>
      <c r="E132" s="20" t="s">
        <v>27</v>
      </c>
      <c r="F132" s="20">
        <f>IF(E132=Validatiegegevens!$B$5,1,(IF(E132=Validatiegegevens!$B$6,2,(IF(E132=Validatiegegevens!$B$7,3,(IF(E132=Validatiegegevens!$B$8,0,)))))))</f>
        <v>0</v>
      </c>
      <c r="G132" s="20"/>
      <c r="H132" s="20">
        <f t="shared" si="1"/>
        <v>0</v>
      </c>
      <c r="I132" s="20"/>
      <c r="J132" s="64"/>
      <c r="L132" s="38"/>
      <c r="N132" s="68"/>
      <c r="P132" s="46"/>
      <c r="R132" s="47" t="str">
        <f>IF(E132=Validatiegegevens!$B$8,(IF(J132=Validatiegegevens!$H$5,"AKKOORD",IF(J132=Validatiegegevens!$H$6,"AKKOORD","UITSLUITEN"))),IF(L132=Validatiegegevens!$N$6,(IF(J132=Validatiegegevens!$H$6,0.8*G132*F132,P132*G132*F132)),P132*G132*F132))</f>
        <v>UITSLUITEN</v>
      </c>
    </row>
    <row r="133" spans="1:18" s="19" customFormat="1" ht="24" x14ac:dyDescent="0.2">
      <c r="A133" s="14" t="s">
        <v>1643</v>
      </c>
      <c r="B133" s="22" t="s">
        <v>1644</v>
      </c>
      <c r="C133" s="22" t="s">
        <v>1645</v>
      </c>
      <c r="E133" s="20" t="s">
        <v>19</v>
      </c>
      <c r="F133" s="20">
        <f>IF(E133=Validatiegegevens!$B$5,1,(IF(E133=Validatiegegevens!$B$6,2,(IF(E133=Validatiegegevens!$B$7,3,(IF(E133=Validatiegegevens!$B$8,0,)))))))</f>
        <v>2</v>
      </c>
      <c r="G133" s="20">
        <f>Validatiegegevens!$I$19</f>
        <v>6.5</v>
      </c>
      <c r="H133" s="20">
        <f t="shared" si="1"/>
        <v>13</v>
      </c>
      <c r="I133" s="20"/>
      <c r="J133" s="64"/>
      <c r="L133" s="38" t="s">
        <v>20</v>
      </c>
      <c r="N133" s="68"/>
      <c r="P133" s="46"/>
      <c r="R133" s="47">
        <f>IF(E133=Validatiegegevens!$B$8,(IF(J133=Validatiegegevens!$H$5,"AKKOORD",IF(J133=Validatiegegevens!$H$6,"AKKOORD","UITSLUITEN"))),IF(L133=Validatiegegevens!$N$6,(IF(J133=Validatiegegevens!$H$6,0.8*G133*F133,P133*G133*F133)),P133*G133*F133))</f>
        <v>0</v>
      </c>
    </row>
    <row r="134" spans="1:18" s="19" customFormat="1" ht="24" x14ac:dyDescent="0.2">
      <c r="A134" s="14" t="s">
        <v>1646</v>
      </c>
      <c r="B134" s="22" t="s">
        <v>1647</v>
      </c>
      <c r="C134" s="22" t="s">
        <v>1648</v>
      </c>
      <c r="E134" s="20" t="s">
        <v>19</v>
      </c>
      <c r="F134" s="20">
        <f>IF(E134=Validatiegegevens!$B$5,1,(IF(E134=Validatiegegevens!$B$6,2,(IF(E134=Validatiegegevens!$B$7,3,(IF(E134=Validatiegegevens!$B$8,0,)))))))</f>
        <v>2</v>
      </c>
      <c r="G134" s="20">
        <f>Validatiegegevens!$I$19</f>
        <v>6.5</v>
      </c>
      <c r="H134" s="20">
        <f t="shared" si="1"/>
        <v>13</v>
      </c>
      <c r="I134" s="20"/>
      <c r="J134" s="64"/>
      <c r="L134" s="38" t="s">
        <v>20</v>
      </c>
      <c r="N134" s="68"/>
      <c r="P134" s="46"/>
      <c r="R134" s="47">
        <f>IF(E134=Validatiegegevens!$B$8,(IF(J134=Validatiegegevens!$H$5,"AKKOORD",IF(J134=Validatiegegevens!$H$6,"AKKOORD","UITSLUITEN"))),IF(L134=Validatiegegevens!$N$6,(IF(J134=Validatiegegevens!$H$6,0.8*G134*F134,P134*G134*F134)),P134*G134*F134))</f>
        <v>0</v>
      </c>
    </row>
    <row r="135" spans="1:18" s="19" customFormat="1" ht="36" x14ac:dyDescent="0.2">
      <c r="A135" s="14" t="s">
        <v>1649</v>
      </c>
      <c r="B135" s="22" t="s">
        <v>1650</v>
      </c>
      <c r="C135" s="22" t="s">
        <v>1651</v>
      </c>
      <c r="E135" s="20" t="s">
        <v>19</v>
      </c>
      <c r="F135" s="20">
        <f>IF(E135=Validatiegegevens!$B$5,1,(IF(E135=Validatiegegevens!$B$6,2,(IF(E135=Validatiegegevens!$B$7,3,(IF(E135=Validatiegegevens!$B$8,0,)))))))</f>
        <v>2</v>
      </c>
      <c r="G135" s="20">
        <f>Validatiegegevens!$I$19</f>
        <v>6.5</v>
      </c>
      <c r="H135" s="20">
        <f t="shared" si="1"/>
        <v>13</v>
      </c>
      <c r="I135" s="20"/>
      <c r="J135" s="64"/>
      <c r="L135" s="38" t="s">
        <v>20</v>
      </c>
      <c r="N135" s="68"/>
      <c r="P135" s="46"/>
      <c r="R135" s="47">
        <f>IF(E135=Validatiegegevens!$B$8,(IF(J135=Validatiegegevens!$H$5,"AKKOORD",IF(J135=Validatiegegevens!$H$6,"AKKOORD","UITSLUITEN"))),IF(L135=Validatiegegevens!$N$6,(IF(J135=Validatiegegevens!$H$6,0.8*G135*F135,P135*G135*F135)),P135*G135*F135))</f>
        <v>0</v>
      </c>
    </row>
    <row r="136" spans="1:18" s="19" customFormat="1" ht="24" x14ac:dyDescent="0.2">
      <c r="A136" s="14" t="s">
        <v>1652</v>
      </c>
      <c r="B136" s="22" t="s">
        <v>1653</v>
      </c>
      <c r="C136" s="22" t="s">
        <v>1654</v>
      </c>
      <c r="E136" s="20" t="s">
        <v>19</v>
      </c>
      <c r="F136" s="20">
        <f>IF(E136=Validatiegegevens!$B$5,1,(IF(E136=Validatiegegevens!$B$6,2,(IF(E136=Validatiegegevens!$B$7,3,(IF(E136=Validatiegegevens!$B$8,0,)))))))</f>
        <v>2</v>
      </c>
      <c r="G136" s="20">
        <f>Validatiegegevens!$I$19</f>
        <v>6.5</v>
      </c>
      <c r="H136" s="20">
        <f t="shared" ref="H136:H151" si="2">F136*G136</f>
        <v>13</v>
      </c>
      <c r="I136" s="20"/>
      <c r="J136" s="64"/>
      <c r="L136" s="38" t="s">
        <v>20</v>
      </c>
      <c r="N136" s="68"/>
      <c r="P136" s="46"/>
      <c r="R136" s="47">
        <f>IF(E136=Validatiegegevens!$B$8,(IF(J136=Validatiegegevens!$H$5,"AKKOORD",IF(J136=Validatiegegevens!$H$6,"AKKOORD","UITSLUITEN"))),IF(L136=Validatiegegevens!$N$6,(IF(J136=Validatiegegevens!$H$6,0.8*G136*F136,P136*G136*F136)),P136*G136*F136))</f>
        <v>0</v>
      </c>
    </row>
    <row r="137" spans="1:18" s="19" customFormat="1" ht="72" x14ac:dyDescent="0.2">
      <c r="A137" s="14" t="s">
        <v>1655</v>
      </c>
      <c r="B137" s="22" t="s">
        <v>1656</v>
      </c>
      <c r="C137" s="22" t="s">
        <v>1657</v>
      </c>
      <c r="E137" s="20" t="s">
        <v>19</v>
      </c>
      <c r="F137" s="20">
        <f>IF(E137=Validatiegegevens!$B$5,1,(IF(E137=Validatiegegevens!$B$6,2,(IF(E137=Validatiegegevens!$B$7,3,(IF(E137=Validatiegegevens!$B$8,0,)))))))</f>
        <v>2</v>
      </c>
      <c r="G137" s="20">
        <f>Validatiegegevens!$I$19</f>
        <v>6.5</v>
      </c>
      <c r="H137" s="20">
        <f t="shared" si="2"/>
        <v>13</v>
      </c>
      <c r="I137" s="20"/>
      <c r="J137" s="64"/>
      <c r="L137" s="38" t="s">
        <v>61</v>
      </c>
      <c r="N137" s="68"/>
      <c r="P137" s="46"/>
      <c r="R137" s="47">
        <f>IF(E137=Validatiegegevens!$B$8,(IF(J137=Validatiegegevens!$H$5,"AKKOORD",IF(J137=Validatiegegevens!$H$6,"AKKOORD","UITSLUITEN"))),IF(L137=Validatiegegevens!$N$6,(IF(J137=Validatiegegevens!$H$6,0.8*G137*F137,P137*G137*F137)),P137*G137*F137))</f>
        <v>0</v>
      </c>
    </row>
    <row r="138" spans="1:18" s="18" customFormat="1" ht="12" x14ac:dyDescent="0.25">
      <c r="A138" s="17" t="s">
        <v>14</v>
      </c>
      <c r="B138" s="18" t="s">
        <v>1658</v>
      </c>
      <c r="J138" s="65"/>
      <c r="N138" s="65"/>
    </row>
    <row r="139" spans="1:18" s="19" customFormat="1" ht="60" x14ac:dyDescent="0.2">
      <c r="A139" s="14" t="s">
        <v>1659</v>
      </c>
      <c r="B139" s="22" t="s">
        <v>1660</v>
      </c>
      <c r="C139" s="22" t="s">
        <v>1661</v>
      </c>
      <c r="E139" s="20" t="s">
        <v>19</v>
      </c>
      <c r="F139" s="20">
        <f>IF(E139=Validatiegegevens!$B$5,1,(IF(E139=Validatiegegevens!$B$6,2,(IF(E139=Validatiegegevens!$B$7,3,(IF(E139=Validatiegegevens!$B$8,0,)))))))</f>
        <v>2</v>
      </c>
      <c r="G139" s="20">
        <f>Validatiegegevens!$I$19</f>
        <v>6.5</v>
      </c>
      <c r="H139" s="20">
        <f t="shared" si="2"/>
        <v>13</v>
      </c>
      <c r="I139" s="20"/>
      <c r="J139" s="64"/>
      <c r="L139" s="38" t="s">
        <v>20</v>
      </c>
      <c r="N139" s="68"/>
      <c r="P139" s="46"/>
      <c r="R139" s="47">
        <f>IF(E139=Validatiegegevens!$B$8,(IF(J139=Validatiegegevens!$H$5,"AKKOORD",IF(J139=Validatiegegevens!$H$6,"AKKOORD","UITSLUITEN"))),IF(L139=Validatiegegevens!$N$6,(IF(J139=Validatiegegevens!$H$6,0.8*G139*F139,P139*G139*F139)),P139*G139*F139))</f>
        <v>0</v>
      </c>
    </row>
    <row r="140" spans="1:18" s="19" customFormat="1" ht="24" x14ac:dyDescent="0.2">
      <c r="A140" s="14" t="s">
        <v>1662</v>
      </c>
      <c r="B140" s="22" t="s">
        <v>1663</v>
      </c>
      <c r="C140" s="22" t="s">
        <v>1664</v>
      </c>
      <c r="J140" s="68"/>
      <c r="N140" s="68"/>
      <c r="R140" s="47">
        <f>IF(E140=Validatiegegevens!$B$8,(IF(J140=Validatiegegevens!$H$5,"AKKOORD",IF(J140=Validatiegegevens!$H$6,"AKKOORD","UITSLUITEN"))),IF(L140=Validatiegegevens!$N$6,(IF(J140=Validatiegegevens!$H$6,0.8*G140*F140,P140*G140*F140)),P140*G140*F140))</f>
        <v>0</v>
      </c>
    </row>
    <row r="141" spans="1:18" s="19" customFormat="1" ht="24" x14ac:dyDescent="0.2">
      <c r="A141" s="14" t="s">
        <v>1104</v>
      </c>
      <c r="B141" s="22"/>
      <c r="C141" s="22" t="s">
        <v>1665</v>
      </c>
      <c r="E141" s="20" t="s">
        <v>19</v>
      </c>
      <c r="F141" s="20">
        <f>IF(E141=Validatiegegevens!$B$5,1,(IF(E141=Validatiegegevens!$B$6,2,(IF(E141=Validatiegegevens!$B$7,3,(IF(E141=Validatiegegevens!$B$8,0,)))))))</f>
        <v>2</v>
      </c>
      <c r="G141" s="20">
        <f>Validatiegegevens!$I$19</f>
        <v>6.5</v>
      </c>
      <c r="H141" s="20">
        <f t="shared" si="2"/>
        <v>13</v>
      </c>
      <c r="I141" s="20"/>
      <c r="J141" s="64"/>
      <c r="L141" s="38" t="s">
        <v>20</v>
      </c>
      <c r="N141" s="68"/>
      <c r="P141" s="46"/>
      <c r="R141" s="47">
        <f>IF(E141=Validatiegegevens!$B$8,(IF(J141=Validatiegegevens!$H$5,"AKKOORD",IF(J141=Validatiegegevens!$H$6,"AKKOORD","UITSLUITEN"))),IF(L141=Validatiegegevens!$N$6,(IF(J141=Validatiegegevens!$H$6,0.8*G141*F141,P141*G141*F141)),P141*G141*F141))</f>
        <v>0</v>
      </c>
    </row>
    <row r="142" spans="1:18" s="19" customFormat="1" ht="24" x14ac:dyDescent="0.2">
      <c r="A142" s="14" t="s">
        <v>1107</v>
      </c>
      <c r="B142" s="22"/>
      <c r="C142" s="22" t="s">
        <v>1666</v>
      </c>
      <c r="E142" s="20" t="s">
        <v>19</v>
      </c>
      <c r="F142" s="20">
        <f>IF(E142=Validatiegegevens!$B$5,1,(IF(E142=Validatiegegevens!$B$6,2,(IF(E142=Validatiegegevens!$B$7,3,(IF(E142=Validatiegegevens!$B$8,0,)))))))</f>
        <v>2</v>
      </c>
      <c r="G142" s="20">
        <f>Validatiegegevens!$I$19</f>
        <v>6.5</v>
      </c>
      <c r="H142" s="20">
        <f t="shared" si="2"/>
        <v>13</v>
      </c>
      <c r="I142" s="20"/>
      <c r="J142" s="64"/>
      <c r="L142" s="38" t="s">
        <v>20</v>
      </c>
      <c r="N142" s="68"/>
      <c r="P142" s="46"/>
      <c r="R142" s="47">
        <f>IF(E142=Validatiegegevens!$B$8,(IF(J142=Validatiegegevens!$H$5,"AKKOORD",IF(J142=Validatiegegevens!$H$6,"AKKOORD","UITSLUITEN"))),IF(L142=Validatiegegevens!$N$6,(IF(J142=Validatiegegevens!$H$6,0.8*G142*F142,P142*G142*F142)),P142*G142*F142))</f>
        <v>0</v>
      </c>
    </row>
    <row r="143" spans="1:18" s="19" customFormat="1" ht="24" x14ac:dyDescent="0.2">
      <c r="A143" s="14" t="s">
        <v>1110</v>
      </c>
      <c r="B143" s="22"/>
      <c r="C143" s="22" t="s">
        <v>1667</v>
      </c>
      <c r="E143" s="20" t="s">
        <v>19</v>
      </c>
      <c r="F143" s="20">
        <f>IF(E143=Validatiegegevens!$B$5,1,(IF(E143=Validatiegegevens!$B$6,2,(IF(E143=Validatiegegevens!$B$7,3,(IF(E143=Validatiegegevens!$B$8,0,)))))))</f>
        <v>2</v>
      </c>
      <c r="G143" s="20">
        <f>Validatiegegevens!$I$19</f>
        <v>6.5</v>
      </c>
      <c r="H143" s="20">
        <f t="shared" si="2"/>
        <v>13</v>
      </c>
      <c r="I143" s="20"/>
      <c r="J143" s="64"/>
      <c r="L143" s="38" t="s">
        <v>20</v>
      </c>
      <c r="N143" s="68"/>
      <c r="P143" s="46"/>
      <c r="R143" s="47">
        <f>IF(E143=Validatiegegevens!$B$8,(IF(J143=Validatiegegevens!$H$5,"AKKOORD",IF(J143=Validatiegegevens!$H$6,"AKKOORD","UITSLUITEN"))),IF(L143=Validatiegegevens!$N$6,(IF(J143=Validatiegegevens!$H$6,0.8*G143*F143,P143*G143*F143)),P143*G143*F143))</f>
        <v>0</v>
      </c>
    </row>
    <row r="144" spans="1:18" s="19" customFormat="1" ht="24" x14ac:dyDescent="0.2">
      <c r="A144" s="14" t="s">
        <v>1113</v>
      </c>
      <c r="B144" s="22"/>
      <c r="C144" s="22" t="s">
        <v>1668</v>
      </c>
      <c r="E144" s="20" t="s">
        <v>19</v>
      </c>
      <c r="F144" s="20">
        <f>IF(E144=Validatiegegevens!$B$5,1,(IF(E144=Validatiegegevens!$B$6,2,(IF(E144=Validatiegegevens!$B$7,3,(IF(E144=Validatiegegevens!$B$8,0,)))))))</f>
        <v>2</v>
      </c>
      <c r="G144" s="20">
        <f>Validatiegegevens!$I$19</f>
        <v>6.5</v>
      </c>
      <c r="H144" s="20">
        <f t="shared" si="2"/>
        <v>13</v>
      </c>
      <c r="I144" s="20"/>
      <c r="J144" s="64"/>
      <c r="L144" s="38" t="s">
        <v>20</v>
      </c>
      <c r="N144" s="68"/>
      <c r="P144" s="46"/>
      <c r="R144" s="47">
        <f>IF(E144=Validatiegegevens!$B$8,(IF(J144=Validatiegegevens!$H$5,"AKKOORD",IF(J144=Validatiegegevens!$H$6,"AKKOORD","UITSLUITEN"))),IF(L144=Validatiegegevens!$N$6,(IF(J144=Validatiegegevens!$H$6,0.8*G144*F144,P144*G144*F144)),P144*G144*F144))</f>
        <v>0</v>
      </c>
    </row>
    <row r="145" spans="1:18" s="19" customFormat="1" ht="24" x14ac:dyDescent="0.2">
      <c r="A145" s="14" t="s">
        <v>1116</v>
      </c>
      <c r="B145" s="22"/>
      <c r="C145" s="22" t="s">
        <v>1669</v>
      </c>
      <c r="E145" s="20" t="s">
        <v>19</v>
      </c>
      <c r="F145" s="20">
        <f>IF(E145=Validatiegegevens!$B$5,1,(IF(E145=Validatiegegevens!$B$6,2,(IF(E145=Validatiegegevens!$B$7,3,(IF(E145=Validatiegegevens!$B$8,0,)))))))</f>
        <v>2</v>
      </c>
      <c r="G145" s="20">
        <f>Validatiegegevens!$I$19</f>
        <v>6.5</v>
      </c>
      <c r="H145" s="20">
        <f t="shared" si="2"/>
        <v>13</v>
      </c>
      <c r="I145" s="20"/>
      <c r="J145" s="64"/>
      <c r="L145" s="38" t="s">
        <v>20</v>
      </c>
      <c r="N145" s="68"/>
      <c r="P145" s="46"/>
      <c r="R145" s="47">
        <f>IF(E145=Validatiegegevens!$B$8,(IF(J145=Validatiegegevens!$H$5,"AKKOORD",IF(J145=Validatiegegevens!$H$6,"AKKOORD","UITSLUITEN"))),IF(L145=Validatiegegevens!$N$6,(IF(J145=Validatiegegevens!$H$6,0.8*G145*F145,P145*G145*F145)),P145*G145*F145))</f>
        <v>0</v>
      </c>
    </row>
    <row r="146" spans="1:18" s="19" customFormat="1" ht="24" x14ac:dyDescent="0.2">
      <c r="A146" s="14" t="s">
        <v>1119</v>
      </c>
      <c r="B146" s="22"/>
      <c r="C146" s="22" t="s">
        <v>1670</v>
      </c>
      <c r="E146" s="20" t="s">
        <v>19</v>
      </c>
      <c r="F146" s="20">
        <f>IF(E146=Validatiegegevens!$B$5,1,(IF(E146=Validatiegegevens!$B$6,2,(IF(E146=Validatiegegevens!$B$7,3,(IF(E146=Validatiegegevens!$B$8,0,)))))))</f>
        <v>2</v>
      </c>
      <c r="G146" s="20">
        <f>Validatiegegevens!$I$19</f>
        <v>6.5</v>
      </c>
      <c r="H146" s="20">
        <f t="shared" si="2"/>
        <v>13</v>
      </c>
      <c r="I146" s="20"/>
      <c r="J146" s="64"/>
      <c r="L146" s="38" t="s">
        <v>20</v>
      </c>
      <c r="N146" s="68"/>
      <c r="P146" s="46"/>
      <c r="R146" s="47">
        <f>IF(E146=Validatiegegevens!$B$8,(IF(J146=Validatiegegevens!$H$5,"AKKOORD",IF(J146=Validatiegegevens!$H$6,"AKKOORD","UITSLUITEN"))),IF(L146=Validatiegegevens!$N$6,(IF(J146=Validatiegegevens!$H$6,0.8*G146*F146,P146*G146*F146)),P146*G146*F146))</f>
        <v>0</v>
      </c>
    </row>
    <row r="147" spans="1:18" s="19" customFormat="1" ht="24" x14ac:dyDescent="0.2">
      <c r="A147" s="14" t="s">
        <v>1122</v>
      </c>
      <c r="B147" s="22"/>
      <c r="C147" s="22" t="s">
        <v>1671</v>
      </c>
      <c r="E147" s="20" t="s">
        <v>19</v>
      </c>
      <c r="F147" s="20">
        <f>IF(E147=Validatiegegevens!$B$5,1,(IF(E147=Validatiegegevens!$B$6,2,(IF(E147=Validatiegegevens!$B$7,3,(IF(E147=Validatiegegevens!$B$8,0,)))))))</f>
        <v>2</v>
      </c>
      <c r="G147" s="20">
        <f>Validatiegegevens!$I$19</f>
        <v>6.5</v>
      </c>
      <c r="H147" s="20">
        <f t="shared" si="2"/>
        <v>13</v>
      </c>
      <c r="I147" s="20"/>
      <c r="J147" s="64"/>
      <c r="L147" s="38" t="s">
        <v>20</v>
      </c>
      <c r="N147" s="68"/>
      <c r="P147" s="46"/>
      <c r="R147" s="47">
        <f>IF(E147=Validatiegegevens!$B$8,(IF(J147=Validatiegegevens!$H$5,"AKKOORD",IF(J147=Validatiegegevens!$H$6,"AKKOORD","UITSLUITEN"))),IF(L147=Validatiegegevens!$N$6,(IF(J147=Validatiegegevens!$H$6,0.8*G147*F147,P147*G147*F147)),P147*G147*F147))</f>
        <v>0</v>
      </c>
    </row>
    <row r="148" spans="1:18" s="19" customFormat="1" ht="48" x14ac:dyDescent="0.2">
      <c r="A148" s="14" t="s">
        <v>1672</v>
      </c>
      <c r="B148" s="22" t="s">
        <v>1673</v>
      </c>
      <c r="C148" s="22" t="s">
        <v>1674</v>
      </c>
      <c r="E148" s="20" t="s">
        <v>19</v>
      </c>
      <c r="F148" s="20">
        <f>IF(E148=Validatiegegevens!$B$5,1,(IF(E148=Validatiegegevens!$B$6,2,(IF(E148=Validatiegegevens!$B$7,3,(IF(E148=Validatiegegevens!$B$8,0,)))))))</f>
        <v>2</v>
      </c>
      <c r="G148" s="20">
        <f>Validatiegegevens!$I$19</f>
        <v>6.5</v>
      </c>
      <c r="H148" s="20">
        <f t="shared" si="2"/>
        <v>13</v>
      </c>
      <c r="I148" s="20"/>
      <c r="J148" s="64"/>
      <c r="L148" s="38" t="s">
        <v>61</v>
      </c>
      <c r="N148" s="68"/>
      <c r="P148" s="46"/>
      <c r="R148" s="47">
        <f>IF(E148=Validatiegegevens!$B$8,(IF(J148=Validatiegegevens!$H$5,"AKKOORD",IF(J148=Validatiegegevens!$H$6,"AKKOORD","UITSLUITEN"))),IF(L148=Validatiegegevens!$N$6,(IF(J148=Validatiegegevens!$H$6,0.8*G148*F148,P148*G148*F148)),P148*G148*F148))</f>
        <v>0</v>
      </c>
    </row>
    <row r="149" spans="1:18" s="19" customFormat="1" ht="24" x14ac:dyDescent="0.2">
      <c r="A149" s="14" t="s">
        <v>1675</v>
      </c>
      <c r="B149" s="22" t="s">
        <v>1456</v>
      </c>
      <c r="C149" s="22" t="s">
        <v>1676</v>
      </c>
      <c r="E149" s="20" t="s">
        <v>19</v>
      </c>
      <c r="F149" s="20">
        <f>IF(E149=Validatiegegevens!$B$5,1,(IF(E149=Validatiegegevens!$B$6,2,(IF(E149=Validatiegegevens!$B$7,3,(IF(E149=Validatiegegevens!$B$8,0,)))))))</f>
        <v>2</v>
      </c>
      <c r="G149" s="20">
        <f>Validatiegegevens!$I$19</f>
        <v>6.5</v>
      </c>
      <c r="H149" s="20">
        <f t="shared" si="2"/>
        <v>13</v>
      </c>
      <c r="I149" s="20"/>
      <c r="J149" s="64"/>
      <c r="L149" s="38" t="s">
        <v>20</v>
      </c>
      <c r="N149" s="68"/>
      <c r="P149" s="46"/>
      <c r="R149" s="47">
        <f>IF(E149=Validatiegegevens!$B$8,(IF(J149=Validatiegegevens!$H$5,"AKKOORD",IF(J149=Validatiegegevens!$H$6,"AKKOORD","UITSLUITEN"))),IF(L149=Validatiegegevens!$N$6,(IF(J149=Validatiegegevens!$H$6,0.8*G149*F149,P149*G149*F149)),P149*G149*F149))</f>
        <v>0</v>
      </c>
    </row>
    <row r="150" spans="1:18" s="19" customFormat="1" ht="36" x14ac:dyDescent="0.2">
      <c r="A150" s="14" t="s">
        <v>1677</v>
      </c>
      <c r="B150" s="22" t="s">
        <v>1678</v>
      </c>
      <c r="C150" s="22" t="s">
        <v>1679</v>
      </c>
      <c r="E150" s="20" t="s">
        <v>19</v>
      </c>
      <c r="F150" s="20">
        <f>IF(E150=Validatiegegevens!$B$5,1,(IF(E150=Validatiegegevens!$B$6,2,(IF(E150=Validatiegegevens!$B$7,3,(IF(E150=Validatiegegevens!$B$8,0,)))))))</f>
        <v>2</v>
      </c>
      <c r="G150" s="20">
        <f>Validatiegegevens!$I$19</f>
        <v>6.5</v>
      </c>
      <c r="H150" s="20">
        <f t="shared" si="2"/>
        <v>13</v>
      </c>
      <c r="I150" s="20"/>
      <c r="J150" s="64"/>
      <c r="L150" s="38" t="s">
        <v>20</v>
      </c>
      <c r="N150" s="68"/>
      <c r="P150" s="46"/>
      <c r="R150" s="47">
        <f>IF(E150=Validatiegegevens!$B$8,(IF(J150=Validatiegegevens!$H$5,"AKKOORD",IF(J150=Validatiegegevens!$H$6,"AKKOORD","UITSLUITEN"))),IF(L150=Validatiegegevens!$N$6,(IF(J150=Validatiegegevens!$H$6,0.8*G150*F150,P150*G150*F150)),P150*G150*F150))</f>
        <v>0</v>
      </c>
    </row>
    <row r="151" spans="1:18" s="19" customFormat="1" ht="24" x14ac:dyDescent="0.2">
      <c r="A151" s="14" t="s">
        <v>1680</v>
      </c>
      <c r="B151" s="22" t="s">
        <v>1681</v>
      </c>
      <c r="C151" s="22" t="s">
        <v>1682</v>
      </c>
      <c r="E151" s="20" t="s">
        <v>19</v>
      </c>
      <c r="F151" s="20">
        <f>IF(E151=Validatiegegevens!$B$5,1,(IF(E151=Validatiegegevens!$B$6,2,(IF(E151=Validatiegegevens!$B$7,3,(IF(E151=Validatiegegevens!$B$8,0,)))))))</f>
        <v>2</v>
      </c>
      <c r="G151" s="20">
        <f>Validatiegegevens!$I$19</f>
        <v>6.5</v>
      </c>
      <c r="H151" s="20">
        <f t="shared" si="2"/>
        <v>13</v>
      </c>
      <c r="I151" s="20"/>
      <c r="J151" s="64"/>
      <c r="L151" s="38" t="s">
        <v>20</v>
      </c>
      <c r="N151" s="68"/>
      <c r="P151" s="46"/>
      <c r="R151" s="47">
        <f>IF(E151=Validatiegegevens!$B$8,(IF(J151=Validatiegegevens!$H$5,"AKKOORD",IF(J151=Validatiegegevens!$H$6,"AKKOORD","UITSLUITEN"))),IF(L151=Validatiegegevens!$N$6,(IF(J151=Validatiegegevens!$H$6,0.8*G151*F151,P151*G151*F151)),P151*G151*F151))</f>
        <v>0</v>
      </c>
    </row>
    <row r="152" spans="1:18" s="19" customFormat="1" ht="12" x14ac:dyDescent="0.2">
      <c r="A152" s="14"/>
      <c r="B152" s="22"/>
      <c r="C152" s="22"/>
      <c r="D152" s="23" t="s">
        <v>328</v>
      </c>
      <c r="E152" s="20"/>
      <c r="F152" s="20">
        <f>SUM(F6:F151)</f>
        <v>238</v>
      </c>
      <c r="G152" s="20"/>
      <c r="H152" s="20">
        <f>SUM(H6:H151)</f>
        <v>1547</v>
      </c>
      <c r="I152" s="20"/>
      <c r="J152" s="64"/>
      <c r="L152" s="38"/>
      <c r="N152" s="68"/>
    </row>
    <row r="153" spans="1:18" s="19" customFormat="1" ht="12" x14ac:dyDescent="0.2">
      <c r="A153" s="14"/>
      <c r="B153" s="22"/>
      <c r="C153" s="22"/>
      <c r="E153" s="20"/>
      <c r="F153" s="20"/>
      <c r="G153" s="20"/>
      <c r="H153" s="20"/>
      <c r="I153" s="20"/>
      <c r="J153" s="64"/>
      <c r="L153" s="38"/>
      <c r="N153" s="68"/>
    </row>
    <row r="154" spans="1:18" s="19" customFormat="1" ht="12" x14ac:dyDescent="0.2">
      <c r="A154" s="14"/>
      <c r="B154" s="22"/>
      <c r="C154" s="22"/>
      <c r="E154" s="20"/>
      <c r="F154" s="20"/>
      <c r="G154" s="20"/>
      <c r="H154" s="20"/>
      <c r="I154" s="20"/>
      <c r="J154" s="64"/>
      <c r="L154" s="38"/>
      <c r="N154" s="68"/>
    </row>
    <row r="155" spans="1:18" s="19" customFormat="1" ht="12" x14ac:dyDescent="0.2">
      <c r="A155" s="14"/>
      <c r="B155" s="22"/>
      <c r="C155" s="22"/>
      <c r="E155" s="20"/>
      <c r="F155" s="20"/>
      <c r="G155" s="20"/>
      <c r="H155" s="20"/>
      <c r="I155" s="20"/>
      <c r="J155" s="64"/>
      <c r="L155" s="38"/>
      <c r="N155" s="68"/>
    </row>
    <row r="156" spans="1:18" s="19" customFormat="1" ht="12" x14ac:dyDescent="0.2">
      <c r="A156" s="14"/>
      <c r="B156" s="22"/>
      <c r="C156" s="22"/>
      <c r="E156" s="20"/>
      <c r="F156" s="20"/>
      <c r="G156" s="20"/>
      <c r="H156" s="20"/>
      <c r="I156" s="20"/>
      <c r="J156" s="64"/>
      <c r="L156" s="38"/>
      <c r="N156" s="68"/>
    </row>
    <row r="157" spans="1:18" s="19" customFormat="1" ht="12" x14ac:dyDescent="0.2">
      <c r="A157" s="14"/>
      <c r="B157" s="22"/>
      <c r="C157" s="22"/>
      <c r="E157" s="20"/>
      <c r="F157" s="20"/>
      <c r="G157" s="20"/>
      <c r="H157" s="20"/>
      <c r="I157" s="20"/>
      <c r="J157" s="64"/>
      <c r="L157" s="38"/>
      <c r="N157" s="68"/>
    </row>
    <row r="158" spans="1:18" s="19" customFormat="1" ht="12" x14ac:dyDescent="0.2">
      <c r="A158" s="14"/>
      <c r="B158" s="22"/>
      <c r="C158" s="22"/>
      <c r="E158" s="20"/>
      <c r="F158" s="20"/>
      <c r="G158" s="20"/>
      <c r="H158" s="20"/>
      <c r="I158" s="20"/>
      <c r="J158" s="64"/>
      <c r="L158" s="38"/>
      <c r="N158" s="68"/>
    </row>
    <row r="159" spans="1:18" s="19" customFormat="1" ht="12" x14ac:dyDescent="0.2">
      <c r="A159" s="14"/>
      <c r="B159" s="22"/>
      <c r="C159" s="22"/>
      <c r="E159" s="20"/>
      <c r="F159" s="20"/>
      <c r="G159" s="20"/>
      <c r="H159" s="20"/>
      <c r="I159" s="20"/>
      <c r="J159" s="64"/>
      <c r="L159" s="38"/>
      <c r="N159" s="68"/>
    </row>
    <row r="160" spans="1:18" s="19" customFormat="1" ht="12" x14ac:dyDescent="0.2">
      <c r="A160" s="14"/>
      <c r="B160" s="22"/>
      <c r="C160" s="22"/>
      <c r="E160" s="20"/>
      <c r="F160" s="20"/>
      <c r="G160" s="20"/>
      <c r="H160" s="20"/>
      <c r="I160" s="20"/>
      <c r="J160" s="64"/>
      <c r="L160" s="38"/>
      <c r="N160" s="68"/>
    </row>
    <row r="161" spans="1:14" s="19" customFormat="1" ht="12" x14ac:dyDescent="0.2">
      <c r="A161" s="14"/>
      <c r="B161" s="22"/>
      <c r="C161" s="22"/>
      <c r="E161" s="20"/>
      <c r="F161" s="20"/>
      <c r="G161" s="20"/>
      <c r="H161" s="20"/>
      <c r="I161" s="20"/>
      <c r="J161" s="64"/>
      <c r="L161" s="38"/>
      <c r="N161" s="68"/>
    </row>
    <row r="162" spans="1:14" s="19" customFormat="1" ht="12" x14ac:dyDescent="0.2">
      <c r="A162" s="14"/>
      <c r="B162" s="22"/>
      <c r="C162" s="22"/>
      <c r="E162" s="20"/>
      <c r="F162" s="20"/>
      <c r="G162" s="20"/>
      <c r="H162" s="20"/>
      <c r="I162" s="20"/>
      <c r="J162" s="64"/>
      <c r="L162" s="38"/>
      <c r="N162" s="68"/>
    </row>
    <row r="163" spans="1:14" s="19" customFormat="1" ht="12" x14ac:dyDescent="0.2">
      <c r="A163" s="14"/>
      <c r="B163" s="22"/>
      <c r="C163" s="22"/>
      <c r="E163" s="20"/>
      <c r="F163" s="20"/>
      <c r="G163" s="20"/>
      <c r="H163" s="20"/>
      <c r="I163" s="20"/>
      <c r="J163" s="64"/>
      <c r="L163" s="38"/>
      <c r="N163" s="68"/>
    </row>
    <row r="164" spans="1:14" s="19" customFormat="1" ht="12" x14ac:dyDescent="0.2">
      <c r="A164" s="14"/>
      <c r="B164" s="22"/>
      <c r="C164" s="22"/>
      <c r="E164" s="20"/>
      <c r="F164" s="20"/>
      <c r="G164" s="20"/>
      <c r="H164" s="20"/>
      <c r="I164" s="20"/>
      <c r="J164" s="64"/>
      <c r="L164" s="38"/>
      <c r="N164" s="68"/>
    </row>
    <row r="165" spans="1:14" s="19" customFormat="1" ht="12" x14ac:dyDescent="0.2">
      <c r="A165" s="14"/>
      <c r="B165" s="22"/>
      <c r="C165" s="22"/>
      <c r="E165" s="20"/>
      <c r="F165" s="20"/>
      <c r="G165" s="20"/>
      <c r="H165" s="20"/>
      <c r="I165" s="20"/>
      <c r="J165" s="64"/>
      <c r="L165" s="38"/>
      <c r="N165" s="68"/>
    </row>
    <row r="166" spans="1:14" s="19" customFormat="1" ht="12" x14ac:dyDescent="0.2">
      <c r="A166" s="14"/>
      <c r="B166" s="22"/>
      <c r="C166" s="22"/>
      <c r="E166" s="20"/>
      <c r="F166" s="20"/>
      <c r="G166" s="20"/>
      <c r="H166" s="20"/>
      <c r="I166" s="20"/>
      <c r="J166" s="64"/>
      <c r="L166" s="38"/>
      <c r="N166" s="68"/>
    </row>
    <row r="167" spans="1:14" s="19" customFormat="1" ht="12" x14ac:dyDescent="0.2">
      <c r="A167" s="14"/>
      <c r="B167" s="22"/>
      <c r="C167" s="22"/>
      <c r="E167" s="20"/>
      <c r="F167" s="20"/>
      <c r="G167" s="20"/>
      <c r="H167" s="20"/>
      <c r="I167" s="20"/>
      <c r="J167" s="64"/>
      <c r="L167" s="38"/>
      <c r="N167" s="68"/>
    </row>
    <row r="168" spans="1:14" s="19" customFormat="1" ht="12" x14ac:dyDescent="0.2">
      <c r="A168" s="14"/>
      <c r="B168" s="22"/>
      <c r="C168" s="22"/>
      <c r="E168" s="20"/>
      <c r="F168" s="20"/>
      <c r="G168" s="20"/>
      <c r="H168" s="20"/>
      <c r="I168" s="20"/>
      <c r="J168" s="64"/>
      <c r="L168" s="38"/>
      <c r="N168" s="68"/>
    </row>
    <row r="169" spans="1:14" s="19" customFormat="1" ht="12" x14ac:dyDescent="0.2">
      <c r="A169" s="14"/>
      <c r="B169" s="22"/>
      <c r="C169" s="22"/>
      <c r="E169" s="20"/>
      <c r="F169" s="20"/>
      <c r="G169" s="20"/>
      <c r="H169" s="20"/>
      <c r="I169" s="20"/>
      <c r="J169" s="64"/>
      <c r="L169" s="38"/>
      <c r="N169" s="68"/>
    </row>
    <row r="170" spans="1:14" s="19" customFormat="1" ht="12" x14ac:dyDescent="0.2">
      <c r="A170" s="14"/>
      <c r="B170" s="22"/>
      <c r="C170" s="22"/>
      <c r="E170" s="20"/>
      <c r="F170" s="20"/>
      <c r="G170" s="20"/>
      <c r="H170" s="20"/>
      <c r="I170" s="20"/>
      <c r="J170" s="64"/>
      <c r="L170" s="38"/>
      <c r="N170" s="68"/>
    </row>
    <row r="171" spans="1:14" s="19" customFormat="1" ht="12" x14ac:dyDescent="0.2">
      <c r="A171" s="14"/>
      <c r="B171" s="22"/>
      <c r="C171" s="22"/>
      <c r="E171" s="20"/>
      <c r="F171" s="20"/>
      <c r="G171" s="20"/>
      <c r="H171" s="20"/>
      <c r="I171" s="20"/>
      <c r="J171" s="64"/>
      <c r="L171" s="38"/>
      <c r="N171" s="68"/>
    </row>
    <row r="172" spans="1:14" s="19" customFormat="1" ht="12" x14ac:dyDescent="0.2">
      <c r="A172" s="14"/>
      <c r="B172" s="22"/>
      <c r="C172" s="22"/>
      <c r="E172" s="20"/>
      <c r="F172" s="20"/>
      <c r="G172" s="20"/>
      <c r="H172" s="20"/>
      <c r="I172" s="20"/>
      <c r="J172" s="64"/>
      <c r="L172" s="38"/>
      <c r="N172" s="68"/>
    </row>
    <row r="173" spans="1:14" s="19" customFormat="1" ht="12" x14ac:dyDescent="0.2">
      <c r="A173" s="14"/>
      <c r="B173" s="22"/>
      <c r="C173" s="22"/>
      <c r="E173" s="20"/>
      <c r="F173" s="20"/>
      <c r="G173" s="20"/>
      <c r="H173" s="20"/>
      <c r="I173" s="20"/>
      <c r="J173" s="64"/>
      <c r="L173" s="38"/>
      <c r="N173" s="68"/>
    </row>
    <row r="174" spans="1:14" s="19" customFormat="1" ht="12" x14ac:dyDescent="0.2">
      <c r="A174" s="14"/>
      <c r="B174" s="22"/>
      <c r="C174" s="22"/>
      <c r="E174" s="20"/>
      <c r="F174" s="20"/>
      <c r="G174" s="20"/>
      <c r="H174" s="20"/>
      <c r="I174" s="20"/>
      <c r="J174" s="64"/>
      <c r="L174" s="38"/>
      <c r="N174" s="68"/>
    </row>
    <row r="175" spans="1:14" s="19" customFormat="1" ht="12" x14ac:dyDescent="0.2">
      <c r="A175" s="14"/>
      <c r="B175" s="22"/>
      <c r="C175" s="22"/>
      <c r="E175" s="20"/>
      <c r="F175" s="20"/>
      <c r="G175" s="20"/>
      <c r="H175" s="20"/>
      <c r="I175" s="20"/>
      <c r="J175" s="64"/>
      <c r="L175" s="38"/>
      <c r="N175" s="68"/>
    </row>
    <row r="176" spans="1:14" s="19" customFormat="1" ht="12" x14ac:dyDescent="0.2">
      <c r="A176" s="14"/>
      <c r="B176" s="22"/>
      <c r="C176" s="22"/>
      <c r="E176" s="20"/>
      <c r="F176" s="20"/>
      <c r="G176" s="20"/>
      <c r="H176" s="20"/>
      <c r="I176" s="20"/>
      <c r="J176" s="64"/>
      <c r="L176" s="38"/>
      <c r="N176" s="68"/>
    </row>
    <row r="177" spans="1:14" s="19" customFormat="1" ht="12" x14ac:dyDescent="0.2">
      <c r="A177" s="14"/>
      <c r="B177" s="22"/>
      <c r="C177" s="22"/>
      <c r="E177" s="20"/>
      <c r="F177" s="20"/>
      <c r="G177" s="20"/>
      <c r="H177" s="20"/>
      <c r="I177" s="20"/>
      <c r="J177" s="64"/>
      <c r="L177" s="38"/>
      <c r="N177" s="68"/>
    </row>
    <row r="178" spans="1:14" s="19" customFormat="1" ht="12" x14ac:dyDescent="0.2">
      <c r="A178" s="14"/>
      <c r="B178" s="22"/>
      <c r="C178" s="22"/>
      <c r="E178" s="20"/>
      <c r="F178" s="20"/>
      <c r="G178" s="20"/>
      <c r="H178" s="20"/>
      <c r="I178" s="20"/>
      <c r="J178" s="64"/>
      <c r="L178" s="38"/>
      <c r="N178" s="68"/>
    </row>
    <row r="179" spans="1:14" s="19" customFormat="1" ht="12" x14ac:dyDescent="0.2">
      <c r="A179" s="14"/>
      <c r="B179" s="22"/>
      <c r="C179" s="22"/>
      <c r="E179" s="20"/>
      <c r="F179" s="20"/>
      <c r="G179" s="20"/>
      <c r="H179" s="20"/>
      <c r="I179" s="20"/>
      <c r="J179" s="64"/>
      <c r="L179" s="38"/>
      <c r="N179" s="68"/>
    </row>
    <row r="180" spans="1:14" s="19" customFormat="1" ht="12" x14ac:dyDescent="0.2">
      <c r="A180" s="14"/>
      <c r="B180" s="22"/>
      <c r="C180" s="22"/>
      <c r="E180" s="20"/>
      <c r="F180" s="20"/>
      <c r="G180" s="20"/>
      <c r="H180" s="20"/>
      <c r="I180" s="20"/>
      <c r="J180" s="64"/>
      <c r="L180" s="38"/>
      <c r="N180" s="68"/>
    </row>
    <row r="181" spans="1:14" s="19" customFormat="1" ht="12" x14ac:dyDescent="0.2">
      <c r="A181" s="14"/>
      <c r="B181" s="22"/>
      <c r="C181" s="22"/>
      <c r="E181" s="20"/>
      <c r="F181" s="20"/>
      <c r="G181" s="20"/>
      <c r="H181" s="20"/>
      <c r="I181" s="20"/>
      <c r="J181" s="64"/>
      <c r="L181" s="38"/>
      <c r="N181" s="68"/>
    </row>
    <row r="182" spans="1:14" s="19" customFormat="1" ht="12" x14ac:dyDescent="0.2">
      <c r="A182" s="14"/>
      <c r="B182" s="22"/>
      <c r="C182" s="22"/>
      <c r="E182" s="20"/>
      <c r="F182" s="20"/>
      <c r="G182" s="20"/>
      <c r="H182" s="20"/>
      <c r="I182" s="20"/>
      <c r="J182" s="64"/>
      <c r="L182" s="38"/>
      <c r="N182" s="68"/>
    </row>
    <row r="183" spans="1:14" s="19" customFormat="1" ht="12" x14ac:dyDescent="0.2">
      <c r="A183" s="14"/>
      <c r="B183" s="22"/>
      <c r="C183" s="22"/>
      <c r="E183" s="20"/>
      <c r="F183" s="20"/>
      <c r="G183" s="20"/>
      <c r="H183" s="20"/>
      <c r="I183" s="20"/>
      <c r="J183" s="64"/>
      <c r="L183" s="38"/>
      <c r="N183" s="68"/>
    </row>
    <row r="184" spans="1:14" s="19" customFormat="1" ht="12" x14ac:dyDescent="0.2">
      <c r="A184" s="14"/>
      <c r="B184" s="22"/>
      <c r="C184" s="22"/>
      <c r="E184" s="20"/>
      <c r="F184" s="20"/>
      <c r="G184" s="20"/>
      <c r="H184" s="20"/>
      <c r="I184" s="20"/>
      <c r="J184" s="64"/>
      <c r="L184" s="38"/>
      <c r="N184" s="68"/>
    </row>
    <row r="185" spans="1:14" s="19" customFormat="1" ht="12" x14ac:dyDescent="0.2">
      <c r="A185" s="14"/>
      <c r="B185" s="22"/>
      <c r="C185" s="22"/>
      <c r="E185" s="20"/>
      <c r="F185" s="20"/>
      <c r="G185" s="20"/>
      <c r="H185" s="20"/>
      <c r="I185" s="20"/>
      <c r="J185" s="64"/>
      <c r="L185" s="38"/>
      <c r="N185" s="68"/>
    </row>
    <row r="186" spans="1:14" s="19" customFormat="1" ht="12" x14ac:dyDescent="0.2">
      <c r="A186" s="14"/>
      <c r="B186" s="22"/>
      <c r="C186" s="22"/>
      <c r="E186" s="20"/>
      <c r="F186" s="20"/>
      <c r="G186" s="20"/>
      <c r="H186" s="20"/>
      <c r="I186" s="20"/>
      <c r="J186" s="64"/>
      <c r="L186" s="38"/>
      <c r="N186" s="68"/>
    </row>
    <row r="187" spans="1:14" s="19" customFormat="1" ht="12" x14ac:dyDescent="0.2">
      <c r="A187" s="14"/>
      <c r="B187" s="22"/>
      <c r="C187" s="22"/>
      <c r="E187" s="20"/>
      <c r="F187" s="20"/>
      <c r="G187" s="20"/>
      <c r="H187" s="20"/>
      <c r="I187" s="20"/>
      <c r="J187" s="64"/>
      <c r="L187" s="38"/>
      <c r="N187" s="68"/>
    </row>
    <row r="188" spans="1:14" s="19" customFormat="1" ht="12" x14ac:dyDescent="0.2">
      <c r="A188" s="14"/>
      <c r="B188" s="22"/>
      <c r="C188" s="22"/>
      <c r="E188" s="20"/>
      <c r="F188" s="20"/>
      <c r="G188" s="20"/>
      <c r="H188" s="20"/>
      <c r="I188" s="20"/>
      <c r="J188" s="64"/>
      <c r="L188" s="38"/>
      <c r="N188" s="68"/>
    </row>
    <row r="189" spans="1:14" s="19" customFormat="1" ht="12" x14ac:dyDescent="0.2">
      <c r="A189" s="14"/>
      <c r="B189" s="22"/>
      <c r="C189" s="22"/>
      <c r="E189" s="20"/>
      <c r="F189" s="20"/>
      <c r="G189" s="20"/>
      <c r="H189" s="20"/>
      <c r="I189" s="20"/>
      <c r="J189" s="64"/>
      <c r="L189" s="38"/>
      <c r="N189" s="68"/>
    </row>
    <row r="190" spans="1:14" s="19" customFormat="1" ht="12" x14ac:dyDescent="0.2">
      <c r="A190" s="14"/>
      <c r="B190" s="22"/>
      <c r="C190" s="22"/>
      <c r="E190" s="20"/>
      <c r="F190" s="20"/>
      <c r="G190" s="20"/>
      <c r="H190" s="20"/>
      <c r="I190" s="20"/>
      <c r="J190" s="64"/>
      <c r="L190" s="38"/>
      <c r="N190" s="68"/>
    </row>
    <row r="191" spans="1:14" s="19" customFormat="1" ht="12" x14ac:dyDescent="0.2">
      <c r="A191" s="14"/>
      <c r="B191" s="22"/>
      <c r="C191" s="22"/>
      <c r="E191" s="20"/>
      <c r="F191" s="20"/>
      <c r="G191" s="20"/>
      <c r="H191" s="20"/>
      <c r="I191" s="20"/>
      <c r="J191" s="64"/>
      <c r="L191" s="38"/>
      <c r="N191" s="68"/>
    </row>
    <row r="192" spans="1:14" s="19" customFormat="1" ht="12" x14ac:dyDescent="0.2">
      <c r="A192" s="14"/>
      <c r="B192" s="22"/>
      <c r="C192" s="22"/>
      <c r="E192" s="20"/>
      <c r="F192" s="20"/>
      <c r="G192" s="20"/>
      <c r="H192" s="20"/>
      <c r="I192" s="20"/>
      <c r="J192" s="64"/>
      <c r="L192" s="38"/>
      <c r="N192" s="68"/>
    </row>
    <row r="193" spans="1:14" s="19" customFormat="1" ht="12" x14ac:dyDescent="0.2">
      <c r="A193" s="14"/>
      <c r="B193" s="22"/>
      <c r="C193" s="22"/>
      <c r="E193" s="20"/>
      <c r="F193" s="20"/>
      <c r="G193" s="20"/>
      <c r="H193" s="20"/>
      <c r="I193" s="20"/>
      <c r="J193" s="64"/>
      <c r="L193" s="38"/>
      <c r="N193" s="68"/>
    </row>
    <row r="194" spans="1:14" s="19" customFormat="1" ht="12" x14ac:dyDescent="0.2">
      <c r="A194" s="14"/>
      <c r="B194" s="22"/>
      <c r="C194" s="22"/>
      <c r="E194" s="20"/>
      <c r="F194" s="20"/>
      <c r="G194" s="20"/>
      <c r="H194" s="20"/>
      <c r="I194" s="20"/>
      <c r="J194" s="64"/>
      <c r="L194" s="38"/>
      <c r="N194" s="68"/>
    </row>
    <row r="195" spans="1:14" s="19" customFormat="1" ht="12" x14ac:dyDescent="0.2">
      <c r="A195" s="14"/>
      <c r="B195" s="22"/>
      <c r="C195" s="22"/>
      <c r="E195" s="20"/>
      <c r="F195" s="20"/>
      <c r="G195" s="20"/>
      <c r="H195" s="20"/>
      <c r="I195" s="20"/>
      <c r="J195" s="64"/>
      <c r="L195" s="38"/>
      <c r="N195" s="68"/>
    </row>
    <row r="196" spans="1:14" s="19" customFormat="1" ht="12" x14ac:dyDescent="0.2">
      <c r="A196" s="14"/>
      <c r="B196" s="22"/>
      <c r="C196" s="22"/>
      <c r="E196" s="20"/>
      <c r="F196" s="20"/>
      <c r="G196" s="20"/>
      <c r="H196" s="20"/>
      <c r="I196" s="20"/>
      <c r="J196" s="64"/>
      <c r="L196" s="38"/>
      <c r="N196" s="68"/>
    </row>
  </sheetData>
  <sheetProtection algorithmName="SHA-512" hashValue="GeNVHJhlZPRV55bG9cg2xs8EDXLTmHUUG22XCVHED87tXrafxmevcjD4CZ1jMS3OWylC5Sluq2B+shD8HA0jRw==" saltValue="qSuoqxeTumrP9SlX/7UrLg==" spinCount="100000" sheet="1" objects="1" scenarios="1"/>
  <conditionalFormatting sqref="R3">
    <cfRule type="cellIs" dxfId="18" priority="1" operator="greaterThanOrEqual">
      <formula>0.6</formula>
    </cfRule>
  </conditionalFormatting>
  <pageMargins left="0.23622047244094491" right="0.23622047244094491" top="0.74803149606299213" bottom="0.74803149606299213" header="0.31496062992125984" footer="0.31496062992125984"/>
  <pageSetup paperSize="9" scale="43" fitToHeight="0" orientation="landscape" r:id="rId1"/>
  <headerFooter>
    <oddFooter>&amp;LTBB - Eisen en wensen - &amp;A&amp;C&amp;D&amp;RPagina &amp;P/&amp;N</oddFooter>
  </headerFooter>
  <rowBreaks count="4" manualBreakCount="4">
    <brk id="21" max="4" man="1"/>
    <brk id="37" max="4" man="1"/>
    <brk id="67" max="4" man="1"/>
    <brk id="108" max="4" man="1"/>
  </rowBreaks>
  <extLst>
    <ext xmlns:x14="http://schemas.microsoft.com/office/spreadsheetml/2009/9/main" uri="{78C0D931-6437-407d-A8EE-F0AAD7539E65}">
      <x14:conditionalFormattings>
        <x14:conditionalFormatting xmlns:xm="http://schemas.microsoft.com/office/excel/2006/main">
          <x14:cfRule type="cellIs" priority="53" operator="notEqual" id="{179DBA4B-D4D6-41B0-B783-5BC58D1516B0}">
            <xm:f>Validatiegegevens!$A$2</xm:f>
            <x14:dxf>
              <border>
                <left style="thin">
                  <color auto="1"/>
                </left>
                <right style="thin">
                  <color auto="1"/>
                </right>
                <top style="thin">
                  <color auto="1"/>
                </top>
                <bottom style="thin">
                  <color auto="1"/>
                </bottom>
                <vertical/>
                <horizontal/>
              </border>
            </x14:dxf>
          </x14:cfRule>
          <xm:sqref>A5:Z6 A152:Z300 A7:Q151 S7:Z151</xm:sqref>
        </x14:conditionalFormatting>
        <x14:conditionalFormatting xmlns:xm="http://schemas.microsoft.com/office/excel/2006/main">
          <x14:cfRule type="cellIs" priority="15" operator="notEqual" id="{976574EF-57F1-4178-9C4C-D0C95171BE6B}">
            <xm:f>Validatiegegevens!$A$2</xm:f>
            <x14:dxf>
              <border>
                <left style="thin">
                  <color auto="1"/>
                </left>
                <right style="thin">
                  <color auto="1"/>
                </right>
                <top style="thin">
                  <color auto="1"/>
                </top>
                <bottom style="thin">
                  <color auto="1"/>
                </bottom>
                <vertical/>
                <horizontal/>
              </border>
            </x14:dxf>
          </x14:cfRule>
          <xm:sqref>R7</xm:sqref>
        </x14:conditionalFormatting>
        <x14:conditionalFormatting xmlns:xm="http://schemas.microsoft.com/office/excel/2006/main">
          <x14:cfRule type="cellIs" priority="14" operator="notEqual" id="{3C1E1401-2540-4E3D-A64A-4277DC79DC3F}">
            <xm:f>Validatiegegevens!$A$2</xm:f>
            <x14:dxf>
              <border>
                <left style="thin">
                  <color auto="1"/>
                </left>
                <right style="thin">
                  <color auto="1"/>
                </right>
                <top style="thin">
                  <color auto="1"/>
                </top>
                <bottom style="thin">
                  <color auto="1"/>
                </bottom>
                <vertical/>
                <horizontal/>
              </border>
            </x14:dxf>
          </x14:cfRule>
          <xm:sqref>R7</xm:sqref>
        </x14:conditionalFormatting>
        <x14:conditionalFormatting xmlns:xm="http://schemas.microsoft.com/office/excel/2006/main">
          <x14:cfRule type="cellIs" priority="13" operator="notEqual" id="{2BB1B275-4322-48FF-9064-37B1CA6F97D4}">
            <xm:f>Validatiegegevens!$A$2</xm:f>
            <x14:dxf>
              <border>
                <left style="thin">
                  <color auto="1"/>
                </left>
                <right style="thin">
                  <color auto="1"/>
                </right>
                <top style="thin">
                  <color auto="1"/>
                </top>
                <bottom style="thin">
                  <color auto="1"/>
                </bottom>
                <vertical/>
                <horizontal/>
              </border>
            </x14:dxf>
          </x14:cfRule>
          <xm:sqref>R8:R13 R15:R46 R48:R53 R55:R72 R74:R79 R81:R95 R97 R99 R101:R121 R123:R137 R139:R151</xm:sqref>
        </x14:conditionalFormatting>
        <x14:conditionalFormatting xmlns:xm="http://schemas.microsoft.com/office/excel/2006/main">
          <x14:cfRule type="cellIs" priority="12" operator="notEqual" id="{7D262E18-2A14-4668-91E7-DAD636848629}">
            <xm:f>Validatiegegevens!$A$2</xm:f>
            <x14:dxf>
              <border>
                <left style="thin">
                  <color auto="1"/>
                </left>
                <right style="thin">
                  <color auto="1"/>
                </right>
                <top style="thin">
                  <color auto="1"/>
                </top>
                <bottom style="thin">
                  <color auto="1"/>
                </bottom>
                <vertical/>
                <horizontal/>
              </border>
            </x14:dxf>
          </x14:cfRule>
          <xm:sqref>R8:R13 R15:R46 R48:R53 R55:R72 R74:R79 R81:R95 R97 R99 R101:R121 R123:R137 R139:R151</xm:sqref>
        </x14:conditionalFormatting>
        <x14:conditionalFormatting xmlns:xm="http://schemas.microsoft.com/office/excel/2006/main">
          <x14:cfRule type="cellIs" priority="11" operator="notEqual" id="{6E186ED2-F718-4871-B333-17AE7B706446}">
            <xm:f>Validatiegegevens!$A$2</xm:f>
            <x14:dxf>
              <border>
                <left style="thin">
                  <color auto="1"/>
                </left>
                <right style="thin">
                  <color auto="1"/>
                </right>
                <top style="thin">
                  <color auto="1"/>
                </top>
                <bottom style="thin">
                  <color auto="1"/>
                </bottom>
                <vertical/>
                <horizontal/>
              </border>
            </x14:dxf>
          </x14:cfRule>
          <xm:sqref>R14</xm:sqref>
        </x14:conditionalFormatting>
        <x14:conditionalFormatting xmlns:xm="http://schemas.microsoft.com/office/excel/2006/main">
          <x14:cfRule type="cellIs" priority="10" operator="notEqual" id="{CAE15F43-5936-4E5F-BF87-E46CC61BDFDE}">
            <xm:f>Validatiegegevens!$A$2</xm:f>
            <x14:dxf>
              <border>
                <left style="thin">
                  <color auto="1"/>
                </left>
                <right style="thin">
                  <color auto="1"/>
                </right>
                <top style="thin">
                  <color auto="1"/>
                </top>
                <bottom style="thin">
                  <color auto="1"/>
                </bottom>
                <vertical/>
                <horizontal/>
              </border>
            </x14:dxf>
          </x14:cfRule>
          <xm:sqref>R47</xm:sqref>
        </x14:conditionalFormatting>
        <x14:conditionalFormatting xmlns:xm="http://schemas.microsoft.com/office/excel/2006/main">
          <x14:cfRule type="cellIs" priority="9" operator="notEqual" id="{D298F76A-DBAB-451E-A0CB-9BBAD4F95F30}">
            <xm:f>Validatiegegevens!$A$2</xm:f>
            <x14:dxf>
              <border>
                <left style="thin">
                  <color auto="1"/>
                </left>
                <right style="thin">
                  <color auto="1"/>
                </right>
                <top style="thin">
                  <color auto="1"/>
                </top>
                <bottom style="thin">
                  <color auto="1"/>
                </bottom>
                <vertical/>
                <horizontal/>
              </border>
            </x14:dxf>
          </x14:cfRule>
          <xm:sqref>R54</xm:sqref>
        </x14:conditionalFormatting>
        <x14:conditionalFormatting xmlns:xm="http://schemas.microsoft.com/office/excel/2006/main">
          <x14:cfRule type="cellIs" priority="8" operator="notEqual" id="{623B5F3D-5743-48F9-BC24-701038DE7650}">
            <xm:f>Validatiegegevens!$A$2</xm:f>
            <x14:dxf>
              <border>
                <left style="thin">
                  <color auto="1"/>
                </left>
                <right style="thin">
                  <color auto="1"/>
                </right>
                <top style="thin">
                  <color auto="1"/>
                </top>
                <bottom style="thin">
                  <color auto="1"/>
                </bottom>
                <vertical/>
                <horizontal/>
              </border>
            </x14:dxf>
          </x14:cfRule>
          <xm:sqref>R73</xm:sqref>
        </x14:conditionalFormatting>
        <x14:conditionalFormatting xmlns:xm="http://schemas.microsoft.com/office/excel/2006/main">
          <x14:cfRule type="cellIs" priority="7" operator="notEqual" id="{1E183F13-6F56-4ACB-9F2D-AF0E93DB61A1}">
            <xm:f>Validatiegegevens!$A$2</xm:f>
            <x14:dxf>
              <border>
                <left style="thin">
                  <color auto="1"/>
                </left>
                <right style="thin">
                  <color auto="1"/>
                </right>
                <top style="thin">
                  <color auto="1"/>
                </top>
                <bottom style="thin">
                  <color auto="1"/>
                </bottom>
                <vertical/>
                <horizontal/>
              </border>
            </x14:dxf>
          </x14:cfRule>
          <xm:sqref>R80</xm:sqref>
        </x14:conditionalFormatting>
        <x14:conditionalFormatting xmlns:xm="http://schemas.microsoft.com/office/excel/2006/main">
          <x14:cfRule type="cellIs" priority="6" operator="notEqual" id="{141885EE-B586-4A5E-A638-8FF49DC263DC}">
            <xm:f>Validatiegegevens!$A$2</xm:f>
            <x14:dxf>
              <border>
                <left style="thin">
                  <color auto="1"/>
                </left>
                <right style="thin">
                  <color auto="1"/>
                </right>
                <top style="thin">
                  <color auto="1"/>
                </top>
                <bottom style="thin">
                  <color auto="1"/>
                </bottom>
                <vertical/>
                <horizontal/>
              </border>
            </x14:dxf>
          </x14:cfRule>
          <xm:sqref>R96</xm:sqref>
        </x14:conditionalFormatting>
        <x14:conditionalFormatting xmlns:xm="http://schemas.microsoft.com/office/excel/2006/main">
          <x14:cfRule type="cellIs" priority="5" operator="notEqual" id="{F4CFAFEB-2681-4E20-A276-9FA1C5EF645F}">
            <xm:f>Validatiegegevens!$A$2</xm:f>
            <x14:dxf>
              <border>
                <left style="thin">
                  <color auto="1"/>
                </left>
                <right style="thin">
                  <color auto="1"/>
                </right>
                <top style="thin">
                  <color auto="1"/>
                </top>
                <bottom style="thin">
                  <color auto="1"/>
                </bottom>
                <vertical/>
                <horizontal/>
              </border>
            </x14:dxf>
          </x14:cfRule>
          <xm:sqref>R98</xm:sqref>
        </x14:conditionalFormatting>
        <x14:conditionalFormatting xmlns:xm="http://schemas.microsoft.com/office/excel/2006/main">
          <x14:cfRule type="cellIs" priority="4" operator="notEqual" id="{44046803-2E49-49EA-BF0D-90D7A7561D6F}">
            <xm:f>Validatiegegevens!$A$2</xm:f>
            <x14:dxf>
              <border>
                <left style="thin">
                  <color auto="1"/>
                </left>
                <right style="thin">
                  <color auto="1"/>
                </right>
                <top style="thin">
                  <color auto="1"/>
                </top>
                <bottom style="thin">
                  <color auto="1"/>
                </bottom>
                <vertical/>
                <horizontal/>
              </border>
            </x14:dxf>
          </x14:cfRule>
          <xm:sqref>R100</xm:sqref>
        </x14:conditionalFormatting>
        <x14:conditionalFormatting xmlns:xm="http://schemas.microsoft.com/office/excel/2006/main">
          <x14:cfRule type="cellIs" priority="3" operator="notEqual" id="{C323E69E-83D8-4F58-B8EC-07640AC9F57F}">
            <xm:f>Validatiegegevens!$A$2</xm:f>
            <x14:dxf>
              <border>
                <left style="thin">
                  <color auto="1"/>
                </left>
                <right style="thin">
                  <color auto="1"/>
                </right>
                <top style="thin">
                  <color auto="1"/>
                </top>
                <bottom style="thin">
                  <color auto="1"/>
                </bottom>
                <vertical/>
                <horizontal/>
              </border>
            </x14:dxf>
          </x14:cfRule>
          <xm:sqref>R122</xm:sqref>
        </x14:conditionalFormatting>
        <x14:conditionalFormatting xmlns:xm="http://schemas.microsoft.com/office/excel/2006/main">
          <x14:cfRule type="cellIs" priority="2" operator="notEqual" id="{668DC3EA-3888-4E3E-BA9A-6204CC81ED3F}">
            <xm:f>Validatiegegevens!$A$2</xm:f>
            <x14:dxf>
              <border>
                <left style="thin">
                  <color auto="1"/>
                </left>
                <right style="thin">
                  <color auto="1"/>
                </right>
                <top style="thin">
                  <color auto="1"/>
                </top>
                <bottom style="thin">
                  <color auto="1"/>
                </bottom>
                <vertical/>
                <horizontal/>
              </border>
            </x14:dxf>
          </x14:cfRule>
          <xm:sqref>R138</xm:sqref>
        </x14:conditionalFormatting>
      </x14:conditionalFormattings>
    </ext>
    <ext xmlns:x14="http://schemas.microsoft.com/office/spreadsheetml/2009/9/main" uri="{CCE6A557-97BC-4b89-ADB6-D9C93CAAB3DF}">
      <x14:dataValidations xmlns:xm="http://schemas.microsoft.com/office/excel/2006/main" count="4">
        <x14:dataValidation type="list" errorStyle="information" allowBlank="1" showInputMessage="1" prompt="Mate van wenselijkheid voor de klant" xr:uid="{7EE0089C-CAE0-4356-AC85-0F6BDC7AA723}">
          <x14:formula1>
            <xm:f>Validatiegegevens!$B$5:$B$8</xm:f>
          </x14:formula1>
          <xm:sqref>E8:E13 E15:E31 E33:E37 E39:E46 E48:E53 E55:E72 E74:E79 E81:E95 E97 E106:E121 E123:E137 E101:E104 E139 E141:E151</xm:sqref>
        </x14:dataValidation>
        <x14:dataValidation type="list" allowBlank="1" showInputMessage="1" showErrorMessage="1" prompt="Mate van aanwezigheid van de oplossing" xr:uid="{CDC2B1D0-E44F-4230-8144-7EF082B6CEF7}">
          <x14:formula1>
            <xm:f>Validatiegegevens!$H$5:$H$8</xm:f>
          </x14:formula1>
          <xm:sqref>J8:J13 J141:J151 J139 J123:J137 J106:J121 J101:J104 J97 J81:J95 J74:J79 J55:J72 J48:J53 J39:J46 J33:J37 J15:J31</xm:sqref>
        </x14:dataValidation>
        <x14:dataValidation type="list" allowBlank="1" showInputMessage="1" showErrorMessage="1" prompt="Uw antwoord of een wens of een KO aanwezig is betreft een 1. een 2. een 3. of een 4. betreft. Hier leest u bij welk antwoord u een toelichting dient te geven. " xr:uid="{1EA4F59E-C8B3-445E-A8AC-3C78689E3B20}">
          <x14:formula1>
            <xm:f>Validatiegegevens!$N$5:$N$7</xm:f>
          </x14:formula1>
          <xm:sqref>L15 L62</xm:sqref>
        </x14:dataValidation>
        <x14:dataValidation type="list" allowBlank="1" showInputMessage="1" showErrorMessage="1" xr:uid="{177A6438-2AE5-4E8B-8E8A-6237646D32BC}">
          <x14:formula1>
            <xm:f>IF(J8=Validatiegegevens!$H$5,Validatiegegevens!$U$5:$U$15,(IF(J8=Validatiegegevens!$H$6,Validatiegegevens!$W$5:$W$13,(IF(J8=Validatiegegevens!$H$7,Validatiegegevens!$Y$5:$Y$12,Validatiegegevens!$AA$5)))))</xm:f>
          </x14:formula1>
          <xm:sqref>P8:P13 P141:P151 P139 P123:P137 P106:P121 P101:P104 P97 P81:P95 P74:P79 P55:P72 P48:P53 P39:P46 P33:P37 P15:P31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2C3F-ADDC-4D6A-A647-83157A46BE6F}">
  <sheetPr>
    <pageSetUpPr fitToPage="1"/>
  </sheetPr>
  <dimension ref="A1:R162"/>
  <sheetViews>
    <sheetView showGridLines="0" showZeros="0" tabSelected="1" zoomScale="130" zoomScaleNormal="130" workbookViewId="0">
      <pane xSplit="9" ySplit="5" topLeftCell="J6" activePane="bottomRight" state="frozen"/>
      <selection pane="topRight" activeCell="C72" sqref="C72"/>
      <selection pane="bottomLeft" activeCell="C72" sqref="C72"/>
      <selection pane="bottomRight" activeCell="B8" sqref="B8"/>
    </sheetView>
  </sheetViews>
  <sheetFormatPr defaultColWidth="9.140625" defaultRowHeight="15" x14ac:dyDescent="0.25"/>
  <cols>
    <col min="1" max="1" width="13.7109375" style="8" customWidth="1"/>
    <col min="2" max="2" width="44.42578125" style="7" customWidth="1"/>
    <col min="3" max="3" width="64.7109375" style="7" customWidth="1"/>
    <col min="4" max="4" width="2.7109375" style="4" customWidth="1"/>
    <col min="5" max="5" width="27.140625" style="20" bestFit="1" customWidth="1"/>
    <col min="6" max="6" width="7" style="6" hidden="1" customWidth="1"/>
    <col min="7" max="7" width="5.42578125" style="6" hidden="1" customWidth="1"/>
    <col min="8" max="8" width="6.85546875" style="6" hidden="1" customWidth="1"/>
    <col min="9" max="9" width="2.7109375" style="6" customWidth="1"/>
    <col min="10" max="10" width="30.7109375" style="69" bestFit="1" customWidth="1"/>
    <col min="11" max="11" width="2.7109375" style="4" customWidth="1"/>
    <col min="12" max="12" width="30.7109375" style="4" customWidth="1"/>
    <col min="13" max="13" width="2.7109375" style="4" customWidth="1"/>
    <col min="14" max="14" width="73.42578125" style="71" customWidth="1"/>
    <col min="15" max="15" width="2.7109375" style="4" customWidth="1"/>
    <col min="16" max="16" width="9.140625" style="4"/>
    <col min="17" max="17" width="2.7109375" style="4" customWidth="1"/>
    <col min="18" max="18" width="16.7109375" style="4" bestFit="1" customWidth="1"/>
    <col min="19" max="16384" width="9.140625" style="4"/>
  </cols>
  <sheetData>
    <row r="1" spans="1:18" ht="36" x14ac:dyDescent="0.25">
      <c r="A1" s="2" t="s">
        <v>1683</v>
      </c>
      <c r="B1" s="3"/>
      <c r="C1" s="9"/>
      <c r="E1" s="6"/>
      <c r="J1" s="5"/>
      <c r="N1" s="99" t="s">
        <v>1953</v>
      </c>
      <c r="R1" s="4">
        <f>Validatiegegevens!L20</f>
        <v>1520</v>
      </c>
    </row>
    <row r="2" spans="1:18" x14ac:dyDescent="0.25">
      <c r="E2" s="6"/>
      <c r="J2" s="5"/>
      <c r="N2" s="99" t="s">
        <v>1954</v>
      </c>
      <c r="R2" s="4">
        <f>SUM(R7:R110)</f>
        <v>0</v>
      </c>
    </row>
    <row r="3" spans="1:18" x14ac:dyDescent="0.25">
      <c r="A3" s="8" t="s">
        <v>1</v>
      </c>
      <c r="E3" s="6"/>
      <c r="J3" s="5"/>
      <c r="N3" s="99" t="s">
        <v>1955</v>
      </c>
      <c r="R3" s="4">
        <f>R2/R1</f>
        <v>0</v>
      </c>
    </row>
    <row r="4" spans="1:18" x14ac:dyDescent="0.25">
      <c r="E4" s="6"/>
      <c r="J4" s="5"/>
      <c r="N4" s="4"/>
    </row>
    <row r="5" spans="1:18" s="20" customFormat="1" ht="12" x14ac:dyDescent="0.25">
      <c r="A5" s="15" t="s">
        <v>2</v>
      </c>
      <c r="B5" s="16" t="s">
        <v>3</v>
      </c>
      <c r="C5" s="16" t="s">
        <v>4</v>
      </c>
      <c r="E5" s="15" t="s">
        <v>5</v>
      </c>
      <c r="F5" s="15" t="s">
        <v>1684</v>
      </c>
      <c r="G5" s="15" t="s">
        <v>7</v>
      </c>
      <c r="H5" s="15" t="s">
        <v>8</v>
      </c>
      <c r="J5" s="16" t="s">
        <v>9</v>
      </c>
      <c r="L5" s="15" t="s">
        <v>10</v>
      </c>
      <c r="N5" s="15" t="s">
        <v>11</v>
      </c>
      <c r="P5" s="15" t="s">
        <v>12</v>
      </c>
      <c r="Q5" s="15"/>
      <c r="R5" s="15" t="s">
        <v>13</v>
      </c>
    </row>
    <row r="6" spans="1:18" s="55" customFormat="1" ht="12" x14ac:dyDescent="0.25">
      <c r="A6" s="51" t="s">
        <v>14</v>
      </c>
      <c r="B6" s="52" t="s">
        <v>330</v>
      </c>
      <c r="C6" s="52" t="s">
        <v>1685</v>
      </c>
      <c r="J6" s="90"/>
      <c r="N6" s="90"/>
    </row>
    <row r="7" spans="1:18" s="20" customFormat="1" ht="48" x14ac:dyDescent="0.25">
      <c r="A7" s="20" t="s">
        <v>1686</v>
      </c>
      <c r="B7" s="21" t="s">
        <v>1687</v>
      </c>
      <c r="C7" s="21" t="s">
        <v>1688</v>
      </c>
      <c r="E7" s="20" t="s">
        <v>233</v>
      </c>
      <c r="F7" s="20">
        <f>IF(E7=Validatiegegevens!$B$5,1,(IF(E7=Validatiegegevens!$B$6,2,(IF(E7=Validatiegegevens!$B$7,3,(IF(E7=Validatiegegevens!$B$8,0,)))))))</f>
        <v>1</v>
      </c>
      <c r="G7" s="20">
        <f>Validatiegegevens!$I$20</f>
        <v>10</v>
      </c>
      <c r="H7" s="20">
        <f>G7*F7</f>
        <v>10</v>
      </c>
      <c r="J7" s="64"/>
      <c r="L7" s="21" t="s">
        <v>61</v>
      </c>
      <c r="N7" s="67"/>
      <c r="P7" s="53"/>
      <c r="R7" s="47">
        <f>IF(E7=Validatiegegevens!$B$8,(IF(J7=Validatiegegevens!$H$5,"AKKOORD",IF(J7=Validatiegegevens!$H$6,"AKKOORD","UITSLUITEN"))),IF(L7=Validatiegegevens!$N$6,(IF(J7=Validatiegegevens!$H$6,0.8*G7*F7,P7*G7*F7)),P7*G7*F7))</f>
        <v>0</v>
      </c>
    </row>
    <row r="8" spans="1:18" s="20" customFormat="1" ht="48" x14ac:dyDescent="0.25">
      <c r="A8" s="20" t="s">
        <v>1689</v>
      </c>
      <c r="B8" s="21" t="s">
        <v>1690</v>
      </c>
      <c r="C8" s="21" t="s">
        <v>1691</v>
      </c>
      <c r="E8" s="20" t="s">
        <v>233</v>
      </c>
      <c r="F8" s="20">
        <f>IF(E8=Validatiegegevens!$B$5,1,(IF(E8=Validatiegegevens!$B$6,2,(IF(E8=Validatiegegevens!$B$7,3,(IF(E8=Validatiegegevens!$B$8,0,)))))))</f>
        <v>1</v>
      </c>
      <c r="G8" s="20">
        <f>Validatiegegevens!$I$20</f>
        <v>10</v>
      </c>
      <c r="H8" s="20">
        <f t="shared" ref="H8:H71" si="0">G8*F8</f>
        <v>10</v>
      </c>
      <c r="J8" s="64"/>
      <c r="L8" s="21" t="s">
        <v>61</v>
      </c>
      <c r="N8" s="67"/>
      <c r="P8" s="53"/>
      <c r="R8" s="47">
        <f>IF(E8=Validatiegegevens!$B$8,(IF(J8=Validatiegegevens!$H$5,"AKKOORD",IF(J8=Validatiegegevens!$H$6,"AKKOORD","UITSLUITEN"))),IF(L8=Validatiegegevens!$N$6,(IF(J8=Validatiegegevens!$H$6,0.8*G8*F8,P8*G8*F8)),P8*G8*F8))</f>
        <v>0</v>
      </c>
    </row>
    <row r="9" spans="1:18" s="20" customFormat="1" ht="36" x14ac:dyDescent="0.25">
      <c r="A9" s="20" t="s">
        <v>1692</v>
      </c>
      <c r="B9" s="21" t="s">
        <v>1693</v>
      </c>
      <c r="C9" s="21" t="s">
        <v>1694</v>
      </c>
      <c r="E9" s="20" t="s">
        <v>27</v>
      </c>
      <c r="F9" s="20">
        <f>IF(E9=Validatiegegevens!$B$5,1,(IF(E9=Validatiegegevens!$B$6,2,(IF(E9=Validatiegegevens!$B$7,3,(IF(E9=Validatiegegevens!$B$8,0,)))))))</f>
        <v>0</v>
      </c>
      <c r="H9" s="20">
        <f t="shared" si="0"/>
        <v>0</v>
      </c>
      <c r="J9" s="64"/>
      <c r="L9" s="21" t="s">
        <v>61</v>
      </c>
      <c r="N9" s="67"/>
      <c r="P9" s="53"/>
      <c r="R9" s="47" t="str">
        <f>IF(E9=Validatiegegevens!$B$8,(IF(J9=Validatiegegevens!$H$5,"AKKOORD",IF(J9=Validatiegegevens!$H$6,"AKKOORD","UITSLUITEN"))),IF(L9=Validatiegegevens!$N$6,(IF(J9=Validatiegegevens!$H$6,0.8*G9*F9,P9*G9*F9)),P9*G9*F9))</f>
        <v>UITSLUITEN</v>
      </c>
    </row>
    <row r="10" spans="1:18" s="20" customFormat="1" ht="36" x14ac:dyDescent="0.25">
      <c r="A10" s="20" t="s">
        <v>1695</v>
      </c>
      <c r="B10" s="21" t="s">
        <v>1696</v>
      </c>
      <c r="C10" s="21" t="s">
        <v>1697</v>
      </c>
      <c r="E10" s="20" t="s">
        <v>27</v>
      </c>
      <c r="F10" s="20">
        <f>IF(E10=Validatiegegevens!$B$5,1,(IF(E10=Validatiegegevens!$B$6,2,(IF(E10=Validatiegegevens!$B$7,3,(IF(E10=Validatiegegevens!$B$8,0,)))))))</f>
        <v>0</v>
      </c>
      <c r="H10" s="20">
        <f t="shared" si="0"/>
        <v>0</v>
      </c>
      <c r="J10" s="64"/>
      <c r="L10" s="21" t="s">
        <v>61</v>
      </c>
      <c r="N10" s="67"/>
      <c r="P10" s="53"/>
      <c r="R10" s="47" t="str">
        <f>IF(E10=Validatiegegevens!$B$8,(IF(J10=Validatiegegevens!$H$5,"AKKOORD",IF(J10=Validatiegegevens!$H$6,"AKKOORD","UITSLUITEN"))),IF(L10=Validatiegegevens!$N$6,(IF(J10=Validatiegegevens!$H$6,0.8*G10*F10,P10*G10*F10)),P10*G10*F10))</f>
        <v>UITSLUITEN</v>
      </c>
    </row>
    <row r="11" spans="1:18" s="55" customFormat="1" ht="12" x14ac:dyDescent="0.25">
      <c r="A11" s="51" t="s">
        <v>14</v>
      </c>
      <c r="B11" s="52" t="s">
        <v>330</v>
      </c>
      <c r="C11" s="52" t="s">
        <v>1698</v>
      </c>
      <c r="J11" s="90"/>
      <c r="N11" s="90"/>
    </row>
    <row r="12" spans="1:18" s="20" customFormat="1" ht="108" x14ac:dyDescent="0.25">
      <c r="A12" s="20" t="s">
        <v>1699</v>
      </c>
      <c r="B12" s="21" t="s">
        <v>1700</v>
      </c>
      <c r="C12" s="21" t="s">
        <v>1701</v>
      </c>
      <c r="E12" s="20" t="s">
        <v>27</v>
      </c>
      <c r="F12" s="20">
        <f>IF(E12=Validatiegegevens!$B$5,1,(IF(E12=Validatiegegevens!$B$6,2,(IF(E12=Validatiegegevens!$B$7,3,(IF(E12=Validatiegegevens!$B$8,0,)))))))</f>
        <v>0</v>
      </c>
      <c r="H12" s="20">
        <f t="shared" si="0"/>
        <v>0</v>
      </c>
      <c r="J12" s="64"/>
      <c r="L12" s="21" t="s">
        <v>61</v>
      </c>
      <c r="N12" s="67"/>
      <c r="P12" s="53"/>
      <c r="R12" s="47" t="str">
        <f>IF(E12=Validatiegegevens!$B$8,(IF(J12=Validatiegegevens!$H$5,"AKKOORD",IF(J12=Validatiegegevens!$H$6,"AKKOORD","UITSLUITEN"))),IF(L12=Validatiegegevens!$N$6,(IF(J12=Validatiegegevens!$H$6,0.8*G12*F12,P12*G12*F12)),P12*G12*F12))</f>
        <v>UITSLUITEN</v>
      </c>
    </row>
    <row r="13" spans="1:18" s="20" customFormat="1" ht="36" x14ac:dyDescent="0.25">
      <c r="A13" s="20" t="s">
        <v>1702</v>
      </c>
      <c r="B13" s="21" t="s">
        <v>1703</v>
      </c>
      <c r="C13" s="21" t="s">
        <v>1704</v>
      </c>
      <c r="E13" s="20" t="s">
        <v>27</v>
      </c>
      <c r="F13" s="20">
        <f>IF(E13=Validatiegegevens!$B$5,1,(IF(E13=Validatiegegevens!$B$6,2,(IF(E13=Validatiegegevens!$B$7,3,(IF(E13=Validatiegegevens!$B$8,0,)))))))</f>
        <v>0</v>
      </c>
      <c r="H13" s="20">
        <f t="shared" si="0"/>
        <v>0</v>
      </c>
      <c r="J13" s="64"/>
      <c r="L13" s="21" t="s">
        <v>61</v>
      </c>
      <c r="N13" s="67"/>
      <c r="P13" s="53"/>
      <c r="R13" s="47" t="str">
        <f>IF(E13=Validatiegegevens!$B$8,(IF(J13=Validatiegegevens!$H$5,"AKKOORD",IF(J13=Validatiegegevens!$H$6,"AKKOORD","UITSLUITEN"))),IF(L13=Validatiegegevens!$N$6,(IF(J13=Validatiegegevens!$H$6,0.8*G13*F13,P13*G13*F13)),P13*G13*F13))</f>
        <v>UITSLUITEN</v>
      </c>
    </row>
    <row r="14" spans="1:18" s="20" customFormat="1" ht="36" x14ac:dyDescent="0.25">
      <c r="A14" s="20" t="s">
        <v>1705</v>
      </c>
      <c r="B14" s="21" t="s">
        <v>1706</v>
      </c>
      <c r="C14" s="21" t="s">
        <v>1707</v>
      </c>
      <c r="E14" s="20" t="s">
        <v>84</v>
      </c>
      <c r="F14" s="20">
        <f>IF(E14=Validatiegegevens!$B$5,1,(IF(E14=Validatiegegevens!$B$6,2,(IF(E14=Validatiegegevens!$B$7,3,(IF(E14=Validatiegegevens!$B$8,0,)))))))</f>
        <v>3</v>
      </c>
      <c r="G14" s="20">
        <f>Validatiegegevens!$I$20</f>
        <v>10</v>
      </c>
      <c r="H14" s="20">
        <f t="shared" si="0"/>
        <v>30</v>
      </c>
      <c r="J14" s="64"/>
      <c r="L14" s="21" t="s">
        <v>61</v>
      </c>
      <c r="N14" s="67"/>
      <c r="P14" s="53"/>
      <c r="R14" s="47">
        <f>IF(E14=Validatiegegevens!$B$8,(IF(J14=Validatiegegevens!$H$5,"AKKOORD",IF(J14=Validatiegegevens!$H$6,"AKKOORD","UITSLUITEN"))),IF(L14=Validatiegegevens!$N$6,(IF(J14=Validatiegegevens!$H$6,0.8*G14*F14,P14*G14*F14)),P14*G14*F14))</f>
        <v>0</v>
      </c>
    </row>
    <row r="15" spans="1:18" s="55" customFormat="1" ht="12" x14ac:dyDescent="0.25">
      <c r="A15" s="51" t="s">
        <v>14</v>
      </c>
      <c r="B15" s="52" t="s">
        <v>1708</v>
      </c>
      <c r="C15" s="52" t="s">
        <v>1709</v>
      </c>
      <c r="J15" s="90"/>
      <c r="N15" s="90"/>
    </row>
    <row r="16" spans="1:18" s="20" customFormat="1" ht="36" x14ac:dyDescent="0.25">
      <c r="A16" s="20" t="s">
        <v>860</v>
      </c>
      <c r="B16" s="21" t="s">
        <v>1710</v>
      </c>
      <c r="C16" s="21" t="s">
        <v>1711</v>
      </c>
      <c r="E16" s="20" t="s">
        <v>233</v>
      </c>
      <c r="F16" s="20">
        <f>IF(E16=Validatiegegevens!$B$5,1,(IF(E16=Validatiegegevens!$B$6,2,(IF(E16=Validatiegegevens!$B$7,3,(IF(E16=Validatiegegevens!$B$8,0,)))))))</f>
        <v>1</v>
      </c>
      <c r="G16" s="20">
        <f>Validatiegegevens!$I$20</f>
        <v>10</v>
      </c>
      <c r="H16" s="20">
        <f t="shared" si="0"/>
        <v>10</v>
      </c>
      <c r="J16" s="64"/>
      <c r="L16" s="21" t="s">
        <v>61</v>
      </c>
      <c r="N16" s="67"/>
      <c r="P16" s="53"/>
      <c r="R16" s="47">
        <f>IF(E16=Validatiegegevens!$B$8,(IF(J16=Validatiegegevens!$H$5,"AKKOORD",IF(J16=Validatiegegevens!$H$6,"AKKOORD","UITSLUITEN"))),IF(L16=Validatiegegevens!$N$6,(IF(J16=Validatiegegevens!$H$6,0.8*G16*F16,P16*G16*F16)),P16*G16*F16))</f>
        <v>0</v>
      </c>
    </row>
    <row r="17" spans="1:18" s="20" customFormat="1" ht="36" x14ac:dyDescent="0.25">
      <c r="A17" s="20" t="s">
        <v>863</v>
      </c>
      <c r="B17" s="21" t="s">
        <v>1712</v>
      </c>
      <c r="C17" s="21" t="s">
        <v>1713</v>
      </c>
      <c r="E17" s="20" t="s">
        <v>233</v>
      </c>
      <c r="F17" s="20">
        <f>IF(E17=Validatiegegevens!$B$5,1,(IF(E17=Validatiegegevens!$B$6,2,(IF(E17=Validatiegegevens!$B$7,3,(IF(E17=Validatiegegevens!$B$8,0,)))))))</f>
        <v>1</v>
      </c>
      <c r="G17" s="20">
        <f>Validatiegegevens!$I$20</f>
        <v>10</v>
      </c>
      <c r="H17" s="20">
        <f t="shared" si="0"/>
        <v>10</v>
      </c>
      <c r="J17" s="64"/>
      <c r="L17" s="21" t="s">
        <v>61</v>
      </c>
      <c r="N17" s="67"/>
      <c r="P17" s="53"/>
      <c r="R17" s="47">
        <f>IF(E17=Validatiegegevens!$B$8,(IF(J17=Validatiegegevens!$H$5,"AKKOORD",IF(J17=Validatiegegevens!$H$6,"AKKOORD","UITSLUITEN"))),IF(L17=Validatiegegevens!$N$6,(IF(J17=Validatiegegevens!$H$6,0.8*G17*F17,P17*G17*F17)),P17*G17*F17))</f>
        <v>0</v>
      </c>
    </row>
    <row r="18" spans="1:18" s="20" customFormat="1" ht="36" x14ac:dyDescent="0.25">
      <c r="A18" s="20" t="s">
        <v>872</v>
      </c>
      <c r="B18" s="21" t="s">
        <v>1714</v>
      </c>
      <c r="C18" s="21" t="s">
        <v>1715</v>
      </c>
      <c r="E18" s="20" t="s">
        <v>233</v>
      </c>
      <c r="F18" s="20">
        <f>IF(E18=Validatiegegevens!$B$5,1,(IF(E18=Validatiegegevens!$B$6,2,(IF(E18=Validatiegegevens!$B$7,3,(IF(E18=Validatiegegevens!$B$8,0,)))))))</f>
        <v>1</v>
      </c>
      <c r="G18" s="20">
        <f>Validatiegegevens!$I$20</f>
        <v>10</v>
      </c>
      <c r="H18" s="20">
        <f t="shared" si="0"/>
        <v>10</v>
      </c>
      <c r="J18" s="64"/>
      <c r="L18" s="21" t="s">
        <v>61</v>
      </c>
      <c r="N18" s="67"/>
      <c r="P18" s="53"/>
      <c r="R18" s="47">
        <f>IF(E18=Validatiegegevens!$B$8,(IF(J18=Validatiegegevens!$H$5,"AKKOORD",IF(J18=Validatiegegevens!$H$6,"AKKOORD","UITSLUITEN"))),IF(L18=Validatiegegevens!$N$6,(IF(J18=Validatiegegevens!$H$6,0.8*G18*F18,P18*G18*F18)),P18*G18*F18))</f>
        <v>0</v>
      </c>
    </row>
    <row r="19" spans="1:18" s="55" customFormat="1" ht="12" x14ac:dyDescent="0.25">
      <c r="A19" s="51" t="s">
        <v>14</v>
      </c>
      <c r="B19" s="52" t="s">
        <v>1708</v>
      </c>
      <c r="C19" s="52" t="s">
        <v>1716</v>
      </c>
      <c r="J19" s="90"/>
      <c r="N19" s="90"/>
    </row>
    <row r="20" spans="1:18" s="20" customFormat="1" ht="36" x14ac:dyDescent="0.25">
      <c r="A20" s="20" t="s">
        <v>876</v>
      </c>
      <c r="B20" s="21" t="s">
        <v>1717</v>
      </c>
      <c r="C20" s="21" t="s">
        <v>1718</v>
      </c>
      <c r="E20" s="20" t="s">
        <v>233</v>
      </c>
      <c r="F20" s="20">
        <f>IF(E20=Validatiegegevens!$B$5,1,(IF(E20=Validatiegegevens!$B$6,2,(IF(E20=Validatiegegevens!$B$7,3,(IF(E20=Validatiegegevens!$B$8,0,)))))))</f>
        <v>1</v>
      </c>
      <c r="G20" s="20">
        <f>Validatiegegevens!$I$20</f>
        <v>10</v>
      </c>
      <c r="H20" s="20">
        <f t="shared" si="0"/>
        <v>10</v>
      </c>
      <c r="J20" s="64"/>
      <c r="L20" s="21" t="s">
        <v>61</v>
      </c>
      <c r="N20" s="67"/>
      <c r="P20" s="53"/>
      <c r="R20" s="47">
        <f>IF(E20=Validatiegegevens!$B$8,(IF(J20=Validatiegegevens!$H$5,"AKKOORD",IF(J20=Validatiegegevens!$H$6,"AKKOORD","UITSLUITEN"))),IF(L20=Validatiegegevens!$N$6,(IF(J20=Validatiegegevens!$H$6,0.8*G20*F20,P20*G20*F20)),P20*G20*F20))</f>
        <v>0</v>
      </c>
    </row>
    <row r="21" spans="1:18" s="20" customFormat="1" ht="48" x14ac:dyDescent="0.25">
      <c r="A21" s="20" t="s">
        <v>879</v>
      </c>
      <c r="B21" s="21" t="s">
        <v>1719</v>
      </c>
      <c r="C21" s="21" t="s">
        <v>1720</v>
      </c>
      <c r="E21" s="20" t="s">
        <v>233</v>
      </c>
      <c r="F21" s="20">
        <f>IF(E21=Validatiegegevens!$B$5,1,(IF(E21=Validatiegegevens!$B$6,2,(IF(E21=Validatiegegevens!$B$7,3,(IF(E21=Validatiegegevens!$B$8,0,)))))))</f>
        <v>1</v>
      </c>
      <c r="G21" s="20">
        <f>Validatiegegevens!$I$20</f>
        <v>10</v>
      </c>
      <c r="H21" s="20">
        <f t="shared" si="0"/>
        <v>10</v>
      </c>
      <c r="J21" s="64"/>
      <c r="L21" s="21" t="s">
        <v>61</v>
      </c>
      <c r="N21" s="67"/>
      <c r="P21" s="53"/>
      <c r="R21" s="47">
        <f>IF(E21=Validatiegegevens!$B$8,(IF(J21=Validatiegegevens!$H$5,"AKKOORD",IF(J21=Validatiegegevens!$H$6,"AKKOORD","UITSLUITEN"))),IF(L21=Validatiegegevens!$N$6,(IF(J21=Validatiegegevens!$H$6,0.8*G21*F21,P21*G21*F21)),P21*G21*F21))</f>
        <v>0</v>
      </c>
    </row>
    <row r="22" spans="1:18" s="20" customFormat="1" ht="48" x14ac:dyDescent="0.25">
      <c r="A22" s="20" t="s">
        <v>882</v>
      </c>
      <c r="B22" s="21" t="s">
        <v>1721</v>
      </c>
      <c r="C22" s="21" t="s">
        <v>1722</v>
      </c>
      <c r="E22" s="20" t="s">
        <v>233</v>
      </c>
      <c r="F22" s="20">
        <f>IF(E22=Validatiegegevens!$B$5,1,(IF(E22=Validatiegegevens!$B$6,2,(IF(E22=Validatiegegevens!$B$7,3,(IF(E22=Validatiegegevens!$B$8,0,)))))))</f>
        <v>1</v>
      </c>
      <c r="G22" s="20">
        <f>Validatiegegevens!$I$20</f>
        <v>10</v>
      </c>
      <c r="H22" s="20">
        <f t="shared" si="0"/>
        <v>10</v>
      </c>
      <c r="J22" s="64"/>
      <c r="L22" s="21" t="s">
        <v>61</v>
      </c>
      <c r="N22" s="67"/>
      <c r="P22" s="53"/>
      <c r="R22" s="47">
        <f>IF(E22=Validatiegegevens!$B$8,(IF(J22=Validatiegegevens!$H$5,"AKKOORD",IF(J22=Validatiegegevens!$H$6,"AKKOORD","UITSLUITEN"))),IF(L22=Validatiegegevens!$N$6,(IF(J22=Validatiegegevens!$H$6,0.8*G22*F22,P22*G22*F22)),P22*G22*F22))</f>
        <v>0</v>
      </c>
    </row>
    <row r="23" spans="1:18" s="55" customFormat="1" ht="12" x14ac:dyDescent="0.25">
      <c r="A23" s="51" t="s">
        <v>14</v>
      </c>
      <c r="B23" s="52" t="s">
        <v>1708</v>
      </c>
      <c r="C23" s="52" t="s">
        <v>1723</v>
      </c>
      <c r="J23" s="90"/>
      <c r="N23" s="90"/>
    </row>
    <row r="24" spans="1:18" s="20" customFormat="1" ht="48" x14ac:dyDescent="0.25">
      <c r="A24" s="20" t="s">
        <v>886</v>
      </c>
      <c r="B24" s="21" t="s">
        <v>1724</v>
      </c>
      <c r="C24" s="21" t="s">
        <v>1725</v>
      </c>
      <c r="E24" s="20" t="s">
        <v>233</v>
      </c>
      <c r="F24" s="20">
        <f>IF(E24=Validatiegegevens!$B$5,1,(IF(E24=Validatiegegevens!$B$6,2,(IF(E24=Validatiegegevens!$B$7,3,(IF(E24=Validatiegegevens!$B$8,0,)))))))</f>
        <v>1</v>
      </c>
      <c r="G24" s="20">
        <f>Validatiegegevens!$I$20</f>
        <v>10</v>
      </c>
      <c r="H24" s="20">
        <f t="shared" si="0"/>
        <v>10</v>
      </c>
      <c r="J24" s="64"/>
      <c r="L24" s="21" t="s">
        <v>61</v>
      </c>
      <c r="N24" s="67"/>
      <c r="P24" s="53"/>
      <c r="R24" s="47">
        <f>IF(E24=Validatiegegevens!$B$8,(IF(J24=Validatiegegevens!$H$5,"AKKOORD",IF(J24=Validatiegegevens!$H$6,"AKKOORD","UITSLUITEN"))),IF(L24=Validatiegegevens!$N$6,(IF(J24=Validatiegegevens!$H$6,0.8*G24*F24,P24*G24*F24)),P24*G24*F24))</f>
        <v>0</v>
      </c>
    </row>
    <row r="25" spans="1:18" s="20" customFormat="1" ht="36" x14ac:dyDescent="0.25">
      <c r="A25" s="20" t="s">
        <v>894</v>
      </c>
      <c r="B25" s="21" t="s">
        <v>1726</v>
      </c>
      <c r="C25" s="21" t="s">
        <v>1727</v>
      </c>
      <c r="E25" s="20" t="s">
        <v>233</v>
      </c>
      <c r="F25" s="20">
        <f>IF(E25=Validatiegegevens!$B$5,1,(IF(E25=Validatiegegevens!$B$6,2,(IF(E25=Validatiegegevens!$B$7,3,(IF(E25=Validatiegegevens!$B$8,0,)))))))</f>
        <v>1</v>
      </c>
      <c r="G25" s="20">
        <f>Validatiegegevens!$I$20</f>
        <v>10</v>
      </c>
      <c r="H25" s="20">
        <f t="shared" si="0"/>
        <v>10</v>
      </c>
      <c r="J25" s="64"/>
      <c r="L25" s="21" t="s">
        <v>61</v>
      </c>
      <c r="N25" s="67"/>
      <c r="P25" s="53"/>
      <c r="R25" s="47">
        <f>IF(E25=Validatiegegevens!$B$8,(IF(J25=Validatiegegevens!$H$5,"AKKOORD",IF(J25=Validatiegegevens!$H$6,"AKKOORD","UITSLUITEN"))),IF(L25=Validatiegegevens!$N$6,(IF(J25=Validatiegegevens!$H$6,0.8*G25*F25,P25*G25*F25)),P25*G25*F25))</f>
        <v>0</v>
      </c>
    </row>
    <row r="26" spans="1:18" s="55" customFormat="1" ht="12" x14ac:dyDescent="0.25">
      <c r="A26" s="51" t="s">
        <v>14</v>
      </c>
      <c r="B26" s="52" t="s">
        <v>1708</v>
      </c>
      <c r="C26" s="52" t="s">
        <v>1728</v>
      </c>
      <c r="J26" s="90"/>
      <c r="N26" s="90"/>
    </row>
    <row r="27" spans="1:18" s="20" customFormat="1" ht="36" x14ac:dyDescent="0.25">
      <c r="A27" s="20" t="s">
        <v>31</v>
      </c>
      <c r="B27" s="21" t="s">
        <v>1729</v>
      </c>
      <c r="C27" s="21" t="s">
        <v>1730</v>
      </c>
      <c r="E27" s="20" t="s">
        <v>233</v>
      </c>
      <c r="F27" s="20">
        <f>IF(E27=Validatiegegevens!$B$5,1,(IF(E27=Validatiegegevens!$B$6,2,(IF(E27=Validatiegegevens!$B$7,3,(IF(E27=Validatiegegevens!$B$8,0,)))))))</f>
        <v>1</v>
      </c>
      <c r="G27" s="20">
        <f>Validatiegegevens!$I$20</f>
        <v>10</v>
      </c>
      <c r="H27" s="20">
        <f t="shared" si="0"/>
        <v>10</v>
      </c>
      <c r="J27" s="64"/>
      <c r="L27" s="21" t="s">
        <v>20</v>
      </c>
      <c r="N27" s="67"/>
      <c r="P27" s="53"/>
      <c r="R27" s="47">
        <f>IF(E27=Validatiegegevens!$B$8,(IF(J27=Validatiegegevens!$H$5,"AKKOORD",IF(J27=Validatiegegevens!$H$6,"AKKOORD","UITSLUITEN"))),IF(L27=Validatiegegevens!$N$6,(IF(J27=Validatiegegevens!$H$6,0.8*G27*F27,P27*G27*F27)),P27*G27*F27))</f>
        <v>0</v>
      </c>
    </row>
    <row r="28" spans="1:18" s="20" customFormat="1" ht="84" x14ac:dyDescent="0.25">
      <c r="A28" s="20" t="s">
        <v>1731</v>
      </c>
      <c r="B28" s="21" t="s">
        <v>1732</v>
      </c>
      <c r="C28" s="21" t="s">
        <v>1733</v>
      </c>
      <c r="E28" s="20" t="s">
        <v>233</v>
      </c>
      <c r="F28" s="20">
        <f>IF(E28=Validatiegegevens!$B$5,1,(IF(E28=Validatiegegevens!$B$6,2,(IF(E28=Validatiegegevens!$B$7,3,(IF(E28=Validatiegegevens!$B$8,0,)))))))</f>
        <v>1</v>
      </c>
      <c r="G28" s="20">
        <f>Validatiegegevens!$I$20</f>
        <v>10</v>
      </c>
      <c r="H28" s="20">
        <f t="shared" si="0"/>
        <v>10</v>
      </c>
      <c r="J28" s="64"/>
      <c r="L28" s="21" t="s">
        <v>61</v>
      </c>
      <c r="N28" s="67"/>
      <c r="P28" s="53"/>
      <c r="R28" s="47">
        <f>IF(E28=Validatiegegevens!$B$8,(IF(J28=Validatiegegevens!$H$5,"AKKOORD",IF(J28=Validatiegegevens!$H$6,"AKKOORD","UITSLUITEN"))),IF(L28=Validatiegegevens!$N$6,(IF(J28=Validatiegegevens!$H$6,0.8*G28*F28,P28*G28*F28)),P28*G28*F28))</f>
        <v>0</v>
      </c>
    </row>
    <row r="29" spans="1:18" s="55" customFormat="1" ht="12" x14ac:dyDescent="0.25">
      <c r="A29" s="51" t="s">
        <v>14</v>
      </c>
      <c r="B29" s="52" t="s">
        <v>1708</v>
      </c>
      <c r="C29" s="52" t="s">
        <v>1734</v>
      </c>
      <c r="J29" s="90"/>
      <c r="N29" s="90"/>
    </row>
    <row r="30" spans="1:18" s="20" customFormat="1" ht="60" x14ac:dyDescent="0.25">
      <c r="A30" s="20" t="s">
        <v>1735</v>
      </c>
      <c r="B30" s="21" t="s">
        <v>1736</v>
      </c>
      <c r="C30" s="21" t="s">
        <v>1737</v>
      </c>
      <c r="E30" s="20" t="s">
        <v>233</v>
      </c>
      <c r="F30" s="20">
        <f>IF(E30=Validatiegegevens!$B$5,1,(IF(E30=Validatiegegevens!$B$6,2,(IF(E30=Validatiegegevens!$B$7,3,(IF(E30=Validatiegegevens!$B$8,0,)))))))</f>
        <v>1</v>
      </c>
      <c r="G30" s="20">
        <f>Validatiegegevens!$I$20</f>
        <v>10</v>
      </c>
      <c r="H30" s="20">
        <f t="shared" si="0"/>
        <v>10</v>
      </c>
      <c r="J30" s="64"/>
      <c r="L30" s="21" t="s">
        <v>61</v>
      </c>
      <c r="N30" s="67"/>
      <c r="P30" s="53"/>
      <c r="R30" s="47">
        <f>IF(E30=Validatiegegevens!$B$8,(IF(J30=Validatiegegevens!$H$5,"AKKOORD",IF(J30=Validatiegegevens!$H$6,"AKKOORD","UITSLUITEN"))),IF(L30=Validatiegegevens!$N$6,(IF(J30=Validatiegegevens!$H$6,0.8*G30*F30,P30*G30*F30)),P30*G30*F30))</f>
        <v>0</v>
      </c>
    </row>
    <row r="31" spans="1:18" s="20" customFormat="1" ht="72" x14ac:dyDescent="0.25">
      <c r="A31" s="20" t="s">
        <v>1738</v>
      </c>
      <c r="B31" s="21" t="s">
        <v>1739</v>
      </c>
      <c r="C31" s="21" t="s">
        <v>1740</v>
      </c>
      <c r="E31" s="20" t="s">
        <v>233</v>
      </c>
      <c r="F31" s="20">
        <f>IF(E31=Validatiegegevens!$B$5,1,(IF(E31=Validatiegegevens!$B$6,2,(IF(E31=Validatiegegevens!$B$7,3,(IF(E31=Validatiegegevens!$B$8,0,)))))))</f>
        <v>1</v>
      </c>
      <c r="G31" s="20">
        <f>Validatiegegevens!$I$20</f>
        <v>10</v>
      </c>
      <c r="H31" s="20">
        <f t="shared" si="0"/>
        <v>10</v>
      </c>
      <c r="J31" s="64"/>
      <c r="L31" s="21" t="s">
        <v>61</v>
      </c>
      <c r="N31" s="67"/>
      <c r="P31" s="53"/>
      <c r="R31" s="47">
        <f>IF(E31=Validatiegegevens!$B$8,(IF(J31=Validatiegegevens!$H$5,"AKKOORD",IF(J31=Validatiegegevens!$H$6,"AKKOORD","UITSLUITEN"))),IF(L31=Validatiegegevens!$N$6,(IF(J31=Validatiegegevens!$H$6,0.8*G31*F31,P31*G31*F31)),P31*G31*F31))</f>
        <v>0</v>
      </c>
    </row>
    <row r="32" spans="1:18" s="20" customFormat="1" ht="36" x14ac:dyDescent="0.25">
      <c r="A32" s="20" t="s">
        <v>1741</v>
      </c>
      <c r="B32" s="21" t="s">
        <v>1742</v>
      </c>
      <c r="C32" s="21" t="s">
        <v>1743</v>
      </c>
      <c r="E32" s="20" t="s">
        <v>233</v>
      </c>
      <c r="F32" s="20">
        <f>IF(E32=Validatiegegevens!$B$5,1,(IF(E32=Validatiegegevens!$B$6,2,(IF(E32=Validatiegegevens!$B$7,3,(IF(E32=Validatiegegevens!$B$8,0,)))))))</f>
        <v>1</v>
      </c>
      <c r="G32" s="20">
        <f>Validatiegegevens!$I$20</f>
        <v>10</v>
      </c>
      <c r="H32" s="20">
        <f t="shared" si="0"/>
        <v>10</v>
      </c>
      <c r="J32" s="64"/>
      <c r="L32" s="21" t="s">
        <v>61</v>
      </c>
      <c r="N32" s="67"/>
      <c r="P32" s="53"/>
      <c r="R32" s="47">
        <f>IF(E32=Validatiegegevens!$B$8,(IF(J32=Validatiegegevens!$H$5,"AKKOORD",IF(J32=Validatiegegevens!$H$6,"AKKOORD","UITSLUITEN"))),IF(L32=Validatiegegevens!$N$6,(IF(J32=Validatiegegevens!$H$6,0.8*G32*F32,P32*G32*F32)),P32*G32*F32))</f>
        <v>0</v>
      </c>
    </row>
    <row r="33" spans="1:18" s="20" customFormat="1" ht="36" x14ac:dyDescent="0.25">
      <c r="A33" s="20" t="s">
        <v>1744</v>
      </c>
      <c r="B33" s="21" t="s">
        <v>1745</v>
      </c>
      <c r="C33" s="21" t="s">
        <v>1746</v>
      </c>
      <c r="E33" s="20" t="s">
        <v>233</v>
      </c>
      <c r="F33" s="20">
        <f>IF(E33=Validatiegegevens!$B$5,1,(IF(E33=Validatiegegevens!$B$6,2,(IF(E33=Validatiegegevens!$B$7,3,(IF(E33=Validatiegegevens!$B$8,0,)))))))</f>
        <v>1</v>
      </c>
      <c r="G33" s="20">
        <f>Validatiegegevens!$I$20</f>
        <v>10</v>
      </c>
      <c r="H33" s="20">
        <f t="shared" si="0"/>
        <v>10</v>
      </c>
      <c r="J33" s="64"/>
      <c r="L33" s="21" t="s">
        <v>20</v>
      </c>
      <c r="N33" s="67"/>
      <c r="P33" s="53"/>
      <c r="R33" s="47">
        <f>IF(E33=Validatiegegevens!$B$8,(IF(J33=Validatiegegevens!$H$5,"AKKOORD",IF(J33=Validatiegegevens!$H$6,"AKKOORD","UITSLUITEN"))),IF(L33=Validatiegegevens!$N$6,(IF(J33=Validatiegegevens!$H$6,0.8*G33*F33,P33*G33*F33)),P33*G33*F33))</f>
        <v>0</v>
      </c>
    </row>
    <row r="34" spans="1:18" s="55" customFormat="1" ht="12" x14ac:dyDescent="0.25">
      <c r="A34" s="51" t="s">
        <v>14</v>
      </c>
      <c r="B34" s="52" t="s">
        <v>1747</v>
      </c>
      <c r="C34" s="52"/>
      <c r="J34" s="90"/>
      <c r="N34" s="90"/>
    </row>
    <row r="35" spans="1:18" s="20" customFormat="1" ht="72" x14ac:dyDescent="0.25">
      <c r="A35" s="20" t="s">
        <v>434</v>
      </c>
      <c r="B35" s="21" t="s">
        <v>1748</v>
      </c>
      <c r="C35" s="21" t="s">
        <v>1749</v>
      </c>
      <c r="E35" s="20" t="s">
        <v>233</v>
      </c>
      <c r="F35" s="20">
        <f>IF(E35=Validatiegegevens!$B$5,1,(IF(E35=Validatiegegevens!$B$6,2,(IF(E35=Validatiegegevens!$B$7,3,(IF(E35=Validatiegegevens!$B$8,0,)))))))</f>
        <v>1</v>
      </c>
      <c r="G35" s="20">
        <f>Validatiegegevens!$I$20</f>
        <v>10</v>
      </c>
      <c r="H35" s="20">
        <f t="shared" si="0"/>
        <v>10</v>
      </c>
      <c r="J35" s="64"/>
      <c r="L35" s="21" t="s">
        <v>61</v>
      </c>
      <c r="N35" s="67"/>
      <c r="P35" s="53"/>
      <c r="R35" s="47">
        <f>IF(E35=Validatiegegevens!$B$8,(IF(J35=Validatiegegevens!$H$5,"AKKOORD",IF(J35=Validatiegegevens!$H$6,"AKKOORD","UITSLUITEN"))),IF(L35=Validatiegegevens!$N$6,(IF(J35=Validatiegegevens!$H$6,0.8*G35*F35,P35*G35*F35)),P35*G35*F35))</f>
        <v>0</v>
      </c>
    </row>
    <row r="36" spans="1:18" s="20" customFormat="1" ht="48" x14ac:dyDescent="0.25">
      <c r="A36" s="20" t="s">
        <v>441</v>
      </c>
      <c r="B36" s="21" t="s">
        <v>1750</v>
      </c>
      <c r="C36" s="21" t="s">
        <v>1751</v>
      </c>
      <c r="E36" s="20" t="s">
        <v>233</v>
      </c>
      <c r="F36" s="20">
        <f>IF(E36=Validatiegegevens!$B$5,1,(IF(E36=Validatiegegevens!$B$6,2,(IF(E36=Validatiegegevens!$B$7,3,(IF(E36=Validatiegegevens!$B$8,0,)))))))</f>
        <v>1</v>
      </c>
      <c r="G36" s="20">
        <f>Validatiegegevens!$I$20</f>
        <v>10</v>
      </c>
      <c r="H36" s="20">
        <f t="shared" si="0"/>
        <v>10</v>
      </c>
      <c r="J36" s="64"/>
      <c r="L36" s="21" t="s">
        <v>61</v>
      </c>
      <c r="N36" s="67"/>
      <c r="P36" s="53"/>
      <c r="R36" s="47">
        <f>IF(E36=Validatiegegevens!$B$8,(IF(J36=Validatiegegevens!$H$5,"AKKOORD",IF(J36=Validatiegegevens!$H$6,"AKKOORD","UITSLUITEN"))),IF(L36=Validatiegegevens!$N$6,(IF(J36=Validatiegegevens!$H$6,0.8*G36*F36,P36*G36*F36)),P36*G36*F36))</f>
        <v>0</v>
      </c>
    </row>
    <row r="37" spans="1:18" s="20" customFormat="1" ht="84" x14ac:dyDescent="0.25">
      <c r="A37" s="20" t="s">
        <v>445</v>
      </c>
      <c r="B37" s="21" t="s">
        <v>1752</v>
      </c>
      <c r="C37" s="21" t="s">
        <v>1753</v>
      </c>
      <c r="E37" s="20" t="s">
        <v>233</v>
      </c>
      <c r="F37" s="20">
        <f>IF(E37=Validatiegegevens!$B$5,1,(IF(E37=Validatiegegevens!$B$6,2,(IF(E37=Validatiegegevens!$B$7,3,(IF(E37=Validatiegegevens!$B$8,0,)))))))</f>
        <v>1</v>
      </c>
      <c r="G37" s="20">
        <f>Validatiegegevens!$I$20</f>
        <v>10</v>
      </c>
      <c r="H37" s="20">
        <f t="shared" si="0"/>
        <v>10</v>
      </c>
      <c r="J37" s="64"/>
      <c r="L37" s="21" t="s">
        <v>61</v>
      </c>
      <c r="N37" s="67"/>
      <c r="P37" s="53"/>
      <c r="R37" s="47">
        <f>IF(E37=Validatiegegevens!$B$8,(IF(J37=Validatiegegevens!$H$5,"AKKOORD",IF(J37=Validatiegegevens!$H$6,"AKKOORD","UITSLUITEN"))),IF(L37=Validatiegegevens!$N$6,(IF(J37=Validatiegegevens!$H$6,0.8*G37*F37,P37*G37*F37)),P37*G37*F37))</f>
        <v>0</v>
      </c>
    </row>
    <row r="38" spans="1:18" s="20" customFormat="1" ht="60" x14ac:dyDescent="0.25">
      <c r="A38" s="20" t="s">
        <v>493</v>
      </c>
      <c r="B38" s="21" t="s">
        <v>1754</v>
      </c>
      <c r="C38" s="21" t="s">
        <v>1755</v>
      </c>
      <c r="E38" s="20" t="s">
        <v>233</v>
      </c>
      <c r="F38" s="20">
        <f>IF(E38=Validatiegegevens!$B$5,1,(IF(E38=Validatiegegevens!$B$6,2,(IF(E38=Validatiegegevens!$B$7,3,(IF(E38=Validatiegegevens!$B$8,0,)))))))</f>
        <v>1</v>
      </c>
      <c r="G38" s="20">
        <f>Validatiegegevens!$I$20</f>
        <v>10</v>
      </c>
      <c r="H38" s="20">
        <f t="shared" si="0"/>
        <v>10</v>
      </c>
      <c r="J38" s="64"/>
      <c r="L38" s="21" t="s">
        <v>61</v>
      </c>
      <c r="N38" s="67"/>
      <c r="P38" s="53"/>
      <c r="R38" s="47">
        <f>IF(E38=Validatiegegevens!$B$8,(IF(J38=Validatiegegevens!$H$5,"AKKOORD",IF(J38=Validatiegegevens!$H$6,"AKKOORD","UITSLUITEN"))),IF(L38=Validatiegegevens!$N$6,(IF(J38=Validatiegegevens!$H$6,0.8*G38*F38,P38*G38*F38)),P38*G38*F38))</f>
        <v>0</v>
      </c>
    </row>
    <row r="39" spans="1:18" s="55" customFormat="1" ht="12" x14ac:dyDescent="0.25">
      <c r="A39" s="51" t="s">
        <v>14</v>
      </c>
      <c r="B39" s="52" t="s">
        <v>1756</v>
      </c>
      <c r="C39" s="52" t="s">
        <v>1757</v>
      </c>
      <c r="J39" s="90"/>
      <c r="N39" s="90"/>
    </row>
    <row r="40" spans="1:18" s="20" customFormat="1" ht="24" x14ac:dyDescent="0.25">
      <c r="A40" s="20" t="s">
        <v>532</v>
      </c>
      <c r="B40" s="21" t="s">
        <v>1758</v>
      </c>
      <c r="C40" s="21" t="s">
        <v>1759</v>
      </c>
      <c r="E40" s="20" t="s">
        <v>19</v>
      </c>
      <c r="F40" s="20">
        <f>IF(E40=Validatiegegevens!$B$5,1,(IF(E40=Validatiegegevens!$B$6,2,(IF(E40=Validatiegegevens!$B$7,3,(IF(E40=Validatiegegevens!$B$8,0,)))))))</f>
        <v>2</v>
      </c>
      <c r="G40" s="20">
        <f>Validatiegegevens!$I$20</f>
        <v>10</v>
      </c>
      <c r="H40" s="20">
        <f t="shared" si="0"/>
        <v>20</v>
      </c>
      <c r="J40" s="64"/>
      <c r="L40" s="21" t="s">
        <v>20</v>
      </c>
      <c r="N40" s="67"/>
      <c r="P40" s="53"/>
      <c r="R40" s="47">
        <f>IF(E40=Validatiegegevens!$B$8,(IF(J40=Validatiegegevens!$H$5,"AKKOORD",IF(J40=Validatiegegevens!$H$6,"AKKOORD","UITSLUITEN"))),IF(L40=Validatiegegevens!$N$6,(IF(J40=Validatiegegevens!$H$6,0.8*G40*F40,P40*G40*F40)),P40*G40*F40))</f>
        <v>0</v>
      </c>
    </row>
    <row r="41" spans="1:18" s="20" customFormat="1" ht="36" x14ac:dyDescent="0.25">
      <c r="A41" s="20" t="s">
        <v>535</v>
      </c>
      <c r="B41" s="21" t="s">
        <v>1760</v>
      </c>
      <c r="C41" s="21" t="s">
        <v>1761</v>
      </c>
      <c r="E41" s="20" t="s">
        <v>19</v>
      </c>
      <c r="F41" s="20">
        <f>IF(E41=Validatiegegevens!$B$5,1,(IF(E41=Validatiegegevens!$B$6,2,(IF(E41=Validatiegegevens!$B$7,3,(IF(E41=Validatiegegevens!$B$8,0,)))))))</f>
        <v>2</v>
      </c>
      <c r="G41" s="20">
        <f>Validatiegegevens!$I$20</f>
        <v>10</v>
      </c>
      <c r="H41" s="20">
        <f t="shared" si="0"/>
        <v>20</v>
      </c>
      <c r="J41" s="64"/>
      <c r="L41" s="21" t="s">
        <v>61</v>
      </c>
      <c r="N41" s="67"/>
      <c r="P41" s="53"/>
      <c r="R41" s="47">
        <f>IF(E41=Validatiegegevens!$B$8,(IF(J41=Validatiegegevens!$H$5,"AKKOORD",IF(J41=Validatiegegevens!$H$6,"AKKOORD","UITSLUITEN"))),IF(L41=Validatiegegevens!$N$6,(IF(J41=Validatiegegevens!$H$6,0.8*G41*F41,P41*G41*F41)),P41*G41*F41))</f>
        <v>0</v>
      </c>
    </row>
    <row r="42" spans="1:18" s="20" customFormat="1" ht="36" x14ac:dyDescent="0.25">
      <c r="A42" s="20" t="s">
        <v>537</v>
      </c>
      <c r="B42" s="21" t="s">
        <v>1762</v>
      </c>
      <c r="C42" s="21" t="s">
        <v>1763</v>
      </c>
      <c r="E42" s="20" t="s">
        <v>19</v>
      </c>
      <c r="F42" s="20">
        <f>IF(E42=Validatiegegevens!$B$5,1,(IF(E42=Validatiegegevens!$B$6,2,(IF(E42=Validatiegegevens!$B$7,3,(IF(E42=Validatiegegevens!$B$8,0,)))))))</f>
        <v>2</v>
      </c>
      <c r="G42" s="20">
        <f>Validatiegegevens!$I$20</f>
        <v>10</v>
      </c>
      <c r="H42" s="20">
        <f t="shared" si="0"/>
        <v>20</v>
      </c>
      <c r="J42" s="64"/>
      <c r="L42" s="21" t="s">
        <v>61</v>
      </c>
      <c r="N42" s="67"/>
      <c r="P42" s="53"/>
      <c r="R42" s="47">
        <f>IF(E42=Validatiegegevens!$B$8,(IF(J42=Validatiegegevens!$H$5,"AKKOORD",IF(J42=Validatiegegevens!$H$6,"AKKOORD","UITSLUITEN"))),IF(L42=Validatiegegevens!$N$6,(IF(J42=Validatiegegevens!$H$6,0.8*G42*F42,P42*G42*F42)),P42*G42*F42))</f>
        <v>0</v>
      </c>
    </row>
    <row r="43" spans="1:18" s="20" customFormat="1" ht="24" x14ac:dyDescent="0.25">
      <c r="A43" s="20" t="s">
        <v>540</v>
      </c>
      <c r="B43" s="21" t="s">
        <v>1764</v>
      </c>
      <c r="C43" s="21" t="s">
        <v>1765</v>
      </c>
      <c r="E43" s="20" t="s">
        <v>19</v>
      </c>
      <c r="F43" s="20">
        <f>IF(E43=Validatiegegevens!$B$5,1,(IF(E43=Validatiegegevens!$B$6,2,(IF(E43=Validatiegegevens!$B$7,3,(IF(E43=Validatiegegevens!$B$8,0,)))))))</f>
        <v>2</v>
      </c>
      <c r="G43" s="20">
        <f>Validatiegegevens!$I$20</f>
        <v>10</v>
      </c>
      <c r="H43" s="20">
        <f t="shared" si="0"/>
        <v>20</v>
      </c>
      <c r="J43" s="64"/>
      <c r="L43" s="21" t="s">
        <v>20</v>
      </c>
      <c r="N43" s="67"/>
      <c r="P43" s="53"/>
      <c r="R43" s="47">
        <f>IF(E43=Validatiegegevens!$B$8,(IF(J43=Validatiegegevens!$H$5,"AKKOORD",IF(J43=Validatiegegevens!$H$6,"AKKOORD","UITSLUITEN"))),IF(L43=Validatiegegevens!$N$6,(IF(J43=Validatiegegevens!$H$6,0.8*G43*F43,P43*G43*F43)),P43*G43*F43))</f>
        <v>0</v>
      </c>
    </row>
    <row r="44" spans="1:18" s="20" customFormat="1" ht="48" x14ac:dyDescent="0.25">
      <c r="A44" s="20" t="s">
        <v>543</v>
      </c>
      <c r="B44" s="21" t="s">
        <v>1766</v>
      </c>
      <c r="C44" s="21" t="s">
        <v>1767</v>
      </c>
      <c r="E44" s="20" t="s">
        <v>19</v>
      </c>
      <c r="F44" s="20">
        <f>IF(E44=Validatiegegevens!$B$5,1,(IF(E44=Validatiegegevens!$B$6,2,(IF(E44=Validatiegegevens!$B$7,3,(IF(E44=Validatiegegevens!$B$8,0,)))))))</f>
        <v>2</v>
      </c>
      <c r="G44" s="20">
        <f>Validatiegegevens!$I$20</f>
        <v>10</v>
      </c>
      <c r="H44" s="20">
        <f t="shared" si="0"/>
        <v>20</v>
      </c>
      <c r="J44" s="64"/>
      <c r="L44" s="21" t="s">
        <v>61</v>
      </c>
      <c r="N44" s="67"/>
      <c r="P44" s="53"/>
      <c r="R44" s="47">
        <f>IF(E44=Validatiegegevens!$B$8,(IF(J44=Validatiegegevens!$H$5,"AKKOORD",IF(J44=Validatiegegevens!$H$6,"AKKOORD","UITSLUITEN"))),IF(L44=Validatiegegevens!$N$6,(IF(J44=Validatiegegevens!$H$6,0.8*G44*F44,P44*G44*F44)),P44*G44*F44))</f>
        <v>0</v>
      </c>
    </row>
    <row r="45" spans="1:18" s="20" customFormat="1" ht="36" x14ac:dyDescent="0.25">
      <c r="A45" s="20" t="s">
        <v>546</v>
      </c>
      <c r="B45" s="21" t="s">
        <v>1768</v>
      </c>
      <c r="C45" s="21" t="s">
        <v>1769</v>
      </c>
      <c r="E45" s="20" t="s">
        <v>19</v>
      </c>
      <c r="F45" s="20">
        <f>IF(E45=Validatiegegevens!$B$5,1,(IF(E45=Validatiegegevens!$B$6,2,(IF(E45=Validatiegegevens!$B$7,3,(IF(E45=Validatiegegevens!$B$8,0,)))))))</f>
        <v>2</v>
      </c>
      <c r="G45" s="20">
        <f>Validatiegegevens!$I$20</f>
        <v>10</v>
      </c>
      <c r="H45" s="20">
        <f t="shared" si="0"/>
        <v>20</v>
      </c>
      <c r="J45" s="64"/>
      <c r="L45" s="21" t="s">
        <v>61</v>
      </c>
      <c r="N45" s="67"/>
      <c r="P45" s="53"/>
      <c r="R45" s="47">
        <f>IF(E45=Validatiegegevens!$B$8,(IF(J45=Validatiegegevens!$H$5,"AKKOORD",IF(J45=Validatiegegevens!$H$6,"AKKOORD","UITSLUITEN"))),IF(L45=Validatiegegevens!$N$6,(IF(J45=Validatiegegevens!$H$6,0.8*G45*F45,P45*G45*F45)),P45*G45*F45))</f>
        <v>0</v>
      </c>
    </row>
    <row r="46" spans="1:18" s="20" customFormat="1" ht="36" x14ac:dyDescent="0.25">
      <c r="A46" s="20" t="s">
        <v>549</v>
      </c>
      <c r="B46" s="21" t="s">
        <v>156</v>
      </c>
      <c r="C46" s="21" t="s">
        <v>1770</v>
      </c>
      <c r="E46" s="20" t="s">
        <v>19</v>
      </c>
      <c r="F46" s="20">
        <f>IF(E46=Validatiegegevens!$B$5,1,(IF(E46=Validatiegegevens!$B$6,2,(IF(E46=Validatiegegevens!$B$7,3,(IF(E46=Validatiegegevens!$B$8,0,)))))))</f>
        <v>2</v>
      </c>
      <c r="G46" s="20">
        <f>Validatiegegevens!$I$20</f>
        <v>10</v>
      </c>
      <c r="H46" s="20">
        <f t="shared" si="0"/>
        <v>20</v>
      </c>
      <c r="J46" s="64"/>
      <c r="L46" s="21" t="s">
        <v>61</v>
      </c>
      <c r="N46" s="67"/>
      <c r="P46" s="53"/>
      <c r="R46" s="47">
        <f>IF(E46=Validatiegegevens!$B$8,(IF(J46=Validatiegegevens!$H$5,"AKKOORD",IF(J46=Validatiegegevens!$H$6,"AKKOORD","UITSLUITEN"))),IF(L46=Validatiegegevens!$N$6,(IF(J46=Validatiegegevens!$H$6,0.8*G46*F46,P46*G46*F46)),P46*G46*F46))</f>
        <v>0</v>
      </c>
    </row>
    <row r="47" spans="1:18" s="20" customFormat="1" ht="36" x14ac:dyDescent="0.25">
      <c r="A47" s="20" t="s">
        <v>552</v>
      </c>
      <c r="B47" s="21" t="s">
        <v>1771</v>
      </c>
      <c r="C47" s="21" t="s">
        <v>1772</v>
      </c>
      <c r="E47" s="20" t="s">
        <v>19</v>
      </c>
      <c r="F47" s="20">
        <f>IF(E47=Validatiegegevens!$B$5,1,(IF(E47=Validatiegegevens!$B$6,2,(IF(E47=Validatiegegevens!$B$7,3,(IF(E47=Validatiegegevens!$B$8,0,)))))))</f>
        <v>2</v>
      </c>
      <c r="G47" s="20">
        <f>Validatiegegevens!$I$20</f>
        <v>10</v>
      </c>
      <c r="H47" s="20">
        <f t="shared" si="0"/>
        <v>20</v>
      </c>
      <c r="J47" s="64"/>
      <c r="L47" s="21" t="s">
        <v>20</v>
      </c>
      <c r="N47" s="67"/>
      <c r="P47" s="53"/>
      <c r="R47" s="47">
        <f>IF(E47=Validatiegegevens!$B$8,(IF(J47=Validatiegegevens!$H$5,"AKKOORD",IF(J47=Validatiegegevens!$H$6,"AKKOORD","UITSLUITEN"))),IF(L47=Validatiegegevens!$N$6,(IF(J47=Validatiegegevens!$H$6,0.8*G47*F47,P47*G47*F47)),P47*G47*F47))</f>
        <v>0</v>
      </c>
    </row>
    <row r="48" spans="1:18" s="20" customFormat="1" ht="24" x14ac:dyDescent="0.25">
      <c r="A48" s="20" t="s">
        <v>555</v>
      </c>
      <c r="B48" s="21" t="s">
        <v>1773</v>
      </c>
      <c r="C48" s="21" t="s">
        <v>1774</v>
      </c>
      <c r="E48" s="20" t="s">
        <v>19</v>
      </c>
      <c r="F48" s="20">
        <f>IF(E48=Validatiegegevens!$B$5,1,(IF(E48=Validatiegegevens!$B$6,2,(IF(E48=Validatiegegevens!$B$7,3,(IF(E48=Validatiegegevens!$B$8,0,)))))))</f>
        <v>2</v>
      </c>
      <c r="G48" s="20">
        <f>Validatiegegevens!$I$20</f>
        <v>10</v>
      </c>
      <c r="H48" s="20">
        <f t="shared" si="0"/>
        <v>20</v>
      </c>
      <c r="J48" s="64"/>
      <c r="L48" s="21" t="s">
        <v>20</v>
      </c>
      <c r="N48" s="67"/>
      <c r="P48" s="53"/>
      <c r="R48" s="47">
        <f>IF(E48=Validatiegegevens!$B$8,(IF(J48=Validatiegegevens!$H$5,"AKKOORD",IF(J48=Validatiegegevens!$H$6,"AKKOORD","UITSLUITEN"))),IF(L48=Validatiegegevens!$N$6,(IF(J48=Validatiegegevens!$H$6,0.8*G48*F48,P48*G48*F48)),P48*G48*F48))</f>
        <v>0</v>
      </c>
    </row>
    <row r="49" spans="1:18" s="20" customFormat="1" ht="72" x14ac:dyDescent="0.25">
      <c r="A49" s="20" t="s">
        <v>558</v>
      </c>
      <c r="B49" s="21" t="s">
        <v>1775</v>
      </c>
      <c r="C49" s="21" t="s">
        <v>1776</v>
      </c>
      <c r="E49" s="20" t="s">
        <v>19</v>
      </c>
      <c r="F49" s="20">
        <f>IF(E49=Validatiegegevens!$B$5,1,(IF(E49=Validatiegegevens!$B$6,2,(IF(E49=Validatiegegevens!$B$7,3,(IF(E49=Validatiegegevens!$B$8,0,)))))))</f>
        <v>2</v>
      </c>
      <c r="G49" s="20">
        <f>Validatiegegevens!$I$20</f>
        <v>10</v>
      </c>
      <c r="H49" s="20">
        <f t="shared" si="0"/>
        <v>20</v>
      </c>
      <c r="J49" s="64"/>
      <c r="L49" s="21" t="s">
        <v>61</v>
      </c>
      <c r="N49" s="67"/>
      <c r="P49" s="53"/>
      <c r="R49" s="47">
        <f>IF(E49=Validatiegegevens!$B$8,(IF(J49=Validatiegegevens!$H$5,"AKKOORD",IF(J49=Validatiegegevens!$H$6,"AKKOORD","UITSLUITEN"))),IF(L49=Validatiegegevens!$N$6,(IF(J49=Validatiegegevens!$H$6,0.8*G49*F49,P49*G49*F49)),P49*G49*F49))</f>
        <v>0</v>
      </c>
    </row>
    <row r="50" spans="1:18" s="20" customFormat="1" ht="36" x14ac:dyDescent="0.25">
      <c r="A50" s="20" t="s">
        <v>1777</v>
      </c>
      <c r="B50" s="21" t="s">
        <v>1732</v>
      </c>
      <c r="C50" s="21" t="s">
        <v>1778</v>
      </c>
      <c r="E50" s="20" t="s">
        <v>19</v>
      </c>
      <c r="F50" s="20">
        <f>IF(E50=Validatiegegevens!$B$5,1,(IF(E50=Validatiegegevens!$B$6,2,(IF(E50=Validatiegegevens!$B$7,3,(IF(E50=Validatiegegevens!$B$8,0,)))))))</f>
        <v>2</v>
      </c>
      <c r="G50" s="20">
        <f>Validatiegegevens!$I$20</f>
        <v>10</v>
      </c>
      <c r="H50" s="20">
        <f t="shared" si="0"/>
        <v>20</v>
      </c>
      <c r="J50" s="64"/>
      <c r="L50" s="21" t="s">
        <v>61</v>
      </c>
      <c r="N50" s="67"/>
      <c r="P50" s="53"/>
      <c r="R50" s="47">
        <f>IF(E50=Validatiegegevens!$B$8,(IF(J50=Validatiegegevens!$H$5,"AKKOORD",IF(J50=Validatiegegevens!$H$6,"AKKOORD","UITSLUITEN"))),IF(L50=Validatiegegevens!$N$6,(IF(J50=Validatiegegevens!$H$6,0.8*G50*F50,P50*G50*F50)),P50*G50*F50))</f>
        <v>0</v>
      </c>
    </row>
    <row r="51" spans="1:18" s="20" customFormat="1" ht="72" x14ac:dyDescent="0.25">
      <c r="A51" s="20" t="s">
        <v>1779</v>
      </c>
      <c r="B51" s="21" t="s">
        <v>1780</v>
      </c>
      <c r="C51" s="21" t="s">
        <v>1781</v>
      </c>
      <c r="E51" s="20" t="s">
        <v>84</v>
      </c>
      <c r="F51" s="20">
        <f>IF(E51=Validatiegegevens!$B$5,1,(IF(E51=Validatiegegevens!$B$6,2,(IF(E51=Validatiegegevens!$B$7,3,(IF(E51=Validatiegegevens!$B$8,0,)))))))</f>
        <v>3</v>
      </c>
      <c r="G51" s="20">
        <f>Validatiegegevens!$I$20</f>
        <v>10</v>
      </c>
      <c r="H51" s="20">
        <f t="shared" si="0"/>
        <v>30</v>
      </c>
      <c r="J51" s="64"/>
      <c r="L51" s="21" t="s">
        <v>61</v>
      </c>
      <c r="N51" s="67"/>
      <c r="P51" s="53"/>
      <c r="R51" s="47">
        <f>IF(E51=Validatiegegevens!$B$8,(IF(J51=Validatiegegevens!$H$5,"AKKOORD",IF(J51=Validatiegegevens!$H$6,"AKKOORD","UITSLUITEN"))),IF(L51=Validatiegegevens!$N$6,(IF(J51=Validatiegegevens!$H$6,0.8*G51*F51,P51*G51*F51)),P51*G51*F51))</f>
        <v>0</v>
      </c>
    </row>
    <row r="52" spans="1:18" s="55" customFormat="1" ht="12" x14ac:dyDescent="0.25">
      <c r="A52" s="51" t="s">
        <v>14</v>
      </c>
      <c r="B52" s="52" t="s">
        <v>1756</v>
      </c>
      <c r="C52" s="52" t="s">
        <v>1782</v>
      </c>
      <c r="J52" s="90"/>
      <c r="N52" s="90"/>
    </row>
    <row r="53" spans="1:18" s="20" customFormat="1" ht="24" x14ac:dyDescent="0.25">
      <c r="A53" s="20" t="s">
        <v>101</v>
      </c>
      <c r="B53" s="21" t="s">
        <v>1783</v>
      </c>
      <c r="C53" s="21" t="s">
        <v>1784</v>
      </c>
      <c r="E53" s="20" t="s">
        <v>84</v>
      </c>
      <c r="F53" s="20">
        <f>IF(E53=Validatiegegevens!$B$5,1,(IF(E53=Validatiegegevens!$B$6,2,(IF(E53=Validatiegegevens!$B$7,3,(IF(E53=Validatiegegevens!$B$8,0,)))))))</f>
        <v>3</v>
      </c>
      <c r="G53" s="20">
        <f>Validatiegegevens!$I$20</f>
        <v>10</v>
      </c>
      <c r="H53" s="20">
        <f t="shared" si="0"/>
        <v>30</v>
      </c>
      <c r="J53" s="64"/>
      <c r="L53" s="21" t="s">
        <v>61</v>
      </c>
      <c r="N53" s="67"/>
      <c r="P53" s="53"/>
      <c r="R53" s="47">
        <f>IF(E53=Validatiegegevens!$B$8,(IF(J53=Validatiegegevens!$H$5,"AKKOORD",IF(J53=Validatiegegevens!$H$6,"AKKOORD","UITSLUITEN"))),IF(L53=Validatiegegevens!$N$6,(IF(J53=Validatiegegevens!$H$6,0.8*G53*F53,P53*G53*F53)),P53*G53*F53))</f>
        <v>0</v>
      </c>
    </row>
    <row r="54" spans="1:18" s="20" customFormat="1" ht="24" x14ac:dyDescent="0.25">
      <c r="A54" s="20" t="s">
        <v>103</v>
      </c>
      <c r="B54" s="21" t="s">
        <v>1785</v>
      </c>
      <c r="C54" s="21" t="s">
        <v>1786</v>
      </c>
      <c r="E54" s="20" t="s">
        <v>19</v>
      </c>
      <c r="F54" s="20">
        <f>IF(E54=Validatiegegevens!$B$5,1,(IF(E54=Validatiegegevens!$B$6,2,(IF(E54=Validatiegegevens!$B$7,3,(IF(E54=Validatiegegevens!$B$8,0,)))))))</f>
        <v>2</v>
      </c>
      <c r="G54" s="20">
        <f>Validatiegegevens!$I$20</f>
        <v>10</v>
      </c>
      <c r="H54" s="20">
        <f t="shared" si="0"/>
        <v>20</v>
      </c>
      <c r="J54" s="64"/>
      <c r="L54" s="21" t="s">
        <v>20</v>
      </c>
      <c r="N54" s="67"/>
      <c r="P54" s="53"/>
      <c r="R54" s="47">
        <f>IF(E54=Validatiegegevens!$B$8,(IF(J54=Validatiegegevens!$H$5,"AKKOORD",IF(J54=Validatiegegevens!$H$6,"AKKOORD","UITSLUITEN"))),IF(L54=Validatiegegevens!$N$6,(IF(J54=Validatiegegevens!$H$6,0.8*G54*F54,P54*G54*F54)),P54*G54*F54))</f>
        <v>0</v>
      </c>
    </row>
    <row r="55" spans="1:18" s="20" customFormat="1" ht="24" x14ac:dyDescent="0.25">
      <c r="A55" s="20" t="s">
        <v>566</v>
      </c>
      <c r="B55" s="21" t="s">
        <v>1787</v>
      </c>
      <c r="C55" s="21" t="s">
        <v>1788</v>
      </c>
      <c r="E55" s="20" t="s">
        <v>19</v>
      </c>
      <c r="F55" s="20">
        <f>IF(E55=Validatiegegevens!$B$5,1,(IF(E55=Validatiegegevens!$B$6,2,(IF(E55=Validatiegegevens!$B$7,3,(IF(E55=Validatiegegevens!$B$8,0,)))))))</f>
        <v>2</v>
      </c>
      <c r="G55" s="20">
        <f>Validatiegegevens!$I$20</f>
        <v>10</v>
      </c>
      <c r="H55" s="20">
        <f t="shared" si="0"/>
        <v>20</v>
      </c>
      <c r="J55" s="64"/>
      <c r="L55" s="21" t="s">
        <v>20</v>
      </c>
      <c r="N55" s="67"/>
      <c r="P55" s="53"/>
      <c r="R55" s="47">
        <f>IF(E55=Validatiegegevens!$B$8,(IF(J55=Validatiegegevens!$H$5,"AKKOORD",IF(J55=Validatiegegevens!$H$6,"AKKOORD","UITSLUITEN"))),IF(L55=Validatiegegevens!$N$6,(IF(J55=Validatiegegevens!$H$6,0.8*G55*F55,P55*G55*F55)),P55*G55*F55))</f>
        <v>0</v>
      </c>
    </row>
    <row r="56" spans="1:18" s="20" customFormat="1" ht="24" x14ac:dyDescent="0.25">
      <c r="A56" s="20" t="s">
        <v>569</v>
      </c>
      <c r="B56" s="21" t="s">
        <v>402</v>
      </c>
      <c r="C56" s="21" t="s">
        <v>1789</v>
      </c>
      <c r="E56" s="20" t="s">
        <v>19</v>
      </c>
      <c r="F56" s="20">
        <f>IF(E56=Validatiegegevens!$B$5,1,(IF(E56=Validatiegegevens!$B$6,2,(IF(E56=Validatiegegevens!$B$7,3,(IF(E56=Validatiegegevens!$B$8,0,)))))))</f>
        <v>2</v>
      </c>
      <c r="G56" s="20">
        <f>Validatiegegevens!$I$20</f>
        <v>10</v>
      </c>
      <c r="H56" s="20">
        <f t="shared" si="0"/>
        <v>20</v>
      </c>
      <c r="J56" s="64"/>
      <c r="L56" s="21" t="s">
        <v>20</v>
      </c>
      <c r="N56" s="67"/>
      <c r="P56" s="53"/>
      <c r="R56" s="47">
        <f>IF(E56=Validatiegegevens!$B$8,(IF(J56=Validatiegegevens!$H$5,"AKKOORD",IF(J56=Validatiegegevens!$H$6,"AKKOORD","UITSLUITEN"))),IF(L56=Validatiegegevens!$N$6,(IF(J56=Validatiegegevens!$H$6,0.8*G56*F56,P56*G56*F56)),P56*G56*F56))</f>
        <v>0</v>
      </c>
    </row>
    <row r="57" spans="1:18" s="20" customFormat="1" ht="60" x14ac:dyDescent="0.25">
      <c r="A57" s="20" t="s">
        <v>572</v>
      </c>
      <c r="B57" s="21" t="s">
        <v>1790</v>
      </c>
      <c r="C57" s="21" t="s">
        <v>1791</v>
      </c>
      <c r="E57" s="20" t="s">
        <v>19</v>
      </c>
      <c r="F57" s="20">
        <f>IF(E57=Validatiegegevens!$B$5,1,(IF(E57=Validatiegegevens!$B$6,2,(IF(E57=Validatiegegevens!$B$7,3,(IF(E57=Validatiegegevens!$B$8,0,)))))))</f>
        <v>2</v>
      </c>
      <c r="G57" s="20">
        <f>Validatiegegevens!$I$20</f>
        <v>10</v>
      </c>
      <c r="H57" s="20">
        <f t="shared" si="0"/>
        <v>20</v>
      </c>
      <c r="J57" s="64"/>
      <c r="L57" s="21" t="s">
        <v>61</v>
      </c>
      <c r="N57" s="67"/>
      <c r="P57" s="53"/>
      <c r="R57" s="47">
        <f>IF(E57=Validatiegegevens!$B$8,(IF(J57=Validatiegegevens!$H$5,"AKKOORD",IF(J57=Validatiegegevens!$H$6,"AKKOORD","UITSLUITEN"))),IF(L57=Validatiegegevens!$N$6,(IF(J57=Validatiegegevens!$H$6,0.8*G57*F57,P57*G57*F57)),P57*G57*F57))</f>
        <v>0</v>
      </c>
    </row>
    <row r="58" spans="1:18" s="20" customFormat="1" ht="60" x14ac:dyDescent="0.25">
      <c r="A58" s="20" t="s">
        <v>575</v>
      </c>
      <c r="B58" s="21" t="s">
        <v>1792</v>
      </c>
      <c r="C58" s="21" t="s">
        <v>1793</v>
      </c>
      <c r="E58" s="20" t="s">
        <v>19</v>
      </c>
      <c r="F58" s="20">
        <f>IF(E58=Validatiegegevens!$B$5,1,(IF(E58=Validatiegegevens!$B$6,2,(IF(E58=Validatiegegevens!$B$7,3,(IF(E58=Validatiegegevens!$B$8,0,)))))))</f>
        <v>2</v>
      </c>
      <c r="G58" s="20">
        <f>Validatiegegevens!$I$20</f>
        <v>10</v>
      </c>
      <c r="H58" s="20">
        <f t="shared" si="0"/>
        <v>20</v>
      </c>
      <c r="J58" s="64"/>
      <c r="L58" s="21" t="s">
        <v>61</v>
      </c>
      <c r="N58" s="67"/>
      <c r="P58" s="53"/>
      <c r="R58" s="47">
        <f>IF(E58=Validatiegegevens!$B$8,(IF(J58=Validatiegegevens!$H$5,"AKKOORD",IF(J58=Validatiegegevens!$H$6,"AKKOORD","UITSLUITEN"))),IF(L58=Validatiegegevens!$N$6,(IF(J58=Validatiegegevens!$H$6,0.8*G58*F58,P58*G58*F58)),P58*G58*F58))</f>
        <v>0</v>
      </c>
    </row>
    <row r="59" spans="1:18" s="20" customFormat="1" ht="36" x14ac:dyDescent="0.25">
      <c r="A59" s="20" t="s">
        <v>578</v>
      </c>
      <c r="B59" s="21" t="s">
        <v>1794</v>
      </c>
      <c r="C59" s="21" t="s">
        <v>1795</v>
      </c>
      <c r="E59" s="20" t="s">
        <v>19</v>
      </c>
      <c r="F59" s="20">
        <f>IF(E59=Validatiegegevens!$B$5,1,(IF(E59=Validatiegegevens!$B$6,2,(IF(E59=Validatiegegevens!$B$7,3,(IF(E59=Validatiegegevens!$B$8,0,)))))))</f>
        <v>2</v>
      </c>
      <c r="G59" s="20">
        <f>Validatiegegevens!$I$20</f>
        <v>10</v>
      </c>
      <c r="H59" s="20">
        <f t="shared" si="0"/>
        <v>20</v>
      </c>
      <c r="J59" s="64"/>
      <c r="L59" s="21" t="s">
        <v>61</v>
      </c>
      <c r="N59" s="67"/>
      <c r="P59" s="53"/>
      <c r="R59" s="47">
        <f>IF(E59=Validatiegegevens!$B$8,(IF(J59=Validatiegegevens!$H$5,"AKKOORD",IF(J59=Validatiegegevens!$H$6,"AKKOORD","UITSLUITEN"))),IF(L59=Validatiegegevens!$N$6,(IF(J59=Validatiegegevens!$H$6,0.8*G59*F59,P59*G59*F59)),P59*G59*F59))</f>
        <v>0</v>
      </c>
    </row>
    <row r="60" spans="1:18" s="20" customFormat="1" ht="36" x14ac:dyDescent="0.25">
      <c r="A60" s="20" t="s">
        <v>581</v>
      </c>
      <c r="B60" s="21" t="s">
        <v>1796</v>
      </c>
      <c r="C60" s="21" t="s">
        <v>1797</v>
      </c>
      <c r="E60" s="20" t="s">
        <v>19</v>
      </c>
      <c r="F60" s="20">
        <f>IF(E60=Validatiegegevens!$B$5,1,(IF(E60=Validatiegegevens!$B$6,2,(IF(E60=Validatiegegevens!$B$7,3,(IF(E60=Validatiegegevens!$B$8,0,)))))))</f>
        <v>2</v>
      </c>
      <c r="G60" s="20">
        <f>Validatiegegevens!$I$20</f>
        <v>10</v>
      </c>
      <c r="H60" s="20">
        <f t="shared" si="0"/>
        <v>20</v>
      </c>
      <c r="J60" s="64"/>
      <c r="L60" s="21" t="s">
        <v>20</v>
      </c>
      <c r="N60" s="67"/>
      <c r="P60" s="53"/>
      <c r="R60" s="47">
        <f>IF(E60=Validatiegegevens!$B$8,(IF(J60=Validatiegegevens!$H$5,"AKKOORD",IF(J60=Validatiegegevens!$H$6,"AKKOORD","UITSLUITEN"))),IF(L60=Validatiegegevens!$N$6,(IF(J60=Validatiegegevens!$H$6,0.8*G60*F60,P60*G60*F60)),P60*G60*F60))</f>
        <v>0</v>
      </c>
    </row>
    <row r="61" spans="1:18" s="20" customFormat="1" ht="36" x14ac:dyDescent="0.25">
      <c r="A61" s="20" t="s">
        <v>584</v>
      </c>
      <c r="B61" s="21" t="s">
        <v>1798</v>
      </c>
      <c r="C61" s="21" t="s">
        <v>1799</v>
      </c>
      <c r="E61" s="20" t="s">
        <v>84</v>
      </c>
      <c r="F61" s="20">
        <f>IF(E61=Validatiegegevens!$B$5,1,(IF(E61=Validatiegegevens!$B$6,2,(IF(E61=Validatiegegevens!$B$7,3,(IF(E61=Validatiegegevens!$B$8,0,)))))))</f>
        <v>3</v>
      </c>
      <c r="G61" s="20">
        <f>Validatiegegevens!$I$20</f>
        <v>10</v>
      </c>
      <c r="H61" s="20">
        <f t="shared" si="0"/>
        <v>30</v>
      </c>
      <c r="J61" s="64"/>
      <c r="L61" s="21" t="s">
        <v>61</v>
      </c>
      <c r="N61" s="67"/>
      <c r="P61" s="53"/>
      <c r="R61" s="47">
        <f>IF(E61=Validatiegegevens!$B$8,(IF(J61=Validatiegegevens!$H$5,"AKKOORD",IF(J61=Validatiegegevens!$H$6,"AKKOORD","UITSLUITEN"))),IF(L61=Validatiegegevens!$N$6,(IF(J61=Validatiegegevens!$H$6,0.8*G61*F61,P61*G61*F61)),P61*G61*F61))</f>
        <v>0</v>
      </c>
    </row>
    <row r="62" spans="1:18" s="20" customFormat="1" ht="48" x14ac:dyDescent="0.25">
      <c r="A62" s="20" t="s">
        <v>587</v>
      </c>
      <c r="B62" s="21" t="s">
        <v>1800</v>
      </c>
      <c r="C62" s="21" t="s">
        <v>1801</v>
      </c>
      <c r="E62" s="20" t="s">
        <v>19</v>
      </c>
      <c r="F62" s="20">
        <f>IF(E62=Validatiegegevens!$B$5,1,(IF(E62=Validatiegegevens!$B$6,2,(IF(E62=Validatiegegevens!$B$7,3,(IF(E62=Validatiegegevens!$B$8,0,)))))))</f>
        <v>2</v>
      </c>
      <c r="G62" s="20">
        <f>Validatiegegevens!$I$20</f>
        <v>10</v>
      </c>
      <c r="H62" s="20">
        <f t="shared" si="0"/>
        <v>20</v>
      </c>
      <c r="J62" s="64"/>
      <c r="L62" s="21" t="s">
        <v>61</v>
      </c>
      <c r="N62" s="67"/>
      <c r="P62" s="53"/>
      <c r="R62" s="47">
        <f>IF(E62=Validatiegegevens!$B$8,(IF(J62=Validatiegegevens!$H$5,"AKKOORD",IF(J62=Validatiegegevens!$H$6,"AKKOORD","UITSLUITEN"))),IF(L62=Validatiegegevens!$N$6,(IF(J62=Validatiegegevens!$H$6,0.8*G62*F62,P62*G62*F62)),P62*G62*F62))</f>
        <v>0</v>
      </c>
    </row>
    <row r="63" spans="1:18" s="55" customFormat="1" ht="12" x14ac:dyDescent="0.25">
      <c r="A63" s="51" t="s">
        <v>14</v>
      </c>
      <c r="B63" s="52" t="s">
        <v>1756</v>
      </c>
      <c r="C63" s="52" t="s">
        <v>1802</v>
      </c>
      <c r="J63" s="90"/>
      <c r="N63" s="90"/>
    </row>
    <row r="64" spans="1:18" s="20" customFormat="1" ht="24" x14ac:dyDescent="0.25">
      <c r="A64" s="20" t="s">
        <v>591</v>
      </c>
      <c r="B64" s="21" t="s">
        <v>1803</v>
      </c>
      <c r="C64" s="21" t="s">
        <v>1804</v>
      </c>
      <c r="E64" s="20" t="s">
        <v>84</v>
      </c>
      <c r="F64" s="20">
        <f>IF(E64=Validatiegegevens!$B$5,1,(IF(E64=Validatiegegevens!$B$6,2,(IF(E64=Validatiegegevens!$B$7,3,(IF(E64=Validatiegegevens!$B$8,0,)))))))</f>
        <v>3</v>
      </c>
      <c r="G64" s="20">
        <f>Validatiegegevens!$I$20</f>
        <v>10</v>
      </c>
      <c r="H64" s="20">
        <f t="shared" si="0"/>
        <v>30</v>
      </c>
      <c r="J64" s="64"/>
      <c r="L64" s="21" t="s">
        <v>61</v>
      </c>
      <c r="N64" s="67"/>
      <c r="P64" s="53"/>
      <c r="R64" s="47">
        <f>IF(E64=Validatiegegevens!$B$8,(IF(J64=Validatiegegevens!$H$5,"AKKOORD",IF(J64=Validatiegegevens!$H$6,"AKKOORD","UITSLUITEN"))),IF(L64=Validatiegegevens!$N$6,(IF(J64=Validatiegegevens!$H$6,0.8*G64*F64,P64*G64*F64)),P64*G64*F64))</f>
        <v>0</v>
      </c>
    </row>
    <row r="65" spans="1:18" s="20" customFormat="1" ht="48" x14ac:dyDescent="0.25">
      <c r="A65" s="20" t="s">
        <v>594</v>
      </c>
      <c r="B65" s="21" t="s">
        <v>1805</v>
      </c>
      <c r="C65" s="21" t="s">
        <v>1806</v>
      </c>
      <c r="E65" s="20" t="s">
        <v>84</v>
      </c>
      <c r="F65" s="20">
        <f>IF(E65=Validatiegegevens!$B$5,1,(IF(E65=Validatiegegevens!$B$6,2,(IF(E65=Validatiegegevens!$B$7,3,(IF(E65=Validatiegegevens!$B$8,0,)))))))</f>
        <v>3</v>
      </c>
      <c r="G65" s="20">
        <f>Validatiegegevens!$I$20</f>
        <v>10</v>
      </c>
      <c r="H65" s="20">
        <f t="shared" si="0"/>
        <v>30</v>
      </c>
      <c r="J65" s="64"/>
      <c r="L65" s="21" t="s">
        <v>61</v>
      </c>
      <c r="N65" s="67"/>
      <c r="P65" s="53"/>
      <c r="R65" s="47">
        <f>IF(E65=Validatiegegevens!$B$8,(IF(J65=Validatiegegevens!$H$5,"AKKOORD",IF(J65=Validatiegegevens!$H$6,"AKKOORD","UITSLUITEN"))),IF(L65=Validatiegegevens!$N$6,(IF(J65=Validatiegegevens!$H$6,0.8*G65*F65,P65*G65*F65)),P65*G65*F65))</f>
        <v>0</v>
      </c>
    </row>
    <row r="66" spans="1:18" s="20" customFormat="1" ht="24" x14ac:dyDescent="0.25">
      <c r="A66" s="20" t="s">
        <v>597</v>
      </c>
      <c r="B66" s="21" t="s">
        <v>1807</v>
      </c>
      <c r="C66" s="21" t="s">
        <v>1808</v>
      </c>
      <c r="E66" s="20" t="s">
        <v>19</v>
      </c>
      <c r="F66" s="20">
        <f>IF(E66=Validatiegegevens!$B$5,1,(IF(E66=Validatiegegevens!$B$6,2,(IF(E66=Validatiegegevens!$B$7,3,(IF(E66=Validatiegegevens!$B$8,0,)))))))</f>
        <v>2</v>
      </c>
      <c r="G66" s="20">
        <f>Validatiegegevens!$I$20</f>
        <v>10</v>
      </c>
      <c r="H66" s="20">
        <f t="shared" si="0"/>
        <v>20</v>
      </c>
      <c r="J66" s="64"/>
      <c r="L66" s="21" t="s">
        <v>20</v>
      </c>
      <c r="N66" s="67"/>
      <c r="P66" s="53"/>
      <c r="R66" s="47">
        <f>IF(E66=Validatiegegevens!$B$8,(IF(J66=Validatiegegevens!$H$5,"AKKOORD",IF(J66=Validatiegegevens!$H$6,"AKKOORD","UITSLUITEN"))),IF(L66=Validatiegegevens!$N$6,(IF(J66=Validatiegegevens!$H$6,0.8*G66*F66,P66*G66*F66)),P66*G66*F66))</f>
        <v>0</v>
      </c>
    </row>
    <row r="67" spans="1:18" s="20" customFormat="1" ht="36" x14ac:dyDescent="0.25">
      <c r="A67" s="20" t="s">
        <v>599</v>
      </c>
      <c r="B67" s="21" t="s">
        <v>1809</v>
      </c>
      <c r="C67" s="21" t="s">
        <v>1810</v>
      </c>
      <c r="E67" s="20" t="s">
        <v>19</v>
      </c>
      <c r="F67" s="20">
        <f>IF(E67=Validatiegegevens!$B$5,1,(IF(E67=Validatiegegevens!$B$6,2,(IF(E67=Validatiegegevens!$B$7,3,(IF(E67=Validatiegegevens!$B$8,0,)))))))</f>
        <v>2</v>
      </c>
      <c r="G67" s="20">
        <f>Validatiegegevens!$I$20</f>
        <v>10</v>
      </c>
      <c r="H67" s="20">
        <f t="shared" si="0"/>
        <v>20</v>
      </c>
      <c r="J67" s="64"/>
      <c r="L67" s="21" t="s">
        <v>20</v>
      </c>
      <c r="N67" s="67"/>
      <c r="P67" s="53"/>
      <c r="R67" s="47">
        <f>IF(E67=Validatiegegevens!$B$8,(IF(J67=Validatiegegevens!$H$5,"AKKOORD",IF(J67=Validatiegegevens!$H$6,"AKKOORD","UITSLUITEN"))),IF(L67=Validatiegegevens!$N$6,(IF(J67=Validatiegegevens!$H$6,0.8*G67*F67,P67*G67*F67)),P67*G67*F67))</f>
        <v>0</v>
      </c>
    </row>
    <row r="68" spans="1:18" s="55" customFormat="1" ht="12" x14ac:dyDescent="0.25">
      <c r="A68" s="51" t="s">
        <v>14</v>
      </c>
      <c r="B68" s="52" t="s">
        <v>1756</v>
      </c>
      <c r="C68" s="52" t="s">
        <v>1811</v>
      </c>
      <c r="J68" s="90"/>
      <c r="N68" s="90"/>
    </row>
    <row r="69" spans="1:18" s="20" customFormat="1" ht="36" x14ac:dyDescent="0.25">
      <c r="A69" s="20" t="s">
        <v>111</v>
      </c>
      <c r="B69" s="21" t="s">
        <v>1812</v>
      </c>
      <c r="C69" s="21" t="s">
        <v>1813</v>
      </c>
      <c r="E69" s="20" t="s">
        <v>19</v>
      </c>
      <c r="F69" s="20">
        <f>IF(E69=Validatiegegevens!$B$5,1,(IF(E69=Validatiegegevens!$B$6,2,(IF(E69=Validatiegegevens!$B$7,3,(IF(E69=Validatiegegevens!$B$8,0,)))))))</f>
        <v>2</v>
      </c>
      <c r="G69" s="20">
        <f>Validatiegegevens!$I$20</f>
        <v>10</v>
      </c>
      <c r="H69" s="20">
        <f t="shared" si="0"/>
        <v>20</v>
      </c>
      <c r="J69" s="64"/>
      <c r="L69" s="21" t="s">
        <v>61</v>
      </c>
      <c r="N69" s="67"/>
      <c r="P69" s="53"/>
      <c r="R69" s="47">
        <f>IF(E69=Validatiegegevens!$B$8,(IF(J69=Validatiegegevens!$H$5,"AKKOORD",IF(J69=Validatiegegevens!$H$6,"AKKOORD","UITSLUITEN"))),IF(L69=Validatiegegevens!$N$6,(IF(J69=Validatiegegevens!$H$6,0.8*G69*F69,P69*G69*F69)),P69*G69*F69))</f>
        <v>0</v>
      </c>
    </row>
    <row r="70" spans="1:18" s="55" customFormat="1" ht="12" x14ac:dyDescent="0.25">
      <c r="A70" s="51" t="s">
        <v>14</v>
      </c>
      <c r="B70" s="52" t="s">
        <v>1756</v>
      </c>
      <c r="C70" s="52" t="s">
        <v>1814</v>
      </c>
      <c r="J70" s="90"/>
      <c r="N70" s="90"/>
    </row>
    <row r="71" spans="1:18" s="20" customFormat="1" ht="36" x14ac:dyDescent="0.25">
      <c r="A71" s="20" t="s">
        <v>606</v>
      </c>
      <c r="B71" s="21" t="s">
        <v>1815</v>
      </c>
      <c r="C71" s="21" t="s">
        <v>1816</v>
      </c>
      <c r="E71" s="20" t="s">
        <v>19</v>
      </c>
      <c r="F71" s="20">
        <f>IF(E71=Validatiegegevens!$B$5,1,(IF(E71=Validatiegegevens!$B$6,2,(IF(E71=Validatiegegevens!$B$7,3,(IF(E71=Validatiegegevens!$B$8,0,)))))))</f>
        <v>2</v>
      </c>
      <c r="G71" s="20">
        <f>Validatiegegevens!$I$20</f>
        <v>10</v>
      </c>
      <c r="H71" s="20">
        <f t="shared" si="0"/>
        <v>20</v>
      </c>
      <c r="J71" s="64"/>
      <c r="L71" s="21" t="s">
        <v>61</v>
      </c>
      <c r="N71" s="67"/>
      <c r="P71" s="53"/>
      <c r="R71" s="47">
        <f>IF(E71=Validatiegegevens!$B$8,(IF(J71=Validatiegegevens!$H$5,"AKKOORD",IF(J71=Validatiegegevens!$H$6,"AKKOORD","UITSLUITEN"))),IF(L71=Validatiegegevens!$N$6,(IF(J71=Validatiegegevens!$H$6,0.8*G71*F71,P71*G71*F71)),P71*G71*F71))</f>
        <v>0</v>
      </c>
    </row>
    <row r="72" spans="1:18" s="20" customFormat="1" ht="36" x14ac:dyDescent="0.25">
      <c r="A72" s="20" t="s">
        <v>609</v>
      </c>
      <c r="B72" s="21" t="s">
        <v>1817</v>
      </c>
      <c r="C72" s="21" t="s">
        <v>1818</v>
      </c>
      <c r="E72" s="20" t="s">
        <v>19</v>
      </c>
      <c r="F72" s="20">
        <f>IF(E72=Validatiegegevens!$B$5,1,(IF(E72=Validatiegegevens!$B$6,2,(IF(E72=Validatiegegevens!$B$7,3,(IF(E72=Validatiegegevens!$B$8,0,)))))))</f>
        <v>2</v>
      </c>
      <c r="G72" s="20">
        <f>Validatiegegevens!$I$20</f>
        <v>10</v>
      </c>
      <c r="H72" s="20">
        <f t="shared" ref="H72:H110" si="1">G72*F72</f>
        <v>20</v>
      </c>
      <c r="J72" s="64"/>
      <c r="L72" s="21" t="s">
        <v>20</v>
      </c>
      <c r="N72" s="67"/>
      <c r="P72" s="53"/>
      <c r="R72" s="47">
        <f>IF(E72=Validatiegegevens!$B$8,(IF(J72=Validatiegegevens!$H$5,"AKKOORD",IF(J72=Validatiegegevens!$H$6,"AKKOORD","UITSLUITEN"))),IF(L72=Validatiegegevens!$N$6,(IF(J72=Validatiegegevens!$H$6,0.8*G72*F72,P72*G72*F72)),P72*G72*F72))</f>
        <v>0</v>
      </c>
    </row>
    <row r="73" spans="1:18" s="20" customFormat="1" ht="36" x14ac:dyDescent="0.25">
      <c r="A73" s="20" t="s">
        <v>612</v>
      </c>
      <c r="B73" s="21" t="s">
        <v>1819</v>
      </c>
      <c r="C73" s="21" t="s">
        <v>1820</v>
      </c>
      <c r="E73" s="20" t="s">
        <v>19</v>
      </c>
      <c r="F73" s="20">
        <f>IF(E73=Validatiegegevens!$B$5,1,(IF(E73=Validatiegegevens!$B$6,2,(IF(E73=Validatiegegevens!$B$7,3,(IF(E73=Validatiegegevens!$B$8,0,)))))))</f>
        <v>2</v>
      </c>
      <c r="G73" s="20">
        <f>Validatiegegevens!$I$20</f>
        <v>10</v>
      </c>
      <c r="H73" s="20">
        <f t="shared" si="1"/>
        <v>20</v>
      </c>
      <c r="J73" s="64"/>
      <c r="L73" s="21" t="s">
        <v>20</v>
      </c>
      <c r="N73" s="67"/>
      <c r="P73" s="53"/>
      <c r="R73" s="47">
        <f>IF(E73=Validatiegegevens!$B$8,(IF(J73=Validatiegegevens!$H$5,"AKKOORD",IF(J73=Validatiegegevens!$H$6,"AKKOORD","UITSLUITEN"))),IF(L73=Validatiegegevens!$N$6,(IF(J73=Validatiegegevens!$H$6,0.8*G73*F73,P73*G73*F73)),P73*G73*F73))</f>
        <v>0</v>
      </c>
    </row>
    <row r="74" spans="1:18" s="20" customFormat="1" ht="24" x14ac:dyDescent="0.25">
      <c r="A74" s="20" t="s">
        <v>615</v>
      </c>
      <c r="B74" s="21" t="s">
        <v>1821</v>
      </c>
      <c r="C74" s="21" t="s">
        <v>1822</v>
      </c>
      <c r="E74" s="20" t="s">
        <v>19</v>
      </c>
      <c r="F74" s="20">
        <f>IF(E74=Validatiegegevens!$B$5,1,(IF(E74=Validatiegegevens!$B$6,2,(IF(E74=Validatiegegevens!$B$7,3,(IF(E74=Validatiegegevens!$B$8,0,)))))))</f>
        <v>2</v>
      </c>
      <c r="G74" s="20">
        <f>Validatiegegevens!$I$20</f>
        <v>10</v>
      </c>
      <c r="H74" s="20">
        <f t="shared" si="1"/>
        <v>20</v>
      </c>
      <c r="J74" s="64"/>
      <c r="L74" s="21" t="s">
        <v>20</v>
      </c>
      <c r="N74" s="67"/>
      <c r="P74" s="53"/>
      <c r="R74" s="47">
        <f>IF(E74=Validatiegegevens!$B$8,(IF(J74=Validatiegegevens!$H$5,"AKKOORD",IF(J74=Validatiegegevens!$H$6,"AKKOORD","UITSLUITEN"))),IF(L74=Validatiegegevens!$N$6,(IF(J74=Validatiegegevens!$H$6,0.8*G74*F74,P74*G74*F74)),P74*G74*F74))</f>
        <v>0</v>
      </c>
    </row>
    <row r="75" spans="1:18" s="20" customFormat="1" ht="84" x14ac:dyDescent="0.25">
      <c r="A75" s="20" t="s">
        <v>618</v>
      </c>
      <c r="B75" s="21" t="s">
        <v>1823</v>
      </c>
      <c r="C75" s="21" t="s">
        <v>1824</v>
      </c>
      <c r="E75" s="20" t="s">
        <v>19</v>
      </c>
      <c r="F75" s="20">
        <f>IF(E75=Validatiegegevens!$B$5,1,(IF(E75=Validatiegegevens!$B$6,2,(IF(E75=Validatiegegevens!$B$7,3,(IF(E75=Validatiegegevens!$B$8,0,)))))))</f>
        <v>2</v>
      </c>
      <c r="G75" s="20">
        <f>Validatiegegevens!$I$20</f>
        <v>10</v>
      </c>
      <c r="H75" s="20">
        <f t="shared" si="1"/>
        <v>20</v>
      </c>
      <c r="J75" s="64"/>
      <c r="L75" s="21" t="s">
        <v>61</v>
      </c>
      <c r="N75" s="67"/>
      <c r="P75" s="53"/>
      <c r="R75" s="47">
        <f>IF(E75=Validatiegegevens!$B$8,(IF(J75=Validatiegegevens!$H$5,"AKKOORD",IF(J75=Validatiegegevens!$H$6,"AKKOORD","UITSLUITEN"))),IF(L75=Validatiegegevens!$N$6,(IF(J75=Validatiegegevens!$H$6,0.8*G75*F75,P75*G75*F75)),P75*G75*F75))</f>
        <v>0</v>
      </c>
    </row>
    <row r="76" spans="1:18" s="20" customFormat="1" ht="24" x14ac:dyDescent="0.25">
      <c r="A76" s="20" t="s">
        <v>621</v>
      </c>
      <c r="B76" s="21" t="s">
        <v>1825</v>
      </c>
      <c r="C76" s="21" t="s">
        <v>1826</v>
      </c>
      <c r="E76" s="20" t="s">
        <v>19</v>
      </c>
      <c r="F76" s="20">
        <f>IF(E76=Validatiegegevens!$B$5,1,(IF(E76=Validatiegegevens!$B$6,2,(IF(E76=Validatiegegevens!$B$7,3,(IF(E76=Validatiegegevens!$B$8,0,)))))))</f>
        <v>2</v>
      </c>
      <c r="G76" s="20">
        <f>Validatiegegevens!$I$20</f>
        <v>10</v>
      </c>
      <c r="H76" s="20">
        <f t="shared" si="1"/>
        <v>20</v>
      </c>
      <c r="J76" s="64"/>
      <c r="L76" s="21" t="s">
        <v>20</v>
      </c>
      <c r="N76" s="67"/>
      <c r="P76" s="53"/>
      <c r="R76" s="47">
        <f>IF(E76=Validatiegegevens!$B$8,(IF(J76=Validatiegegevens!$H$5,"AKKOORD",IF(J76=Validatiegegevens!$H$6,"AKKOORD","UITSLUITEN"))),IF(L76=Validatiegegevens!$N$6,(IF(J76=Validatiegegevens!$H$6,0.8*G76*F76,P76*G76*F76)),P76*G76*F76))</f>
        <v>0</v>
      </c>
    </row>
    <row r="77" spans="1:18" s="20" customFormat="1" ht="48" x14ac:dyDescent="0.25">
      <c r="A77" s="20" t="s">
        <v>1827</v>
      </c>
      <c r="B77" s="21" t="s">
        <v>1828</v>
      </c>
      <c r="C77" s="21" t="s">
        <v>1829</v>
      </c>
      <c r="E77" s="20" t="s">
        <v>19</v>
      </c>
      <c r="F77" s="20">
        <f>IF(E77=Validatiegegevens!$B$5,1,(IF(E77=Validatiegegevens!$B$6,2,(IF(E77=Validatiegegevens!$B$7,3,(IF(E77=Validatiegegevens!$B$8,0,)))))))</f>
        <v>2</v>
      </c>
      <c r="G77" s="20">
        <f>Validatiegegevens!$I$20</f>
        <v>10</v>
      </c>
      <c r="H77" s="20">
        <f t="shared" si="1"/>
        <v>20</v>
      </c>
      <c r="J77" s="64"/>
      <c r="L77" s="21" t="s">
        <v>61</v>
      </c>
      <c r="N77" s="67"/>
      <c r="P77" s="53"/>
      <c r="R77" s="47">
        <f>IF(E77=Validatiegegevens!$B$8,(IF(J77=Validatiegegevens!$H$5,"AKKOORD",IF(J77=Validatiegegevens!$H$6,"AKKOORD","UITSLUITEN"))),IF(L77=Validatiegegevens!$N$6,(IF(J77=Validatiegegevens!$H$6,0.8*G77*F77,P77*G77*F77)),P77*G77*F77))</f>
        <v>0</v>
      </c>
    </row>
    <row r="78" spans="1:18" s="55" customFormat="1" ht="12" x14ac:dyDescent="0.25">
      <c r="A78" s="51" t="s">
        <v>14</v>
      </c>
      <c r="B78" s="52" t="s">
        <v>1756</v>
      </c>
      <c r="C78" s="52" t="s">
        <v>1830</v>
      </c>
      <c r="J78" s="90"/>
      <c r="N78" s="90"/>
    </row>
    <row r="79" spans="1:18" s="20" customFormat="1" ht="24" x14ac:dyDescent="0.25">
      <c r="A79" s="20" t="s">
        <v>625</v>
      </c>
      <c r="B79" s="21" t="s">
        <v>1831</v>
      </c>
      <c r="C79" s="21" t="s">
        <v>1832</v>
      </c>
      <c r="E79" s="20" t="s">
        <v>19</v>
      </c>
      <c r="F79" s="20">
        <f>IF(E79=Validatiegegevens!$B$5,1,(IF(E79=Validatiegegevens!$B$6,2,(IF(E79=Validatiegegevens!$B$7,3,(IF(E79=Validatiegegevens!$B$8,0,)))))))</f>
        <v>2</v>
      </c>
      <c r="G79" s="20">
        <f>Validatiegegevens!$I$20</f>
        <v>10</v>
      </c>
      <c r="H79" s="20">
        <f t="shared" si="1"/>
        <v>20</v>
      </c>
      <c r="J79" s="64"/>
      <c r="L79" s="21" t="s">
        <v>20</v>
      </c>
      <c r="N79" s="67"/>
      <c r="P79" s="53"/>
      <c r="R79" s="47">
        <f>IF(E79=Validatiegegevens!$B$8,(IF(J79=Validatiegegevens!$H$5,"AKKOORD",IF(J79=Validatiegegevens!$H$6,"AKKOORD","UITSLUITEN"))),IF(L79=Validatiegegevens!$N$6,(IF(J79=Validatiegegevens!$H$6,0.8*G79*F79,P79*G79*F79)),P79*G79*F79))</f>
        <v>0</v>
      </c>
    </row>
    <row r="80" spans="1:18" s="20" customFormat="1" ht="24" x14ac:dyDescent="0.25">
      <c r="A80" s="20" t="s">
        <v>1833</v>
      </c>
      <c r="B80" s="21" t="s">
        <v>1834</v>
      </c>
      <c r="C80" s="21" t="s">
        <v>1835</v>
      </c>
      <c r="E80" s="20" t="s">
        <v>19</v>
      </c>
      <c r="F80" s="20">
        <f>IF(E80=Validatiegegevens!$B$5,1,(IF(E80=Validatiegegevens!$B$6,2,(IF(E80=Validatiegegevens!$B$7,3,(IF(E80=Validatiegegevens!$B$8,0,)))))))</f>
        <v>2</v>
      </c>
      <c r="G80" s="20">
        <f>Validatiegegevens!$I$20</f>
        <v>10</v>
      </c>
      <c r="H80" s="20">
        <f t="shared" si="1"/>
        <v>20</v>
      </c>
      <c r="J80" s="64"/>
      <c r="L80" s="21" t="s">
        <v>20</v>
      </c>
      <c r="N80" s="67"/>
      <c r="P80" s="53"/>
      <c r="R80" s="47">
        <f>IF(E80=Validatiegegevens!$B$8,(IF(J80=Validatiegegevens!$H$5,"AKKOORD",IF(J80=Validatiegegevens!$H$6,"AKKOORD","UITSLUITEN"))),IF(L80=Validatiegegevens!$N$6,(IF(J80=Validatiegegevens!$H$6,0.8*G80*F80,P80*G80*F80)),P80*G80*F80))</f>
        <v>0</v>
      </c>
    </row>
    <row r="81" spans="1:18" s="20" customFormat="1" ht="36" x14ac:dyDescent="0.25">
      <c r="A81" s="20" t="s">
        <v>1836</v>
      </c>
      <c r="B81" s="21" t="s">
        <v>1837</v>
      </c>
      <c r="C81" s="21" t="s">
        <v>1838</v>
      </c>
      <c r="E81" s="20" t="s">
        <v>19</v>
      </c>
      <c r="F81" s="20">
        <f>IF(E81=Validatiegegevens!$B$5,1,(IF(E81=Validatiegegevens!$B$6,2,(IF(E81=Validatiegegevens!$B$7,3,(IF(E81=Validatiegegevens!$B$8,0,)))))))</f>
        <v>2</v>
      </c>
      <c r="G81" s="20">
        <f>Validatiegegevens!$I$20</f>
        <v>10</v>
      </c>
      <c r="H81" s="20">
        <f t="shared" si="1"/>
        <v>20</v>
      </c>
      <c r="J81" s="64"/>
      <c r="L81" s="21" t="s">
        <v>20</v>
      </c>
      <c r="N81" s="67"/>
      <c r="P81" s="53"/>
      <c r="R81" s="47">
        <f>IF(E81=Validatiegegevens!$B$8,(IF(J81=Validatiegegevens!$H$5,"AKKOORD",IF(J81=Validatiegegevens!$H$6,"AKKOORD","UITSLUITEN"))),IF(L81=Validatiegegevens!$N$6,(IF(J81=Validatiegegevens!$H$6,0.8*G81*F81,P81*G81*F81)),P81*G81*F81))</f>
        <v>0</v>
      </c>
    </row>
    <row r="82" spans="1:18" s="20" customFormat="1" ht="36" x14ac:dyDescent="0.25">
      <c r="A82" s="20" t="s">
        <v>1839</v>
      </c>
      <c r="B82" s="21" t="s">
        <v>1817</v>
      </c>
      <c r="C82" s="21" t="s">
        <v>1818</v>
      </c>
      <c r="E82" s="20" t="s">
        <v>19</v>
      </c>
      <c r="F82" s="20">
        <f>IF(E82=Validatiegegevens!$B$5,1,(IF(E82=Validatiegegevens!$B$6,2,(IF(E82=Validatiegegevens!$B$7,3,(IF(E82=Validatiegegevens!$B$8,0,)))))))</f>
        <v>2</v>
      </c>
      <c r="G82" s="20">
        <f>Validatiegegevens!$I$20</f>
        <v>10</v>
      </c>
      <c r="H82" s="20">
        <f t="shared" si="1"/>
        <v>20</v>
      </c>
      <c r="J82" s="64"/>
      <c r="L82" s="21" t="s">
        <v>20</v>
      </c>
      <c r="N82" s="67"/>
      <c r="P82" s="53"/>
      <c r="R82" s="47">
        <f>IF(E82=Validatiegegevens!$B$8,(IF(J82=Validatiegegevens!$H$5,"AKKOORD",IF(J82=Validatiegegevens!$H$6,"AKKOORD","UITSLUITEN"))),IF(L82=Validatiegegevens!$N$6,(IF(J82=Validatiegegevens!$H$6,0.8*G82*F82,P82*G82*F82)),P82*G82*F82))</f>
        <v>0</v>
      </c>
    </row>
    <row r="83" spans="1:18" s="20" customFormat="1" ht="12" x14ac:dyDescent="0.25">
      <c r="A83" s="51" t="s">
        <v>14</v>
      </c>
      <c r="B83" s="52" t="s">
        <v>1756</v>
      </c>
      <c r="C83" s="52" t="s">
        <v>1840</v>
      </c>
      <c r="F83" s="20">
        <f>IF(E83=Validatiegegevens!$B$5,1,(IF(E83=Validatiegegevens!$B$6,2,(IF(E83=Validatiegegevens!$B$7,3,(IF(E83=Validatiegegevens!$B$8,0,)))))))</f>
        <v>0</v>
      </c>
      <c r="H83" s="20">
        <f t="shared" si="1"/>
        <v>0</v>
      </c>
      <c r="J83" s="67"/>
      <c r="N83" s="67"/>
      <c r="P83" s="53"/>
      <c r="R83" s="47">
        <f>IF(E83=Validatiegegevens!$B$8,(IF(J83=Validatiegegevens!$H$5,"AKKOORD",IF(J83=Validatiegegevens!$H$6,"AKKOORD","UITSLUITEN"))),IF(L83=Validatiegegevens!$N$6,(IF(J83=Validatiegegevens!$H$6,0.8*G83*F83,P83*G83*F83)),P83*G83*F83))</f>
        <v>0</v>
      </c>
    </row>
    <row r="84" spans="1:18" s="20" customFormat="1" ht="72" x14ac:dyDescent="0.25">
      <c r="A84" s="20" t="s">
        <v>625</v>
      </c>
      <c r="B84" s="21" t="s">
        <v>1841</v>
      </c>
      <c r="C84" s="21" t="s">
        <v>1842</v>
      </c>
      <c r="E84" s="20" t="s">
        <v>19</v>
      </c>
      <c r="F84" s="20">
        <f>IF(E84=Validatiegegevens!$B$5,1,(IF(E84=Validatiegegevens!$B$6,2,(IF(E84=Validatiegegevens!$B$7,3,(IF(E84=Validatiegegevens!$B$8,0,)))))))</f>
        <v>2</v>
      </c>
      <c r="G84" s="20">
        <f>Validatiegegevens!$I$20</f>
        <v>10</v>
      </c>
      <c r="H84" s="20">
        <f t="shared" si="1"/>
        <v>20</v>
      </c>
      <c r="J84" s="64"/>
      <c r="L84" s="21" t="s">
        <v>61</v>
      </c>
      <c r="N84" s="67"/>
      <c r="P84" s="53"/>
      <c r="R84" s="47">
        <f>IF(E84=Validatiegegevens!$B$8,(IF(J84=Validatiegegevens!$H$5,"AKKOORD",IF(J84=Validatiegegevens!$H$6,"AKKOORD","UITSLUITEN"))),IF(L84=Validatiegegevens!$N$6,(IF(J84=Validatiegegevens!$H$6,0.8*G84*F84,P84*G84*F84)),P84*G84*F84))</f>
        <v>0</v>
      </c>
    </row>
    <row r="85" spans="1:18" s="20" customFormat="1" ht="48" x14ac:dyDescent="0.25">
      <c r="A85" s="20" t="s">
        <v>1833</v>
      </c>
      <c r="B85" s="21" t="s">
        <v>1843</v>
      </c>
      <c r="C85" s="21" t="s">
        <v>1844</v>
      </c>
      <c r="E85" s="20" t="s">
        <v>19</v>
      </c>
      <c r="F85" s="20">
        <f>IF(E85=Validatiegegevens!$B$5,1,(IF(E85=Validatiegegevens!$B$6,2,(IF(E85=Validatiegegevens!$B$7,3,(IF(E85=Validatiegegevens!$B$8,0,)))))))</f>
        <v>2</v>
      </c>
      <c r="G85" s="20">
        <f>Validatiegegevens!$I$20</f>
        <v>10</v>
      </c>
      <c r="H85" s="20">
        <f t="shared" si="1"/>
        <v>20</v>
      </c>
      <c r="J85" s="64"/>
      <c r="L85" s="21" t="s">
        <v>61</v>
      </c>
      <c r="N85" s="67"/>
      <c r="P85" s="53"/>
      <c r="R85" s="47">
        <f>IF(E85=Validatiegegevens!$B$8,(IF(J85=Validatiegegevens!$H$5,"AKKOORD",IF(J85=Validatiegegevens!$H$6,"AKKOORD","UITSLUITEN"))),IF(L85=Validatiegegevens!$N$6,(IF(J85=Validatiegegevens!$H$6,0.8*G85*F85,P85*G85*F85)),P85*G85*F85))</f>
        <v>0</v>
      </c>
    </row>
    <row r="86" spans="1:18" s="20" customFormat="1" ht="96" x14ac:dyDescent="0.25">
      <c r="A86" s="20" t="s">
        <v>1836</v>
      </c>
      <c r="B86" s="21" t="s">
        <v>1845</v>
      </c>
      <c r="C86" s="21" t="s">
        <v>1846</v>
      </c>
      <c r="E86" s="20" t="s">
        <v>19</v>
      </c>
      <c r="F86" s="20">
        <f>IF(E86=Validatiegegevens!$B$5,1,(IF(E86=Validatiegegevens!$B$6,2,(IF(E86=Validatiegegevens!$B$7,3,(IF(E86=Validatiegegevens!$B$8,0,)))))))</f>
        <v>2</v>
      </c>
      <c r="G86" s="20">
        <f>Validatiegegevens!$I$20</f>
        <v>10</v>
      </c>
      <c r="H86" s="20">
        <f t="shared" si="1"/>
        <v>20</v>
      </c>
      <c r="J86" s="64"/>
      <c r="L86" s="21" t="s">
        <v>61</v>
      </c>
      <c r="N86" s="67"/>
      <c r="P86" s="53"/>
      <c r="R86" s="47">
        <f>IF(E86=Validatiegegevens!$B$8,(IF(J86=Validatiegegevens!$H$5,"AKKOORD",IF(J86=Validatiegegevens!$H$6,"AKKOORD","UITSLUITEN"))),IF(L86=Validatiegegevens!$N$6,(IF(J86=Validatiegegevens!$H$6,0.8*G86*F86,P86*G86*F86)),P86*G86*F86))</f>
        <v>0</v>
      </c>
    </row>
    <row r="87" spans="1:18" s="55" customFormat="1" ht="12" x14ac:dyDescent="0.25">
      <c r="A87" s="51" t="s">
        <v>14</v>
      </c>
      <c r="B87" s="52" t="s">
        <v>1847</v>
      </c>
      <c r="C87" s="52" t="s">
        <v>1848</v>
      </c>
      <c r="J87" s="90"/>
      <c r="N87" s="90"/>
    </row>
    <row r="88" spans="1:18" s="20" customFormat="1" ht="48" x14ac:dyDescent="0.25">
      <c r="A88" s="20" t="s">
        <v>929</v>
      </c>
      <c r="B88" s="21" t="s">
        <v>1849</v>
      </c>
      <c r="C88" s="21" t="s">
        <v>1850</v>
      </c>
      <c r="E88" s="20" t="s">
        <v>84</v>
      </c>
      <c r="F88" s="20">
        <f>IF(E88=Validatiegegevens!$B$5,1,(IF(E88=Validatiegegevens!$B$6,2,(IF(E88=Validatiegegevens!$B$7,3,(IF(E88=Validatiegegevens!$B$8,0,)))))))</f>
        <v>3</v>
      </c>
      <c r="G88" s="20">
        <f>Validatiegegevens!$I$20</f>
        <v>10</v>
      </c>
      <c r="H88" s="20">
        <f t="shared" si="1"/>
        <v>30</v>
      </c>
      <c r="J88" s="64"/>
      <c r="L88" s="21" t="s">
        <v>61</v>
      </c>
      <c r="N88" s="67"/>
      <c r="P88" s="53"/>
      <c r="R88" s="47">
        <f>IF(E88=Validatiegegevens!$B$8,(IF(J88=Validatiegegevens!$H$5,"AKKOORD",IF(J88=Validatiegegevens!$H$6,"AKKOORD","UITSLUITEN"))),IF(L88=Validatiegegevens!$N$6,(IF(J88=Validatiegegevens!$H$6,0.8*G88*F88,P88*G88*F88)),P88*G88*F88))</f>
        <v>0</v>
      </c>
    </row>
    <row r="89" spans="1:18" s="20" customFormat="1" ht="72" x14ac:dyDescent="0.25">
      <c r="A89" s="20" t="s">
        <v>1851</v>
      </c>
      <c r="B89" s="21" t="s">
        <v>1852</v>
      </c>
      <c r="C89" s="21" t="s">
        <v>1853</v>
      </c>
      <c r="E89" s="20" t="s">
        <v>84</v>
      </c>
      <c r="F89" s="20">
        <f>IF(E89=Validatiegegevens!$B$5,1,(IF(E89=Validatiegegevens!$B$6,2,(IF(E89=Validatiegegevens!$B$7,3,(IF(E89=Validatiegegevens!$B$8,0,)))))))</f>
        <v>3</v>
      </c>
      <c r="G89" s="20">
        <f>Validatiegegevens!$I$20</f>
        <v>10</v>
      </c>
      <c r="H89" s="20">
        <f t="shared" si="1"/>
        <v>30</v>
      </c>
      <c r="J89" s="64"/>
      <c r="L89" s="21" t="s">
        <v>61</v>
      </c>
      <c r="N89" s="67"/>
      <c r="P89" s="53"/>
      <c r="R89" s="47">
        <f>IF(E89=Validatiegegevens!$B$8,(IF(J89=Validatiegegevens!$H$5,"AKKOORD",IF(J89=Validatiegegevens!$H$6,"AKKOORD","UITSLUITEN"))),IF(L89=Validatiegegevens!$N$6,(IF(J89=Validatiegegevens!$H$6,0.8*G89*F89,P89*G89*F89)),P89*G89*F89))</f>
        <v>0</v>
      </c>
    </row>
    <row r="90" spans="1:18" s="20" customFormat="1" ht="48" x14ac:dyDescent="0.25">
      <c r="A90" s="20" t="s">
        <v>1854</v>
      </c>
      <c r="B90" s="21" t="s">
        <v>1855</v>
      </c>
      <c r="C90" s="21" t="s">
        <v>1856</v>
      </c>
      <c r="E90" s="20" t="s">
        <v>84</v>
      </c>
      <c r="F90" s="20">
        <f>IF(E90=Validatiegegevens!$B$5,1,(IF(E90=Validatiegegevens!$B$6,2,(IF(E90=Validatiegegevens!$B$7,3,(IF(E90=Validatiegegevens!$B$8,0,)))))))</f>
        <v>3</v>
      </c>
      <c r="G90" s="20">
        <f>Validatiegegevens!$I$20</f>
        <v>10</v>
      </c>
      <c r="H90" s="20">
        <f t="shared" si="1"/>
        <v>30</v>
      </c>
      <c r="J90" s="64"/>
      <c r="L90" s="21" t="s">
        <v>61</v>
      </c>
      <c r="N90" s="67"/>
      <c r="P90" s="53"/>
      <c r="R90" s="47">
        <f>IF(E90=Validatiegegevens!$B$8,(IF(J90=Validatiegegevens!$H$5,"AKKOORD",IF(J90=Validatiegegevens!$H$6,"AKKOORD","UITSLUITEN"))),IF(L90=Validatiegegevens!$N$6,(IF(J90=Validatiegegevens!$H$6,0.8*G90*F90,P90*G90*F90)),P90*G90*F90))</f>
        <v>0</v>
      </c>
    </row>
    <row r="91" spans="1:18" s="20" customFormat="1" ht="36" x14ac:dyDescent="0.25">
      <c r="A91" s="20" t="s">
        <v>1857</v>
      </c>
      <c r="B91" s="21" t="s">
        <v>1858</v>
      </c>
      <c r="C91" s="21" t="s">
        <v>1859</v>
      </c>
      <c r="E91" s="20" t="s">
        <v>19</v>
      </c>
      <c r="F91" s="20">
        <f>IF(E91=Validatiegegevens!$B$5,1,(IF(E91=Validatiegegevens!$B$6,2,(IF(E91=Validatiegegevens!$B$7,3,(IF(E91=Validatiegegevens!$B$8,0,)))))))</f>
        <v>2</v>
      </c>
      <c r="G91" s="20">
        <f>Validatiegegevens!$I$20</f>
        <v>10</v>
      </c>
      <c r="H91" s="20">
        <f t="shared" si="1"/>
        <v>20</v>
      </c>
      <c r="J91" s="64"/>
      <c r="L91" s="21" t="s">
        <v>20</v>
      </c>
      <c r="N91" s="67"/>
      <c r="P91" s="53"/>
      <c r="R91" s="47">
        <f>IF(E91=Validatiegegevens!$B$8,(IF(J91=Validatiegegevens!$H$5,"AKKOORD",IF(J91=Validatiegegevens!$H$6,"AKKOORD","UITSLUITEN"))),IF(L91=Validatiegegevens!$N$6,(IF(J91=Validatiegegevens!$H$6,0.8*G91*F91,P91*G91*F91)),P91*G91*F91))</f>
        <v>0</v>
      </c>
    </row>
    <row r="92" spans="1:18" s="20" customFormat="1" ht="24" x14ac:dyDescent="0.25">
      <c r="A92" s="20" t="s">
        <v>1860</v>
      </c>
      <c r="B92" s="21" t="s">
        <v>1861</v>
      </c>
      <c r="C92" s="21" t="s">
        <v>1862</v>
      </c>
      <c r="E92" s="20" t="s">
        <v>19</v>
      </c>
      <c r="F92" s="20">
        <f>IF(E92=Validatiegegevens!$B$5,1,(IF(E92=Validatiegegevens!$B$6,2,(IF(E92=Validatiegegevens!$B$7,3,(IF(E92=Validatiegegevens!$B$8,0,)))))))</f>
        <v>2</v>
      </c>
      <c r="G92" s="20">
        <f>Validatiegegevens!$I$20</f>
        <v>10</v>
      </c>
      <c r="H92" s="20">
        <f t="shared" si="1"/>
        <v>20</v>
      </c>
      <c r="J92" s="64"/>
      <c r="L92" s="21" t="s">
        <v>20</v>
      </c>
      <c r="N92" s="67"/>
      <c r="P92" s="53"/>
      <c r="R92" s="47">
        <f>IF(E92=Validatiegegevens!$B$8,(IF(J92=Validatiegegevens!$H$5,"AKKOORD",IF(J92=Validatiegegevens!$H$6,"AKKOORD","UITSLUITEN"))),IF(L92=Validatiegegevens!$N$6,(IF(J92=Validatiegegevens!$H$6,0.8*G92*F92,P92*G92*F92)),P92*G92*F92))</f>
        <v>0</v>
      </c>
    </row>
    <row r="93" spans="1:18" s="20" customFormat="1" ht="48" x14ac:dyDescent="0.25">
      <c r="A93" s="20" t="s">
        <v>1863</v>
      </c>
      <c r="B93" s="21" t="s">
        <v>1864</v>
      </c>
      <c r="C93" s="21" t="s">
        <v>1865</v>
      </c>
      <c r="E93" s="20" t="s">
        <v>84</v>
      </c>
      <c r="F93" s="20">
        <f>IF(E93=Validatiegegevens!$B$5,1,(IF(E93=Validatiegegevens!$B$6,2,(IF(E93=Validatiegegevens!$B$7,3,(IF(E93=Validatiegegevens!$B$8,0,)))))))</f>
        <v>3</v>
      </c>
      <c r="G93" s="20">
        <f>Validatiegegevens!$I$20</f>
        <v>10</v>
      </c>
      <c r="H93" s="20">
        <f t="shared" si="1"/>
        <v>30</v>
      </c>
      <c r="J93" s="64"/>
      <c r="L93" s="21" t="s">
        <v>61</v>
      </c>
      <c r="N93" s="67"/>
      <c r="P93" s="53"/>
      <c r="R93" s="47">
        <f>IF(E93=Validatiegegevens!$B$8,(IF(J93=Validatiegegevens!$H$5,"AKKOORD",IF(J93=Validatiegegevens!$H$6,"AKKOORD","UITSLUITEN"))),IF(L93=Validatiegegevens!$N$6,(IF(J93=Validatiegegevens!$H$6,0.8*G93*F93,P93*G93*F93)),P93*G93*F93))</f>
        <v>0</v>
      </c>
    </row>
    <row r="94" spans="1:18" s="20" customFormat="1" ht="72" x14ac:dyDescent="0.25">
      <c r="A94" s="20" t="s">
        <v>1866</v>
      </c>
      <c r="B94" s="21" t="s">
        <v>1867</v>
      </c>
      <c r="C94" s="54" t="s">
        <v>1868</v>
      </c>
      <c r="E94" s="20" t="s">
        <v>19</v>
      </c>
      <c r="F94" s="20">
        <f>IF(E94=Validatiegegevens!$B$5,1,(IF(E94=Validatiegegevens!$B$6,2,(IF(E94=Validatiegegevens!$B$7,3,(IF(E94=Validatiegegevens!$B$8,0,)))))))</f>
        <v>2</v>
      </c>
      <c r="G94" s="20">
        <f>Validatiegegevens!$I$20</f>
        <v>10</v>
      </c>
      <c r="H94" s="20">
        <f t="shared" si="1"/>
        <v>20</v>
      </c>
      <c r="J94" s="64"/>
      <c r="L94" s="21" t="s">
        <v>61</v>
      </c>
      <c r="N94" s="67"/>
      <c r="P94" s="53"/>
      <c r="R94" s="47">
        <f>IF(E94=Validatiegegevens!$B$8,(IF(J94=Validatiegegevens!$H$5,"AKKOORD",IF(J94=Validatiegegevens!$H$6,"AKKOORD","UITSLUITEN"))),IF(L94=Validatiegegevens!$N$6,(IF(J94=Validatiegegevens!$H$6,0.8*G94*F94,P94*G94*F94)),P94*G94*F94))</f>
        <v>0</v>
      </c>
    </row>
    <row r="95" spans="1:18" s="20" customFormat="1" ht="60" x14ac:dyDescent="0.25">
      <c r="A95" s="20" t="s">
        <v>1869</v>
      </c>
      <c r="B95" s="21" t="s">
        <v>1870</v>
      </c>
      <c r="C95" s="21" t="s">
        <v>1871</v>
      </c>
      <c r="E95" s="20" t="s">
        <v>19</v>
      </c>
      <c r="F95" s="20">
        <f>IF(E95=Validatiegegevens!$B$5,1,(IF(E95=Validatiegegevens!$B$6,2,(IF(E95=Validatiegegevens!$B$7,3,(IF(E95=Validatiegegevens!$B$8,0,)))))))</f>
        <v>2</v>
      </c>
      <c r="G95" s="20">
        <f>Validatiegegevens!$I$20</f>
        <v>10</v>
      </c>
      <c r="H95" s="20">
        <f t="shared" si="1"/>
        <v>20</v>
      </c>
      <c r="J95" s="64"/>
      <c r="L95" s="21" t="s">
        <v>61</v>
      </c>
      <c r="N95" s="67"/>
      <c r="P95" s="53"/>
      <c r="R95" s="47">
        <f>IF(E95=Validatiegegevens!$B$8,(IF(J95=Validatiegegevens!$H$5,"AKKOORD",IF(J95=Validatiegegevens!$H$6,"AKKOORD","UITSLUITEN"))),IF(L95=Validatiegegevens!$N$6,(IF(J95=Validatiegegevens!$H$6,0.8*G95*F95,P95*G95*F95)),P95*G95*F95))</f>
        <v>0</v>
      </c>
    </row>
    <row r="96" spans="1:18" s="55" customFormat="1" ht="12" x14ac:dyDescent="0.25">
      <c r="A96" s="51" t="s">
        <v>14</v>
      </c>
      <c r="B96" s="52" t="s">
        <v>1847</v>
      </c>
      <c r="C96" s="52" t="s">
        <v>1872</v>
      </c>
      <c r="J96" s="90"/>
      <c r="N96" s="90"/>
    </row>
    <row r="97" spans="1:18" s="20" customFormat="1" ht="36" x14ac:dyDescent="0.25">
      <c r="A97" s="20" t="s">
        <v>193</v>
      </c>
      <c r="B97" s="21" t="s">
        <v>1873</v>
      </c>
      <c r="C97" s="21" t="s">
        <v>1874</v>
      </c>
      <c r="E97" s="20" t="s">
        <v>84</v>
      </c>
      <c r="F97" s="20">
        <f>IF(E97=Validatiegegevens!$B$5,1,(IF(E97=Validatiegegevens!$B$6,2,(IF(E97=Validatiegegevens!$B$7,3,(IF(E97=Validatiegegevens!$B$8,0,)))))))</f>
        <v>3</v>
      </c>
      <c r="G97" s="20">
        <f>Validatiegegevens!$I$20</f>
        <v>10</v>
      </c>
      <c r="H97" s="20">
        <f t="shared" si="1"/>
        <v>30</v>
      </c>
      <c r="J97" s="64"/>
      <c r="L97" s="21" t="s">
        <v>61</v>
      </c>
      <c r="N97" s="67"/>
      <c r="P97" s="53"/>
      <c r="R97" s="47">
        <f>IF(E97=Validatiegegevens!$B$8,(IF(J97=Validatiegegevens!$H$5,"AKKOORD",IF(J97=Validatiegegevens!$H$6,"AKKOORD","UITSLUITEN"))),IF(L97=Validatiegegevens!$N$6,(IF(J97=Validatiegegevens!$H$6,0.8*G97*F97,P97*G97*F97)),P97*G97*F97))</f>
        <v>0</v>
      </c>
    </row>
    <row r="98" spans="1:18" s="20" customFormat="1" ht="24" x14ac:dyDescent="0.25">
      <c r="A98" s="20" t="s">
        <v>195</v>
      </c>
      <c r="B98" s="21" t="s">
        <v>1875</v>
      </c>
      <c r="C98" s="21" t="s">
        <v>1876</v>
      </c>
      <c r="E98" s="20" t="s">
        <v>19</v>
      </c>
      <c r="F98" s="20">
        <f>IF(E98=Validatiegegevens!$B$5,1,(IF(E98=Validatiegegevens!$B$6,2,(IF(E98=Validatiegegevens!$B$7,3,(IF(E98=Validatiegegevens!$B$8,0,)))))))</f>
        <v>2</v>
      </c>
      <c r="G98" s="20">
        <f>Validatiegegevens!$I$20</f>
        <v>10</v>
      </c>
      <c r="H98" s="20">
        <f t="shared" si="1"/>
        <v>20</v>
      </c>
      <c r="J98" s="64"/>
      <c r="L98" s="21" t="s">
        <v>61</v>
      </c>
      <c r="N98" s="67"/>
      <c r="P98" s="53"/>
      <c r="R98" s="47">
        <f>IF(E98=Validatiegegevens!$B$8,(IF(J98=Validatiegegevens!$H$5,"AKKOORD",IF(J98=Validatiegegevens!$H$6,"AKKOORD","UITSLUITEN"))),IF(L98=Validatiegegevens!$N$6,(IF(J98=Validatiegegevens!$H$6,0.8*G98*F98,P98*G98*F98)),P98*G98*F98))</f>
        <v>0</v>
      </c>
    </row>
    <row r="99" spans="1:18" s="55" customFormat="1" ht="12" x14ac:dyDescent="0.25">
      <c r="A99" s="51" t="s">
        <v>14</v>
      </c>
      <c r="B99" s="52" t="s">
        <v>1847</v>
      </c>
      <c r="C99" s="52" t="s">
        <v>1877</v>
      </c>
      <c r="J99" s="90"/>
      <c r="N99" s="90"/>
    </row>
    <row r="100" spans="1:18" s="20" customFormat="1" ht="36" x14ac:dyDescent="0.25">
      <c r="A100" s="20" t="s">
        <v>949</v>
      </c>
      <c r="B100" s="21" t="s">
        <v>1878</v>
      </c>
      <c r="C100" s="21" t="s">
        <v>1879</v>
      </c>
      <c r="E100" s="20" t="s">
        <v>27</v>
      </c>
      <c r="F100" s="20">
        <f>IF(E100=Validatiegegevens!$B$5,1,(IF(E100=Validatiegegevens!$B$6,2,(IF(E100=Validatiegegevens!$B$7,3,(IF(E100=Validatiegegevens!$B$8,0,)))))))</f>
        <v>0</v>
      </c>
      <c r="H100" s="20">
        <f t="shared" si="1"/>
        <v>0</v>
      </c>
      <c r="J100" s="64"/>
      <c r="L100" s="21" t="s">
        <v>20</v>
      </c>
      <c r="N100" s="67"/>
      <c r="P100" s="53"/>
      <c r="R100" s="47" t="str">
        <f>IF(E100=Validatiegegevens!$B$8,(IF(J100=Validatiegegevens!$H$5,"AKKOORD",IF(J100=Validatiegegevens!$H$6,"AKKOORD","UITSLUITEN"))),IF(L100=Validatiegegevens!$N$6,(IF(J100=Validatiegegevens!$H$6,0.8*G100*F100,P100*G100*F100)),P100*G100*F100))</f>
        <v>UITSLUITEN</v>
      </c>
    </row>
    <row r="101" spans="1:18" s="20" customFormat="1" ht="96" x14ac:dyDescent="0.25">
      <c r="A101" s="20" t="s">
        <v>1880</v>
      </c>
      <c r="B101" s="21" t="s">
        <v>1881</v>
      </c>
      <c r="C101" s="21" t="s">
        <v>1882</v>
      </c>
      <c r="E101" s="20" t="s">
        <v>19</v>
      </c>
      <c r="F101" s="20">
        <f>IF(E101=Validatiegegevens!$B$5,1,(IF(E101=Validatiegegevens!$B$6,2,(IF(E101=Validatiegegevens!$B$7,3,(IF(E101=Validatiegegevens!$B$8,0,)))))))</f>
        <v>2</v>
      </c>
      <c r="G101" s="20">
        <f>Validatiegegevens!$I$20</f>
        <v>10</v>
      </c>
      <c r="H101" s="20">
        <f t="shared" si="1"/>
        <v>20</v>
      </c>
      <c r="J101" s="64"/>
      <c r="L101" s="21" t="s">
        <v>61</v>
      </c>
      <c r="N101" s="67"/>
      <c r="P101" s="53"/>
      <c r="R101" s="47">
        <f>IF(E101=Validatiegegevens!$B$8,(IF(J101=Validatiegegevens!$H$5,"AKKOORD",IF(J101=Validatiegegevens!$H$6,"AKKOORD","UITSLUITEN"))),IF(L101=Validatiegegevens!$N$6,(IF(J101=Validatiegegevens!$H$6,0.8*G101*F101,P101*G101*F101)),P101*G101*F101))</f>
        <v>0</v>
      </c>
    </row>
    <row r="102" spans="1:18" s="20" customFormat="1" ht="36" x14ac:dyDescent="0.25">
      <c r="A102" s="20" t="s">
        <v>1883</v>
      </c>
      <c r="B102" s="21" t="s">
        <v>1884</v>
      </c>
      <c r="C102" s="21" t="s">
        <v>1885</v>
      </c>
      <c r="E102" s="20" t="s">
        <v>19</v>
      </c>
      <c r="F102" s="20">
        <f>IF(E102=Validatiegegevens!$B$5,1,(IF(E102=Validatiegegevens!$B$6,2,(IF(E102=Validatiegegevens!$B$7,3,(IF(E102=Validatiegegevens!$B$8,0,)))))))</f>
        <v>2</v>
      </c>
      <c r="G102" s="20">
        <f>Validatiegegevens!$I$20</f>
        <v>10</v>
      </c>
      <c r="H102" s="20">
        <f t="shared" si="1"/>
        <v>20</v>
      </c>
      <c r="J102" s="64"/>
      <c r="L102" s="21" t="s">
        <v>61</v>
      </c>
      <c r="N102" s="67"/>
      <c r="P102" s="53"/>
      <c r="R102" s="47">
        <f>IF(E102=Validatiegegevens!$B$8,(IF(J102=Validatiegegevens!$H$5,"AKKOORD",IF(J102=Validatiegegevens!$H$6,"AKKOORD","UITSLUITEN"))),IF(L102=Validatiegegevens!$N$6,(IF(J102=Validatiegegevens!$H$6,0.8*G102*F102,P102*G102*F102)),P102*G102*F102))</f>
        <v>0</v>
      </c>
    </row>
    <row r="103" spans="1:18" s="20" customFormat="1" ht="48" x14ac:dyDescent="0.25">
      <c r="A103" s="20" t="s">
        <v>1886</v>
      </c>
      <c r="B103" s="21" t="s">
        <v>1887</v>
      </c>
      <c r="C103" s="21" t="s">
        <v>1888</v>
      </c>
      <c r="E103" s="20" t="s">
        <v>19</v>
      </c>
      <c r="F103" s="20">
        <f>IF(E103=Validatiegegevens!$B$5,1,(IF(E103=Validatiegegevens!$B$6,2,(IF(E103=Validatiegegevens!$B$7,3,(IF(E103=Validatiegegevens!$B$8,0,)))))))</f>
        <v>2</v>
      </c>
      <c r="G103" s="20">
        <f>Validatiegegevens!$I$20</f>
        <v>10</v>
      </c>
      <c r="H103" s="20">
        <f t="shared" si="1"/>
        <v>20</v>
      </c>
      <c r="J103" s="64"/>
      <c r="L103" s="21" t="s">
        <v>61</v>
      </c>
      <c r="N103" s="67"/>
      <c r="P103" s="53"/>
      <c r="R103" s="47">
        <f>IF(E103=Validatiegegevens!$B$8,(IF(J103=Validatiegegevens!$H$5,"AKKOORD",IF(J103=Validatiegegevens!$H$6,"AKKOORD","UITSLUITEN"))),IF(L103=Validatiegegevens!$N$6,(IF(J103=Validatiegegevens!$H$6,0.8*G103*F103,P103*G103*F103)),P103*G103*F103))</f>
        <v>0</v>
      </c>
    </row>
    <row r="104" spans="1:18" s="55" customFormat="1" ht="12" x14ac:dyDescent="0.25">
      <c r="A104" s="51" t="s">
        <v>14</v>
      </c>
      <c r="B104" s="52" t="s">
        <v>1847</v>
      </c>
      <c r="C104" s="52" t="s">
        <v>1889</v>
      </c>
      <c r="J104" s="90"/>
      <c r="N104" s="90"/>
    </row>
    <row r="105" spans="1:18" s="20" customFormat="1" ht="72" x14ac:dyDescent="0.25">
      <c r="A105" s="20" t="s">
        <v>1890</v>
      </c>
      <c r="B105" s="21" t="s">
        <v>1891</v>
      </c>
      <c r="C105" s="21" t="s">
        <v>1892</v>
      </c>
      <c r="E105" s="20" t="s">
        <v>27</v>
      </c>
      <c r="F105" s="20">
        <f>IF(E105=Validatiegegevens!$B$5,1,(IF(E105=Validatiegegevens!$B$6,2,(IF(E105=Validatiegegevens!$B$7,3,(IF(E105=Validatiegegevens!$B$8,0,)))))))</f>
        <v>0</v>
      </c>
      <c r="H105" s="20">
        <f t="shared" si="1"/>
        <v>0</v>
      </c>
      <c r="J105" s="64"/>
      <c r="L105" s="21" t="s">
        <v>20</v>
      </c>
      <c r="N105" s="67"/>
      <c r="P105" s="53"/>
      <c r="R105" s="47" t="str">
        <f>IF(E105=Validatiegegevens!$B$8,(IF(J105=Validatiegegevens!$H$5,"AKKOORD",IF(J105=Validatiegegevens!$H$6,"AKKOORD","UITSLUITEN"))),IF(L105=Validatiegegevens!$N$6,(IF(J105=Validatiegegevens!$H$6,0.8*G105*F105,P105*G105*F105)),P105*G105*F105))</f>
        <v>UITSLUITEN</v>
      </c>
    </row>
    <row r="106" spans="1:18" s="20" customFormat="1" ht="36" x14ac:dyDescent="0.25">
      <c r="A106" s="20" t="s">
        <v>1893</v>
      </c>
      <c r="B106" s="21" t="s">
        <v>1894</v>
      </c>
      <c r="C106" s="21" t="s">
        <v>1895</v>
      </c>
      <c r="E106" s="20" t="s">
        <v>19</v>
      </c>
      <c r="F106" s="20">
        <f>IF(E106=Validatiegegevens!$B$5,1,(IF(E106=Validatiegegevens!$B$6,2,(IF(E106=Validatiegegevens!$B$7,3,(IF(E106=Validatiegegevens!$B$8,0,)))))))</f>
        <v>2</v>
      </c>
      <c r="G106" s="20">
        <f>Validatiegegevens!$I$20</f>
        <v>10</v>
      </c>
      <c r="H106" s="20">
        <f t="shared" si="1"/>
        <v>20</v>
      </c>
      <c r="J106" s="64"/>
      <c r="L106" s="21" t="s">
        <v>61</v>
      </c>
      <c r="N106" s="67"/>
      <c r="P106" s="53"/>
      <c r="R106" s="47">
        <f>IF(E106=Validatiegegevens!$B$8,(IF(J106=Validatiegegevens!$H$5,"AKKOORD",IF(J106=Validatiegegevens!$H$6,"AKKOORD","UITSLUITEN"))),IF(L106=Validatiegegevens!$N$6,(IF(J106=Validatiegegevens!$H$6,0.8*G106*F106,P106*G106*F106)),P106*G106*F106))</f>
        <v>0</v>
      </c>
    </row>
    <row r="107" spans="1:18" s="55" customFormat="1" ht="12" x14ac:dyDescent="0.25">
      <c r="A107" s="51" t="s">
        <v>14</v>
      </c>
      <c r="B107" s="52" t="s">
        <v>1847</v>
      </c>
      <c r="C107" s="52" t="s">
        <v>1896</v>
      </c>
      <c r="J107" s="90"/>
      <c r="N107" s="90"/>
    </row>
    <row r="108" spans="1:18" s="20" customFormat="1" ht="36" x14ac:dyDescent="0.25">
      <c r="A108" s="20" t="s">
        <v>1897</v>
      </c>
      <c r="B108" s="21" t="s">
        <v>1898</v>
      </c>
      <c r="C108" s="21" t="s">
        <v>1899</v>
      </c>
      <c r="E108" s="20" t="s">
        <v>84</v>
      </c>
      <c r="F108" s="20">
        <f>IF(E108=Validatiegegevens!$B$5,1,(IF(E108=Validatiegegevens!$B$6,2,(IF(E108=Validatiegegevens!$B$7,3,(IF(E108=Validatiegegevens!$B$8,0,)))))))</f>
        <v>3</v>
      </c>
      <c r="G108" s="20">
        <f>Validatiegegevens!$I$20</f>
        <v>10</v>
      </c>
      <c r="H108" s="20">
        <f t="shared" si="1"/>
        <v>30</v>
      </c>
      <c r="J108" s="64"/>
      <c r="L108" s="21" t="s">
        <v>61</v>
      </c>
      <c r="N108" s="67"/>
      <c r="P108" s="53"/>
      <c r="R108" s="47">
        <f>IF(E108=Validatiegegevens!$B$8,(IF(J108=Validatiegegevens!$H$5,"AKKOORD",IF(J108=Validatiegegevens!$H$6,"AKKOORD","UITSLUITEN"))),IF(L108=Validatiegegevens!$N$6,(IF(J108=Validatiegegevens!$H$6,0.8*G108*F108,P108*G108*F108)),P108*G108*F108))</f>
        <v>0</v>
      </c>
    </row>
    <row r="109" spans="1:18" s="20" customFormat="1" ht="120" x14ac:dyDescent="0.25">
      <c r="A109" s="20" t="s">
        <v>1900</v>
      </c>
      <c r="B109" s="21" t="s">
        <v>1901</v>
      </c>
      <c r="C109" s="21" t="s">
        <v>1902</v>
      </c>
      <c r="E109" s="20" t="s">
        <v>84</v>
      </c>
      <c r="F109" s="20">
        <f>IF(E109=Validatiegegevens!$B$5,1,(IF(E109=Validatiegegevens!$B$6,2,(IF(E109=Validatiegegevens!$B$7,3,(IF(E109=Validatiegegevens!$B$8,0,)))))))</f>
        <v>3</v>
      </c>
      <c r="G109" s="20">
        <f>Validatiegegevens!$I$20</f>
        <v>10</v>
      </c>
      <c r="H109" s="20">
        <f t="shared" si="1"/>
        <v>30</v>
      </c>
      <c r="J109" s="64"/>
      <c r="L109" s="21" t="s">
        <v>61</v>
      </c>
      <c r="N109" s="67"/>
      <c r="P109" s="53"/>
      <c r="R109" s="47">
        <f>IF(E109=Validatiegegevens!$B$8,(IF(J109=Validatiegegevens!$H$5,"AKKOORD",IF(J109=Validatiegegevens!$H$6,"AKKOORD","UITSLUITEN"))),IF(L109=Validatiegegevens!$N$6,(IF(J109=Validatiegegevens!$H$6,0.8*G109*F109,P109*G109*F109)),P109*G109*F109))</f>
        <v>0</v>
      </c>
    </row>
    <row r="110" spans="1:18" s="20" customFormat="1" ht="48" x14ac:dyDescent="0.25">
      <c r="A110" s="20" t="s">
        <v>1903</v>
      </c>
      <c r="B110" s="21" t="s">
        <v>1904</v>
      </c>
      <c r="C110" s="21" t="s">
        <v>1905</v>
      </c>
      <c r="E110" s="20" t="s">
        <v>84</v>
      </c>
      <c r="F110" s="20">
        <f>IF(E110=Validatiegegevens!$B$5,1,(IF(E110=Validatiegegevens!$B$6,2,(IF(E110=Validatiegegevens!$B$7,3,(IF(E110=Validatiegegevens!$B$8,0,)))))))</f>
        <v>3</v>
      </c>
      <c r="G110" s="20">
        <f>Validatiegegevens!$I$20</f>
        <v>10</v>
      </c>
      <c r="H110" s="20">
        <f t="shared" si="1"/>
        <v>30</v>
      </c>
      <c r="J110" s="64" t="s">
        <v>1916</v>
      </c>
      <c r="L110" s="21" t="s">
        <v>61</v>
      </c>
      <c r="N110" s="67"/>
      <c r="P110" s="53"/>
      <c r="R110" s="47">
        <f>IF(E110=Validatiegegevens!$B$8,(IF(J110=Validatiegegevens!$H$5,"AKKOORD",IF(J110=Validatiegegevens!$H$6,"AKKOORD","UITSLUITEN"))),IF(L110=Validatiegegevens!$N$6,(IF(J110=Validatiegegevens!$H$6,0.8*G110*F110,P110*G110*F110)),P110*G110*F110))</f>
        <v>0</v>
      </c>
    </row>
    <row r="111" spans="1:18" s="20" customFormat="1" ht="12" hidden="1" x14ac:dyDescent="0.25">
      <c r="B111" s="21"/>
      <c r="C111" s="21"/>
      <c r="D111" s="41" t="s">
        <v>328</v>
      </c>
      <c r="F111" s="20">
        <f>SUM(F7:F110)</f>
        <v>152</v>
      </c>
      <c r="H111" s="20">
        <f>SUM(H7:H110)</f>
        <v>1520</v>
      </c>
      <c r="J111" s="64"/>
      <c r="N111" s="67"/>
      <c r="R111" s="20">
        <f>SUM(R7:R110)</f>
        <v>0</v>
      </c>
    </row>
    <row r="112" spans="1:18" s="20" customFormat="1" ht="12" hidden="1" x14ac:dyDescent="0.25">
      <c r="B112" s="21"/>
      <c r="C112" s="21"/>
      <c r="J112" s="64"/>
      <c r="N112" s="67"/>
    </row>
    <row r="113" spans="2:14" s="20" customFormat="1" ht="12" hidden="1" x14ac:dyDescent="0.25">
      <c r="B113" s="21"/>
      <c r="C113" s="21"/>
      <c r="E113" s="20" t="s">
        <v>1950</v>
      </c>
      <c r="F113" s="20">
        <f>SUM(F7:F38)-F14</f>
        <v>20</v>
      </c>
      <c r="J113" s="64"/>
      <c r="N113" s="67"/>
    </row>
    <row r="114" spans="2:14" s="20" customFormat="1" ht="24" hidden="1" x14ac:dyDescent="0.25">
      <c r="B114" s="21"/>
      <c r="C114" s="21"/>
      <c r="E114" s="21" t="s">
        <v>1951</v>
      </c>
      <c r="F114" s="20">
        <f>SUM(F40:F110)+F14</f>
        <v>132</v>
      </c>
      <c r="G114" s="20">
        <f>Validatiegegevens!$I$20</f>
        <v>10</v>
      </c>
      <c r="H114" s="20">
        <f>G114*F114</f>
        <v>1320</v>
      </c>
      <c r="J114" s="64"/>
      <c r="N114" s="67"/>
    </row>
    <row r="115" spans="2:14" s="20" customFormat="1" ht="12" hidden="1" x14ac:dyDescent="0.25">
      <c r="B115" s="21"/>
      <c r="C115" s="21"/>
      <c r="E115" s="20" t="s">
        <v>1952</v>
      </c>
      <c r="F115" s="20">
        <f>F113+F114</f>
        <v>152</v>
      </c>
      <c r="J115" s="64"/>
      <c r="N115" s="67"/>
    </row>
    <row r="116" spans="2:14" s="20" customFormat="1" ht="12" hidden="1" x14ac:dyDescent="0.25">
      <c r="B116" s="21"/>
      <c r="C116" s="21"/>
      <c r="H116" s="20">
        <f>H114/H111</f>
        <v>0.86842105263157898</v>
      </c>
      <c r="J116" s="64"/>
      <c r="N116" s="67"/>
    </row>
    <row r="117" spans="2:14" s="20" customFormat="1" ht="12" hidden="1" x14ac:dyDescent="0.25">
      <c r="B117" s="21"/>
      <c r="C117" s="21"/>
      <c r="G117" s="53">
        <v>0.7</v>
      </c>
      <c r="H117" s="20">
        <f>H116*G117</f>
        <v>0.60789473684210527</v>
      </c>
      <c r="J117" s="64"/>
      <c r="N117" s="67"/>
    </row>
    <row r="118" spans="2:14" s="20" customFormat="1" ht="12" hidden="1" x14ac:dyDescent="0.25">
      <c r="B118" s="21"/>
      <c r="C118" s="21"/>
      <c r="J118" s="64"/>
      <c r="N118" s="67"/>
    </row>
    <row r="119" spans="2:14" s="20" customFormat="1" ht="12" hidden="1" x14ac:dyDescent="0.25">
      <c r="B119" s="21"/>
      <c r="C119" s="21"/>
      <c r="J119" s="64"/>
      <c r="N119" s="67"/>
    </row>
    <row r="120" spans="2:14" s="20" customFormat="1" ht="12" x14ac:dyDescent="0.25">
      <c r="B120" s="21"/>
      <c r="C120" s="21"/>
      <c r="G120" s="20">
        <f>G119/H111</f>
        <v>0</v>
      </c>
      <c r="J120" s="64"/>
      <c r="N120" s="67"/>
    </row>
    <row r="121" spans="2:14" s="20" customFormat="1" ht="12" x14ac:dyDescent="0.25">
      <c r="B121" s="21"/>
      <c r="C121" s="21"/>
      <c r="J121" s="64"/>
      <c r="N121" s="67"/>
    </row>
    <row r="122" spans="2:14" s="20" customFormat="1" ht="12" x14ac:dyDescent="0.25">
      <c r="B122" s="21"/>
      <c r="C122" s="21"/>
      <c r="J122" s="64"/>
      <c r="N122" s="67"/>
    </row>
    <row r="123" spans="2:14" s="20" customFormat="1" ht="12" x14ac:dyDescent="0.25">
      <c r="B123" s="21"/>
      <c r="C123" s="21"/>
      <c r="J123" s="64"/>
      <c r="N123" s="67"/>
    </row>
    <row r="124" spans="2:14" s="20" customFormat="1" ht="12" x14ac:dyDescent="0.25">
      <c r="B124" s="21"/>
      <c r="C124" s="21"/>
      <c r="J124" s="64"/>
      <c r="N124" s="67"/>
    </row>
    <row r="125" spans="2:14" s="20" customFormat="1" ht="12" x14ac:dyDescent="0.25">
      <c r="B125" s="21"/>
      <c r="C125" s="21"/>
      <c r="J125" s="64"/>
      <c r="N125" s="67"/>
    </row>
    <row r="126" spans="2:14" s="20" customFormat="1" ht="12" x14ac:dyDescent="0.25">
      <c r="B126" s="21"/>
      <c r="C126" s="21"/>
      <c r="J126" s="64"/>
      <c r="N126" s="67"/>
    </row>
    <row r="127" spans="2:14" s="20" customFormat="1" ht="12" x14ac:dyDescent="0.25">
      <c r="B127" s="21"/>
      <c r="C127" s="21"/>
      <c r="J127" s="64"/>
      <c r="N127" s="67"/>
    </row>
    <row r="128" spans="2:14" s="20" customFormat="1" ht="12" x14ac:dyDescent="0.25">
      <c r="B128" s="21"/>
      <c r="C128" s="21"/>
      <c r="J128" s="64"/>
      <c r="N128" s="67"/>
    </row>
    <row r="129" spans="2:14" s="20" customFormat="1" ht="12" x14ac:dyDescent="0.25">
      <c r="B129" s="21"/>
      <c r="C129" s="21"/>
      <c r="J129" s="64"/>
      <c r="N129" s="67"/>
    </row>
    <row r="130" spans="2:14" s="20" customFormat="1" ht="12" x14ac:dyDescent="0.25">
      <c r="B130" s="21"/>
      <c r="C130" s="21"/>
      <c r="J130" s="64"/>
      <c r="N130" s="67"/>
    </row>
    <row r="131" spans="2:14" s="20" customFormat="1" ht="12" x14ac:dyDescent="0.25">
      <c r="B131" s="21"/>
      <c r="C131" s="21"/>
      <c r="J131" s="64"/>
      <c r="N131" s="67"/>
    </row>
    <row r="132" spans="2:14" s="20" customFormat="1" ht="12" x14ac:dyDescent="0.25">
      <c r="B132" s="21"/>
      <c r="C132" s="21"/>
      <c r="J132" s="64"/>
      <c r="N132" s="67"/>
    </row>
    <row r="133" spans="2:14" s="20" customFormat="1" ht="12" x14ac:dyDescent="0.25">
      <c r="B133" s="21"/>
      <c r="C133" s="21"/>
      <c r="J133" s="64"/>
      <c r="N133" s="67"/>
    </row>
    <row r="134" spans="2:14" s="20" customFormat="1" ht="12" x14ac:dyDescent="0.25">
      <c r="B134" s="21"/>
      <c r="C134" s="21"/>
      <c r="J134" s="64"/>
      <c r="N134" s="67"/>
    </row>
    <row r="135" spans="2:14" s="20" customFormat="1" ht="12" x14ac:dyDescent="0.25">
      <c r="B135" s="21"/>
      <c r="C135" s="21"/>
      <c r="J135" s="64"/>
      <c r="N135" s="67"/>
    </row>
    <row r="136" spans="2:14" s="20" customFormat="1" ht="12" x14ac:dyDescent="0.25">
      <c r="B136" s="21"/>
      <c r="C136" s="21"/>
      <c r="J136" s="64"/>
      <c r="N136" s="67"/>
    </row>
    <row r="137" spans="2:14" s="20" customFormat="1" ht="12" x14ac:dyDescent="0.25">
      <c r="B137" s="21"/>
      <c r="C137" s="21"/>
      <c r="J137" s="64"/>
      <c r="N137" s="67"/>
    </row>
    <row r="138" spans="2:14" s="20" customFormat="1" ht="12" x14ac:dyDescent="0.25">
      <c r="B138" s="21"/>
      <c r="C138" s="21"/>
      <c r="J138" s="64"/>
      <c r="N138" s="67"/>
    </row>
    <row r="139" spans="2:14" s="20" customFormat="1" ht="12" x14ac:dyDescent="0.25">
      <c r="B139" s="21"/>
      <c r="C139" s="21"/>
      <c r="J139" s="64"/>
      <c r="N139" s="67"/>
    </row>
    <row r="140" spans="2:14" s="20" customFormat="1" ht="12" x14ac:dyDescent="0.25">
      <c r="B140" s="21"/>
      <c r="C140" s="21"/>
      <c r="J140" s="64"/>
      <c r="N140" s="67"/>
    </row>
    <row r="141" spans="2:14" s="20" customFormat="1" ht="12" x14ac:dyDescent="0.25">
      <c r="B141" s="21"/>
      <c r="C141" s="21"/>
      <c r="J141" s="64"/>
      <c r="N141" s="67"/>
    </row>
    <row r="142" spans="2:14" s="20" customFormat="1" ht="12" x14ac:dyDescent="0.25">
      <c r="B142" s="21"/>
      <c r="C142" s="21"/>
      <c r="J142" s="64"/>
      <c r="N142" s="67"/>
    </row>
    <row r="143" spans="2:14" s="20" customFormat="1" ht="12" x14ac:dyDescent="0.25">
      <c r="B143" s="21"/>
      <c r="C143" s="21"/>
      <c r="J143" s="64"/>
      <c r="N143" s="67"/>
    </row>
    <row r="144" spans="2:14" s="20" customFormat="1" ht="12" x14ac:dyDescent="0.25">
      <c r="B144" s="21"/>
      <c r="C144" s="21"/>
      <c r="J144" s="64"/>
      <c r="N144" s="67"/>
    </row>
    <row r="145" spans="2:14" s="20" customFormat="1" ht="12" x14ac:dyDescent="0.25">
      <c r="B145" s="21"/>
      <c r="C145" s="21"/>
      <c r="J145" s="64"/>
      <c r="N145" s="67"/>
    </row>
    <row r="146" spans="2:14" s="20" customFormat="1" ht="12" x14ac:dyDescent="0.25">
      <c r="B146" s="21"/>
      <c r="C146" s="21"/>
      <c r="J146" s="64"/>
      <c r="N146" s="67"/>
    </row>
    <row r="147" spans="2:14" s="20" customFormat="1" ht="12" x14ac:dyDescent="0.25">
      <c r="B147" s="21"/>
      <c r="C147" s="21"/>
      <c r="J147" s="64"/>
      <c r="N147" s="67"/>
    </row>
    <row r="148" spans="2:14" s="20" customFormat="1" ht="12" x14ac:dyDescent="0.25">
      <c r="B148" s="21"/>
      <c r="C148" s="21"/>
      <c r="J148" s="64"/>
      <c r="N148" s="67"/>
    </row>
    <row r="149" spans="2:14" s="20" customFormat="1" ht="12" x14ac:dyDescent="0.25">
      <c r="B149" s="21"/>
      <c r="C149" s="21"/>
      <c r="J149" s="64"/>
      <c r="N149" s="67"/>
    </row>
    <row r="150" spans="2:14" s="20" customFormat="1" ht="12" x14ac:dyDescent="0.25">
      <c r="B150" s="21"/>
      <c r="C150" s="21"/>
      <c r="J150" s="64"/>
      <c r="N150" s="67"/>
    </row>
    <row r="151" spans="2:14" s="20" customFormat="1" ht="12" x14ac:dyDescent="0.25">
      <c r="B151" s="21"/>
      <c r="C151" s="21"/>
      <c r="J151" s="64"/>
      <c r="N151" s="67"/>
    </row>
    <row r="152" spans="2:14" s="20" customFormat="1" ht="12" x14ac:dyDescent="0.25">
      <c r="B152" s="21"/>
      <c r="C152" s="21"/>
      <c r="J152" s="64"/>
      <c r="N152" s="67"/>
    </row>
    <row r="153" spans="2:14" s="20" customFormat="1" ht="12" x14ac:dyDescent="0.25">
      <c r="B153" s="21"/>
      <c r="C153" s="21"/>
      <c r="J153" s="64"/>
      <c r="N153" s="67"/>
    </row>
    <row r="154" spans="2:14" s="20" customFormat="1" ht="12" x14ac:dyDescent="0.25">
      <c r="B154" s="21"/>
      <c r="C154" s="21"/>
      <c r="J154" s="64"/>
      <c r="N154" s="67"/>
    </row>
    <row r="155" spans="2:14" s="20" customFormat="1" ht="12" x14ac:dyDescent="0.25">
      <c r="B155" s="21"/>
      <c r="C155" s="21"/>
      <c r="J155" s="64"/>
      <c r="N155" s="67"/>
    </row>
    <row r="156" spans="2:14" s="20" customFormat="1" ht="12" x14ac:dyDescent="0.25">
      <c r="B156" s="21"/>
      <c r="C156" s="21"/>
      <c r="J156" s="64"/>
      <c r="N156" s="67"/>
    </row>
    <row r="157" spans="2:14" s="20" customFormat="1" ht="12" x14ac:dyDescent="0.25">
      <c r="B157" s="21"/>
      <c r="C157" s="21"/>
      <c r="J157" s="64"/>
      <c r="N157" s="67"/>
    </row>
    <row r="158" spans="2:14" s="20" customFormat="1" ht="12" x14ac:dyDescent="0.25">
      <c r="B158" s="21"/>
      <c r="C158" s="21"/>
      <c r="J158" s="64"/>
      <c r="N158" s="67"/>
    </row>
    <row r="159" spans="2:14" s="20" customFormat="1" ht="12" x14ac:dyDescent="0.25">
      <c r="B159" s="21"/>
      <c r="C159" s="21"/>
      <c r="J159" s="64"/>
      <c r="N159" s="67"/>
    </row>
    <row r="160" spans="2:14" s="20" customFormat="1" ht="12" x14ac:dyDescent="0.25">
      <c r="B160" s="21"/>
      <c r="C160" s="21"/>
      <c r="J160" s="64"/>
      <c r="N160" s="67"/>
    </row>
    <row r="161" spans="2:14" s="20" customFormat="1" ht="12" x14ac:dyDescent="0.25">
      <c r="B161" s="21"/>
      <c r="C161" s="21"/>
      <c r="J161" s="64"/>
      <c r="N161" s="67"/>
    </row>
    <row r="162" spans="2:14" s="20" customFormat="1" ht="12" x14ac:dyDescent="0.25">
      <c r="B162" s="21"/>
      <c r="C162" s="21"/>
      <c r="J162" s="64"/>
      <c r="N162" s="67"/>
    </row>
  </sheetData>
  <sheetProtection algorithmName="SHA-512" hashValue="WeYjDE4noH9ncPMgt8LhnQhmOpTHS7N1ZmMHl88BKwvEs+HniLcCPwbcMOzIeKf7oK3RnQJIvT5mbsmP3Wt1Iw==" saltValue="mdJ86qUw5PZg4OKXvIknUw==" spinCount="100000" sheet="1" objects="1" scenarios="1"/>
  <conditionalFormatting sqref="R3">
    <cfRule type="cellIs" dxfId="2" priority="1" operator="greaterThanOrEqual">
      <formula>0.6</formula>
    </cfRule>
  </conditionalFormatting>
  <pageMargins left="0.23622047244094491" right="0.23622047244094491" top="0.74803149606299213" bottom="0.74803149606299213" header="0.31496062992125984" footer="0.31496062992125984"/>
  <pageSetup paperSize="9" scale="93" fitToHeight="0" orientation="landscape" r:id="rId1"/>
  <headerFooter>
    <oddFooter>&amp;LTBB - Eisen en wensen - &amp;A&amp;C&amp;D&amp;RPagina &amp;P/&amp;N</oddFooter>
  </headerFooter>
  <rowBreaks count="6" manualBreakCount="6">
    <brk id="14" max="4" man="1"/>
    <brk id="28" max="4" man="1"/>
    <brk id="37" max="4" man="1"/>
    <brk id="67" max="4" man="1"/>
    <brk id="77" max="4" man="1"/>
    <brk id="103" max="4" man="1"/>
  </rowBreaks>
  <extLst>
    <ext xmlns:x14="http://schemas.microsoft.com/office/spreadsheetml/2009/9/main" uri="{78C0D931-6437-407d-A8EE-F0AAD7539E65}">
      <x14:conditionalFormattings>
        <x14:conditionalFormatting xmlns:xm="http://schemas.microsoft.com/office/excel/2006/main">
          <x14:cfRule type="cellIs" priority="134" operator="notEqual" id="{C81AB7ED-46C1-47D6-A134-9E607EFB9D50}">
            <xm:f>Validatiegegevens!$A$2</xm:f>
            <x14:dxf>
              <border>
                <left style="thin">
                  <color auto="1"/>
                </left>
                <right style="thin">
                  <color auto="1"/>
                </right>
                <top style="thin">
                  <color auto="1"/>
                </top>
                <bottom style="thin">
                  <color auto="1"/>
                </bottom>
                <vertical/>
                <horizontal/>
              </border>
            </x14:dxf>
          </x14:cfRule>
          <xm:sqref>A5:Z6 A7:Q7 S7:Z7 R7:R110 A8:Z110 A111:D298 F111:Z298</xm:sqref>
        </x14:conditionalFormatting>
        <x14:conditionalFormatting xmlns:xm="http://schemas.microsoft.com/office/excel/2006/main">
          <x14:cfRule type="cellIs" priority="2" operator="notEqual" id="{5752BDEC-CB09-412A-9CC5-F97F35749B1F}">
            <xm:f>Validatiegegevens!$A$2</xm:f>
            <x14:dxf>
              <border>
                <left style="thin">
                  <color auto="1"/>
                </left>
                <right style="thin">
                  <color auto="1"/>
                </right>
                <top style="thin">
                  <color auto="1"/>
                </top>
                <bottom style="thin">
                  <color auto="1"/>
                </bottom>
                <vertical/>
                <horizontal/>
              </border>
            </x14:dxf>
          </x14:cfRule>
          <xm:sqref>E111:E1048576</xm:sqref>
        </x14:conditionalFormatting>
      </x14:conditionalFormattings>
    </ext>
    <ext xmlns:x14="http://schemas.microsoft.com/office/spreadsheetml/2009/9/main" uri="{CCE6A557-97BC-4b89-ADB6-D9C93CAAB3DF}">
      <x14:dataValidations xmlns:xm="http://schemas.microsoft.com/office/excel/2006/main" count="4">
        <x14:dataValidation type="list" errorStyle="information" allowBlank="1" showInputMessage="1" prompt="Mate van wenselijkheid voor de klant" xr:uid="{08FC2534-5703-4807-ADB4-DA2131F8A8DA}">
          <x14:formula1>
            <xm:f>Validatiegegevens!$B$5:$B$8</xm:f>
          </x14:formula1>
          <xm:sqref>E100:E103 E12:E14 E7:E10 E16:E18 E20:E22 E30:E33 E35:E38 E27:E28 E40:E51 E53:E62 E64:E67 E69 E71:E77 E79:E86 E88:E95 E97:E98 E105:E106 E24:E25 E108:E110</xm:sqref>
        </x14:dataValidation>
        <x14:dataValidation type="list" allowBlank="1" showInputMessage="1" showErrorMessage="1" prompt="Mate van aanwezigheid van de oplossing" xr:uid="{D8CDE611-E619-4AC0-B9AB-3B99FCA62DE3}">
          <x14:formula1>
            <xm:f>Validatiegegevens!$H$5:$H$8</xm:f>
          </x14:formula1>
          <xm:sqref>J12:J14 J100:J103 J108:J110 J105:J106 J97:J98 J88:J95 J84:J86 J79:J82 J71:J77 J69 J64:J67 J53:J62 J40:J51 J35:J38 J30:J33 J27:J28 J24:J25 J20:J22 J16:J18 J7:J10</xm:sqref>
        </x14:dataValidation>
        <x14:dataValidation type="list" allowBlank="1" showInputMessage="1" showErrorMessage="1" prompt="Wat verwachten we als toelichting?" xr:uid="{1C90ADAD-A490-4E98-AF1D-86ECE13F78C4}">
          <x14:formula1>
            <xm:f>Validatiegegevens!$N$5:$N$9</xm:f>
          </x14:formula1>
          <xm:sqref>L7:L10 L12:L14 L16:L18 L20:L22 L24:L25 L27:L28 L30:L33 L35:L38 L40:L51 L53:L62 L64:L67 L69 L71:L77 L79:L82 L84:L86 L88:L95 L97:L98 L100:L103 L105:L106 L108:L110</xm:sqref>
        </x14:dataValidation>
        <x14:dataValidation type="list" allowBlank="1" showInputMessage="1" showErrorMessage="1" xr:uid="{B97876C5-23CE-416F-9C68-D3F81DF2F7C8}">
          <x14:formula1>
            <xm:f>IF(J7=Validatiegegevens!$H$5,Validatiegegevens!$U$5:$U$15,(IF(J7=Validatiegegevens!$H$6,Validatiegegevens!$W$5:$W$13,(IF(J7=Validatiegegevens!$H$7,Validatiegegevens!$Y$5:$Y$12,Validatiegegevens!$AA$5)))))</xm:f>
          </x14:formula1>
          <xm:sqref>P7:P10 P100:P103 P108:P110 P105:P106 P97:P98 P88:P95 P79:P86 P71:P77 P69 P64:P67 P53:P62 P40:P51 P35:P38 P30:P33 P27:P28 P24:P25 P20:P22 P16:P18 P12:P14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CA22F-8DCD-4288-87F7-D472C16FF13C}">
  <dimension ref="A1:AA31"/>
  <sheetViews>
    <sheetView showZeros="0" topLeftCell="A2" zoomScale="115" zoomScaleNormal="115" workbookViewId="0">
      <selection activeCell="AG8" sqref="AG8"/>
    </sheetView>
  </sheetViews>
  <sheetFormatPr defaultColWidth="8.85546875" defaultRowHeight="15" x14ac:dyDescent="0.25"/>
  <cols>
    <col min="1" max="1" width="20.85546875" customWidth="1"/>
    <col min="2" max="2" width="18" customWidth="1"/>
    <col min="3" max="3" width="19.28515625" bestFit="1" customWidth="1"/>
    <col min="4" max="4" width="16.28515625" customWidth="1"/>
    <col min="8" max="8" width="34.28515625" bestFit="1" customWidth="1"/>
    <col min="9" max="9" width="18.42578125" customWidth="1"/>
    <col min="10" max="11" width="9.28515625" customWidth="1"/>
    <col min="12" max="12" width="14.85546875" customWidth="1"/>
    <col min="13" max="13" width="13.42578125" customWidth="1"/>
    <col min="15" max="15" width="17.42578125" customWidth="1"/>
  </cols>
  <sheetData>
    <row r="1" spans="1:27" x14ac:dyDescent="0.25">
      <c r="A1" s="1" t="s">
        <v>1906</v>
      </c>
    </row>
    <row r="3" spans="1:27" x14ac:dyDescent="0.25">
      <c r="N3" t="s">
        <v>1907</v>
      </c>
    </row>
    <row r="4" spans="1:27" x14ac:dyDescent="0.25">
      <c r="A4" s="1" t="s">
        <v>1908</v>
      </c>
      <c r="C4" s="1" t="s">
        <v>7</v>
      </c>
      <c r="D4" s="1"/>
      <c r="F4" s="1" t="s">
        <v>9</v>
      </c>
      <c r="N4" s="1" t="s">
        <v>1909</v>
      </c>
      <c r="R4" s="1" t="s">
        <v>1910</v>
      </c>
      <c r="U4" s="1" t="s">
        <v>1911</v>
      </c>
      <c r="W4" s="1" t="s">
        <v>1912</v>
      </c>
      <c r="Y4" s="1" t="s">
        <v>1913</v>
      </c>
      <c r="AA4" s="1" t="s">
        <v>1914</v>
      </c>
    </row>
    <row r="5" spans="1:27" x14ac:dyDescent="0.25">
      <c r="A5">
        <v>1</v>
      </c>
      <c r="B5" t="s">
        <v>233</v>
      </c>
      <c r="C5" t="s">
        <v>1915</v>
      </c>
      <c r="D5">
        <v>5</v>
      </c>
      <c r="H5" t="s">
        <v>1916</v>
      </c>
      <c r="N5" t="s">
        <v>61</v>
      </c>
      <c r="R5">
        <v>1</v>
      </c>
      <c r="U5" s="29">
        <v>1</v>
      </c>
      <c r="W5" s="29">
        <v>0.8</v>
      </c>
      <c r="Y5" s="29">
        <v>0.7</v>
      </c>
      <c r="AA5" s="29">
        <v>0</v>
      </c>
    </row>
    <row r="6" spans="1:27" x14ac:dyDescent="0.25">
      <c r="A6">
        <v>2</v>
      </c>
      <c r="B6" t="s">
        <v>19</v>
      </c>
      <c r="C6" t="s">
        <v>1917</v>
      </c>
      <c r="D6">
        <v>7</v>
      </c>
      <c r="H6" t="s">
        <v>1918</v>
      </c>
      <c r="N6" t="s">
        <v>20</v>
      </c>
      <c r="R6">
        <v>2</v>
      </c>
      <c r="U6" s="29">
        <v>0.9</v>
      </c>
      <c r="W6" s="29">
        <v>0.7</v>
      </c>
      <c r="Y6" s="29">
        <v>0.6</v>
      </c>
    </row>
    <row r="7" spans="1:27" x14ac:dyDescent="0.25">
      <c r="A7">
        <v>3</v>
      </c>
      <c r="B7" t="s">
        <v>84</v>
      </c>
      <c r="C7" t="s">
        <v>1919</v>
      </c>
      <c r="D7">
        <v>20</v>
      </c>
      <c r="H7" t="s">
        <v>1920</v>
      </c>
      <c r="N7" t="s">
        <v>1921</v>
      </c>
      <c r="R7">
        <v>3</v>
      </c>
      <c r="U7" s="29">
        <v>0.8</v>
      </c>
      <c r="W7" s="29">
        <v>0.6</v>
      </c>
      <c r="Y7" s="29">
        <v>0.5</v>
      </c>
    </row>
    <row r="8" spans="1:27" x14ac:dyDescent="0.25">
      <c r="A8" t="s">
        <v>27</v>
      </c>
      <c r="B8" t="s">
        <v>27</v>
      </c>
      <c r="C8" t="s">
        <v>1922</v>
      </c>
      <c r="D8">
        <v>6.5</v>
      </c>
      <c r="H8" t="s">
        <v>1923</v>
      </c>
      <c r="R8">
        <v>4</v>
      </c>
      <c r="U8" s="29">
        <v>0.7</v>
      </c>
      <c r="W8" s="29">
        <v>0.5</v>
      </c>
      <c r="Y8" s="29">
        <v>0.4</v>
      </c>
    </row>
    <row r="9" spans="1:27" x14ac:dyDescent="0.25">
      <c r="C9" t="s">
        <v>1693</v>
      </c>
      <c r="D9">
        <v>8</v>
      </c>
      <c r="L9" t="s">
        <v>1010</v>
      </c>
      <c r="R9">
        <v>5</v>
      </c>
      <c r="U9" s="29">
        <v>0.6</v>
      </c>
      <c r="W9" s="29">
        <v>0.4</v>
      </c>
      <c r="Y9" s="29">
        <v>0.3</v>
      </c>
    </row>
    <row r="10" spans="1:27" x14ac:dyDescent="0.25">
      <c r="C10" t="s">
        <v>1924</v>
      </c>
      <c r="D10">
        <v>10.5</v>
      </c>
      <c r="U10" s="29">
        <v>0.5</v>
      </c>
      <c r="W10" s="29">
        <v>0.3</v>
      </c>
      <c r="Y10" s="29">
        <v>0.2</v>
      </c>
    </row>
    <row r="11" spans="1:27" x14ac:dyDescent="0.25">
      <c r="U11" s="29">
        <v>0.4</v>
      </c>
      <c r="W11" s="29">
        <v>0.2</v>
      </c>
      <c r="Y11" s="29">
        <v>0.1</v>
      </c>
    </row>
    <row r="12" spans="1:27" x14ac:dyDescent="0.25">
      <c r="E12" s="1" t="s">
        <v>1925</v>
      </c>
      <c r="U12" s="29">
        <v>0.3</v>
      </c>
      <c r="W12" s="29">
        <v>0.1</v>
      </c>
      <c r="Y12" s="29">
        <v>0</v>
      </c>
    </row>
    <row r="13" spans="1:27" ht="45" x14ac:dyDescent="0.25">
      <c r="C13" s="1" t="s">
        <v>1926</v>
      </c>
      <c r="D13" s="1" t="s">
        <v>1927</v>
      </c>
      <c r="E13" s="1" t="s">
        <v>1928</v>
      </c>
      <c r="F13" s="1" t="s">
        <v>1929</v>
      </c>
      <c r="I13" s="106" t="s">
        <v>1958</v>
      </c>
      <c r="J13" s="95" t="s">
        <v>1930</v>
      </c>
      <c r="L13" t="s">
        <v>8</v>
      </c>
      <c r="O13" s="105" t="s">
        <v>1956</v>
      </c>
      <c r="P13" t="s">
        <v>1957</v>
      </c>
      <c r="U13" s="29">
        <v>0.2</v>
      </c>
      <c r="W13" s="29">
        <v>0</v>
      </c>
    </row>
    <row r="14" spans="1:27" x14ac:dyDescent="0.25">
      <c r="C14" t="s">
        <v>1917</v>
      </c>
      <c r="D14">
        <v>1500</v>
      </c>
      <c r="E14">
        <v>210</v>
      </c>
      <c r="F14">
        <f>306-54</f>
        <v>252</v>
      </c>
      <c r="H14">
        <f>D14/F14</f>
        <v>5.9523809523809526</v>
      </c>
      <c r="I14">
        <v>6</v>
      </c>
      <c r="J14" s="94">
        <f>I14*F14</f>
        <v>1512</v>
      </c>
      <c r="L14">
        <f>M16-J15</f>
        <v>1511.9999999999982</v>
      </c>
      <c r="U14" s="29">
        <v>0.1</v>
      </c>
    </row>
    <row r="15" spans="1:27" x14ac:dyDescent="0.25">
      <c r="C15" t="s">
        <v>1919</v>
      </c>
      <c r="D15">
        <v>1000</v>
      </c>
      <c r="E15">
        <v>54</v>
      </c>
      <c r="F15">
        <v>54</v>
      </c>
      <c r="H15">
        <f>D15/F15</f>
        <v>18.518518518518519</v>
      </c>
      <c r="I15">
        <v>20</v>
      </c>
      <c r="J15" s="94">
        <f>I15*F15</f>
        <v>1080</v>
      </c>
      <c r="L15">
        <f>M16-J14</f>
        <v>1079.9999999999982</v>
      </c>
      <c r="U15" s="29">
        <v>0</v>
      </c>
    </row>
    <row r="16" spans="1:27" ht="15.75" thickBot="1" x14ac:dyDescent="0.3">
      <c r="G16" s="98">
        <f>F14+F15</f>
        <v>306</v>
      </c>
      <c r="K16" s="97">
        <f>J14+J15</f>
        <v>2592</v>
      </c>
      <c r="M16" s="96">
        <f>HR!H233</f>
        <v>2591.9999999999982</v>
      </c>
      <c r="O16" s="100">
        <f>HR!R2</f>
        <v>0</v>
      </c>
      <c r="P16" s="93">
        <f>O16/M16</f>
        <v>0</v>
      </c>
      <c r="U16" s="29"/>
    </row>
    <row r="17" spans="3:21" ht="15.75" thickTop="1" x14ac:dyDescent="0.25">
      <c r="J17" s="94"/>
      <c r="M17" s="94"/>
      <c r="U17" s="29"/>
    </row>
    <row r="18" spans="3:21" x14ac:dyDescent="0.25">
      <c r="C18" t="s">
        <v>1915</v>
      </c>
      <c r="D18">
        <v>1500</v>
      </c>
      <c r="E18">
        <v>323</v>
      </c>
      <c r="F18">
        <v>320</v>
      </c>
      <c r="H18">
        <f>D18/F18</f>
        <v>4.6875</v>
      </c>
      <c r="I18">
        <v>5</v>
      </c>
      <c r="J18" s="35">
        <f>I18*F18</f>
        <v>1600</v>
      </c>
      <c r="L18">
        <f>Finance!H212</f>
        <v>1600</v>
      </c>
      <c r="O18" s="101">
        <f>Finance!R2</f>
        <v>0</v>
      </c>
      <c r="P18" s="93">
        <f>O18/L18</f>
        <v>0</v>
      </c>
    </row>
    <row r="19" spans="3:21" x14ac:dyDescent="0.25">
      <c r="C19" t="s">
        <v>1922</v>
      </c>
      <c r="D19">
        <v>1500</v>
      </c>
      <c r="E19">
        <v>238</v>
      </c>
      <c r="F19">
        <v>238</v>
      </c>
      <c r="H19">
        <f>D19/F19</f>
        <v>6.3025210084033612</v>
      </c>
      <c r="I19">
        <v>6.5</v>
      </c>
      <c r="J19" s="35">
        <f>I19*F19</f>
        <v>1547</v>
      </c>
      <c r="L19">
        <f>Inkoop!H152</f>
        <v>1547</v>
      </c>
      <c r="O19" s="101">
        <f>Inkoop!R2</f>
        <v>0</v>
      </c>
      <c r="P19" s="93">
        <f t="shared" ref="P19:P21" si="0">O19/L19</f>
        <v>0</v>
      </c>
    </row>
    <row r="20" spans="3:21" x14ac:dyDescent="0.25">
      <c r="C20" t="s">
        <v>1931</v>
      </c>
      <c r="D20">
        <v>1500</v>
      </c>
      <c r="E20">
        <v>181</v>
      </c>
      <c r="F20">
        <f>185-33</f>
        <v>152</v>
      </c>
      <c r="H20">
        <f>D20/F20</f>
        <v>9.8684210526315788</v>
      </c>
      <c r="I20">
        <v>10</v>
      </c>
      <c r="J20" s="35">
        <f>I20*F20</f>
        <v>1520</v>
      </c>
      <c r="L20">
        <f>Projectmanagement!H111</f>
        <v>1520</v>
      </c>
      <c r="O20" s="101">
        <f>Projectmanagement!R2</f>
        <v>0</v>
      </c>
      <c r="P20" s="93">
        <f t="shared" si="0"/>
        <v>0</v>
      </c>
    </row>
    <row r="21" spans="3:21" ht="15.75" thickBot="1" x14ac:dyDescent="0.3">
      <c r="C21" t="s">
        <v>1924</v>
      </c>
      <c r="D21">
        <v>1500</v>
      </c>
      <c r="E21">
        <v>137</v>
      </c>
      <c r="F21">
        <v>145</v>
      </c>
      <c r="H21">
        <f>D21/F21</f>
        <v>10.344827586206897</v>
      </c>
      <c r="I21">
        <v>10</v>
      </c>
      <c r="J21" s="35">
        <f>I21*F21</f>
        <v>1450</v>
      </c>
      <c r="L21">
        <f>Generiek!H124</f>
        <v>1450</v>
      </c>
      <c r="O21" s="102">
        <f>Generiek!R2</f>
        <v>0</v>
      </c>
      <c r="P21" s="93">
        <f t="shared" si="0"/>
        <v>0</v>
      </c>
    </row>
    <row r="22" spans="3:21" ht="15.75" thickBot="1" x14ac:dyDescent="0.3">
      <c r="C22" t="s">
        <v>1932</v>
      </c>
      <c r="D22" s="1">
        <v>8500</v>
      </c>
      <c r="E22">
        <f>SUM(E14:E21)</f>
        <v>1143</v>
      </c>
      <c r="F22">
        <f>SUM(F14:F21)</f>
        <v>1161</v>
      </c>
      <c r="J22" s="34">
        <f>SUM(J14:J21)</f>
        <v>8709</v>
      </c>
      <c r="L22">
        <f>SUM(L14:L21)</f>
        <v>8708.9999999999964</v>
      </c>
      <c r="O22" s="103">
        <f>SUM(O16:O21)</f>
        <v>0</v>
      </c>
      <c r="P22" s="104">
        <f>SUM(P16:P21)</f>
        <v>0</v>
      </c>
    </row>
    <row r="27" spans="3:21" ht="45" x14ac:dyDescent="0.25">
      <c r="H27" s="1" t="s">
        <v>1933</v>
      </c>
      <c r="I27" s="1" t="s">
        <v>1936</v>
      </c>
      <c r="J27" s="1"/>
      <c r="L27" s="92" t="s">
        <v>1934</v>
      </c>
      <c r="M27" s="92" t="s">
        <v>1935</v>
      </c>
    </row>
    <row r="28" spans="3:21" ht="60" x14ac:dyDescent="0.25">
      <c r="H28" t="s">
        <v>1941</v>
      </c>
      <c r="I28" s="91" t="s">
        <v>1937</v>
      </c>
      <c r="L28">
        <v>2610</v>
      </c>
      <c r="M28">
        <v>2592</v>
      </c>
    </row>
    <row r="29" spans="3:21" ht="105" x14ac:dyDescent="0.25">
      <c r="H29" t="s">
        <v>1939</v>
      </c>
      <c r="I29" s="91" t="s">
        <v>1940</v>
      </c>
      <c r="L29">
        <v>1480</v>
      </c>
      <c r="M29">
        <v>1216</v>
      </c>
    </row>
    <row r="30" spans="3:21" ht="120" x14ac:dyDescent="0.25">
      <c r="H30" t="s">
        <v>1959</v>
      </c>
      <c r="I30" s="91" t="s">
        <v>1960</v>
      </c>
      <c r="L30">
        <v>1216</v>
      </c>
      <c r="M30">
        <v>1520</v>
      </c>
    </row>
    <row r="31" spans="3:21" x14ac:dyDescent="0.25">
      <c r="K31" s="29"/>
    </row>
  </sheetData>
  <sheetProtection algorithmName="SHA-512" hashValue="ga5uy2XrGoHjT+3W5VsEjo/fhhtqmrEljb5XGOfka+ynF32HVLvOVE5et7ngMfBNu34fPg4cGg5YD7tng1G9OA==" saltValue="Kkaq8qQ6likgqHPz4VTN0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6664f9864b54a78bdf9e6230de1c78b xmlns="6c73e52c-07d4-4617-ab67-464747257e8d">
      <Terms xmlns="http://schemas.microsoft.com/office/infopath/2007/PartnerControls"/>
    </c6664f9864b54a78bdf9e6230de1c78b>
    <Opmerking xmlns="41a8b871-c0fb-4af5-8cb3-58f44b1fa4bb" xsi:nil="true"/>
    <SharedWithUsers xmlns="45f6ce90-ba85-4ef2-b43f-c64448cd95e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5D21E21757BC4481FD8FF8A2BD38C3" ma:contentTypeVersion="7" ma:contentTypeDescription="Een nieuw document maken." ma:contentTypeScope="" ma:versionID="be1302187d6e0710c649d789b691cbd5">
  <xsd:schema xmlns:xsd="http://www.w3.org/2001/XMLSchema" xmlns:xs="http://www.w3.org/2001/XMLSchema" xmlns:p="http://schemas.microsoft.com/office/2006/metadata/properties" xmlns:ns2="45f6ce90-ba85-4ef2-b43f-c64448cd95eb" xmlns:ns3="6ca37115-e7f7-4db1-85fe-fccd5e1c0bcb" xmlns:ns4="6c73e52c-07d4-4617-ab67-464747257e8d" xmlns:ns5="41a8b871-c0fb-4af5-8cb3-58f44b1fa4bb" targetNamespace="http://schemas.microsoft.com/office/2006/metadata/properties" ma:root="true" ma:fieldsID="eda2cde86243c23114e6820bbbbfdf7b" ns2:_="" ns3:_="" ns4:_="" ns5:_="">
    <xsd:import namespace="45f6ce90-ba85-4ef2-b43f-c64448cd95eb"/>
    <xsd:import namespace="6ca37115-e7f7-4db1-85fe-fccd5e1c0bcb"/>
    <xsd:import namespace="6c73e52c-07d4-4617-ab67-464747257e8d"/>
    <xsd:import namespace="41a8b871-c0fb-4af5-8cb3-58f44b1fa4bb"/>
    <xsd:element name="properties">
      <xsd:complexType>
        <xsd:sequence>
          <xsd:element name="documentManagement">
            <xsd:complexType>
              <xsd:all>
                <xsd:element ref="ns2:SharedWithUsers" minOccurs="0"/>
                <xsd:element ref="ns4:c6664f9864b54a78bdf9e6230de1c78b" minOccurs="0"/>
                <xsd:element ref="ns5:MediaServiceMetadata" minOccurs="0"/>
                <xsd:element ref="ns5:MediaServiceFastMetadata" minOccurs="0"/>
                <xsd:element ref="ns5:Opmerking"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ce90-ba85-4ef2-b43f-c64448cd95eb" elementFormDefault="qualified">
    <xsd:import namespace="http://schemas.microsoft.com/office/2006/documentManagement/types"/>
    <xsd:import namespace="http://schemas.microsoft.com/office/infopath/2007/PartnerControls"/>
    <xsd:element name="SharedWithUsers" ma:index="8" nillable="true" ma:displayName="Gedeel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a37115-e7f7-4db1-85fe-fccd5e1c0bcb" elementFormDefault="qualified">
    <xsd:import namespace="http://schemas.microsoft.com/office/2006/documentManagement/types"/>
    <xsd:import namespace="http://schemas.microsoft.com/office/infopath/2007/PartnerControls"/>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73e52c-07d4-4617-ab67-464747257e8d" elementFormDefault="qualified">
    <xsd:import namespace="http://schemas.microsoft.com/office/2006/documentManagement/types"/>
    <xsd:import namespace="http://schemas.microsoft.com/office/infopath/2007/PartnerControls"/>
    <xsd:element name="c6664f9864b54a78bdf9e6230de1c78b" ma:index="10" nillable="true" ma:taxonomy="true" ma:internalName="c6664f9864b54a78bdf9e6230de1c78b" ma:taxonomyFieldName="Saxion_Organisatie" ma:displayName="Organisatie" ma:fieldId="{c6664f98-64b5-4a78-bdf9-e6230de1c78b}" ma:sspId="ea23b583-fc58-4aef-a739-6987dbfb3358" ma:termSetId="f5ce510c-de11-4010-8708-f2f2dfd0e37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a8b871-c0fb-4af5-8cb3-58f44b1fa4b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Opmerking" ma:index="13" nillable="true" ma:displayName="Opmerking" ma:format="Dropdown" ma:internalName="Opmerkin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5930EB-F507-4C5E-8F30-5075649AAF5D}">
  <ds:schemaRefs>
    <ds:schemaRef ds:uri="6c73e52c-07d4-4617-ab67-464747257e8d"/>
    <ds:schemaRef ds:uri="http://purl.org/dc/elements/1.1/"/>
    <ds:schemaRef ds:uri="http://schemas.openxmlformats.org/package/2006/metadata/core-properties"/>
    <ds:schemaRef ds:uri="45f6ce90-ba85-4ef2-b43f-c64448cd95eb"/>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41a8b871-c0fb-4af5-8cb3-58f44b1fa4bb"/>
    <ds:schemaRef ds:uri="6ca37115-e7f7-4db1-85fe-fccd5e1c0bcb"/>
    <ds:schemaRef ds:uri="http://www.w3.org/XML/1998/namespace"/>
  </ds:schemaRefs>
</ds:datastoreItem>
</file>

<file path=customXml/itemProps2.xml><?xml version="1.0" encoding="utf-8"?>
<ds:datastoreItem xmlns:ds="http://schemas.openxmlformats.org/officeDocument/2006/customXml" ds:itemID="{9F718E8E-60F0-4776-9540-348B1C1C362B}">
  <ds:schemaRefs>
    <ds:schemaRef ds:uri="http://schemas.microsoft.com/sharepoint/v3/contenttype/forms"/>
  </ds:schemaRefs>
</ds:datastoreItem>
</file>

<file path=customXml/itemProps3.xml><?xml version="1.0" encoding="utf-8"?>
<ds:datastoreItem xmlns:ds="http://schemas.openxmlformats.org/officeDocument/2006/customXml" ds:itemID="{A02CB035-39C8-4B79-B113-CABE2DCD2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6ce90-ba85-4ef2-b43f-c64448cd95eb"/>
    <ds:schemaRef ds:uri="6ca37115-e7f7-4db1-85fe-fccd5e1c0bcb"/>
    <ds:schemaRef ds:uri="6c73e52c-07d4-4617-ab67-464747257e8d"/>
    <ds:schemaRef ds:uri="41a8b871-c0fb-4af5-8cb3-58f44b1fa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10</vt:i4>
      </vt:variant>
    </vt:vector>
  </HeadingPairs>
  <TitlesOfParts>
    <vt:vector size="16" baseType="lpstr">
      <vt:lpstr>Generiek</vt:lpstr>
      <vt:lpstr>Finance</vt:lpstr>
      <vt:lpstr>HR</vt:lpstr>
      <vt:lpstr>Inkoop</vt:lpstr>
      <vt:lpstr>Projectmanagement</vt:lpstr>
      <vt:lpstr>Validatiegegevens</vt:lpstr>
      <vt:lpstr>Finance!Afdrukbereik</vt:lpstr>
      <vt:lpstr>Generiek!Afdrukbereik</vt:lpstr>
      <vt:lpstr>HR!Afdrukbereik</vt:lpstr>
      <vt:lpstr>Inkoop!Afdrukbereik</vt:lpstr>
      <vt:lpstr>Projectmanagement!Afdrukbereik</vt:lpstr>
      <vt:lpstr>Finance!Afdruktitels</vt:lpstr>
      <vt:lpstr>Generiek!Afdruktitels</vt:lpstr>
      <vt:lpstr>HR!Afdruktitels</vt:lpstr>
      <vt:lpstr>Inkoop!Afdruktitels</vt:lpstr>
      <vt:lpstr>Projectmanagement!Afdruktitels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 saxion</dc:creator>
  <cp:keywords/>
  <dc:description/>
  <cp:lastModifiedBy>Emanuel</cp:lastModifiedBy>
  <cp:revision/>
  <cp:lastPrinted>2020-11-25T13:27:45Z</cp:lastPrinted>
  <dcterms:created xsi:type="dcterms:W3CDTF">2020-08-14T12:31:37Z</dcterms:created>
  <dcterms:modified xsi:type="dcterms:W3CDTF">2020-11-25T19:30:17Z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0x010100535D21E21757BC4481FD8FF8A2BD38C3</vt:lpwstr>
  </property>
  <property fmtid="{D5CDD505-2E9C-101B-9397-08002B2CF9AE}" pid="3" name="Saxion_Organisatie">
    <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Order">
    <vt:r8>45500</vt:r8>
  </property>
</Properties>
</file>